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codeName="ThisWorkbook" defaultThemeVersion="124226"/>
  <bookViews>
    <workbookView xWindow="7275" yWindow="720" windowWidth="13935" windowHeight="11760" tabRatio="784" firstSheet="3" activeTab="3"/>
  </bookViews>
  <sheets>
    <sheet name="Table" sheetId="81" state="hidden" r:id="rId1"/>
    <sheet name="Minimal_Backup" sheetId="82" state="hidden" r:id="rId2"/>
    <sheet name="Spins" sheetId="33" state="hidden" r:id="rId3"/>
    <sheet name="Code" sheetId="36" r:id="rId4"/>
    <sheet name="Map" sheetId="83" state="hidden" r:id="rId5"/>
  </sheets>
  <definedNames>
    <definedName name="_xlnm._FilterDatabase" localSheetId="2" hidden="1">Spins!#REF!</definedName>
    <definedName name="_xlnm.Print_Area" localSheetId="3">Code!$A$1:$AN$492</definedName>
    <definedName name="_xlnm.Extract" localSheetId="2">Spins!#REF!</definedName>
  </definedNames>
  <calcPr calcId="145621"/>
</workbook>
</file>

<file path=xl/calcChain.xml><?xml version="1.0" encoding="utf-8"?>
<calcChain xmlns="http://schemas.openxmlformats.org/spreadsheetml/2006/main">
  <c r="L20" i="83" l="1"/>
  <c r="L18" i="83"/>
  <c r="L16" i="83"/>
  <c r="L14" i="83"/>
  <c r="L12" i="83"/>
  <c r="L10" i="83"/>
  <c r="L8" i="83"/>
  <c r="L6" i="83"/>
  <c r="L4" i="83"/>
  <c r="BG387" i="82" l="1"/>
  <c r="BG386" i="82"/>
  <c r="BG385" i="82"/>
  <c r="BG384" i="82"/>
  <c r="BG383" i="82"/>
  <c r="BG382" i="82"/>
  <c r="BG381" i="82"/>
  <c r="BG380" i="82"/>
  <c r="BG379" i="82"/>
  <c r="BG378" i="82"/>
  <c r="BG377" i="82"/>
  <c r="BG376" i="82"/>
  <c r="BG375" i="82"/>
  <c r="BG374" i="82"/>
  <c r="BG373" i="82"/>
  <c r="BG372" i="82"/>
  <c r="BG371" i="82"/>
  <c r="BG370" i="82"/>
  <c r="BG369" i="82"/>
  <c r="BG368" i="82"/>
  <c r="BG367" i="82"/>
  <c r="BG366" i="82"/>
  <c r="BG365" i="82"/>
  <c r="BG364" i="82"/>
  <c r="BG363" i="82"/>
  <c r="BG362" i="82"/>
  <c r="BG361" i="82"/>
  <c r="BG360" i="82"/>
  <c r="BG359" i="82"/>
  <c r="BG358" i="82"/>
  <c r="BG357" i="82"/>
  <c r="BG356" i="82"/>
  <c r="BG355" i="82"/>
  <c r="BG354" i="82"/>
  <c r="BG353" i="82"/>
  <c r="BG352" i="82"/>
  <c r="BG351" i="82"/>
  <c r="BG350" i="82"/>
  <c r="BG349" i="82"/>
  <c r="BG348" i="82"/>
  <c r="BG347" i="82"/>
  <c r="BG346" i="82"/>
  <c r="BG345" i="82"/>
  <c r="BG344" i="82"/>
  <c r="BG343" i="82"/>
  <c r="BG342" i="82"/>
  <c r="BG341" i="82"/>
  <c r="BG340" i="82"/>
  <c r="BG339" i="82"/>
  <c r="BG338" i="82"/>
  <c r="BG337" i="82"/>
  <c r="BG336" i="82"/>
  <c r="BG335" i="82"/>
  <c r="BG334" i="82"/>
  <c r="BG333" i="82"/>
  <c r="BG332" i="82"/>
  <c r="BG331" i="82"/>
  <c r="BG330" i="82"/>
  <c r="BG329" i="82"/>
  <c r="BG328" i="82"/>
  <c r="BG327" i="82"/>
  <c r="BG326" i="82"/>
  <c r="BG325" i="82"/>
  <c r="BG324" i="82"/>
  <c r="BG323" i="82"/>
  <c r="BG322" i="82"/>
  <c r="BG321" i="82"/>
  <c r="BG320" i="82"/>
  <c r="BG319" i="82"/>
  <c r="BG318" i="82"/>
  <c r="BG317" i="82"/>
  <c r="BG316" i="82"/>
  <c r="BG315" i="82"/>
  <c r="BG314" i="82"/>
  <c r="BG313" i="82"/>
  <c r="BG312" i="82"/>
  <c r="BG311" i="82"/>
  <c r="BG310" i="82"/>
  <c r="BG309" i="82"/>
  <c r="BG308" i="82"/>
  <c r="BG307" i="82"/>
  <c r="BG306" i="82"/>
  <c r="BG305" i="82"/>
  <c r="BG304" i="82"/>
  <c r="BG303" i="82"/>
  <c r="BG302" i="82"/>
  <c r="BG301" i="82"/>
  <c r="BG300" i="82"/>
  <c r="BG299" i="82"/>
  <c r="BG298" i="82"/>
  <c r="BG297" i="82"/>
  <c r="BG296" i="82"/>
  <c r="BG295" i="82"/>
  <c r="BG294" i="82"/>
  <c r="BG293" i="82"/>
  <c r="BG292" i="82"/>
  <c r="BG291" i="82"/>
  <c r="BG290" i="82"/>
  <c r="BG289" i="82"/>
  <c r="BG288" i="82"/>
  <c r="BG287" i="82"/>
  <c r="BG286" i="82"/>
  <c r="BG285" i="82"/>
  <c r="BG284" i="82"/>
  <c r="BG283" i="82"/>
  <c r="BG282" i="82"/>
  <c r="BG281" i="82"/>
  <c r="BG280" i="82"/>
  <c r="BG279" i="82"/>
  <c r="BG278" i="82"/>
  <c r="BG277" i="82"/>
  <c r="BG276" i="82"/>
  <c r="BG275" i="82"/>
  <c r="BG274" i="82"/>
  <c r="BG273" i="82"/>
  <c r="BG272" i="82"/>
  <c r="BG271" i="82"/>
  <c r="BG270" i="82"/>
  <c r="BG269" i="82"/>
  <c r="BG268" i="82"/>
  <c r="BG267" i="82"/>
  <c r="BG266" i="82"/>
  <c r="BG265" i="82"/>
  <c r="BG264" i="82"/>
  <c r="BG263" i="82"/>
  <c r="BG262" i="82"/>
  <c r="BG261" i="82"/>
  <c r="BG260" i="82"/>
  <c r="BG259" i="82"/>
  <c r="BG258" i="82"/>
  <c r="BG257" i="82"/>
  <c r="BG256" i="82"/>
  <c r="BG255" i="82"/>
  <c r="BG254" i="82"/>
  <c r="BG253" i="82"/>
  <c r="BG252" i="82"/>
  <c r="BG251" i="82"/>
  <c r="BG250" i="82"/>
  <c r="BG249" i="82"/>
  <c r="BG248" i="82"/>
  <c r="BG247" i="82"/>
  <c r="BG246" i="82"/>
  <c r="BG245" i="82"/>
  <c r="BG244" i="82"/>
  <c r="BG243" i="82"/>
  <c r="BG242" i="82"/>
  <c r="BG241" i="82"/>
  <c r="BG240" i="82"/>
  <c r="BG239" i="82"/>
  <c r="BG238" i="82"/>
  <c r="BG237" i="82"/>
  <c r="BG236" i="82"/>
  <c r="BG235" i="82"/>
  <c r="BG234" i="82"/>
  <c r="BG233" i="82"/>
  <c r="BG232" i="82"/>
  <c r="BG231" i="82"/>
  <c r="BG230" i="82"/>
  <c r="BG229" i="82"/>
  <c r="BG228" i="82"/>
  <c r="BG227" i="82"/>
  <c r="BG226" i="82"/>
  <c r="BG225" i="82"/>
  <c r="BG224" i="82"/>
  <c r="BG223" i="82"/>
  <c r="BG222" i="82"/>
  <c r="BG221" i="82"/>
  <c r="BG220" i="82"/>
  <c r="BG219" i="82"/>
  <c r="BG218" i="82"/>
  <c r="BG217" i="82"/>
  <c r="BG216" i="82"/>
  <c r="BG215" i="82"/>
  <c r="BG214" i="82"/>
  <c r="BG213" i="82"/>
  <c r="BG212" i="82"/>
  <c r="BG211" i="82"/>
  <c r="BG210" i="82"/>
  <c r="BG209" i="82"/>
  <c r="BG208" i="82"/>
  <c r="BG207" i="82"/>
  <c r="BG206" i="82"/>
  <c r="BG205" i="82"/>
  <c r="BG204" i="82"/>
  <c r="BG203" i="82"/>
  <c r="BG202" i="82"/>
  <c r="BG201" i="82"/>
  <c r="BG200" i="82"/>
  <c r="BG199" i="82"/>
  <c r="BG198" i="82"/>
  <c r="BG197" i="82"/>
  <c r="BG196" i="82"/>
  <c r="BG195" i="82"/>
  <c r="BG194" i="82"/>
  <c r="BG193" i="82"/>
  <c r="BG192" i="82"/>
  <c r="BG191" i="82"/>
  <c r="BG190" i="82"/>
  <c r="BG189" i="82"/>
  <c r="BG188" i="82"/>
  <c r="BG187" i="82"/>
  <c r="BG186" i="82"/>
  <c r="BG185" i="82"/>
  <c r="BG184" i="82"/>
  <c r="BG183" i="82"/>
  <c r="BG182" i="82"/>
  <c r="BG181" i="82"/>
  <c r="BG180" i="82"/>
  <c r="BG179" i="82"/>
  <c r="BG178" i="82"/>
  <c r="BG177" i="82"/>
  <c r="BG176" i="82"/>
  <c r="BG175" i="82"/>
  <c r="BG174" i="82"/>
  <c r="BG173" i="82"/>
  <c r="BG172" i="82"/>
  <c r="BG171" i="82"/>
  <c r="BG170" i="82"/>
  <c r="BG169" i="82"/>
  <c r="BG168" i="82"/>
  <c r="BG167" i="82"/>
  <c r="BG166" i="82"/>
  <c r="BG165" i="82"/>
  <c r="BG164" i="82"/>
  <c r="BG163" i="82"/>
  <c r="BG162" i="82"/>
  <c r="BG161" i="82"/>
  <c r="BG160" i="82"/>
  <c r="BG159" i="82"/>
  <c r="BG158" i="82"/>
  <c r="BG157" i="82"/>
  <c r="BG156" i="82"/>
  <c r="BG155" i="82"/>
  <c r="BG154" i="82"/>
  <c r="BG153" i="82"/>
  <c r="BG152" i="82"/>
  <c r="BG151" i="82"/>
  <c r="BG150" i="82"/>
  <c r="BG149" i="82"/>
  <c r="BG148" i="82"/>
  <c r="BG147" i="82"/>
  <c r="BG146" i="82"/>
  <c r="BG145" i="82"/>
  <c r="BG144" i="82"/>
  <c r="BG143" i="82"/>
  <c r="BG142" i="82"/>
  <c r="BG141" i="82"/>
  <c r="BG140" i="82"/>
  <c r="BG139" i="82"/>
  <c r="BG138" i="82"/>
  <c r="BG137" i="82"/>
  <c r="BG136" i="82"/>
  <c r="BG135" i="82"/>
  <c r="BG134" i="82"/>
  <c r="BG133" i="82"/>
  <c r="BG132" i="82"/>
  <c r="BG131" i="82"/>
  <c r="BG130" i="82"/>
  <c r="BG129" i="82"/>
  <c r="BG128" i="82"/>
  <c r="BG127" i="82"/>
  <c r="BG126" i="82"/>
  <c r="BG125" i="82"/>
  <c r="BG124" i="82"/>
  <c r="BG123" i="82"/>
  <c r="BG122" i="82"/>
  <c r="BG121" i="82"/>
  <c r="BG120" i="82"/>
  <c r="BG119" i="82"/>
  <c r="BG118" i="82"/>
  <c r="BG117" i="82"/>
  <c r="BG116" i="82"/>
  <c r="BG115" i="82"/>
  <c r="BG114" i="82"/>
  <c r="BG113" i="82"/>
  <c r="BG112" i="82"/>
  <c r="BG111" i="82"/>
  <c r="BG110" i="82"/>
  <c r="BG109" i="82"/>
  <c r="BG108" i="82"/>
  <c r="BG107" i="82"/>
  <c r="BG106" i="82"/>
  <c r="BG105" i="82"/>
  <c r="BG104" i="82"/>
  <c r="BG103" i="82"/>
  <c r="BG102" i="82"/>
  <c r="BG101" i="82"/>
  <c r="BG100" i="82"/>
  <c r="BG99" i="82"/>
  <c r="BG98" i="82"/>
  <c r="BG97" i="82"/>
  <c r="BG96" i="82"/>
  <c r="BG95" i="82"/>
  <c r="BG94" i="82"/>
  <c r="BG93" i="82"/>
  <c r="BG92" i="82"/>
  <c r="BG91" i="82"/>
  <c r="BG90" i="82"/>
  <c r="BG89" i="82"/>
  <c r="BG88" i="82"/>
  <c r="BG87" i="82"/>
  <c r="BG86" i="82"/>
  <c r="BG85" i="82"/>
  <c r="BG84" i="82"/>
  <c r="BG83" i="82"/>
  <c r="BG82" i="82"/>
  <c r="BG81" i="82"/>
  <c r="BG80" i="82"/>
  <c r="BG79" i="82"/>
  <c r="BG78" i="82"/>
  <c r="BG77" i="82"/>
  <c r="BG76" i="82"/>
  <c r="BG75" i="82"/>
  <c r="BG74" i="82"/>
  <c r="BG73" i="82"/>
  <c r="BG72" i="82"/>
  <c r="BG71" i="82"/>
  <c r="BG70" i="82"/>
  <c r="BG69" i="82"/>
  <c r="BG68" i="82"/>
  <c r="BG67" i="82"/>
  <c r="BG66" i="82"/>
  <c r="BG65" i="82"/>
  <c r="BG64" i="82"/>
  <c r="BG63" i="82"/>
  <c r="BG62" i="82"/>
  <c r="BG61" i="82"/>
  <c r="BG60" i="82"/>
  <c r="BG59" i="82"/>
  <c r="BG58" i="82"/>
  <c r="BG57" i="82"/>
  <c r="BG56" i="82"/>
  <c r="BZ55" i="82"/>
  <c r="BG55" i="82"/>
  <c r="BG54" i="82"/>
  <c r="BX22" i="82"/>
  <c r="BZ22" i="82" s="1"/>
  <c r="BZ21" i="82"/>
  <c r="BY22" i="82" s="1"/>
  <c r="BX21" i="82"/>
  <c r="BZ20" i="82"/>
  <c r="BY21" i="82" s="1"/>
  <c r="BX20" i="82"/>
  <c r="BY20" i="82" s="1"/>
  <c r="BX19" i="82"/>
  <c r="BX18" i="82"/>
  <c r="BX17" i="82"/>
  <c r="BZ18" i="82" s="1"/>
  <c r="BX16" i="82"/>
  <c r="BZ15" i="82"/>
  <c r="BY16" i="82" s="1"/>
  <c r="BX15" i="82"/>
  <c r="BY15" i="82" s="1"/>
  <c r="BZ14" i="82"/>
  <c r="BY14" i="82"/>
  <c r="BX14" i="82"/>
  <c r="BX13" i="82"/>
  <c r="BX12" i="82"/>
  <c r="BZ13" i="82" s="1"/>
  <c r="BZ11" i="82"/>
  <c r="BY11" i="82"/>
  <c r="BX11" i="82"/>
  <c r="BX10" i="82"/>
  <c r="BX9" i="82"/>
  <c r="BZ9" i="82" s="1"/>
  <c r="BX8" i="82"/>
  <c r="BY8" i="82" s="1"/>
  <c r="BX7" i="82"/>
  <c r="BZ7" i="82" s="1"/>
  <c r="BZ6" i="82"/>
  <c r="BY7" i="82" s="1"/>
  <c r="BX6" i="82"/>
  <c r="BY5" i="82"/>
  <c r="BX5" i="82"/>
  <c r="BZ5" i="82" s="1"/>
  <c r="H341" i="82" l="1"/>
  <c r="B293" i="82"/>
  <c r="H309" i="82"/>
  <c r="F253" i="82"/>
  <c r="B85" i="82"/>
  <c r="B93" i="82"/>
  <c r="D197" i="82"/>
  <c r="F237" i="82"/>
  <c r="H173" i="82"/>
  <c r="H205" i="82"/>
  <c r="D221" i="82"/>
  <c r="H261" i="82"/>
  <c r="F157" i="82"/>
  <c r="D189" i="82"/>
  <c r="F213" i="82"/>
  <c r="B269" i="82"/>
  <c r="F277" i="82"/>
  <c r="D365" i="82"/>
  <c r="H139" i="82"/>
  <c r="B69" i="82"/>
  <c r="B101" i="82"/>
  <c r="B267" i="82"/>
  <c r="F347" i="82"/>
  <c r="D102" i="82"/>
  <c r="H358" i="82"/>
  <c r="H374" i="82"/>
  <c r="D70" i="82"/>
  <c r="D134" i="82"/>
  <c r="H278" i="82"/>
  <c r="D110" i="82"/>
  <c r="F118" i="82"/>
  <c r="B230" i="82"/>
  <c r="D86" i="82"/>
  <c r="D94" i="82"/>
  <c r="B206" i="82"/>
  <c r="D310" i="82"/>
  <c r="D165" i="82"/>
  <c r="F181" i="82"/>
  <c r="F245" i="82"/>
  <c r="B317" i="82"/>
  <c r="B158" i="82"/>
  <c r="D182" i="82"/>
  <c r="D198" i="82"/>
  <c r="B214" i="82"/>
  <c r="B262" i="82"/>
  <c r="B254" i="82"/>
  <c r="B342" i="82"/>
  <c r="H355" i="82"/>
  <c r="H371" i="82"/>
  <c r="H243" i="82"/>
  <c r="B299" i="82"/>
  <c r="H195" i="82"/>
  <c r="D91" i="82"/>
  <c r="F97" i="82"/>
  <c r="B275" i="82"/>
  <c r="B291" i="82"/>
  <c r="B305" i="82"/>
  <c r="H89" i="82"/>
  <c r="B169" i="82"/>
  <c r="B55" i="82"/>
  <c r="D142" i="82"/>
  <c r="B174" i="82"/>
  <c r="B190" i="82"/>
  <c r="B222" i="82"/>
  <c r="D334" i="82"/>
  <c r="B350" i="82"/>
  <c r="F59" i="82"/>
  <c r="D99" i="82"/>
  <c r="D107" i="82"/>
  <c r="F67" i="82"/>
  <c r="B273" i="82"/>
  <c r="D289" i="82"/>
  <c r="H345" i="82"/>
  <c r="B179" i="82"/>
  <c r="F123" i="82"/>
  <c r="D227" i="82"/>
  <c r="F251" i="82"/>
  <c r="B315" i="82"/>
  <c r="F113" i="82"/>
  <c r="B257" i="82"/>
  <c r="F353" i="82"/>
  <c r="F377" i="82"/>
  <c r="H219" i="82"/>
  <c r="B193" i="82"/>
  <c r="H233" i="82"/>
  <c r="F265" i="82"/>
  <c r="D339" i="82"/>
  <c r="D288" i="82"/>
  <c r="H264" i="82"/>
  <c r="D128" i="82"/>
  <c r="F208" i="82"/>
  <c r="B199" i="82"/>
  <c r="D121" i="82"/>
  <c r="H161" i="82"/>
  <c r="H369" i="82"/>
  <c r="B167" i="82"/>
  <c r="B375" i="82"/>
  <c r="B154" i="82"/>
  <c r="D96" i="82"/>
  <c r="D184" i="82"/>
  <c r="B303" i="82"/>
  <c r="D359" i="82"/>
  <c r="B308" i="82"/>
  <c r="B120" i="82"/>
  <c r="B138" i="82"/>
  <c r="H122" i="82"/>
  <c r="B146" i="82"/>
  <c r="B79" i="82"/>
  <c r="D239" i="82"/>
  <c r="F343" i="82"/>
  <c r="D111" i="82"/>
  <c r="D223" i="82"/>
  <c r="H192" i="82"/>
  <c r="D344" i="82"/>
  <c r="H316" i="82"/>
  <c r="B178" i="82"/>
  <c r="B274" i="82"/>
  <c r="B71" i="82"/>
  <c r="D263" i="82"/>
  <c r="D271" i="82"/>
  <c r="H383" i="82"/>
  <c r="B226" i="82"/>
  <c r="H68" i="82"/>
  <c r="H92" i="82"/>
  <c r="B188" i="82"/>
  <c r="F73" i="82"/>
  <c r="F81" i="82"/>
  <c r="F137" i="82"/>
  <c r="B145" i="82"/>
  <c r="F313" i="82"/>
  <c r="D75" i="82"/>
  <c r="D131" i="82"/>
  <c r="H163" i="82"/>
  <c r="D187" i="82"/>
  <c r="B211" i="82"/>
  <c r="B259" i="82"/>
  <c r="F363" i="82"/>
  <c r="B103" i="82"/>
  <c r="D183" i="82"/>
  <c r="B191" i="82"/>
  <c r="H295" i="82"/>
  <c r="B319" i="82"/>
  <c r="B335" i="82"/>
  <c r="H351" i="82"/>
  <c r="F367" i="82"/>
  <c r="F258" i="82"/>
  <c r="B338" i="82"/>
  <c r="D354" i="82"/>
  <c r="H108" i="82"/>
  <c r="B212" i="82"/>
  <c r="B276" i="82"/>
  <c r="D104" i="82"/>
  <c r="D312" i="82"/>
  <c r="B368" i="82"/>
  <c r="B322" i="82"/>
  <c r="F132" i="82"/>
  <c r="F204" i="82"/>
  <c r="D280" i="82"/>
  <c r="D336" i="82"/>
  <c r="D346" i="82"/>
  <c r="H84" i="82"/>
  <c r="B220" i="82"/>
  <c r="B228" i="82"/>
  <c r="D292" i="82"/>
  <c r="B57" i="82"/>
  <c r="H129" i="82"/>
  <c r="D136" i="82"/>
  <c r="D168" i="82"/>
  <c r="D176" i="82"/>
  <c r="D216" i="82"/>
  <c r="D296" i="82"/>
  <c r="B218" i="82"/>
  <c r="B77" i="82"/>
  <c r="D109" i="82"/>
  <c r="D117" i="82"/>
  <c r="D125" i="82"/>
  <c r="H132" i="82"/>
  <c r="B180" i="82"/>
  <c r="D58" i="82"/>
  <c r="D130" i="82"/>
  <c r="H168" i="82"/>
  <c r="B224" i="82"/>
  <c r="B232" i="82"/>
  <c r="F272" i="82"/>
  <c r="H360" i="82"/>
  <c r="H60" i="82"/>
  <c r="H76" i="82"/>
  <c r="H100" i="82"/>
  <c r="B170" i="82"/>
  <c r="D62" i="82"/>
  <c r="B149" i="82"/>
  <c r="D172" i="82"/>
  <c r="D252" i="82"/>
  <c r="H284" i="82"/>
  <c r="H300" i="82"/>
  <c r="D367" i="82"/>
  <c r="D293" i="82"/>
  <c r="D309" i="82"/>
  <c r="H140" i="82"/>
  <c r="F309" i="82"/>
  <c r="F340" i="82"/>
  <c r="F276" i="82"/>
  <c r="D115" i="82"/>
  <c r="D71" i="82"/>
  <c r="H116" i="82"/>
  <c r="B210" i="82"/>
  <c r="D266" i="82"/>
  <c r="F281" i="82"/>
  <c r="D297" i="82"/>
  <c r="H326" i="82"/>
  <c r="H366" i="82"/>
  <c r="F372" i="82"/>
  <c r="F71" i="82"/>
  <c r="H87" i="82"/>
  <c r="B95" i="82"/>
  <c r="B140" i="82"/>
  <c r="B156" i="82"/>
  <c r="H171" i="82"/>
  <c r="B287" i="82"/>
  <c r="F324" i="82"/>
  <c r="H332" i="82"/>
  <c r="D374" i="82"/>
  <c r="H182" i="82"/>
  <c r="D236" i="82"/>
  <c r="H334" i="82"/>
  <c r="F334" i="82"/>
  <c r="H188" i="82"/>
  <c r="B63" i="82"/>
  <c r="F138" i="82"/>
  <c r="B285" i="82"/>
  <c r="H367" i="82"/>
  <c r="H236" i="82"/>
  <c r="D243" i="82"/>
  <c r="D383" i="82"/>
  <c r="H55" i="82"/>
  <c r="D158" i="82"/>
  <c r="F163" i="82"/>
  <c r="H281" i="82"/>
  <c r="H97" i="82"/>
  <c r="D138" i="82"/>
  <c r="F158" i="82"/>
  <c r="D192" i="82"/>
  <c r="F243" i="82"/>
  <c r="F317" i="82"/>
  <c r="F224" i="82"/>
  <c r="H71" i="82"/>
  <c r="F146" i="82"/>
  <c r="B246" i="82"/>
  <c r="B334" i="82"/>
  <c r="F362" i="82"/>
  <c r="D163" i="82"/>
  <c r="H158" i="82"/>
  <c r="H138" i="82"/>
  <c r="B72" i="82"/>
  <c r="B135" i="82"/>
  <c r="D162" i="82"/>
  <c r="F168" i="82"/>
  <c r="H256" i="82"/>
  <c r="F301" i="82"/>
  <c r="D328" i="82"/>
  <c r="H382" i="82"/>
  <c r="D345" i="82"/>
  <c r="D101" i="82"/>
  <c r="H118" i="82"/>
  <c r="H142" i="82"/>
  <c r="H216" i="82"/>
  <c r="H319" i="82"/>
  <c r="F55" i="82"/>
  <c r="D64" i="82"/>
  <c r="D83" i="82"/>
  <c r="D89" i="82"/>
  <c r="H103" i="82"/>
  <c r="B111" i="82"/>
  <c r="F116" i="82"/>
  <c r="B163" i="82"/>
  <c r="F171" i="82"/>
  <c r="H197" i="82"/>
  <c r="H208" i="82"/>
  <c r="D214" i="82"/>
  <c r="H224" i="82"/>
  <c r="B243" i="82"/>
  <c r="H253" i="82"/>
  <c r="H265" i="82"/>
  <c r="H293" i="82"/>
  <c r="B309" i="82"/>
  <c r="H324" i="82"/>
  <c r="F337" i="82"/>
  <c r="F355" i="82"/>
  <c r="D371" i="82"/>
  <c r="H375" i="82"/>
  <c r="H221" i="82"/>
  <c r="D319" i="82"/>
  <c r="F189" i="82"/>
  <c r="H267" i="82"/>
  <c r="F345" i="82"/>
  <c r="H372" i="82"/>
  <c r="F96" i="82"/>
  <c r="H134" i="82"/>
  <c r="D332" i="82"/>
  <c r="D57" i="82"/>
  <c r="H73" i="82"/>
  <c r="D87" i="82"/>
  <c r="H101" i="82"/>
  <c r="F125" i="82"/>
  <c r="F130" i="82"/>
  <c r="H149" i="82"/>
  <c r="H156" i="82"/>
  <c r="H165" i="82"/>
  <c r="D170" i="82"/>
  <c r="H180" i="82"/>
  <c r="D206" i="82"/>
  <c r="H222" i="82"/>
  <c r="H251" i="82"/>
  <c r="H280" i="82"/>
  <c r="H285" i="82"/>
  <c r="H301" i="82"/>
  <c r="H310" i="82"/>
  <c r="F332" i="82"/>
  <c r="D353" i="82"/>
  <c r="F216" i="82"/>
  <c r="H232" i="82"/>
  <c r="F305" i="82"/>
  <c r="B61" i="82"/>
  <c r="D251" i="82"/>
  <c r="D180" i="82"/>
  <c r="H189" i="82"/>
  <c r="H199" i="82"/>
  <c r="D222" i="82"/>
  <c r="D285" i="82"/>
  <c r="H57" i="82"/>
  <c r="H125" i="82"/>
  <c r="D140" i="82"/>
  <c r="D265" i="82"/>
  <c r="F336" i="82"/>
  <c r="B365" i="82"/>
  <c r="B369" i="82"/>
  <c r="H95" i="82"/>
  <c r="F104" i="82"/>
  <c r="D149" i="82"/>
  <c r="H274" i="82"/>
  <c r="H289" i="82"/>
  <c r="H305" i="82"/>
  <c r="B62" i="82"/>
  <c r="F101" i="82"/>
  <c r="F149" i="82"/>
  <c r="F165" i="82"/>
  <c r="H206" i="82"/>
  <c r="D55" i="82"/>
  <c r="F63" i="82"/>
  <c r="H93" i="82"/>
  <c r="F140" i="82"/>
  <c r="D171" i="82"/>
  <c r="H176" i="82"/>
  <c r="D191" i="82"/>
  <c r="F197" i="82"/>
  <c r="H214" i="82"/>
  <c r="D219" i="82"/>
  <c r="H230" i="82"/>
  <c r="F236" i="82"/>
  <c r="H259" i="82"/>
  <c r="H297" i="82"/>
  <c r="H317" i="82"/>
  <c r="H328" i="82"/>
  <c r="H336" i="82"/>
  <c r="B260" i="82"/>
  <c r="F260" i="82"/>
  <c r="B148" i="82"/>
  <c r="H148" i="82"/>
  <c r="F148" i="82"/>
  <c r="B157" i="82"/>
  <c r="H157" i="82"/>
  <c r="B268" i="82"/>
  <c r="F268" i="82"/>
  <c r="B288" i="82"/>
  <c r="F288" i="82"/>
  <c r="H288" i="82"/>
  <c r="D302" i="82"/>
  <c r="F302" i="82"/>
  <c r="B329" i="82"/>
  <c r="H329" i="82"/>
  <c r="F58" i="82"/>
  <c r="D67" i="82"/>
  <c r="B88" i="82"/>
  <c r="F88" i="82"/>
  <c r="D88" i="82"/>
  <c r="F93" i="82"/>
  <c r="H111" i="82"/>
  <c r="F126" i="82"/>
  <c r="H126" i="82"/>
  <c r="D148" i="82"/>
  <c r="D157" i="82"/>
  <c r="D194" i="82"/>
  <c r="B198" i="82"/>
  <c r="H198" i="82"/>
  <c r="B235" i="82"/>
  <c r="H235" i="82"/>
  <c r="F235" i="82"/>
  <c r="D235" i="82"/>
  <c r="D268" i="82"/>
  <c r="B320" i="82"/>
  <c r="B325" i="82"/>
  <c r="D325" i="82"/>
  <c r="H325" i="82"/>
  <c r="F325" i="82"/>
  <c r="D329" i="82"/>
  <c r="D244" i="82"/>
  <c r="F244" i="82"/>
  <c r="H244" i="82"/>
  <c r="B311" i="82"/>
  <c r="H311" i="82"/>
  <c r="B294" i="82"/>
  <c r="F294" i="82"/>
  <c r="B133" i="82"/>
  <c r="F133" i="82"/>
  <c r="D133" i="82"/>
  <c r="F212" i="82"/>
  <c r="B327" i="82"/>
  <c r="F327" i="82"/>
  <c r="H327" i="82"/>
  <c r="B370" i="82"/>
  <c r="H370" i="82"/>
  <c r="F370" i="82"/>
  <c r="D370" i="82"/>
  <c r="B381" i="82"/>
  <c r="H381" i="82"/>
  <c r="H64" i="82"/>
  <c r="D80" i="82"/>
  <c r="F80" i="82"/>
  <c r="B130" i="82"/>
  <c r="H130" i="82"/>
  <c r="H174" i="82"/>
  <c r="F191" i="82"/>
  <c r="B196" i="82"/>
  <c r="H196" i="82"/>
  <c r="F196" i="82"/>
  <c r="D196" i="82"/>
  <c r="D200" i="82"/>
  <c r="H200" i="82"/>
  <c r="H212" i="82"/>
  <c r="F220" i="82"/>
  <c r="D228" i="82"/>
  <c r="F257" i="82"/>
  <c r="D318" i="82"/>
  <c r="F318" i="82"/>
  <c r="H318" i="82"/>
  <c r="D327" i="82"/>
  <c r="D381" i="82"/>
  <c r="B215" i="82"/>
  <c r="H215" i="82"/>
  <c r="F215" i="82"/>
  <c r="B231" i="82"/>
  <c r="H231" i="82"/>
  <c r="B321" i="82"/>
  <c r="H321" i="82"/>
  <c r="D56" i="82"/>
  <c r="H56" i="82"/>
  <c r="F56" i="82"/>
  <c r="F108" i="82"/>
  <c r="B123" i="82"/>
  <c r="D154" i="82"/>
  <c r="B204" i="82"/>
  <c r="H204" i="82"/>
  <c r="D215" i="82"/>
  <c r="D231" i="82"/>
  <c r="D321" i="82"/>
  <c r="D384" i="82"/>
  <c r="F384" i="82"/>
  <c r="F64" i="82"/>
  <c r="B109" i="82"/>
  <c r="H109" i="82"/>
  <c r="F109" i="82"/>
  <c r="D174" i="82"/>
  <c r="B223" i="82"/>
  <c r="H223" i="82"/>
  <c r="F223" i="82"/>
  <c r="F231" i="82"/>
  <c r="B241" i="82"/>
  <c r="F241" i="82"/>
  <c r="H241" i="82"/>
  <c r="B65" i="82"/>
  <c r="H65" i="82"/>
  <c r="D65" i="82"/>
  <c r="B87" i="82"/>
  <c r="H133" i="82"/>
  <c r="B141" i="82"/>
  <c r="H141" i="82"/>
  <c r="F141" i="82"/>
  <c r="D141" i="82"/>
  <c r="B150" i="82"/>
  <c r="H150" i="82"/>
  <c r="F150" i="82"/>
  <c r="D179" i="82"/>
  <c r="B183" i="82"/>
  <c r="F183" i="82"/>
  <c r="H220" i="82"/>
  <c r="F228" i="82"/>
  <c r="H257" i="82"/>
  <c r="B277" i="82"/>
  <c r="H277" i="82"/>
  <c r="D286" i="82"/>
  <c r="F286" i="82"/>
  <c r="B296" i="82"/>
  <c r="F296" i="82"/>
  <c r="H296" i="82"/>
  <c r="B340" i="82"/>
  <c r="D376" i="82"/>
  <c r="D375" i="82"/>
  <c r="F381" i="82"/>
  <c r="D112" i="82"/>
  <c r="F112" i="82"/>
  <c r="B207" i="82"/>
  <c r="H207" i="82"/>
  <c r="F207" i="82"/>
  <c r="D207" i="82"/>
  <c r="B279" i="82"/>
  <c r="F279" i="82"/>
  <c r="H279" i="82"/>
  <c r="B304" i="82"/>
  <c r="H304" i="82"/>
  <c r="D79" i="82"/>
  <c r="B84" i="82"/>
  <c r="B166" i="82"/>
  <c r="H166" i="82"/>
  <c r="H187" i="82"/>
  <c r="F187" i="82"/>
  <c r="D195" i="82"/>
  <c r="D212" i="82"/>
  <c r="D260" i="82"/>
  <c r="D279" i="82"/>
  <c r="D304" i="82"/>
  <c r="D311" i="82"/>
  <c r="H79" i="82"/>
  <c r="H94" i="82"/>
  <c r="H154" i="82"/>
  <c r="D166" i="82"/>
  <c r="F195" i="82"/>
  <c r="D204" i="82"/>
  <c r="D220" i="82"/>
  <c r="F304" i="82"/>
  <c r="F105" i="82"/>
  <c r="H105" i="82"/>
  <c r="B164" i="82"/>
  <c r="H164" i="82"/>
  <c r="F164" i="82"/>
  <c r="D164" i="82"/>
  <c r="B172" i="82"/>
  <c r="H172" i="82"/>
  <c r="F172" i="82"/>
  <c r="F229" i="82"/>
  <c r="B229" i="82"/>
  <c r="B249" i="82"/>
  <c r="H249" i="82"/>
  <c r="D249" i="82"/>
  <c r="F249" i="82"/>
  <c r="D324" i="82"/>
  <c r="B333" i="82"/>
  <c r="H333" i="82"/>
  <c r="F333" i="82"/>
  <c r="D333" i="82"/>
  <c r="B353" i="82"/>
  <c r="H353" i="82"/>
  <c r="F376" i="82"/>
  <c r="B124" i="82"/>
  <c r="B175" i="82"/>
  <c r="B258" i="82"/>
  <c r="F266" i="82"/>
  <c r="D275" i="82"/>
  <c r="D277" i="82"/>
  <c r="D316" i="82"/>
  <c r="H337" i="82"/>
  <c r="F346" i="82"/>
  <c r="D351" i="82"/>
  <c r="B359" i="82"/>
  <c r="H362" i="82"/>
  <c r="D368" i="82"/>
  <c r="H377" i="82"/>
  <c r="H59" i="82"/>
  <c r="D63" i="82"/>
  <c r="H72" i="82"/>
  <c r="D77" i="82"/>
  <c r="F85" i="82"/>
  <c r="F92" i="82"/>
  <c r="D95" i="82"/>
  <c r="H102" i="82"/>
  <c r="F117" i="82"/>
  <c r="B122" i="82"/>
  <c r="D124" i="82"/>
  <c r="B139" i="82"/>
  <c r="B162" i="82"/>
  <c r="D175" i="82"/>
  <c r="B181" i="82"/>
  <c r="D190" i="82"/>
  <c r="B213" i="82"/>
  <c r="F221" i="82"/>
  <c r="H237" i="82"/>
  <c r="F252" i="82"/>
  <c r="B256" i="82"/>
  <c r="D261" i="82"/>
  <c r="D264" i="82"/>
  <c r="H266" i="82"/>
  <c r="F269" i="82"/>
  <c r="D273" i="82"/>
  <c r="H275" i="82"/>
  <c r="D287" i="82"/>
  <c r="B292" i="82"/>
  <c r="B295" i="82"/>
  <c r="D300" i="82"/>
  <c r="D303" i="82"/>
  <c r="F312" i="82"/>
  <c r="F316" i="82"/>
  <c r="D335" i="82"/>
  <c r="D341" i="82"/>
  <c r="F344" i="82"/>
  <c r="H346" i="82"/>
  <c r="F351" i="82"/>
  <c r="F354" i="82"/>
  <c r="B363" i="82"/>
  <c r="B366" i="82"/>
  <c r="F368" i="82"/>
  <c r="B382" i="82"/>
  <c r="D66" i="82"/>
  <c r="B70" i="82"/>
  <c r="H77" i="82"/>
  <c r="H81" i="82"/>
  <c r="H85" i="82"/>
  <c r="H113" i="82"/>
  <c r="H117" i="82"/>
  <c r="D122" i="82"/>
  <c r="F124" i="82"/>
  <c r="B132" i="82"/>
  <c r="D156" i="82"/>
  <c r="D167" i="82"/>
  <c r="D173" i="82"/>
  <c r="F175" i="82"/>
  <c r="F184" i="82"/>
  <c r="D188" i="82"/>
  <c r="H190" i="82"/>
  <c r="D199" i="82"/>
  <c r="B205" i="82"/>
  <c r="B227" i="82"/>
  <c r="D232" i="82"/>
  <c r="H252" i="82"/>
  <c r="D256" i="82"/>
  <c r="F261" i="82"/>
  <c r="F264" i="82"/>
  <c r="H269" i="82"/>
  <c r="F273" i="82"/>
  <c r="D278" i="82"/>
  <c r="D284" i="82"/>
  <c r="F287" i="82"/>
  <c r="D295" i="82"/>
  <c r="B301" i="82"/>
  <c r="F303" i="82"/>
  <c r="D326" i="82"/>
  <c r="F335" i="82"/>
  <c r="F341" i="82"/>
  <c r="H344" i="82"/>
  <c r="H354" i="82"/>
  <c r="F359" i="82"/>
  <c r="D363" i="82"/>
  <c r="D366" i="82"/>
  <c r="H368" i="82"/>
  <c r="H63" i="82"/>
  <c r="F66" i="82"/>
  <c r="D78" i="82"/>
  <c r="F89" i="82"/>
  <c r="D93" i="82"/>
  <c r="F100" i="82"/>
  <c r="D103" i="82"/>
  <c r="H110" i="82"/>
  <c r="F122" i="82"/>
  <c r="H124" i="82"/>
  <c r="D132" i="82"/>
  <c r="B142" i="82"/>
  <c r="D146" i="82"/>
  <c r="F156" i="82"/>
  <c r="F167" i="82"/>
  <c r="F173" i="82"/>
  <c r="H175" i="82"/>
  <c r="B182" i="82"/>
  <c r="H184" i="82"/>
  <c r="F188" i="82"/>
  <c r="F199" i="82"/>
  <c r="D208" i="82"/>
  <c r="F219" i="82"/>
  <c r="D224" i="82"/>
  <c r="D230" i="82"/>
  <c r="F232" i="82"/>
  <c r="B251" i="82"/>
  <c r="F256" i="82"/>
  <c r="D259" i="82"/>
  <c r="B265" i="82"/>
  <c r="D267" i="82"/>
  <c r="H273" i="82"/>
  <c r="D276" i="82"/>
  <c r="F278" i="82"/>
  <c r="F280" i="82"/>
  <c r="H287" i="82"/>
  <c r="F289" i="82"/>
  <c r="F295" i="82"/>
  <c r="F297" i="82"/>
  <c r="D301" i="82"/>
  <c r="H303" i="82"/>
  <c r="D305" i="82"/>
  <c r="F310" i="82"/>
  <c r="H313" i="82"/>
  <c r="D317" i="82"/>
  <c r="F326" i="82"/>
  <c r="F328" i="82"/>
  <c r="B332" i="82"/>
  <c r="H335" i="82"/>
  <c r="B345" i="82"/>
  <c r="H347" i="82"/>
  <c r="H359" i="82"/>
  <c r="B367" i="82"/>
  <c r="F371" i="82"/>
  <c r="B383" i="82"/>
  <c r="BZ19" i="82"/>
  <c r="BY19" i="82"/>
  <c r="BY10" i="82"/>
  <c r="H61" i="82"/>
  <c r="D61" i="82"/>
  <c r="F61" i="82"/>
  <c r="H69" i="82"/>
  <c r="D69" i="82"/>
  <c r="F69" i="82"/>
  <c r="H201" i="82"/>
  <c r="F200" i="82"/>
  <c r="F201" i="82"/>
  <c r="D201" i="82"/>
  <c r="B201" i="82"/>
  <c r="BY6" i="82"/>
  <c r="H211" i="82"/>
  <c r="F211" i="82"/>
  <c r="D211" i="82"/>
  <c r="H151" i="82"/>
  <c r="F151" i="82"/>
  <c r="D150" i="82"/>
  <c r="D151" i="82"/>
  <c r="B151" i="82"/>
  <c r="H153" i="82"/>
  <c r="D153" i="82"/>
  <c r="F153" i="82"/>
  <c r="D152" i="82"/>
  <c r="B153" i="82"/>
  <c r="BZ12" i="82"/>
  <c r="BY13" i="82" s="1"/>
  <c r="BY12" i="82"/>
  <c r="D155" i="82"/>
  <c r="F155" i="82"/>
  <c r="B155" i="82"/>
  <c r="H155" i="82"/>
  <c r="F154" i="82"/>
  <c r="H203" i="82"/>
  <c r="D203" i="82"/>
  <c r="F203" i="82"/>
  <c r="D202" i="82"/>
  <c r="B203" i="82"/>
  <c r="BI10" i="82"/>
  <c r="C34" i="82" s="1"/>
  <c r="H62" i="82"/>
  <c r="F62" i="82"/>
  <c r="H70" i="82"/>
  <c r="F70" i="82"/>
  <c r="BZ16" i="82"/>
  <c r="B56" i="82"/>
  <c r="B64" i="82"/>
  <c r="H67" i="82"/>
  <c r="D72" i="82"/>
  <c r="H90" i="82"/>
  <c r="F90" i="82"/>
  <c r="D90" i="82"/>
  <c r="B90" i="82"/>
  <c r="H98" i="82"/>
  <c r="F98" i="82"/>
  <c r="D98" i="82"/>
  <c r="B98" i="82"/>
  <c r="H106" i="82"/>
  <c r="F106" i="82"/>
  <c r="D106" i="82"/>
  <c r="B106" i="82"/>
  <c r="H114" i="82"/>
  <c r="F114" i="82"/>
  <c r="D114" i="82"/>
  <c r="B114" i="82"/>
  <c r="B121" i="82"/>
  <c r="B137" i="82"/>
  <c r="F57" i="82"/>
  <c r="H58" i="82"/>
  <c r="F65" i="82"/>
  <c r="H66" i="82"/>
  <c r="F72" i="82"/>
  <c r="D147" i="82"/>
  <c r="H146" i="82"/>
  <c r="H147" i="82"/>
  <c r="F147" i="82"/>
  <c r="B68" i="82"/>
  <c r="B76" i="82"/>
  <c r="H121" i="82"/>
  <c r="F121" i="82"/>
  <c r="H137" i="82"/>
  <c r="D137" i="82"/>
  <c r="BY17" i="82"/>
  <c r="B59" i="82"/>
  <c r="D60" i="82"/>
  <c r="B67" i="82"/>
  <c r="D68" i="82"/>
  <c r="H75" i="82"/>
  <c r="F75" i="82"/>
  <c r="B75" i="82"/>
  <c r="D76" i="82"/>
  <c r="F78" i="82"/>
  <c r="H83" i="82"/>
  <c r="F83" i="82"/>
  <c r="B83" i="82"/>
  <c r="D84" i="82"/>
  <c r="D85" i="82"/>
  <c r="F86" i="82"/>
  <c r="H120" i="82"/>
  <c r="F120" i="82"/>
  <c r="D120" i="82"/>
  <c r="D139" i="82"/>
  <c r="F139" i="82"/>
  <c r="B147" i="82"/>
  <c r="H255" i="82"/>
  <c r="F255" i="82"/>
  <c r="D255" i="82"/>
  <c r="B255" i="82"/>
  <c r="H247" i="82"/>
  <c r="F247" i="82"/>
  <c r="D247" i="82"/>
  <c r="B247" i="82"/>
  <c r="B60" i="82"/>
  <c r="B78" i="82"/>
  <c r="B86" i="82"/>
  <c r="H135" i="82"/>
  <c r="F134" i="82"/>
  <c r="F135" i="82"/>
  <c r="D135" i="82"/>
  <c r="BZ8" i="82"/>
  <c r="BY9" i="82" s="1"/>
  <c r="BZ10" i="82"/>
  <c r="BZ17" i="82"/>
  <c r="BY18" i="82" s="1"/>
  <c r="B58" i="82"/>
  <c r="D59" i="82"/>
  <c r="F60" i="82"/>
  <c r="B66" i="82"/>
  <c r="F68" i="82"/>
  <c r="H74" i="82"/>
  <c r="F74" i="82"/>
  <c r="D74" i="82"/>
  <c r="B74" i="82"/>
  <c r="F76" i="82"/>
  <c r="F77" i="82"/>
  <c r="H78" i="82"/>
  <c r="H82" i="82"/>
  <c r="F82" i="82"/>
  <c r="D82" i="82"/>
  <c r="B82" i="82"/>
  <c r="F84" i="82"/>
  <c r="H86" i="82"/>
  <c r="B92" i="82"/>
  <c r="B94" i="82"/>
  <c r="B100" i="82"/>
  <c r="B102" i="82"/>
  <c r="B108" i="82"/>
  <c r="B110" i="82"/>
  <c r="B116" i="82"/>
  <c r="D123" i="82"/>
  <c r="H123" i="82"/>
  <c r="H248" i="82"/>
  <c r="B248" i="82"/>
  <c r="F248" i="82"/>
  <c r="D248" i="82"/>
  <c r="H91" i="82"/>
  <c r="F91" i="82"/>
  <c r="B91" i="82"/>
  <c r="D92" i="82"/>
  <c r="F94" i="82"/>
  <c r="H99" i="82"/>
  <c r="F99" i="82"/>
  <c r="B99" i="82"/>
  <c r="D100" i="82"/>
  <c r="F102" i="82"/>
  <c r="H107" i="82"/>
  <c r="F107" i="82"/>
  <c r="B107" i="82"/>
  <c r="D108" i="82"/>
  <c r="F110" i="82"/>
  <c r="H115" i="82"/>
  <c r="F115" i="82"/>
  <c r="B115" i="82"/>
  <c r="D116" i="82"/>
  <c r="H145" i="82"/>
  <c r="F145" i="82"/>
  <c r="D145" i="82"/>
  <c r="F79" i="82"/>
  <c r="H80" i="82"/>
  <c r="F87" i="82"/>
  <c r="H88" i="82"/>
  <c r="F95" i="82"/>
  <c r="H96" i="82"/>
  <c r="F103" i="82"/>
  <c r="H104" i="82"/>
  <c r="F111" i="82"/>
  <c r="H112" i="82"/>
  <c r="H136" i="82"/>
  <c r="F136" i="82"/>
  <c r="B136" i="82"/>
  <c r="H152" i="82"/>
  <c r="F152" i="82"/>
  <c r="B152" i="82"/>
  <c r="H234" i="82"/>
  <c r="F234" i="82"/>
  <c r="D234" i="82"/>
  <c r="B234" i="82"/>
  <c r="B73" i="82"/>
  <c r="B81" i="82"/>
  <c r="B89" i="82"/>
  <c r="B97" i="82"/>
  <c r="B105" i="82"/>
  <c r="B113" i="82"/>
  <c r="H119" i="82"/>
  <c r="F119" i="82"/>
  <c r="D119" i="82"/>
  <c r="B119" i="82"/>
  <c r="B129" i="82"/>
  <c r="B131" i="82"/>
  <c r="H144" i="82"/>
  <c r="F144" i="82"/>
  <c r="B144" i="82"/>
  <c r="B161" i="82"/>
  <c r="H170" i="82"/>
  <c r="F170" i="82"/>
  <c r="D205" i="82"/>
  <c r="F205" i="82"/>
  <c r="H210" i="82"/>
  <c r="F210" i="82"/>
  <c r="D210" i="82"/>
  <c r="H227" i="82"/>
  <c r="F227" i="82"/>
  <c r="D250" i="82"/>
  <c r="F250" i="82"/>
  <c r="D73" i="82"/>
  <c r="B80" i="82"/>
  <c r="D81" i="82"/>
  <c r="B96" i="82"/>
  <c r="D97" i="82"/>
  <c r="B104" i="82"/>
  <c r="D105" i="82"/>
  <c r="B112" i="82"/>
  <c r="D113" i="82"/>
  <c r="H128" i="82"/>
  <c r="F128" i="82"/>
  <c r="B128" i="82"/>
  <c r="D129" i="82"/>
  <c r="F131" i="82"/>
  <c r="H143" i="82"/>
  <c r="F142" i="82"/>
  <c r="F143" i="82"/>
  <c r="D143" i="82"/>
  <c r="B143" i="82"/>
  <c r="D144" i="82"/>
  <c r="H160" i="82"/>
  <c r="F160" i="82"/>
  <c r="B160" i="82"/>
  <c r="D161" i="82"/>
  <c r="H169" i="82"/>
  <c r="F169" i="82"/>
  <c r="D169" i="82"/>
  <c r="H179" i="82"/>
  <c r="F179" i="82"/>
  <c r="D213" i="82"/>
  <c r="H213" i="82"/>
  <c r="H226" i="82"/>
  <c r="F226" i="82"/>
  <c r="D226" i="82"/>
  <c r="D229" i="82"/>
  <c r="H228" i="82"/>
  <c r="H229" i="82"/>
  <c r="B250" i="82"/>
  <c r="H127" i="82"/>
  <c r="F127" i="82"/>
  <c r="D127" i="82"/>
  <c r="B127" i="82"/>
  <c r="F129" i="82"/>
  <c r="H131" i="82"/>
  <c r="H159" i="82"/>
  <c r="F159" i="82"/>
  <c r="D159" i="82"/>
  <c r="B159" i="82"/>
  <c r="D160" i="82"/>
  <c r="F161" i="82"/>
  <c r="H178" i="82"/>
  <c r="F178" i="82"/>
  <c r="D178" i="82"/>
  <c r="D181" i="82"/>
  <c r="H181" i="82"/>
  <c r="F180" i="82"/>
  <c r="H193" i="82"/>
  <c r="F192" i="82"/>
  <c r="F193" i="82"/>
  <c r="D193" i="82"/>
  <c r="H218" i="82"/>
  <c r="F218" i="82"/>
  <c r="D218" i="82"/>
  <c r="H250" i="82"/>
  <c r="B171" i="82"/>
  <c r="B173" i="82"/>
  <c r="H202" i="82"/>
  <c r="F202" i="82"/>
  <c r="B202" i="82"/>
  <c r="H217" i="82"/>
  <c r="F217" i="82"/>
  <c r="D217" i="82"/>
  <c r="B217" i="82"/>
  <c r="H238" i="82"/>
  <c r="F238" i="82"/>
  <c r="D238" i="82"/>
  <c r="H240" i="82"/>
  <c r="D240" i="82"/>
  <c r="D242" i="82"/>
  <c r="F242" i="82"/>
  <c r="D241" i="82"/>
  <c r="B118" i="82"/>
  <c r="B126" i="82"/>
  <c r="B134" i="82"/>
  <c r="H177" i="82"/>
  <c r="F176" i="82"/>
  <c r="F177" i="82"/>
  <c r="D177" i="82"/>
  <c r="B177" i="82"/>
  <c r="B187" i="82"/>
  <c r="B189" i="82"/>
  <c r="H209" i="82"/>
  <c r="F209" i="82"/>
  <c r="D209" i="82"/>
  <c r="B209" i="82"/>
  <c r="H225" i="82"/>
  <c r="F225" i="82"/>
  <c r="D225" i="82"/>
  <c r="B225" i="82"/>
  <c r="B238" i="82"/>
  <c r="B240" i="82"/>
  <c r="B242" i="82"/>
  <c r="H246" i="82"/>
  <c r="F246" i="82"/>
  <c r="D246" i="82"/>
  <c r="H245" i="82"/>
  <c r="B117" i="82"/>
  <c r="D118" i="82"/>
  <c r="B125" i="82"/>
  <c r="D126" i="82"/>
  <c r="H186" i="82"/>
  <c r="F186" i="82"/>
  <c r="B186" i="82"/>
  <c r="B195" i="82"/>
  <c r="B197" i="82"/>
  <c r="F240" i="82"/>
  <c r="H242" i="82"/>
  <c r="H162" i="82"/>
  <c r="F162" i="82"/>
  <c r="B165" i="82"/>
  <c r="H185" i="82"/>
  <c r="F185" i="82"/>
  <c r="D185" i="82"/>
  <c r="B185" i="82"/>
  <c r="D186" i="82"/>
  <c r="H194" i="82"/>
  <c r="F194" i="82"/>
  <c r="B194" i="82"/>
  <c r="B216" i="82"/>
  <c r="B219" i="82"/>
  <c r="B221" i="82"/>
  <c r="F233" i="82"/>
  <c r="D233" i="82"/>
  <c r="B233" i="82"/>
  <c r="F166" i="82"/>
  <c r="H167" i="82"/>
  <c r="F174" i="82"/>
  <c r="F182" i="82"/>
  <c r="H183" i="82"/>
  <c r="F190" i="82"/>
  <c r="H191" i="82"/>
  <c r="F198" i="82"/>
  <c r="F206" i="82"/>
  <c r="F214" i="82"/>
  <c r="F222" i="82"/>
  <c r="F230" i="82"/>
  <c r="H239" i="82"/>
  <c r="F239" i="82"/>
  <c r="B239" i="82"/>
  <c r="B168" i="82"/>
  <c r="B176" i="82"/>
  <c r="B184" i="82"/>
  <c r="B192" i="82"/>
  <c r="B200" i="82"/>
  <c r="B208" i="82"/>
  <c r="H254" i="82"/>
  <c r="F254" i="82"/>
  <c r="D254" i="82"/>
  <c r="H270" i="82"/>
  <c r="F270" i="82"/>
  <c r="D269" i="82"/>
  <c r="D270" i="82"/>
  <c r="B270" i="82"/>
  <c r="H272" i="82"/>
  <c r="D272" i="82"/>
  <c r="B272" i="82"/>
  <c r="H283" i="82"/>
  <c r="F283" i="82"/>
  <c r="D283" i="82"/>
  <c r="B283" i="82"/>
  <c r="H299" i="82"/>
  <c r="F299" i="82"/>
  <c r="D299" i="82"/>
  <c r="H380" i="82"/>
  <c r="D380" i="82"/>
  <c r="B380" i="82"/>
  <c r="F380" i="82"/>
  <c r="D379" i="82"/>
  <c r="D274" i="82"/>
  <c r="F274" i="82"/>
  <c r="D258" i="82"/>
  <c r="H258" i="82"/>
  <c r="D257" i="82"/>
  <c r="H262" i="82"/>
  <c r="F262" i="82"/>
  <c r="D262" i="82"/>
  <c r="H271" i="82"/>
  <c r="F271" i="82"/>
  <c r="B271" i="82"/>
  <c r="B237" i="82"/>
  <c r="B245" i="82"/>
  <c r="B253" i="82"/>
  <c r="B236" i="82"/>
  <c r="D237" i="82"/>
  <c r="B244" i="82"/>
  <c r="D245" i="82"/>
  <c r="B252" i="82"/>
  <c r="D253" i="82"/>
  <c r="B261" i="82"/>
  <c r="B264" i="82"/>
  <c r="B266" i="82"/>
  <c r="H292" i="82"/>
  <c r="F292" i="82"/>
  <c r="H263" i="82"/>
  <c r="F263" i="82"/>
  <c r="B263" i="82"/>
  <c r="H291" i="82"/>
  <c r="F291" i="82"/>
  <c r="D291" i="82"/>
  <c r="D294" i="82"/>
  <c r="H294" i="82"/>
  <c r="F293" i="82"/>
  <c r="H308" i="82"/>
  <c r="F308" i="82"/>
  <c r="D308" i="82"/>
  <c r="F259" i="82"/>
  <c r="H260" i="82"/>
  <c r="F267" i="82"/>
  <c r="H268" i="82"/>
  <c r="F275" i="82"/>
  <c r="H276" i="82"/>
  <c r="B278" i="82"/>
  <c r="H282" i="82"/>
  <c r="F282" i="82"/>
  <c r="D282" i="82"/>
  <c r="B282" i="82"/>
  <c r="F284" i="82"/>
  <c r="F285" i="82"/>
  <c r="H286" i="82"/>
  <c r="H298" i="82"/>
  <c r="F298" i="82"/>
  <c r="D298" i="82"/>
  <c r="B298" i="82"/>
  <c r="F300" i="82"/>
  <c r="H302" i="82"/>
  <c r="D352" i="82"/>
  <c r="H352" i="82"/>
  <c r="F352" i="82"/>
  <c r="B352" i="82"/>
  <c r="H290" i="82"/>
  <c r="F290" i="82"/>
  <c r="D290" i="82"/>
  <c r="B290" i="82"/>
  <c r="H307" i="82"/>
  <c r="F307" i="82"/>
  <c r="B307" i="82"/>
  <c r="H306" i="82"/>
  <c r="F306" i="82"/>
  <c r="D306" i="82"/>
  <c r="B306" i="82"/>
  <c r="D307" i="82"/>
  <c r="B284" i="82"/>
  <c r="B286" i="82"/>
  <c r="B300" i="82"/>
  <c r="B302" i="82"/>
  <c r="H315" i="82"/>
  <c r="F315" i="82"/>
  <c r="D315" i="82"/>
  <c r="H314" i="82"/>
  <c r="F314" i="82"/>
  <c r="D314" i="82"/>
  <c r="B314" i="82"/>
  <c r="H323" i="82"/>
  <c r="F323" i="82"/>
  <c r="B281" i="82"/>
  <c r="B289" i="82"/>
  <c r="B297" i="82"/>
  <c r="D320" i="82"/>
  <c r="D342" i="82"/>
  <c r="F342" i="82"/>
  <c r="H342" i="82"/>
  <c r="B280" i="82"/>
  <c r="D281" i="82"/>
  <c r="F320" i="82"/>
  <c r="B323" i="82"/>
  <c r="B310" i="82"/>
  <c r="B316" i="82"/>
  <c r="B318" i="82"/>
  <c r="H320" i="82"/>
  <c r="D323" i="82"/>
  <c r="F311" i="82"/>
  <c r="H312" i="82"/>
  <c r="F319" i="82"/>
  <c r="H322" i="82"/>
  <c r="F321" i="82"/>
  <c r="F322" i="82"/>
  <c r="D322" i="82"/>
  <c r="B324" i="82"/>
  <c r="B326" i="82"/>
  <c r="B313" i="82"/>
  <c r="H331" i="82"/>
  <c r="F331" i="82"/>
  <c r="B331" i="82"/>
  <c r="B312" i="82"/>
  <c r="D313" i="82"/>
  <c r="H330" i="82"/>
  <c r="F329" i="82"/>
  <c r="F330" i="82"/>
  <c r="D330" i="82"/>
  <c r="B330" i="82"/>
  <c r="D331" i="82"/>
  <c r="H350" i="82"/>
  <c r="F350" i="82"/>
  <c r="D350" i="82"/>
  <c r="B351" i="82"/>
  <c r="H338" i="82"/>
  <c r="F338" i="82"/>
  <c r="D338" i="82"/>
  <c r="H340" i="82"/>
  <c r="D340" i="82"/>
  <c r="B341" i="82"/>
  <c r="H339" i="82"/>
  <c r="F339" i="82"/>
  <c r="B339" i="82"/>
  <c r="H349" i="82"/>
  <c r="F349" i="82"/>
  <c r="D349" i="82"/>
  <c r="B349" i="82"/>
  <c r="B328" i="82"/>
  <c r="D343" i="82"/>
  <c r="B343" i="82"/>
  <c r="H343" i="82"/>
  <c r="F364" i="82"/>
  <c r="D364" i="82"/>
  <c r="B364" i="82"/>
  <c r="H364" i="82"/>
  <c r="H363" i="82"/>
  <c r="B344" i="82"/>
  <c r="B337" i="82"/>
  <c r="H348" i="82"/>
  <c r="F348" i="82"/>
  <c r="D348" i="82"/>
  <c r="B348" i="82"/>
  <c r="B358" i="82"/>
  <c r="B336" i="82"/>
  <c r="D337" i="82"/>
  <c r="H357" i="82"/>
  <c r="F357" i="82"/>
  <c r="B357" i="82"/>
  <c r="D358" i="82"/>
  <c r="H356" i="82"/>
  <c r="F356" i="82"/>
  <c r="D356" i="82"/>
  <c r="B356" i="82"/>
  <c r="D357" i="82"/>
  <c r="F358" i="82"/>
  <c r="H378" i="82"/>
  <c r="F378" i="82"/>
  <c r="D378" i="82"/>
  <c r="B378" i="82"/>
  <c r="B360" i="82"/>
  <c r="F360" i="82"/>
  <c r="D360" i="82"/>
  <c r="B347" i="82"/>
  <c r="B355" i="82"/>
  <c r="D361" i="82"/>
  <c r="B361" i="82"/>
  <c r="H361" i="82"/>
  <c r="F361" i="82"/>
  <c r="F366" i="82"/>
  <c r="B346" i="82"/>
  <c r="D347" i="82"/>
  <c r="B354" i="82"/>
  <c r="D355" i="82"/>
  <c r="H365" i="82"/>
  <c r="F365" i="82"/>
  <c r="B362" i="82"/>
  <c r="D362" i="82"/>
  <c r="F369" i="82"/>
  <c r="D369" i="82"/>
  <c r="D382" i="82"/>
  <c r="F382" i="82"/>
  <c r="H373" i="82"/>
  <c r="F373" i="82"/>
  <c r="D373" i="82"/>
  <c r="B373" i="82"/>
  <c r="B374" i="82"/>
  <c r="H379" i="82"/>
  <c r="F379" i="82"/>
  <c r="B379" i="82"/>
  <c r="B372" i="82"/>
  <c r="F374" i="82"/>
  <c r="B371" i="82"/>
  <c r="D372" i="82"/>
  <c r="F375" i="82"/>
  <c r="H376" i="82"/>
  <c r="F383" i="82"/>
  <c r="H384" i="82"/>
  <c r="B377" i="82"/>
  <c r="B376" i="82"/>
  <c r="D377" i="82"/>
  <c r="B384" i="82"/>
  <c r="BX158" i="82" l="1"/>
  <c r="BI158" i="82" s="1"/>
  <c r="BX367" i="82"/>
  <c r="BP367" i="82" s="1"/>
  <c r="BX309" i="82"/>
  <c r="BK309" i="82" s="1"/>
  <c r="BX334" i="82"/>
  <c r="BL334" i="82" s="1"/>
  <c r="BX163" i="82"/>
  <c r="BJ163" i="82" s="1"/>
  <c r="BX273" i="82"/>
  <c r="BK273" i="82" s="1"/>
  <c r="BX315" i="82"/>
  <c r="BL315" i="82" s="1"/>
  <c r="BX83" i="82"/>
  <c r="BJ83" i="82" s="1"/>
  <c r="BX71" i="82"/>
  <c r="BN71" i="82" s="1"/>
  <c r="BX149" i="82"/>
  <c r="BP149" i="82" s="1"/>
  <c r="BX301" i="82"/>
  <c r="BN301" i="82" s="1"/>
  <c r="BX222" i="82"/>
  <c r="BQ222" i="82" s="1"/>
  <c r="BX111" i="82"/>
  <c r="BJ111" i="82" s="1"/>
  <c r="BX79" i="82"/>
  <c r="BQ79" i="82" s="1"/>
  <c r="BX223" i="82"/>
  <c r="BL223" i="82" s="1"/>
  <c r="BX191" i="82"/>
  <c r="BQ191" i="82" s="1"/>
  <c r="BX326" i="82"/>
  <c r="BR326" i="82" s="1"/>
  <c r="BX168" i="82"/>
  <c r="BQ168" i="82" s="1"/>
  <c r="BX150" i="82"/>
  <c r="BK150" i="82" s="1"/>
  <c r="BX251" i="82"/>
  <c r="BX383" i="82"/>
  <c r="BM383" i="82" s="1"/>
  <c r="BX293" i="82"/>
  <c r="BK293" i="82" s="1"/>
  <c r="BX335" i="82"/>
  <c r="BQ335" i="82" s="1"/>
  <c r="BX55" i="82"/>
  <c r="BL55" i="82" s="1"/>
  <c r="BX214" i="82"/>
  <c r="BP214" i="82" s="1"/>
  <c r="BX351" i="82"/>
  <c r="BQ351" i="82" s="1"/>
  <c r="BX295" i="82"/>
  <c r="BI295" i="82" s="1"/>
  <c r="BX140" i="82"/>
  <c r="BQ140" i="82" s="1"/>
  <c r="BX101" i="82"/>
  <c r="BL101" i="82" s="1"/>
  <c r="BX340" i="82"/>
  <c r="BL340" i="82" s="1"/>
  <c r="BX356" i="82"/>
  <c r="BR356" i="82" s="1"/>
  <c r="BX178" i="82"/>
  <c r="BJ178" i="82" s="1"/>
  <c r="BX171" i="82"/>
  <c r="BL171" i="82" s="1"/>
  <c r="BX336" i="82"/>
  <c r="BR336" i="82" s="1"/>
  <c r="BX228" i="82"/>
  <c r="BL228" i="82" s="1"/>
  <c r="BX95" i="82"/>
  <c r="BL95" i="82" s="1"/>
  <c r="BX317" i="82"/>
  <c r="BO317" i="82" s="1"/>
  <c r="BX138" i="82"/>
  <c r="BO138" i="82" s="1"/>
  <c r="BX267" i="82"/>
  <c r="BM267" i="82" s="1"/>
  <c r="BX112" i="82"/>
  <c r="BP112" i="82" s="1"/>
  <c r="BX109" i="82"/>
  <c r="BR109" i="82" s="1"/>
  <c r="BX260" i="82"/>
  <c r="BL260" i="82" s="1"/>
  <c r="BX359" i="82"/>
  <c r="BM359" i="82" s="1"/>
  <c r="BX265" i="82"/>
  <c r="BP265" i="82" s="1"/>
  <c r="BX213" i="82"/>
  <c r="BQ213" i="82" s="1"/>
  <c r="BX104" i="82"/>
  <c r="BM104" i="82" s="1"/>
  <c r="BX371" i="82"/>
  <c r="BO371" i="82" s="1"/>
  <c r="BX266" i="82"/>
  <c r="BL266" i="82" s="1"/>
  <c r="BX208" i="82"/>
  <c r="BR208" i="82" s="1"/>
  <c r="BX190" i="82"/>
  <c r="BJ190" i="82" s="1"/>
  <c r="BX345" i="82"/>
  <c r="BI345" i="82" s="1"/>
  <c r="BX93" i="82"/>
  <c r="BO93" i="82" s="1"/>
  <c r="BX338" i="82"/>
  <c r="BN338" i="82" s="1"/>
  <c r="BX319" i="82"/>
  <c r="BI319" i="82" s="1"/>
  <c r="BX136" i="82"/>
  <c r="BI136" i="82" s="1"/>
  <c r="BX69" i="82"/>
  <c r="BQ69" i="82" s="1"/>
  <c r="BX303" i="82"/>
  <c r="BX276" i="82"/>
  <c r="BO276" i="82" s="1"/>
  <c r="BX243" i="82"/>
  <c r="BQ243" i="82" s="1"/>
  <c r="BX321" i="82"/>
  <c r="BJ321" i="82" s="1"/>
  <c r="BX236" i="82"/>
  <c r="BK236" i="82" s="1"/>
  <c r="BX103" i="82"/>
  <c r="BO103" i="82" s="1"/>
  <c r="BX264" i="82"/>
  <c r="BM264" i="82" s="1"/>
  <c r="BX183" i="82"/>
  <c r="BX146" i="82"/>
  <c r="BX305" i="82"/>
  <c r="BL305" i="82" s="1"/>
  <c r="BX297" i="82"/>
  <c r="BK297" i="82" s="1"/>
  <c r="BX80" i="82"/>
  <c r="BR80" i="82" s="1"/>
  <c r="BX224" i="82"/>
  <c r="BI224" i="82" s="1"/>
  <c r="BX354" i="82"/>
  <c r="BL354" i="82" s="1"/>
  <c r="BX314" i="82"/>
  <c r="BO314" i="82" s="1"/>
  <c r="BX285" i="82"/>
  <c r="BX206" i="82"/>
  <c r="BQ206" i="82" s="1"/>
  <c r="BX57" i="82"/>
  <c r="BK57" i="82" s="1"/>
  <c r="BX172" i="82"/>
  <c r="BN172" i="82" s="1"/>
  <c r="BX196" i="82"/>
  <c r="BL196" i="82" s="1"/>
  <c r="BX268" i="82"/>
  <c r="BL268" i="82" s="1"/>
  <c r="BX162" i="82"/>
  <c r="BQ162" i="82" s="1"/>
  <c r="BX119" i="82"/>
  <c r="BO119" i="82" s="1"/>
  <c r="BX247" i="82"/>
  <c r="BL247" i="82" s="1"/>
  <c r="BX75" i="82"/>
  <c r="BI75" i="82" s="1"/>
  <c r="BX70" i="82"/>
  <c r="BX61" i="82"/>
  <c r="BX188" i="82"/>
  <c r="BL188" i="82" s="1"/>
  <c r="BX142" i="82"/>
  <c r="BO142" i="82" s="1"/>
  <c r="BX368" i="82"/>
  <c r="BI368" i="82" s="1"/>
  <c r="BX87" i="82"/>
  <c r="BN87" i="82" s="1"/>
  <c r="BX125" i="82"/>
  <c r="BI125" i="82" s="1"/>
  <c r="BX232" i="82"/>
  <c r="BN232" i="82" s="1"/>
  <c r="BX329" i="82"/>
  <c r="BP329" i="82" s="1"/>
  <c r="BX259" i="82"/>
  <c r="BJ259" i="82" s="1"/>
  <c r="BX269" i="82"/>
  <c r="BX220" i="82"/>
  <c r="BP220" i="82" s="1"/>
  <c r="BX198" i="82"/>
  <c r="BN198" i="82" s="1"/>
  <c r="BX88" i="82"/>
  <c r="BX257" i="82"/>
  <c r="BL257" i="82" s="1"/>
  <c r="BX219" i="82"/>
  <c r="BO219" i="82" s="1"/>
  <c r="BX197" i="82"/>
  <c r="BM197" i="82" s="1"/>
  <c r="BX189" i="82"/>
  <c r="BR189" i="82" s="1"/>
  <c r="BX193" i="82"/>
  <c r="BR193" i="82" s="1"/>
  <c r="BX113" i="82"/>
  <c r="BO113" i="82" s="1"/>
  <c r="BX84" i="82"/>
  <c r="BP84" i="82" s="1"/>
  <c r="BX135" i="82"/>
  <c r="BJ135" i="82" s="1"/>
  <c r="BX255" i="82"/>
  <c r="BI255" i="82" s="1"/>
  <c r="BX139" i="82"/>
  <c r="BX156" i="82"/>
  <c r="BP156" i="82" s="1"/>
  <c r="BX249" i="82"/>
  <c r="BR249" i="82" s="1"/>
  <c r="BX164" i="82"/>
  <c r="BO164" i="82" s="1"/>
  <c r="BX212" i="82"/>
  <c r="BN212" i="82" s="1"/>
  <c r="BX207" i="82"/>
  <c r="BX296" i="82"/>
  <c r="BI296" i="82" s="1"/>
  <c r="BX366" i="82"/>
  <c r="BK366" i="82" s="1"/>
  <c r="BX311" i="82"/>
  <c r="BR311" i="82" s="1"/>
  <c r="BX221" i="82"/>
  <c r="BR221" i="82" s="1"/>
  <c r="BX328" i="82"/>
  <c r="BN328" i="82" s="1"/>
  <c r="BX280" i="82"/>
  <c r="BI280" i="82" s="1"/>
  <c r="BX307" i="82"/>
  <c r="BL307" i="82" s="1"/>
  <c r="BX176" i="82"/>
  <c r="BI176" i="82" s="1"/>
  <c r="BX174" i="82"/>
  <c r="BP174" i="82" s="1"/>
  <c r="BX216" i="82"/>
  <c r="BR216" i="82" s="1"/>
  <c r="BX195" i="82"/>
  <c r="BL195" i="82" s="1"/>
  <c r="BX187" i="82"/>
  <c r="BX180" i="82"/>
  <c r="BX115" i="82"/>
  <c r="BX108" i="82"/>
  <c r="BK108" i="82" s="1"/>
  <c r="BX65" i="82"/>
  <c r="BI65" i="82" s="1"/>
  <c r="BX56" i="82"/>
  <c r="BP56" i="82" s="1"/>
  <c r="BX211" i="82"/>
  <c r="BI211" i="82" s="1"/>
  <c r="BX199" i="82"/>
  <c r="BX157" i="82"/>
  <c r="BJ157" i="82" s="1"/>
  <c r="BX289" i="82"/>
  <c r="BO289" i="82" s="1"/>
  <c r="BX62" i="82"/>
  <c r="BJ62" i="82" s="1"/>
  <c r="BX332" i="82"/>
  <c r="BR332" i="82" s="1"/>
  <c r="BX63" i="82"/>
  <c r="BO63" i="82" s="1"/>
  <c r="BX325" i="82"/>
  <c r="BJ325" i="82" s="1"/>
  <c r="BX363" i="82"/>
  <c r="BP363" i="82" s="1"/>
  <c r="BX369" i="82"/>
  <c r="BQ369" i="82" s="1"/>
  <c r="BX318" i="82"/>
  <c r="BL318" i="82" s="1"/>
  <c r="BX261" i="82"/>
  <c r="BR261" i="82" s="1"/>
  <c r="BX254" i="82"/>
  <c r="BN254" i="82" s="1"/>
  <c r="BX167" i="82"/>
  <c r="BJ167" i="82" s="1"/>
  <c r="BX165" i="82"/>
  <c r="BN165" i="82" s="1"/>
  <c r="BX173" i="82"/>
  <c r="BO173" i="82" s="1"/>
  <c r="BX106" i="82"/>
  <c r="BI106" i="82" s="1"/>
  <c r="BX90" i="82"/>
  <c r="BM90" i="82" s="1"/>
  <c r="BX292" i="82"/>
  <c r="BM292" i="82" s="1"/>
  <c r="BX141" i="82"/>
  <c r="BQ141" i="82" s="1"/>
  <c r="BX204" i="82"/>
  <c r="BI204" i="82" s="1"/>
  <c r="BX299" i="82"/>
  <c r="BN299" i="82" s="1"/>
  <c r="BX205" i="82"/>
  <c r="BR205" i="82" s="1"/>
  <c r="BX145" i="82"/>
  <c r="BO145" i="82" s="1"/>
  <c r="BX74" i="82"/>
  <c r="BI74" i="82" s="1"/>
  <c r="BX58" i="82"/>
  <c r="BR58" i="82" s="1"/>
  <c r="BX278" i="82"/>
  <c r="BM278" i="82" s="1"/>
  <c r="BX344" i="82"/>
  <c r="BM344" i="82" s="1"/>
  <c r="BX275" i="82"/>
  <c r="BN275" i="82" s="1"/>
  <c r="BX181" i="82"/>
  <c r="BX250" i="82"/>
  <c r="BX210" i="82"/>
  <c r="BN210" i="82" s="1"/>
  <c r="BX120" i="82"/>
  <c r="BL120" i="82" s="1"/>
  <c r="BX262" i="82"/>
  <c r="BX226" i="82"/>
  <c r="BR226" i="82" s="1"/>
  <c r="BX256" i="82"/>
  <c r="BO256" i="82" s="1"/>
  <c r="BX130" i="82"/>
  <c r="BJ130" i="82" s="1"/>
  <c r="BX133" i="82"/>
  <c r="BX382" i="82"/>
  <c r="BX302" i="82"/>
  <c r="BK302" i="82" s="1"/>
  <c r="BX271" i="82"/>
  <c r="BJ271" i="82" s="1"/>
  <c r="BX230" i="82"/>
  <c r="BP230" i="82" s="1"/>
  <c r="BX182" i="82"/>
  <c r="BL182" i="82" s="1"/>
  <c r="BX175" i="82"/>
  <c r="BX333" i="82"/>
  <c r="BN333" i="82" s="1"/>
  <c r="BX154" i="82"/>
  <c r="BJ154" i="82" s="1"/>
  <c r="BX381" i="82"/>
  <c r="BX365" i="82"/>
  <c r="BQ365" i="82" s="1"/>
  <c r="BX312" i="82"/>
  <c r="BL312" i="82" s="1"/>
  <c r="BX324" i="82"/>
  <c r="BO324" i="82" s="1"/>
  <c r="BX263" i="82"/>
  <c r="BQ263" i="82" s="1"/>
  <c r="BX244" i="82"/>
  <c r="BO244" i="82" s="1"/>
  <c r="BX239" i="82"/>
  <c r="BL239" i="82" s="1"/>
  <c r="BX117" i="82"/>
  <c r="BQ117" i="82" s="1"/>
  <c r="BX225" i="82"/>
  <c r="BL225" i="82" s="1"/>
  <c r="BX202" i="82"/>
  <c r="BX218" i="82"/>
  <c r="BX159" i="82"/>
  <c r="BX73" i="82"/>
  <c r="BQ73" i="82" s="1"/>
  <c r="BX102" i="82"/>
  <c r="BO102" i="82" s="1"/>
  <c r="BX82" i="82"/>
  <c r="BX64" i="82"/>
  <c r="BN64" i="82" s="1"/>
  <c r="BX153" i="82"/>
  <c r="BX287" i="82"/>
  <c r="BX304" i="82"/>
  <c r="BX370" i="82"/>
  <c r="BX235" i="82"/>
  <c r="BX123" i="82"/>
  <c r="BP123" i="82" s="1"/>
  <c r="BX124" i="82"/>
  <c r="BX375" i="82"/>
  <c r="BN375" i="82" s="1"/>
  <c r="BX374" i="82"/>
  <c r="BK374" i="82" s="1"/>
  <c r="BX355" i="82"/>
  <c r="BI355" i="82" s="1"/>
  <c r="BX350" i="82"/>
  <c r="BP350" i="82" s="1"/>
  <c r="BX322" i="82"/>
  <c r="BQ322" i="82" s="1"/>
  <c r="BX316" i="82"/>
  <c r="BN316" i="82" s="1"/>
  <c r="BX342" i="82"/>
  <c r="BX300" i="82"/>
  <c r="BQ300" i="82" s="1"/>
  <c r="BX294" i="82"/>
  <c r="BO294" i="82" s="1"/>
  <c r="BX258" i="82"/>
  <c r="BX283" i="82"/>
  <c r="BK283" i="82" s="1"/>
  <c r="BX246" i="82"/>
  <c r="BR246" i="82" s="1"/>
  <c r="BX209" i="82"/>
  <c r="BM209" i="82" s="1"/>
  <c r="BX241" i="82"/>
  <c r="BI241" i="82" s="1"/>
  <c r="BX217" i="82"/>
  <c r="BJ217" i="82" s="1"/>
  <c r="BX170" i="82"/>
  <c r="BX131" i="82"/>
  <c r="BI131" i="82" s="1"/>
  <c r="BX105" i="82"/>
  <c r="BN105" i="82" s="1"/>
  <c r="BX107" i="82"/>
  <c r="BO107" i="82" s="1"/>
  <c r="BX147" i="82"/>
  <c r="BO147" i="82" s="1"/>
  <c r="BX277" i="82"/>
  <c r="BX148" i="82"/>
  <c r="BX279" i="82"/>
  <c r="BX384" i="82"/>
  <c r="BX346" i="82"/>
  <c r="BP346" i="82" s="1"/>
  <c r="BX341" i="82"/>
  <c r="BN341" i="82" s="1"/>
  <c r="BX313" i="82"/>
  <c r="BM313" i="82" s="1"/>
  <c r="BX310" i="82"/>
  <c r="BO310" i="82" s="1"/>
  <c r="BX286" i="82"/>
  <c r="BN286" i="82" s="1"/>
  <c r="BX291" i="82"/>
  <c r="BJ291" i="82" s="1"/>
  <c r="BX245" i="82"/>
  <c r="BK245" i="82" s="1"/>
  <c r="BX184" i="82"/>
  <c r="BJ184" i="82" s="1"/>
  <c r="BX179" i="82"/>
  <c r="BO179" i="82" s="1"/>
  <c r="BX128" i="82"/>
  <c r="BO128" i="82" s="1"/>
  <c r="BX96" i="82"/>
  <c r="BJ96" i="82" s="1"/>
  <c r="BX227" i="82"/>
  <c r="BL227" i="82" s="1"/>
  <c r="BX97" i="82"/>
  <c r="BL97" i="82" s="1"/>
  <c r="BX77" i="82"/>
  <c r="BI77" i="82" s="1"/>
  <c r="BX85" i="82"/>
  <c r="BO85" i="82" s="1"/>
  <c r="BX288" i="82"/>
  <c r="BX122" i="82"/>
  <c r="BX231" i="82"/>
  <c r="BX352" i="82"/>
  <c r="BJ352" i="82" s="1"/>
  <c r="BX308" i="82"/>
  <c r="BK308" i="82" s="1"/>
  <c r="BX252" i="82"/>
  <c r="BP252" i="82" s="1"/>
  <c r="BX237" i="82"/>
  <c r="BL237" i="82" s="1"/>
  <c r="BX272" i="82"/>
  <c r="BP272" i="82" s="1"/>
  <c r="BX166" i="82"/>
  <c r="BR166" i="82" s="1"/>
  <c r="BX127" i="82"/>
  <c r="BK127" i="82" s="1"/>
  <c r="BX229" i="82"/>
  <c r="BK229" i="82" s="1"/>
  <c r="BX169" i="82"/>
  <c r="BL169" i="82" s="1"/>
  <c r="BX143" i="82"/>
  <c r="BP143" i="82" s="1"/>
  <c r="BX89" i="82"/>
  <c r="BN89" i="82" s="1"/>
  <c r="BX91" i="82"/>
  <c r="BQ91" i="82" s="1"/>
  <c r="BX114" i="82"/>
  <c r="BK114" i="82" s="1"/>
  <c r="BX98" i="82"/>
  <c r="BK98" i="82" s="1"/>
  <c r="BX72" i="82"/>
  <c r="BL72" i="82" s="1"/>
  <c r="BX132" i="82"/>
  <c r="BX353" i="82"/>
  <c r="BX215" i="82"/>
  <c r="BX327" i="82"/>
  <c r="BX373" i="82"/>
  <c r="BX361" i="82"/>
  <c r="BX378" i="82"/>
  <c r="BX337" i="82"/>
  <c r="BX343" i="82"/>
  <c r="BX339" i="82"/>
  <c r="BX320" i="82"/>
  <c r="BX253" i="82"/>
  <c r="BX270" i="82"/>
  <c r="BX233" i="82"/>
  <c r="BX194" i="82"/>
  <c r="BX238" i="82"/>
  <c r="BX161" i="82"/>
  <c r="BX129" i="82"/>
  <c r="BX248" i="82"/>
  <c r="BX100" i="82"/>
  <c r="BX86" i="82"/>
  <c r="BX203" i="82"/>
  <c r="BX240" i="82"/>
  <c r="BX81" i="82"/>
  <c r="BX306" i="82"/>
  <c r="BX380" i="82"/>
  <c r="BX200" i="82"/>
  <c r="BX126" i="82"/>
  <c r="BX160" i="82"/>
  <c r="BX144" i="82"/>
  <c r="BX116" i="82"/>
  <c r="BX66" i="82"/>
  <c r="BX78" i="82"/>
  <c r="BX67" i="82"/>
  <c r="BX151" i="82"/>
  <c r="BX242" i="82"/>
  <c r="BX360" i="82"/>
  <c r="BX274" i="82"/>
  <c r="BX134" i="82"/>
  <c r="BX376" i="82"/>
  <c r="BX290" i="82"/>
  <c r="BX377" i="82"/>
  <c r="BX372" i="82"/>
  <c r="BX347" i="82"/>
  <c r="BX358" i="82"/>
  <c r="BX331" i="82"/>
  <c r="BX281" i="82"/>
  <c r="BX284" i="82"/>
  <c r="BX282" i="82"/>
  <c r="BX192" i="82"/>
  <c r="BX186" i="82"/>
  <c r="BX118" i="82"/>
  <c r="BX234" i="82"/>
  <c r="BX152" i="82"/>
  <c r="BX110" i="82"/>
  <c r="BX92" i="82"/>
  <c r="BX76" i="82"/>
  <c r="BX137" i="82"/>
  <c r="BX155" i="82"/>
  <c r="BX323" i="82"/>
  <c r="BX94" i="82"/>
  <c r="BX362" i="82"/>
  <c r="BX379" i="82"/>
  <c r="BX357" i="82"/>
  <c r="BX348" i="82"/>
  <c r="BX364" i="82"/>
  <c r="BX349" i="82"/>
  <c r="BX330" i="82"/>
  <c r="BX298" i="82"/>
  <c r="BX185" i="82"/>
  <c r="BX177" i="82"/>
  <c r="BX99" i="82"/>
  <c r="BX60" i="82"/>
  <c r="BX59" i="82"/>
  <c r="BX68" i="82"/>
  <c r="BX121" i="82"/>
  <c r="BX201" i="82"/>
  <c r="BJ149" i="82" l="1"/>
  <c r="BQ367" i="82"/>
  <c r="BR367" i="82"/>
  <c r="BQ309" i="82"/>
  <c r="BK367" i="82"/>
  <c r="BI367" i="82"/>
  <c r="BM367" i="82"/>
  <c r="BL367" i="82"/>
  <c r="BN367" i="82"/>
  <c r="BM309" i="82"/>
  <c r="BO367" i="82"/>
  <c r="BJ367" i="82"/>
  <c r="BO168" i="82"/>
  <c r="BR158" i="82"/>
  <c r="BK158" i="82"/>
  <c r="BL158" i="82"/>
  <c r="BO158" i="82"/>
  <c r="BM158" i="82"/>
  <c r="BL214" i="82"/>
  <c r="BQ158" i="82"/>
  <c r="BJ158" i="82"/>
  <c r="BO309" i="82"/>
  <c r="BP309" i="82"/>
  <c r="BL309" i="82"/>
  <c r="BI309" i="82"/>
  <c r="BI301" i="82"/>
  <c r="BI120" i="82"/>
  <c r="BP71" i="82"/>
  <c r="BI214" i="82"/>
  <c r="BI171" i="82"/>
  <c r="BN214" i="82"/>
  <c r="BK71" i="82"/>
  <c r="BJ214" i="82"/>
  <c r="BJ334" i="82"/>
  <c r="BQ189" i="82"/>
  <c r="BP236" i="82"/>
  <c r="BQ128" i="82"/>
  <c r="BP341" i="82"/>
  <c r="BP273" i="82"/>
  <c r="BJ341" i="82"/>
  <c r="BK255" i="82"/>
  <c r="BI266" i="82"/>
  <c r="BR222" i="82"/>
  <c r="BJ273" i="82"/>
  <c r="BK334" i="82"/>
  <c r="BI244" i="82"/>
  <c r="BN334" i="82"/>
  <c r="BI334" i="82"/>
  <c r="BO127" i="82"/>
  <c r="BN280" i="82"/>
  <c r="BL335" i="82"/>
  <c r="BI273" i="82"/>
  <c r="BN247" i="82"/>
  <c r="BP210" i="82"/>
  <c r="BP198" i="82"/>
  <c r="BR273" i="82"/>
  <c r="BQ163" i="82"/>
  <c r="BL338" i="82"/>
  <c r="BQ247" i="82"/>
  <c r="BO273" i="82"/>
  <c r="BN108" i="82"/>
  <c r="BK163" i="82"/>
  <c r="BO178" i="82"/>
  <c r="BM321" i="82"/>
  <c r="BQ273" i="82"/>
  <c r="BP163" i="82"/>
  <c r="BM125" i="82"/>
  <c r="BM154" i="82"/>
  <c r="BR163" i="82"/>
  <c r="BQ62" i="82"/>
  <c r="BO299" i="82"/>
  <c r="BN154" i="82"/>
  <c r="BL163" i="82"/>
  <c r="BM334" i="82"/>
  <c r="BI332" i="82"/>
  <c r="BR83" i="82"/>
  <c r="BM163" i="82"/>
  <c r="BQ142" i="82"/>
  <c r="BO167" i="82"/>
  <c r="BP334" i="82"/>
  <c r="BR154" i="82"/>
  <c r="BR299" i="82"/>
  <c r="BK169" i="82"/>
  <c r="BN163" i="82"/>
  <c r="BK299" i="82"/>
  <c r="BJ332" i="82"/>
  <c r="BL111" i="82"/>
  <c r="BM332" i="82"/>
  <c r="BP260" i="82"/>
  <c r="BP108" i="82"/>
  <c r="BO163" i="82"/>
  <c r="BQ244" i="82"/>
  <c r="BP256" i="82"/>
  <c r="BN221" i="82"/>
  <c r="BM273" i="82"/>
  <c r="BO335" i="82"/>
  <c r="BJ191" i="82"/>
  <c r="BP158" i="82"/>
  <c r="BI71" i="82"/>
  <c r="BL273" i="82"/>
  <c r="BN273" i="82"/>
  <c r="BQ130" i="82"/>
  <c r="BL236" i="82"/>
  <c r="BI147" i="82"/>
  <c r="BI163" i="82"/>
  <c r="BN158" i="82"/>
  <c r="BP216" i="82"/>
  <c r="BO71" i="82"/>
  <c r="BR309" i="82"/>
  <c r="BN309" i="82"/>
  <c r="BM191" i="82"/>
  <c r="BP261" i="82"/>
  <c r="BR147" i="82"/>
  <c r="BP313" i="82"/>
  <c r="BM89" i="82"/>
  <c r="BQ101" i="82"/>
  <c r="BQ169" i="82"/>
  <c r="BI356" i="82"/>
  <c r="BP326" i="82"/>
  <c r="BL293" i="82"/>
  <c r="BR65" i="82"/>
  <c r="BJ309" i="82"/>
  <c r="BR220" i="82"/>
  <c r="BM315" i="82"/>
  <c r="BL127" i="82"/>
  <c r="BR266" i="82"/>
  <c r="BN83" i="82"/>
  <c r="BK147" i="82"/>
  <c r="BJ315" i="82"/>
  <c r="BR334" i="82"/>
  <c r="BQ334" i="82"/>
  <c r="BN127" i="82"/>
  <c r="BR315" i="82"/>
  <c r="BI127" i="82"/>
  <c r="BP83" i="82"/>
  <c r="BN315" i="82"/>
  <c r="BJ103" i="82"/>
  <c r="BK83" i="82"/>
  <c r="BO315" i="82"/>
  <c r="BO334" i="82"/>
  <c r="BP315" i="82"/>
  <c r="BQ315" i="82"/>
  <c r="BL83" i="82"/>
  <c r="BM83" i="82"/>
  <c r="BK315" i="82"/>
  <c r="BM127" i="82"/>
  <c r="BR72" i="82"/>
  <c r="BL80" i="82"/>
  <c r="BI315" i="82"/>
  <c r="BK319" i="82"/>
  <c r="BN195" i="82"/>
  <c r="BM120" i="82"/>
  <c r="BQ131" i="82"/>
  <c r="BP333" i="82"/>
  <c r="BO83" i="82"/>
  <c r="BK191" i="82"/>
  <c r="BN168" i="82"/>
  <c r="BQ154" i="82"/>
  <c r="BR149" i="82"/>
  <c r="BI326" i="82"/>
  <c r="BM64" i="82"/>
  <c r="BR71" i="82"/>
  <c r="BI103" i="82"/>
  <c r="BM55" i="82"/>
  <c r="BI189" i="82"/>
  <c r="BI293" i="82"/>
  <c r="BJ168" i="82"/>
  <c r="BQ293" i="82"/>
  <c r="BJ120" i="82"/>
  <c r="BQ83" i="82"/>
  <c r="BK168" i="82"/>
  <c r="BM149" i="82"/>
  <c r="BK340" i="82"/>
  <c r="BM71" i="82"/>
  <c r="BN120" i="82"/>
  <c r="BI141" i="82"/>
  <c r="BQ120" i="82"/>
  <c r="BK149" i="82"/>
  <c r="BJ252" i="82"/>
  <c r="BI83" i="82"/>
  <c r="BI239" i="82"/>
  <c r="BN149" i="82"/>
  <c r="BL138" i="82"/>
  <c r="BI340" i="82"/>
  <c r="BL71" i="82"/>
  <c r="BJ210" i="82"/>
  <c r="BK120" i="82"/>
  <c r="BJ166" i="82"/>
  <c r="BO141" i="82"/>
  <c r="BQ368" i="82"/>
  <c r="BP168" i="82"/>
  <c r="BJ196" i="82"/>
  <c r="BQ71" i="82"/>
  <c r="BI265" i="82"/>
  <c r="BK130" i="82"/>
  <c r="BN191" i="82"/>
  <c r="BK154" i="82"/>
  <c r="BI149" i="82"/>
  <c r="BR138" i="82"/>
  <c r="BO188" i="82"/>
  <c r="BQ340" i="82"/>
  <c r="BJ71" i="82"/>
  <c r="BN178" i="82"/>
  <c r="BN80" i="82"/>
  <c r="BK125" i="82"/>
  <c r="BM167" i="82"/>
  <c r="BR167" i="82"/>
  <c r="BN319" i="82"/>
  <c r="BM222" i="82"/>
  <c r="BK55" i="82"/>
  <c r="BM260" i="82"/>
  <c r="BP247" i="82"/>
  <c r="BM108" i="82"/>
  <c r="BM236" i="82"/>
  <c r="BM244" i="82"/>
  <c r="BJ266" i="82"/>
  <c r="BL332" i="82"/>
  <c r="BJ335" i="82"/>
  <c r="BL341" i="82"/>
  <c r="BL168" i="82"/>
  <c r="BR168" i="82"/>
  <c r="BQ149" i="82"/>
  <c r="BO340" i="82"/>
  <c r="BN79" i="82"/>
  <c r="BP178" i="82"/>
  <c r="BK80" i="82"/>
  <c r="BN125" i="82"/>
  <c r="BO301" i="82"/>
  <c r="BN167" i="82"/>
  <c r="BL254" i="82"/>
  <c r="BJ319" i="82"/>
  <c r="BJ222" i="82"/>
  <c r="BJ55" i="82"/>
  <c r="BN141" i="82"/>
  <c r="BP55" i="82"/>
  <c r="BI55" i="82"/>
  <c r="BP80" i="82"/>
  <c r="BR252" i="82"/>
  <c r="BO108" i="82"/>
  <c r="BI198" i="82"/>
  <c r="BI80" i="82"/>
  <c r="BO319" i="82"/>
  <c r="BK261" i="82"/>
  <c r="BQ108" i="82"/>
  <c r="BP128" i="82"/>
  <c r="BN236" i="82"/>
  <c r="BJ236" i="82"/>
  <c r="BK266" i="82"/>
  <c r="BP266" i="82"/>
  <c r="BQ332" i="82"/>
  <c r="BR206" i="82"/>
  <c r="BM168" i="82"/>
  <c r="BO149" i="82"/>
  <c r="BI220" i="82"/>
  <c r="BI138" i="82"/>
  <c r="BM297" i="82"/>
  <c r="BM340" i="82"/>
  <c r="BI178" i="82"/>
  <c r="BM178" i="82"/>
  <c r="BQ80" i="82"/>
  <c r="BL301" i="82"/>
  <c r="BI102" i="82"/>
  <c r="BI167" i="82"/>
  <c r="BM293" i="82"/>
  <c r="BQ319" i="82"/>
  <c r="BP222" i="82"/>
  <c r="BO55" i="82"/>
  <c r="BR131" i="82"/>
  <c r="BM247" i="82"/>
  <c r="BN266" i="82"/>
  <c r="BO332" i="82"/>
  <c r="BN332" i="82"/>
  <c r="BM319" i="82"/>
  <c r="BK222" i="82"/>
  <c r="BR55" i="82"/>
  <c r="BQ236" i="82"/>
  <c r="BQ266" i="82"/>
  <c r="BO266" i="82"/>
  <c r="BP332" i="82"/>
  <c r="BO341" i="82"/>
  <c r="BR319" i="82"/>
  <c r="BO222" i="82"/>
  <c r="BJ107" i="82"/>
  <c r="BR302" i="82"/>
  <c r="BR108" i="82"/>
  <c r="BK128" i="82"/>
  <c r="BO236" i="82"/>
  <c r="BR236" i="82"/>
  <c r="BM266" i="82"/>
  <c r="BK332" i="82"/>
  <c r="BI206" i="82"/>
  <c r="BI375" i="82"/>
  <c r="BI168" i="82"/>
  <c r="BL149" i="82"/>
  <c r="BQ220" i="82"/>
  <c r="BQ138" i="82"/>
  <c r="BQ289" i="82"/>
  <c r="BQ356" i="82"/>
  <c r="BR178" i="82"/>
  <c r="BO80" i="82"/>
  <c r="BJ80" i="82"/>
  <c r="BP301" i="82"/>
  <c r="BN143" i="82"/>
  <c r="BQ167" i="82"/>
  <c r="BJ338" i="82"/>
  <c r="BP319" i="82"/>
  <c r="BL222" i="82"/>
  <c r="BI222" i="82"/>
  <c r="BN55" i="82"/>
  <c r="BQ55" i="82"/>
  <c r="BI236" i="82"/>
  <c r="BK178" i="82"/>
  <c r="BQ125" i="82"/>
  <c r="BL167" i="82"/>
  <c r="BL319" i="82"/>
  <c r="BR128" i="82"/>
  <c r="BR271" i="82"/>
  <c r="BQ178" i="82"/>
  <c r="BL178" i="82"/>
  <c r="BR125" i="82"/>
  <c r="BL102" i="82"/>
  <c r="BP167" i="82"/>
  <c r="BJ265" i="82"/>
  <c r="BJ119" i="82"/>
  <c r="BR107" i="82"/>
  <c r="BJ247" i="82"/>
  <c r="BI108" i="82"/>
  <c r="BM128" i="82"/>
  <c r="BP283" i="82"/>
  <c r="BM220" i="82"/>
  <c r="BJ289" i="82"/>
  <c r="BO356" i="82"/>
  <c r="BM80" i="82"/>
  <c r="BR301" i="82"/>
  <c r="BK167" i="82"/>
  <c r="BK338" i="82"/>
  <c r="BN222" i="82"/>
  <c r="BJ346" i="82"/>
  <c r="BM223" i="82"/>
  <c r="BL79" i="82"/>
  <c r="BO260" i="82"/>
  <c r="BK208" i="82"/>
  <c r="BO131" i="82"/>
  <c r="BJ295" i="82"/>
  <c r="BJ171" i="82"/>
  <c r="BN62" i="82"/>
  <c r="BL297" i="82"/>
  <c r="BK356" i="82"/>
  <c r="BL294" i="82"/>
  <c r="BJ300" i="82"/>
  <c r="BK79" i="82"/>
  <c r="BK301" i="82"/>
  <c r="BQ366" i="82"/>
  <c r="BM214" i="82"/>
  <c r="BN321" i="82"/>
  <c r="BK63" i="82"/>
  <c r="BJ294" i="82"/>
  <c r="BQ260" i="82"/>
  <c r="BL119" i="82"/>
  <c r="BO252" i="82"/>
  <c r="BN354" i="82"/>
  <c r="BO351" i="82"/>
  <c r="BO171" i="82"/>
  <c r="BI63" i="82"/>
  <c r="BI297" i="82"/>
  <c r="BK111" i="82"/>
  <c r="BP294" i="82"/>
  <c r="BN300" i="82"/>
  <c r="BI336" i="82"/>
  <c r="BQ301" i="82"/>
  <c r="BO338" i="82"/>
  <c r="BR85" i="82"/>
  <c r="BO321" i="82"/>
  <c r="BK230" i="82"/>
  <c r="BN252" i="82"/>
  <c r="BL351" i="82"/>
  <c r="BP224" i="82"/>
  <c r="BR272" i="82"/>
  <c r="BR245" i="82"/>
  <c r="BP97" i="82"/>
  <c r="BQ171" i="82"/>
  <c r="BM63" i="82"/>
  <c r="BQ297" i="82"/>
  <c r="BO111" i="82"/>
  <c r="BM165" i="82"/>
  <c r="BM301" i="82"/>
  <c r="BI338" i="82"/>
  <c r="BP321" i="82"/>
  <c r="BN346" i="82"/>
  <c r="BQ196" i="82"/>
  <c r="BN131" i="82"/>
  <c r="BM300" i="82"/>
  <c r="BL336" i="82"/>
  <c r="BM366" i="82"/>
  <c r="BJ260" i="82"/>
  <c r="BJ172" i="82"/>
  <c r="BK252" i="82"/>
  <c r="BR260" i="82"/>
  <c r="BI252" i="82"/>
  <c r="BM307" i="82"/>
  <c r="BQ359" i="82"/>
  <c r="BM335" i="82"/>
  <c r="BQ97" i="82"/>
  <c r="BM352" i="82"/>
  <c r="BM171" i="82"/>
  <c r="BM356" i="82"/>
  <c r="BP111" i="82"/>
  <c r="BJ301" i="82"/>
  <c r="BM338" i="82"/>
  <c r="BI299" i="82"/>
  <c r="BM65" i="82"/>
  <c r="BN179" i="82"/>
  <c r="BR321" i="82"/>
  <c r="BK204" i="82"/>
  <c r="BK256" i="82"/>
  <c r="BK69" i="82"/>
  <c r="BJ314" i="82"/>
  <c r="BI143" i="82"/>
  <c r="BK174" i="82"/>
  <c r="BK131" i="82"/>
  <c r="BP58" i="82"/>
  <c r="BR295" i="82"/>
  <c r="BL117" i="82"/>
  <c r="BM97" i="82"/>
  <c r="BQ375" i="82"/>
  <c r="BM169" i="82"/>
  <c r="BI256" i="82"/>
  <c r="BI154" i="82"/>
  <c r="BM351" i="82"/>
  <c r="BK171" i="82"/>
  <c r="BN171" i="82"/>
  <c r="BM237" i="82"/>
  <c r="BP63" i="82"/>
  <c r="BI150" i="82"/>
  <c r="BR111" i="82"/>
  <c r="BK223" i="82"/>
  <c r="BM294" i="82"/>
  <c r="BP165" i="82"/>
  <c r="BP336" i="82"/>
  <c r="BJ79" i="82"/>
  <c r="BM143" i="82"/>
  <c r="BJ299" i="82"/>
  <c r="BL103" i="82"/>
  <c r="BR214" i="82"/>
  <c r="BQ214" i="82"/>
  <c r="BM265" i="82"/>
  <c r="BO217" i="82"/>
  <c r="BM106" i="82"/>
  <c r="BQ276" i="82"/>
  <c r="BP172" i="82"/>
  <c r="BP208" i="82"/>
  <c r="BJ75" i="82"/>
  <c r="BQ219" i="82"/>
  <c r="BI217" i="82"/>
  <c r="BM354" i="82"/>
  <c r="BJ375" i="82"/>
  <c r="BL154" i="82"/>
  <c r="BO154" i="82"/>
  <c r="BO264" i="82"/>
  <c r="BR171" i="82"/>
  <c r="BL190" i="82"/>
  <c r="BJ311" i="82"/>
  <c r="BN111" i="82"/>
  <c r="BI111" i="82"/>
  <c r="BJ223" i="82"/>
  <c r="BK56" i="82"/>
  <c r="BL173" i="82"/>
  <c r="BP79" i="82"/>
  <c r="BO143" i="82"/>
  <c r="BK143" i="82"/>
  <c r="BO383" i="82"/>
  <c r="BK291" i="82"/>
  <c r="BP299" i="82"/>
  <c r="BL299" i="82"/>
  <c r="BK65" i="82"/>
  <c r="BK214" i="82"/>
  <c r="BL205" i="82"/>
  <c r="BQ224" i="82"/>
  <c r="BN291" i="82"/>
  <c r="BR156" i="82"/>
  <c r="BM196" i="82"/>
  <c r="BI286" i="82"/>
  <c r="BI216" i="82"/>
  <c r="BQ223" i="82"/>
  <c r="BR143" i="82"/>
  <c r="BO291" i="82"/>
  <c r="BN241" i="82"/>
  <c r="BK205" i="82"/>
  <c r="BO184" i="82"/>
  <c r="BQ255" i="82"/>
  <c r="BI172" i="82"/>
  <c r="BN208" i="82"/>
  <c r="BO75" i="82"/>
  <c r="BJ219" i="82"/>
  <c r="BL359" i="82"/>
  <c r="BQ217" i="82"/>
  <c r="BK136" i="82"/>
  <c r="BK375" i="82"/>
  <c r="BP154" i="82"/>
  <c r="BR351" i="82"/>
  <c r="BP171" i="82"/>
  <c r="BK190" i="82"/>
  <c r="BI311" i="82"/>
  <c r="BM111" i="82"/>
  <c r="BQ111" i="82"/>
  <c r="BR223" i="82"/>
  <c r="BI56" i="82"/>
  <c r="BR79" i="82"/>
  <c r="BI79" i="82"/>
  <c r="BQ143" i="82"/>
  <c r="BL143" i="82"/>
  <c r="BM228" i="82"/>
  <c r="BQ299" i="82"/>
  <c r="BM299" i="82"/>
  <c r="BO65" i="82"/>
  <c r="BO214" i="82"/>
  <c r="BJ174" i="82"/>
  <c r="BN205" i="82"/>
  <c r="BJ224" i="82"/>
  <c r="BM216" i="82"/>
  <c r="BP223" i="82"/>
  <c r="BJ143" i="82"/>
  <c r="BO354" i="82"/>
  <c r="BR375" i="82"/>
  <c r="BO79" i="82"/>
  <c r="BP184" i="82"/>
  <c r="BO255" i="82"/>
  <c r="BO172" i="82"/>
  <c r="BI208" i="82"/>
  <c r="BK75" i="82"/>
  <c r="BR232" i="82"/>
  <c r="BI359" i="82"/>
  <c r="BR217" i="82"/>
  <c r="BP375" i="82"/>
  <c r="BK351" i="82"/>
  <c r="BP190" i="82"/>
  <c r="BP257" i="82"/>
  <c r="BK317" i="82"/>
  <c r="BQ294" i="82"/>
  <c r="BL165" i="82"/>
  <c r="BN336" i="82"/>
  <c r="BM79" i="82"/>
  <c r="BN314" i="82"/>
  <c r="BQ65" i="82"/>
  <c r="BR174" i="82"/>
  <c r="BP205" i="82"/>
  <c r="BI346" i="82"/>
  <c r="BR333" i="82"/>
  <c r="BO333" i="82"/>
  <c r="BP239" i="82"/>
  <c r="BM239" i="82"/>
  <c r="BP317" i="82"/>
  <c r="BN326" i="82"/>
  <c r="BJ101" i="82"/>
  <c r="BM102" i="82"/>
  <c r="BP102" i="82"/>
  <c r="BN383" i="82"/>
  <c r="BK193" i="82"/>
  <c r="BL179" i="82"/>
  <c r="BP221" i="82"/>
  <c r="BI260" i="82"/>
  <c r="BR119" i="82"/>
  <c r="BL189" i="82"/>
  <c r="BQ252" i="82"/>
  <c r="BN107" i="82"/>
  <c r="BI130" i="82"/>
  <c r="BJ131" i="82"/>
  <c r="BP127" i="82"/>
  <c r="BI272" i="82"/>
  <c r="BN244" i="82"/>
  <c r="BQ346" i="82"/>
  <c r="BK333" i="82"/>
  <c r="BJ239" i="82"/>
  <c r="BI283" i="82"/>
  <c r="BN335" i="82"/>
  <c r="BO375" i="82"/>
  <c r="BO191" i="82"/>
  <c r="BR191" i="82"/>
  <c r="BR256" i="82"/>
  <c r="BR198" i="82"/>
  <c r="BJ195" i="82"/>
  <c r="BL62" i="82"/>
  <c r="BQ106" i="82"/>
  <c r="BI225" i="82"/>
  <c r="BP297" i="82"/>
  <c r="BL216" i="82"/>
  <c r="BP311" i="82"/>
  <c r="BR317" i="82"/>
  <c r="BP356" i="82"/>
  <c r="BL356" i="82"/>
  <c r="BI223" i="82"/>
  <c r="BK294" i="82"/>
  <c r="BR89" i="82"/>
  <c r="BL326" i="82"/>
  <c r="BO326" i="82"/>
  <c r="BJ69" i="82"/>
  <c r="BI101" i="82"/>
  <c r="BI314" i="82"/>
  <c r="BK102" i="82"/>
  <c r="BR338" i="82"/>
  <c r="BK383" i="82"/>
  <c r="BM179" i="82"/>
  <c r="BL321" i="82"/>
  <c r="BK321" i="82"/>
  <c r="BL112" i="82"/>
  <c r="BM130" i="82"/>
  <c r="BM275" i="82"/>
  <c r="BI317" i="82"/>
  <c r="BK326" i="82"/>
  <c r="BP383" i="82"/>
  <c r="BN130" i="82"/>
  <c r="BJ244" i="82"/>
  <c r="BL191" i="82"/>
  <c r="BL74" i="82"/>
  <c r="BQ317" i="82"/>
  <c r="BM326" i="82"/>
  <c r="BJ102" i="82"/>
  <c r="BJ383" i="82"/>
  <c r="BI383" i="82"/>
  <c r="BQ221" i="82"/>
  <c r="BR184" i="82"/>
  <c r="BN260" i="82"/>
  <c r="BQ119" i="82"/>
  <c r="BN189" i="82"/>
  <c r="BI164" i="82"/>
  <c r="BM252" i="82"/>
  <c r="BI344" i="82"/>
  <c r="BR130" i="82"/>
  <c r="BO130" i="82"/>
  <c r="BL131" i="82"/>
  <c r="BP131" i="82"/>
  <c r="BJ127" i="82"/>
  <c r="BL295" i="82"/>
  <c r="BO328" i="82"/>
  <c r="BM346" i="82"/>
  <c r="BJ333" i="82"/>
  <c r="BQ90" i="82"/>
  <c r="BO239" i="82"/>
  <c r="BP335" i="82"/>
  <c r="BL375" i="82"/>
  <c r="BL87" i="82"/>
  <c r="BP191" i="82"/>
  <c r="BQ256" i="82"/>
  <c r="BM256" i="82"/>
  <c r="BO96" i="82"/>
  <c r="BR264" i="82"/>
  <c r="BM355" i="82"/>
  <c r="BI190" i="82"/>
  <c r="BJ297" i="82"/>
  <c r="BK216" i="82"/>
  <c r="BM317" i="82"/>
  <c r="BN356" i="82"/>
  <c r="BM72" i="82"/>
  <c r="BN223" i="82"/>
  <c r="BI209" i="82"/>
  <c r="BR294" i="82"/>
  <c r="BQ326" i="82"/>
  <c r="BR101" i="82"/>
  <c r="BO101" i="82"/>
  <c r="BR102" i="82"/>
  <c r="BI254" i="82"/>
  <c r="BJ114" i="82"/>
  <c r="BP338" i="82"/>
  <c r="BR383" i="82"/>
  <c r="BQ383" i="82"/>
  <c r="BP193" i="82"/>
  <c r="BQ179" i="82"/>
  <c r="BI321" i="82"/>
  <c r="BL204" i="82"/>
  <c r="BO346" i="82"/>
  <c r="BL333" i="82"/>
  <c r="BN184" i="82"/>
  <c r="BK189" i="82"/>
  <c r="BK346" i="82"/>
  <c r="BI333" i="82"/>
  <c r="BR239" i="82"/>
  <c r="BJ256" i="82"/>
  <c r="BL256" i="82"/>
  <c r="BO72" i="82"/>
  <c r="BN101" i="82"/>
  <c r="BK260" i="82"/>
  <c r="BI119" i="82"/>
  <c r="BO189" i="82"/>
  <c r="BL252" i="82"/>
  <c r="BL344" i="82"/>
  <c r="BP130" i="82"/>
  <c r="BQ307" i="82"/>
  <c r="BM131" i="82"/>
  <c r="BR127" i="82"/>
  <c r="BJ318" i="82"/>
  <c r="BQ295" i="82"/>
  <c r="BP328" i="82"/>
  <c r="BL346" i="82"/>
  <c r="BM333" i="82"/>
  <c r="BN90" i="82"/>
  <c r="BK239" i="82"/>
  <c r="BR335" i="82"/>
  <c r="BI335" i="82"/>
  <c r="BM375" i="82"/>
  <c r="BO87" i="82"/>
  <c r="BI191" i="82"/>
  <c r="BN256" i="82"/>
  <c r="BQ96" i="82"/>
  <c r="BK264" i="82"/>
  <c r="BL73" i="82"/>
  <c r="BO297" i="82"/>
  <c r="BR297" i="82"/>
  <c r="BL311" i="82"/>
  <c r="BO150" i="82"/>
  <c r="BJ317" i="82"/>
  <c r="BN317" i="82"/>
  <c r="BJ356" i="82"/>
  <c r="BN72" i="82"/>
  <c r="BO223" i="82"/>
  <c r="BN294" i="82"/>
  <c r="BJ326" i="82"/>
  <c r="BK101" i="82"/>
  <c r="BN102" i="82"/>
  <c r="BO254" i="82"/>
  <c r="BQ338" i="82"/>
  <c r="BL383" i="82"/>
  <c r="BO193" i="82"/>
  <c r="BI179" i="82"/>
  <c r="BP322" i="82"/>
  <c r="BQ321" i="82"/>
  <c r="BN204" i="82"/>
  <c r="BJ164" i="82"/>
  <c r="BR346" i="82"/>
  <c r="BQ239" i="82"/>
  <c r="BM101" i="82"/>
  <c r="BK164" i="82"/>
  <c r="BL130" i="82"/>
  <c r="BP101" i="82"/>
  <c r="BQ193" i="82"/>
  <c r="BP204" i="82"/>
  <c r="BI221" i="82"/>
  <c r="BL221" i="82"/>
  <c r="BN119" i="82"/>
  <c r="BP189" i="82"/>
  <c r="BN307" i="82"/>
  <c r="BQ127" i="82"/>
  <c r="BI328" i="82"/>
  <c r="BQ333" i="82"/>
  <c r="BN239" i="82"/>
  <c r="BK335" i="82"/>
  <c r="BP87" i="82"/>
  <c r="BN264" i="82"/>
  <c r="BP188" i="82"/>
  <c r="BN297" i="82"/>
  <c r="BM311" i="82"/>
  <c r="BM150" i="82"/>
  <c r="BL317" i="82"/>
  <c r="BJ72" i="82"/>
  <c r="BI294" i="82"/>
  <c r="BN69" i="82"/>
  <c r="BQ102" i="82"/>
  <c r="BK254" i="82"/>
  <c r="BQ228" i="82"/>
  <c r="BM193" i="82"/>
  <c r="BP249" i="82"/>
  <c r="BM249" i="82"/>
  <c r="BJ204" i="82"/>
  <c r="BI95" i="82"/>
  <c r="BM95" i="82"/>
  <c r="BP95" i="82"/>
  <c r="BK95" i="82"/>
  <c r="BO95" i="82"/>
  <c r="BJ95" i="82"/>
  <c r="BM312" i="82"/>
  <c r="BQ268" i="82"/>
  <c r="BN344" i="82"/>
  <c r="BR344" i="82"/>
  <c r="BQ344" i="82"/>
  <c r="BJ344" i="82"/>
  <c r="BP344" i="82"/>
  <c r="BK344" i="82"/>
  <c r="BR280" i="82"/>
  <c r="BL280" i="82"/>
  <c r="BN95" i="82"/>
  <c r="BI212" i="82"/>
  <c r="BK187" i="82"/>
  <c r="BI187" i="82"/>
  <c r="BQ187" i="82"/>
  <c r="BP183" i="82"/>
  <c r="BQ183" i="82"/>
  <c r="BO140" i="82"/>
  <c r="BN140" i="82"/>
  <c r="BK140" i="82"/>
  <c r="BR140" i="82"/>
  <c r="BI140" i="82"/>
  <c r="BJ140" i="82"/>
  <c r="BK218" i="82"/>
  <c r="BQ218" i="82"/>
  <c r="BO218" i="82"/>
  <c r="BI218" i="82"/>
  <c r="BL218" i="82"/>
  <c r="BP312" i="82"/>
  <c r="BJ312" i="82"/>
  <c r="BI312" i="82"/>
  <c r="BO271" i="82"/>
  <c r="BM271" i="82"/>
  <c r="BK271" i="82"/>
  <c r="BO363" i="82"/>
  <c r="BQ363" i="82"/>
  <c r="BR267" i="82"/>
  <c r="BQ95" i="82"/>
  <c r="BO227" i="82"/>
  <c r="BI227" i="82"/>
  <c r="BK227" i="82"/>
  <c r="BJ227" i="82"/>
  <c r="BL310" i="82"/>
  <c r="BR310" i="82"/>
  <c r="BJ310" i="82"/>
  <c r="BI310" i="82"/>
  <c r="BP202" i="82"/>
  <c r="BN202" i="82"/>
  <c r="BM202" i="82"/>
  <c r="BQ202" i="82"/>
  <c r="BM302" i="82"/>
  <c r="BL302" i="82"/>
  <c r="BO302" i="82"/>
  <c r="BQ302" i="82"/>
  <c r="BP302" i="82"/>
  <c r="BI302" i="82"/>
  <c r="BJ302" i="82"/>
  <c r="BO344" i="82"/>
  <c r="BN302" i="82"/>
  <c r="BK183" i="82"/>
  <c r="BL140" i="82"/>
  <c r="BM227" i="82"/>
  <c r="BM96" i="82"/>
  <c r="BN96" i="82"/>
  <c r="BR96" i="82"/>
  <c r="BL96" i="82"/>
  <c r="BQ313" i="82"/>
  <c r="BJ313" i="82"/>
  <c r="BN313" i="82"/>
  <c r="BK209" i="82"/>
  <c r="BR209" i="82"/>
  <c r="BJ209" i="82"/>
  <c r="BP209" i="82"/>
  <c r="BJ322" i="82"/>
  <c r="BK322" i="82"/>
  <c r="BM322" i="82"/>
  <c r="BN303" i="82"/>
  <c r="BO303" i="82"/>
  <c r="BO345" i="82"/>
  <c r="BK345" i="82"/>
  <c r="BL345" i="82"/>
  <c r="BM345" i="82"/>
  <c r="BL213" i="82"/>
  <c r="BJ213" i="82"/>
  <c r="BR251" i="82"/>
  <c r="BK251" i="82"/>
  <c r="BQ251" i="82"/>
  <c r="BI251" i="82"/>
  <c r="BM251" i="82"/>
  <c r="BN251" i="82"/>
  <c r="BP251" i="82"/>
  <c r="BO251" i="82"/>
  <c r="BJ251" i="82"/>
  <c r="BM183" i="82"/>
  <c r="BR365" i="82"/>
  <c r="BL365" i="82"/>
  <c r="BN365" i="82"/>
  <c r="BO365" i="82"/>
  <c r="BM140" i="82"/>
  <c r="BQ98" i="82"/>
  <c r="BI98" i="82"/>
  <c r="BP98" i="82"/>
  <c r="BO98" i="82"/>
  <c r="BL98" i="82"/>
  <c r="BP166" i="82"/>
  <c r="BK166" i="82"/>
  <c r="BK267" i="82"/>
  <c r="BI267" i="82"/>
  <c r="BP267" i="82"/>
  <c r="BJ267" i="82"/>
  <c r="BR95" i="82"/>
  <c r="BL251" i="82"/>
  <c r="BO267" i="82"/>
  <c r="BP140" i="82"/>
  <c r="BP268" i="82"/>
  <c r="BJ365" i="82"/>
  <c r="BO114" i="82"/>
  <c r="BN114" i="82"/>
  <c r="BQ114" i="82"/>
  <c r="BK272" i="82"/>
  <c r="BL272" i="82"/>
  <c r="BN272" i="82"/>
  <c r="BJ272" i="82"/>
  <c r="BM272" i="82"/>
  <c r="BO272" i="82"/>
  <c r="BQ272" i="82"/>
  <c r="BP228" i="82"/>
  <c r="BM221" i="82"/>
  <c r="BO221" i="82"/>
  <c r="BL265" i="82"/>
  <c r="BK172" i="82"/>
  <c r="BI196" i="82"/>
  <c r="BL164" i="82"/>
  <c r="BL208" i="82"/>
  <c r="BI307" i="82"/>
  <c r="BN75" i="82"/>
  <c r="BR247" i="82"/>
  <c r="BN128" i="82"/>
  <c r="BL128" i="82"/>
  <c r="BK318" i="82"/>
  <c r="BN295" i="82"/>
  <c r="BL328" i="82"/>
  <c r="BL136" i="82"/>
  <c r="BM147" i="82"/>
  <c r="BK220" i="82"/>
  <c r="BJ264" i="82"/>
  <c r="BJ351" i="82"/>
  <c r="BN351" i="82"/>
  <c r="BJ138" i="82"/>
  <c r="BR93" i="82"/>
  <c r="BO198" i="82"/>
  <c r="BJ188" i="82"/>
  <c r="BJ63" i="82"/>
  <c r="BO190" i="82"/>
  <c r="BN216" i="82"/>
  <c r="BP150" i="82"/>
  <c r="BJ340" i="82"/>
  <c r="BN340" i="82"/>
  <c r="BL300" i="82"/>
  <c r="BO336" i="82"/>
  <c r="BO69" i="82"/>
  <c r="BO125" i="82"/>
  <c r="BJ125" i="82"/>
  <c r="BQ314" i="82"/>
  <c r="BP293" i="82"/>
  <c r="BI228" i="82"/>
  <c r="BP291" i="82"/>
  <c r="BJ65" i="82"/>
  <c r="BI193" i="82"/>
  <c r="BL193" i="82"/>
  <c r="BM205" i="82"/>
  <c r="BO205" i="82"/>
  <c r="BL249" i="82"/>
  <c r="BO204" i="82"/>
  <c r="BI157" i="82"/>
  <c r="BR196" i="82"/>
  <c r="BN196" i="82"/>
  <c r="BQ164" i="82"/>
  <c r="BI264" i="82"/>
  <c r="BN190" i="82"/>
  <c r="BQ190" i="82"/>
  <c r="BQ56" i="82"/>
  <c r="BL69" i="82"/>
  <c r="BR228" i="82"/>
  <c r="BN228" i="82"/>
  <c r="BK221" i="82"/>
  <c r="BK196" i="82"/>
  <c r="BO196" i="82"/>
  <c r="BM164" i="82"/>
  <c r="BP75" i="82"/>
  <c r="BM75" i="82"/>
  <c r="BO247" i="82"/>
  <c r="BI128" i="82"/>
  <c r="BO295" i="82"/>
  <c r="BR328" i="82"/>
  <c r="BQ354" i="82"/>
  <c r="BR341" i="82"/>
  <c r="BN147" i="82"/>
  <c r="BJ220" i="82"/>
  <c r="BN220" i="82"/>
  <c r="BP264" i="82"/>
  <c r="BP351" i="82"/>
  <c r="BM138" i="82"/>
  <c r="BI195" i="82"/>
  <c r="BN63" i="82"/>
  <c r="BR190" i="82"/>
  <c r="BQ216" i="82"/>
  <c r="BJ150" i="82"/>
  <c r="BR340" i="82"/>
  <c r="BR56" i="82"/>
  <c r="BJ165" i="82"/>
  <c r="BI300" i="82"/>
  <c r="BQ336" i="82"/>
  <c r="BI69" i="82"/>
  <c r="BR69" i="82"/>
  <c r="BL125" i="82"/>
  <c r="BP314" i="82"/>
  <c r="BK314" i="82"/>
  <c r="BJ293" i="82"/>
  <c r="BN293" i="82"/>
  <c r="BJ228" i="82"/>
  <c r="BO228" i="82"/>
  <c r="BI291" i="82"/>
  <c r="BM291" i="82"/>
  <c r="BN65" i="82"/>
  <c r="BN193" i="82"/>
  <c r="BR229" i="82"/>
  <c r="BQ205" i="82"/>
  <c r="BQ195" i="82"/>
  <c r="BQ150" i="82"/>
  <c r="BR314" i="82"/>
  <c r="BQ291" i="82"/>
  <c r="BI205" i="82"/>
  <c r="BP196" i="82"/>
  <c r="BP164" i="82"/>
  <c r="BN164" i="82"/>
  <c r="BQ75" i="82"/>
  <c r="BK247" i="82"/>
  <c r="BJ128" i="82"/>
  <c r="BP295" i="82"/>
  <c r="BM341" i="82"/>
  <c r="BL220" i="82"/>
  <c r="BO220" i="82"/>
  <c r="BL264" i="82"/>
  <c r="BI351" i="82"/>
  <c r="BP138" i="82"/>
  <c r="BN138" i="82"/>
  <c r="BJ198" i="82"/>
  <c r="BP195" i="82"/>
  <c r="BM190" i="82"/>
  <c r="BJ216" i="82"/>
  <c r="BK257" i="82"/>
  <c r="BL150" i="82"/>
  <c r="BR150" i="82"/>
  <c r="BP340" i="82"/>
  <c r="BM56" i="82"/>
  <c r="BR165" i="82"/>
  <c r="BK300" i="82"/>
  <c r="BK336" i="82"/>
  <c r="BJ336" i="82"/>
  <c r="BP69" i="82"/>
  <c r="BM69" i="82"/>
  <c r="BP125" i="82"/>
  <c r="BM314" i="82"/>
  <c r="BL314" i="82"/>
  <c r="BR293" i="82"/>
  <c r="BO293" i="82"/>
  <c r="BK228" i="82"/>
  <c r="BR291" i="82"/>
  <c r="BP65" i="82"/>
  <c r="BJ193" i="82"/>
  <c r="BK350" i="82"/>
  <c r="BJ205" i="82"/>
  <c r="BI182" i="82"/>
  <c r="BR75" i="82"/>
  <c r="BL75" i="82"/>
  <c r="BK295" i="82"/>
  <c r="BJ328" i="82"/>
  <c r="BL291" i="82"/>
  <c r="BQ109" i="82"/>
  <c r="BJ221" i="82"/>
  <c r="BR164" i="82"/>
  <c r="BR307" i="82"/>
  <c r="BI247" i="82"/>
  <c r="BM295" i="82"/>
  <c r="BR136" i="82"/>
  <c r="BQ264" i="82"/>
  <c r="BK138" i="82"/>
  <c r="BK263" i="82"/>
  <c r="BO216" i="82"/>
  <c r="BN150" i="82"/>
  <c r="BM336" i="82"/>
  <c r="BL65" i="82"/>
  <c r="BJ305" i="82"/>
  <c r="BP305" i="82"/>
  <c r="BN305" i="82"/>
  <c r="BI305" i="82"/>
  <c r="BR305" i="82"/>
  <c r="BM305" i="82"/>
  <c r="BQ305" i="82"/>
  <c r="BN243" i="82"/>
  <c r="BM243" i="82"/>
  <c r="BP243" i="82"/>
  <c r="BL243" i="82"/>
  <c r="BJ243" i="82"/>
  <c r="BI243" i="82"/>
  <c r="BO243" i="82"/>
  <c r="BM371" i="82"/>
  <c r="BL371" i="82"/>
  <c r="BJ371" i="82"/>
  <c r="BK371" i="82"/>
  <c r="BN371" i="82"/>
  <c r="BQ371" i="82"/>
  <c r="BP371" i="82"/>
  <c r="BN262" i="82"/>
  <c r="BM262" i="82"/>
  <c r="BQ199" i="82"/>
  <c r="BK199" i="82"/>
  <c r="BM199" i="82"/>
  <c r="BP199" i="82"/>
  <c r="BL199" i="82"/>
  <c r="BO199" i="82"/>
  <c r="BL180" i="82"/>
  <c r="BK180" i="82"/>
  <c r="BM180" i="82"/>
  <c r="BO180" i="82"/>
  <c r="BQ180" i="82"/>
  <c r="BN180" i="82"/>
  <c r="BP180" i="82"/>
  <c r="BR180" i="82"/>
  <c r="BP207" i="82"/>
  <c r="BL207" i="82"/>
  <c r="BI207" i="82"/>
  <c r="BJ207" i="82"/>
  <c r="BK84" i="82"/>
  <c r="BJ84" i="82"/>
  <c r="BN84" i="82"/>
  <c r="BO84" i="82"/>
  <c r="BM84" i="82"/>
  <c r="BL84" i="82"/>
  <c r="BI84" i="82"/>
  <c r="BQ84" i="82"/>
  <c r="BR329" i="82"/>
  <c r="BN329" i="82"/>
  <c r="BQ329" i="82"/>
  <c r="BJ329" i="82"/>
  <c r="BM329" i="82"/>
  <c r="BL61" i="82"/>
  <c r="BJ61" i="82"/>
  <c r="BN61" i="82"/>
  <c r="BR61" i="82"/>
  <c r="BK61" i="82"/>
  <c r="BO61" i="82"/>
  <c r="BP61" i="82"/>
  <c r="BI61" i="82"/>
  <c r="BO285" i="82"/>
  <c r="BM285" i="82"/>
  <c r="BR285" i="82"/>
  <c r="BK146" i="82"/>
  <c r="BJ146" i="82"/>
  <c r="BM146" i="82"/>
  <c r="BP146" i="82"/>
  <c r="BO146" i="82"/>
  <c r="BQ146" i="82"/>
  <c r="BI146" i="82"/>
  <c r="BN276" i="82"/>
  <c r="BJ276" i="82"/>
  <c r="BK276" i="82"/>
  <c r="BR276" i="82"/>
  <c r="BM276" i="82"/>
  <c r="BI276" i="82"/>
  <c r="BR104" i="82"/>
  <c r="BJ104" i="82"/>
  <c r="BN104" i="82"/>
  <c r="BI104" i="82"/>
  <c r="BQ104" i="82"/>
  <c r="BL104" i="82"/>
  <c r="BK112" i="82"/>
  <c r="BR112" i="82"/>
  <c r="BN112" i="82"/>
  <c r="BJ112" i="82"/>
  <c r="BM112" i="82"/>
  <c r="BI112" i="82"/>
  <c r="BN109" i="82"/>
  <c r="BL276" i="82"/>
  <c r="BQ112" i="82"/>
  <c r="BO329" i="82"/>
  <c r="BK104" i="82"/>
  <c r="BI371" i="82"/>
  <c r="BR225" i="82"/>
  <c r="BJ225" i="82"/>
  <c r="BM225" i="82"/>
  <c r="BK225" i="82"/>
  <c r="BN225" i="82"/>
  <c r="BO225" i="82"/>
  <c r="BQ225" i="82"/>
  <c r="BP225" i="82"/>
  <c r="BM382" i="82"/>
  <c r="BN382" i="82"/>
  <c r="BL278" i="82"/>
  <c r="BN278" i="82"/>
  <c r="BQ278" i="82"/>
  <c r="BJ278" i="82"/>
  <c r="BM363" i="82"/>
  <c r="BL363" i="82"/>
  <c r="BJ363" i="82"/>
  <c r="BK363" i="82"/>
  <c r="BR363" i="82"/>
  <c r="BI363" i="82"/>
  <c r="BN363" i="82"/>
  <c r="BP276" i="82"/>
  <c r="BL329" i="82"/>
  <c r="BO104" i="82"/>
  <c r="BR371" i="82"/>
  <c r="BP89" i="82"/>
  <c r="BL89" i="82"/>
  <c r="BJ89" i="82"/>
  <c r="BO89" i="82"/>
  <c r="BK89" i="82"/>
  <c r="BQ89" i="82"/>
  <c r="BI89" i="82"/>
  <c r="BQ237" i="82"/>
  <c r="BI237" i="82"/>
  <c r="BO237" i="82"/>
  <c r="BK237" i="82"/>
  <c r="BJ237" i="82"/>
  <c r="BR237" i="82"/>
  <c r="BP237" i="82"/>
  <c r="BN237" i="82"/>
  <c r="BM107" i="82"/>
  <c r="BQ107" i="82"/>
  <c r="BL107" i="82"/>
  <c r="BP107" i="82"/>
  <c r="BK107" i="82"/>
  <c r="BI107" i="82"/>
  <c r="BJ283" i="82"/>
  <c r="BQ283" i="82"/>
  <c r="BL283" i="82"/>
  <c r="BO283" i="82"/>
  <c r="BP355" i="82"/>
  <c r="BK355" i="82"/>
  <c r="BO355" i="82"/>
  <c r="BQ355" i="82"/>
  <c r="BN355" i="82"/>
  <c r="BL355" i="82"/>
  <c r="BR355" i="82"/>
  <c r="BJ355" i="82"/>
  <c r="BR64" i="82"/>
  <c r="BJ64" i="82"/>
  <c r="BP64" i="82"/>
  <c r="BL64" i="82"/>
  <c r="BQ64" i="82"/>
  <c r="BK64" i="82"/>
  <c r="BI64" i="82"/>
  <c r="BO64" i="82"/>
  <c r="BK305" i="82"/>
  <c r="BJ93" i="82"/>
  <c r="BL93" i="82"/>
  <c r="BN93" i="82"/>
  <c r="BP93" i="82"/>
  <c r="BQ93" i="82"/>
  <c r="BK93" i="82"/>
  <c r="BI93" i="82"/>
  <c r="BI329" i="82"/>
  <c r="BP104" i="82"/>
  <c r="BP285" i="82"/>
  <c r="BQ184" i="82"/>
  <c r="BI184" i="82"/>
  <c r="BM184" i="82"/>
  <c r="BL184" i="82"/>
  <c r="BR105" i="82"/>
  <c r="BM105" i="82"/>
  <c r="BQ105" i="82"/>
  <c r="BI105" i="82"/>
  <c r="BJ258" i="82"/>
  <c r="BN258" i="82"/>
  <c r="BM258" i="82"/>
  <c r="BL258" i="82"/>
  <c r="BO305" i="82"/>
  <c r="BQ61" i="82"/>
  <c r="BJ180" i="82"/>
  <c r="BR146" i="82"/>
  <c r="BR243" i="82"/>
  <c r="BM61" i="82"/>
  <c r="BI180" i="82"/>
  <c r="BL146" i="82"/>
  <c r="BQ181" i="82"/>
  <c r="BP181" i="82"/>
  <c r="BN181" i="82"/>
  <c r="BI109" i="82"/>
  <c r="BJ109" i="82"/>
  <c r="BL109" i="82"/>
  <c r="BO109" i="82"/>
  <c r="BP109" i="82"/>
  <c r="BM109" i="82"/>
  <c r="BM93" i="82"/>
  <c r="BQ262" i="82"/>
  <c r="BI384" i="82"/>
  <c r="BN384" i="82"/>
  <c r="BM384" i="82"/>
  <c r="BK184" i="82"/>
  <c r="BK329" i="82"/>
  <c r="BR262" i="82"/>
  <c r="BK109" i="82"/>
  <c r="BO112" i="82"/>
  <c r="BK243" i="82"/>
  <c r="BL384" i="82"/>
  <c r="BR84" i="82"/>
  <c r="BN146" i="82"/>
  <c r="BQ250" i="82"/>
  <c r="BL250" i="82"/>
  <c r="BK250" i="82"/>
  <c r="BP169" i="82"/>
  <c r="BO169" i="82"/>
  <c r="BR169" i="82"/>
  <c r="BK85" i="82"/>
  <c r="BJ85" i="82"/>
  <c r="BI245" i="82"/>
  <c r="BM245" i="82"/>
  <c r="BP245" i="82"/>
  <c r="BQ275" i="82"/>
  <c r="BK275" i="82"/>
  <c r="BJ275" i="82"/>
  <c r="BM325" i="82"/>
  <c r="BL325" i="82"/>
  <c r="BM211" i="82"/>
  <c r="BP211" i="82"/>
  <c r="BL187" i="82"/>
  <c r="BN187" i="82"/>
  <c r="BR187" i="82"/>
  <c r="BI113" i="82"/>
  <c r="BP113" i="82"/>
  <c r="BL113" i="82"/>
  <c r="BQ88" i="82"/>
  <c r="BI88" i="82"/>
  <c r="BO88" i="82"/>
  <c r="BQ232" i="82"/>
  <c r="BO232" i="82"/>
  <c r="BQ70" i="82"/>
  <c r="BJ70" i="82"/>
  <c r="BN268" i="82"/>
  <c r="BR268" i="82"/>
  <c r="BM268" i="82"/>
  <c r="BI268" i="82"/>
  <c r="BN183" i="82"/>
  <c r="BR183" i="82"/>
  <c r="BO183" i="82"/>
  <c r="BI183" i="82"/>
  <c r="BR303" i="82"/>
  <c r="BK303" i="82"/>
  <c r="BQ303" i="82"/>
  <c r="BJ303" i="82"/>
  <c r="BP303" i="82"/>
  <c r="BM303" i="82"/>
  <c r="BN345" i="82"/>
  <c r="BQ345" i="82"/>
  <c r="BR345" i="82"/>
  <c r="BK213" i="82"/>
  <c r="BP213" i="82"/>
  <c r="BI213" i="82"/>
  <c r="BR213" i="82"/>
  <c r="BQ265" i="82"/>
  <c r="BO280" i="82"/>
  <c r="BP119" i="82"/>
  <c r="BK119" i="82"/>
  <c r="BR172" i="82"/>
  <c r="BM189" i="82"/>
  <c r="BM208" i="82"/>
  <c r="BN267" i="82"/>
  <c r="BQ267" i="82"/>
  <c r="BL108" i="82"/>
  <c r="BM187" i="82"/>
  <c r="BL183" i="82"/>
  <c r="BJ359" i="82"/>
  <c r="BQ325" i="82"/>
  <c r="BI169" i="82"/>
  <c r="BO73" i="82"/>
  <c r="BP310" i="82"/>
  <c r="BP254" i="82"/>
  <c r="BJ268" i="82"/>
  <c r="BM103" i="82"/>
  <c r="BM85" i="82"/>
  <c r="BN174" i="82"/>
  <c r="BM213" i="82"/>
  <c r="BJ229" i="82"/>
  <c r="BM229" i="82"/>
  <c r="BO352" i="82"/>
  <c r="BR352" i="82"/>
  <c r="BQ352" i="82"/>
  <c r="BP300" i="82"/>
  <c r="BR300" i="82"/>
  <c r="BO300" i="82"/>
  <c r="BP244" i="82"/>
  <c r="BL244" i="82"/>
  <c r="BR244" i="82"/>
  <c r="BK244" i="82"/>
  <c r="BL303" i="82"/>
  <c r="BP345" i="82"/>
  <c r="BK165" i="82"/>
  <c r="BQ165" i="82"/>
  <c r="BO165" i="82"/>
  <c r="BI165" i="82"/>
  <c r="BL63" i="82"/>
  <c r="BQ63" i="82"/>
  <c r="BR63" i="82"/>
  <c r="BO56" i="82"/>
  <c r="BL56" i="82"/>
  <c r="BN56" i="82"/>
  <c r="BJ56" i="82"/>
  <c r="BK195" i="82"/>
  <c r="BR195" i="82"/>
  <c r="BM195" i="82"/>
  <c r="BO195" i="82"/>
  <c r="BM328" i="82"/>
  <c r="BK328" i="82"/>
  <c r="BQ328" i="82"/>
  <c r="BK198" i="82"/>
  <c r="BL198" i="82"/>
  <c r="BQ198" i="82"/>
  <c r="BM198" i="82"/>
  <c r="BL217" i="82"/>
  <c r="BP217" i="82"/>
  <c r="BK217" i="82"/>
  <c r="BM217" i="82"/>
  <c r="BN217" i="82"/>
  <c r="BJ342" i="82"/>
  <c r="BI342" i="82"/>
  <c r="BI354" i="82"/>
  <c r="BP354" i="82"/>
  <c r="BK354" i="82"/>
  <c r="BR265" i="82"/>
  <c r="BQ172" i="82"/>
  <c r="BQ208" i="82"/>
  <c r="BJ354" i="82"/>
  <c r="BJ136" i="82"/>
  <c r="BR316" i="82"/>
  <c r="BI316" i="82"/>
  <c r="BI159" i="82"/>
  <c r="BR159" i="82"/>
  <c r="BM141" i="82"/>
  <c r="BJ141" i="82"/>
  <c r="BM62" i="82"/>
  <c r="BI62" i="82"/>
  <c r="BK62" i="82"/>
  <c r="BO62" i="82"/>
  <c r="BO311" i="82"/>
  <c r="BK311" i="82"/>
  <c r="BN311" i="82"/>
  <c r="BL156" i="82"/>
  <c r="BO156" i="82"/>
  <c r="BL224" i="82"/>
  <c r="BO224" i="82"/>
  <c r="BM224" i="82"/>
  <c r="BR224" i="82"/>
  <c r="BK224" i="82"/>
  <c r="BN224" i="82"/>
  <c r="BK265" i="82"/>
  <c r="BO265" i="82"/>
  <c r="BM119" i="82"/>
  <c r="BM172" i="82"/>
  <c r="BJ189" i="82"/>
  <c r="BJ208" i="82"/>
  <c r="BL267" i="82"/>
  <c r="BJ108" i="82"/>
  <c r="BK232" i="82"/>
  <c r="BJ183" i="82"/>
  <c r="BL245" i="82"/>
  <c r="BR354" i="82"/>
  <c r="BN169" i="82"/>
  <c r="BK113" i="82"/>
  <c r="BR62" i="82"/>
  <c r="BN263" i="82"/>
  <c r="BQ311" i="82"/>
  <c r="BK268" i="82"/>
  <c r="BP308" i="82"/>
  <c r="BK342" i="82"/>
  <c r="BO213" i="82"/>
  <c r="BI96" i="82"/>
  <c r="BP96" i="82"/>
  <c r="BK96" i="82"/>
  <c r="BK313" i="82"/>
  <c r="BL313" i="82"/>
  <c r="BR313" i="82"/>
  <c r="BO313" i="82"/>
  <c r="BI313" i="82"/>
  <c r="BN209" i="82"/>
  <c r="BO209" i="82"/>
  <c r="BL209" i="82"/>
  <c r="BQ209" i="82"/>
  <c r="BR141" i="82"/>
  <c r="BO120" i="82"/>
  <c r="BP120" i="82"/>
  <c r="BR120" i="82"/>
  <c r="BQ156" i="82"/>
  <c r="BJ345" i="82"/>
  <c r="BK73" i="82"/>
  <c r="BN73" i="82"/>
  <c r="BR73" i="82"/>
  <c r="BP73" i="82"/>
  <c r="BI73" i="82"/>
  <c r="BP136" i="82"/>
  <c r="BM136" i="82"/>
  <c r="BN136" i="82"/>
  <c r="BO136" i="82"/>
  <c r="BN265" i="82"/>
  <c r="BM73" i="82"/>
  <c r="BI308" i="82"/>
  <c r="BQ342" i="82"/>
  <c r="BN213" i="82"/>
  <c r="BR227" i="82"/>
  <c r="BN227" i="82"/>
  <c r="BQ227" i="82"/>
  <c r="BP227" i="82"/>
  <c r="BQ310" i="82"/>
  <c r="BM310" i="82"/>
  <c r="BN310" i="82"/>
  <c r="BL241" i="82"/>
  <c r="BK241" i="82"/>
  <c r="BO241" i="82"/>
  <c r="BK123" i="82"/>
  <c r="BO123" i="82"/>
  <c r="BQ123" i="82"/>
  <c r="BO153" i="82"/>
  <c r="BP153" i="82"/>
  <c r="BK324" i="82"/>
  <c r="BR324" i="82"/>
  <c r="BQ324" i="82"/>
  <c r="BQ230" i="82"/>
  <c r="BO230" i="82"/>
  <c r="BI303" i="82"/>
  <c r="BM212" i="82"/>
  <c r="BM74" i="82"/>
  <c r="BN74" i="82"/>
  <c r="BM254" i="82"/>
  <c r="BQ254" i="82"/>
  <c r="BR254" i="82"/>
  <c r="BM174" i="82"/>
  <c r="BQ174" i="82"/>
  <c r="BL174" i="82"/>
  <c r="BO174" i="82"/>
  <c r="BQ87" i="82"/>
  <c r="BM87" i="82"/>
  <c r="BI87" i="82"/>
  <c r="BR87" i="82"/>
  <c r="BK87" i="82"/>
  <c r="BK103" i="82"/>
  <c r="BR103" i="82"/>
  <c r="BQ103" i="82"/>
  <c r="BN103" i="82"/>
  <c r="BR359" i="82"/>
  <c r="BP359" i="82"/>
  <c r="BN359" i="82"/>
  <c r="BK359" i="82"/>
  <c r="BL172" i="82"/>
  <c r="BO208" i="82"/>
  <c r="BL232" i="82"/>
  <c r="BL324" i="82"/>
  <c r="BO359" i="82"/>
  <c r="BN245" i="82"/>
  <c r="BQ136" i="82"/>
  <c r="BJ87" i="82"/>
  <c r="BJ169" i="82"/>
  <c r="BJ73" i="82"/>
  <c r="BP62" i="82"/>
  <c r="BI263" i="82"/>
  <c r="BK310" i="82"/>
  <c r="BJ254" i="82"/>
  <c r="BO268" i="82"/>
  <c r="BN70" i="82"/>
  <c r="BL308" i="82"/>
  <c r="BP103" i="82"/>
  <c r="BM241" i="82"/>
  <c r="BI174" i="82"/>
  <c r="BM182" i="82"/>
  <c r="BN91" i="82"/>
  <c r="BO91" i="82"/>
  <c r="BQ341" i="82"/>
  <c r="BI341" i="82"/>
  <c r="BK341" i="82"/>
  <c r="BJ147" i="82"/>
  <c r="BL147" i="82"/>
  <c r="BP147" i="82"/>
  <c r="BQ147" i="82"/>
  <c r="BJ350" i="82"/>
  <c r="BR350" i="82"/>
  <c r="BJ202" i="82"/>
  <c r="BL202" i="82"/>
  <c r="BP365" i="82"/>
  <c r="BI365" i="82"/>
  <c r="BK365" i="82"/>
  <c r="BM365" i="82"/>
  <c r="BK156" i="82"/>
  <c r="BJ82" i="82"/>
  <c r="BN82" i="82"/>
  <c r="BN115" i="82"/>
  <c r="BJ115" i="82"/>
  <c r="BM115" i="82"/>
  <c r="BQ115" i="82"/>
  <c r="BK115" i="82"/>
  <c r="BQ139" i="82"/>
  <c r="BI139" i="82"/>
  <c r="BL139" i="82"/>
  <c r="BO139" i="82"/>
  <c r="BM139" i="82"/>
  <c r="BR57" i="82"/>
  <c r="BJ57" i="82"/>
  <c r="BQ57" i="82"/>
  <c r="BM57" i="82"/>
  <c r="BP57" i="82"/>
  <c r="BO261" i="82"/>
  <c r="BO58" i="82"/>
  <c r="BN57" i="82"/>
  <c r="BI142" i="82"/>
  <c r="BM142" i="82"/>
  <c r="BL142" i="82"/>
  <c r="BK142" i="82"/>
  <c r="BN142" i="82"/>
  <c r="BL255" i="82"/>
  <c r="BR219" i="82"/>
  <c r="BL261" i="82"/>
  <c r="BJ90" i="82"/>
  <c r="BR289" i="82"/>
  <c r="BJ286" i="82"/>
  <c r="BJ142" i="82"/>
  <c r="BQ197" i="82"/>
  <c r="BM176" i="82"/>
  <c r="BO57" i="82"/>
  <c r="BR210" i="82"/>
  <c r="BM210" i="82"/>
  <c r="BQ210" i="82"/>
  <c r="BL210" i="82"/>
  <c r="BI210" i="82"/>
  <c r="BO210" i="82"/>
  <c r="BL145" i="82"/>
  <c r="BP145" i="82"/>
  <c r="BK145" i="82"/>
  <c r="BI145" i="82"/>
  <c r="BL106" i="82"/>
  <c r="BO106" i="82"/>
  <c r="BK106" i="82"/>
  <c r="BP106" i="82"/>
  <c r="BR106" i="82"/>
  <c r="BN106" i="82"/>
  <c r="BM369" i="82"/>
  <c r="BR369" i="82"/>
  <c r="BI369" i="82"/>
  <c r="BL369" i="82"/>
  <c r="BL157" i="82"/>
  <c r="BP157" i="82"/>
  <c r="BM157" i="82"/>
  <c r="BN157" i="82"/>
  <c r="BN296" i="82"/>
  <c r="BQ296" i="82"/>
  <c r="BO296" i="82"/>
  <c r="BR296" i="82"/>
  <c r="BK296" i="82"/>
  <c r="BM296" i="82"/>
  <c r="BJ296" i="82"/>
  <c r="BL296" i="82"/>
  <c r="BL135" i="82"/>
  <c r="BM135" i="82"/>
  <c r="BK135" i="82"/>
  <c r="BI135" i="82"/>
  <c r="BR135" i="82"/>
  <c r="BN135" i="82"/>
  <c r="BO257" i="82"/>
  <c r="BR257" i="82"/>
  <c r="BN257" i="82"/>
  <c r="BJ257" i="82"/>
  <c r="BM257" i="82"/>
  <c r="BI257" i="82"/>
  <c r="BK259" i="82"/>
  <c r="BM259" i="82"/>
  <c r="BL259" i="82"/>
  <c r="BQ259" i="82"/>
  <c r="BR259" i="82"/>
  <c r="BN188" i="82"/>
  <c r="BR188" i="82"/>
  <c r="BM188" i="82"/>
  <c r="BQ188" i="82"/>
  <c r="BK188" i="82"/>
  <c r="BP206" i="82"/>
  <c r="BO206" i="82"/>
  <c r="BK206" i="82"/>
  <c r="BN206" i="82"/>
  <c r="BP280" i="82"/>
  <c r="BP255" i="82"/>
  <c r="BR278" i="82"/>
  <c r="BJ307" i="82"/>
  <c r="BP219" i="82"/>
  <c r="BM261" i="82"/>
  <c r="BN318" i="82"/>
  <c r="BO187" i="82"/>
  <c r="BP232" i="82"/>
  <c r="BM232" i="82"/>
  <c r="BP324" i="82"/>
  <c r="BR90" i="82"/>
  <c r="BP325" i="82"/>
  <c r="BR115" i="82"/>
  <c r="BI188" i="82"/>
  <c r="BJ106" i="82"/>
  <c r="BQ257" i="82"/>
  <c r="BR142" i="82"/>
  <c r="BK88" i="82"/>
  <c r="BR211" i="82"/>
  <c r="BI57" i="82"/>
  <c r="BK139" i="82"/>
  <c r="BK210" i="82"/>
  <c r="BL285" i="82"/>
  <c r="BN226" i="82"/>
  <c r="BN259" i="82"/>
  <c r="BR145" i="82"/>
  <c r="BJ369" i="82"/>
  <c r="BJ263" i="82"/>
  <c r="BM263" i="82"/>
  <c r="BP263" i="82"/>
  <c r="BL263" i="82"/>
  <c r="BR263" i="82"/>
  <c r="BO263" i="82"/>
  <c r="BJ182" i="82"/>
  <c r="BN182" i="82"/>
  <c r="BO262" i="82"/>
  <c r="BL262" i="82"/>
  <c r="BP262" i="82"/>
  <c r="BK262" i="82"/>
  <c r="BI262" i="82"/>
  <c r="BJ262" i="82"/>
  <c r="BO157" i="82"/>
  <c r="BO292" i="82"/>
  <c r="BK292" i="82"/>
  <c r="BJ292" i="82"/>
  <c r="BN292" i="82"/>
  <c r="BI292" i="82"/>
  <c r="BN176" i="82"/>
  <c r="BL176" i="82"/>
  <c r="BK176" i="82"/>
  <c r="BP176" i="82"/>
  <c r="BJ176" i="82"/>
  <c r="BO197" i="82"/>
  <c r="BK197" i="82"/>
  <c r="BN197" i="82"/>
  <c r="BR197" i="82"/>
  <c r="BI197" i="82"/>
  <c r="BO269" i="82"/>
  <c r="BK269" i="82"/>
  <c r="BN269" i="82"/>
  <c r="BR269" i="82"/>
  <c r="BL269" i="82"/>
  <c r="BQ269" i="82"/>
  <c r="BN255" i="82"/>
  <c r="BR318" i="82"/>
  <c r="BJ255" i="82"/>
  <c r="BK90" i="82"/>
  <c r="BI115" i="82"/>
  <c r="BP226" i="82"/>
  <c r="BP269" i="82"/>
  <c r="BM173" i="82"/>
  <c r="BI173" i="82"/>
  <c r="BP173" i="82"/>
  <c r="BK173" i="82"/>
  <c r="BN173" i="82"/>
  <c r="BR113" i="82"/>
  <c r="BN113" i="82"/>
  <c r="BJ113" i="82"/>
  <c r="BQ113" i="82"/>
  <c r="BM113" i="82"/>
  <c r="BQ280" i="82"/>
  <c r="BM255" i="82"/>
  <c r="BI278" i="82"/>
  <c r="BO278" i="82"/>
  <c r="BO307" i="82"/>
  <c r="BI219" i="82"/>
  <c r="BM219" i="82"/>
  <c r="BQ261" i="82"/>
  <c r="BQ318" i="82"/>
  <c r="BP318" i="82"/>
  <c r="BJ187" i="82"/>
  <c r="BI232" i="82"/>
  <c r="BI324" i="82"/>
  <c r="BM324" i="82"/>
  <c r="BP90" i="82"/>
  <c r="BL90" i="82"/>
  <c r="BM206" i="82"/>
  <c r="BP374" i="82"/>
  <c r="BO115" i="82"/>
  <c r="BI123" i="82"/>
  <c r="BO159" i="82"/>
  <c r="BQ173" i="82"/>
  <c r="BJ197" i="82"/>
  <c r="BR292" i="82"/>
  <c r="BR176" i="82"/>
  <c r="BL211" i="82"/>
  <c r="BR139" i="82"/>
  <c r="BN285" i="82"/>
  <c r="BO226" i="82"/>
  <c r="BO259" i="82"/>
  <c r="BO135" i="82"/>
  <c r="BJ145" i="82"/>
  <c r="BM269" i="82"/>
  <c r="BN369" i="82"/>
  <c r="BQ72" i="82"/>
  <c r="BI72" i="82"/>
  <c r="BP72" i="82"/>
  <c r="BK72" i="82"/>
  <c r="BL352" i="82"/>
  <c r="BK352" i="82"/>
  <c r="BP352" i="82"/>
  <c r="BI352" i="82"/>
  <c r="BN352" i="82"/>
  <c r="BM77" i="82"/>
  <c r="BQ77" i="82"/>
  <c r="BK77" i="82"/>
  <c r="BJ246" i="82"/>
  <c r="BN246" i="82"/>
  <c r="BO246" i="82"/>
  <c r="BI322" i="82"/>
  <c r="BO322" i="82"/>
  <c r="BL322" i="82"/>
  <c r="BN322" i="82"/>
  <c r="BR322" i="82"/>
  <c r="BR218" i="82"/>
  <c r="BJ218" i="82"/>
  <c r="BN218" i="82"/>
  <c r="BM218" i="82"/>
  <c r="BP218" i="82"/>
  <c r="BO312" i="82"/>
  <c r="BK312" i="82"/>
  <c r="BR312" i="82"/>
  <c r="BN312" i="82"/>
  <c r="BQ312" i="82"/>
  <c r="BQ271" i="82"/>
  <c r="BI271" i="82"/>
  <c r="BN271" i="82"/>
  <c r="BL271" i="82"/>
  <c r="BP271" i="82"/>
  <c r="BI275" i="82"/>
  <c r="BL275" i="82"/>
  <c r="BP275" i="82"/>
  <c r="BO275" i="82"/>
  <c r="BR275" i="82"/>
  <c r="BK368" i="82"/>
  <c r="BK157" i="82"/>
  <c r="BO176" i="82"/>
  <c r="BL366" i="82"/>
  <c r="BI366" i="82"/>
  <c r="BO366" i="82"/>
  <c r="BR366" i="82"/>
  <c r="BJ366" i="82"/>
  <c r="BL162" i="82"/>
  <c r="BJ162" i="82"/>
  <c r="BK162" i="82"/>
  <c r="BN162" i="82"/>
  <c r="BO162" i="82"/>
  <c r="BR162" i="82"/>
  <c r="BO90" i="82"/>
  <c r="BN374" i="82"/>
  <c r="BQ292" i="82"/>
  <c r="BP162" i="82"/>
  <c r="BJ316" i="82"/>
  <c r="BQ316" i="82"/>
  <c r="BK316" i="82"/>
  <c r="BM316" i="82"/>
  <c r="BO316" i="82"/>
  <c r="BN153" i="82"/>
  <c r="BK153" i="82"/>
  <c r="BM153" i="82"/>
  <c r="BJ153" i="82"/>
  <c r="BL153" i="82"/>
  <c r="BR153" i="82"/>
  <c r="BQ157" i="82"/>
  <c r="BI325" i="82"/>
  <c r="BR325" i="82"/>
  <c r="BO325" i="82"/>
  <c r="BK325" i="82"/>
  <c r="BP88" i="82"/>
  <c r="BL88" i="82"/>
  <c r="BM88" i="82"/>
  <c r="BR88" i="82"/>
  <c r="BN88" i="82"/>
  <c r="BM70" i="82"/>
  <c r="BI70" i="82"/>
  <c r="BL70" i="82"/>
  <c r="BK70" i="82"/>
  <c r="BO70" i="82"/>
  <c r="BK280" i="82"/>
  <c r="BJ280" i="82"/>
  <c r="BR255" i="82"/>
  <c r="BK278" i="82"/>
  <c r="BP278" i="82"/>
  <c r="BK307" i="82"/>
  <c r="BK219" i="82"/>
  <c r="BN219" i="82"/>
  <c r="BJ261" i="82"/>
  <c r="BI318" i="82"/>
  <c r="BP187" i="82"/>
  <c r="BJ232" i="82"/>
  <c r="BJ324" i="82"/>
  <c r="BN324" i="82"/>
  <c r="BI90" i="82"/>
  <c r="BN325" i="82"/>
  <c r="BJ206" i="82"/>
  <c r="BP316" i="82"/>
  <c r="BI82" i="82"/>
  <c r="BL115" i="82"/>
  <c r="BI153" i="82"/>
  <c r="BJ173" i="82"/>
  <c r="BP197" i="82"/>
  <c r="BJ88" i="82"/>
  <c r="BP292" i="82"/>
  <c r="BM162" i="82"/>
  <c r="BN139" i="82"/>
  <c r="BR70" i="82"/>
  <c r="BP259" i="82"/>
  <c r="BP135" i="82"/>
  <c r="BN366" i="82"/>
  <c r="BM145" i="82"/>
  <c r="BI269" i="82"/>
  <c r="BO369" i="82"/>
  <c r="BR98" i="82"/>
  <c r="BJ98" i="82"/>
  <c r="BN98" i="82"/>
  <c r="BM98" i="82"/>
  <c r="BP296" i="82"/>
  <c r="BR384" i="82"/>
  <c r="BK384" i="82"/>
  <c r="BJ384" i="82"/>
  <c r="BO384" i="82"/>
  <c r="BQ384" i="82"/>
  <c r="BP384" i="82"/>
  <c r="BM283" i="82"/>
  <c r="BN283" i="82"/>
  <c r="BR283" i="82"/>
  <c r="BN350" i="82"/>
  <c r="BI350" i="82"/>
  <c r="BM350" i="82"/>
  <c r="BQ350" i="82"/>
  <c r="BL350" i="82"/>
  <c r="BO350" i="82"/>
  <c r="BK202" i="82"/>
  <c r="BO202" i="82"/>
  <c r="BR202" i="82"/>
  <c r="BI202" i="82"/>
  <c r="BN368" i="82"/>
  <c r="BM368" i="82"/>
  <c r="BP368" i="82"/>
  <c r="BO368" i="82"/>
  <c r="BL368" i="82"/>
  <c r="BJ368" i="82"/>
  <c r="BK170" i="82"/>
  <c r="BM170" i="82"/>
  <c r="BI289" i="82"/>
  <c r="BM289" i="82"/>
  <c r="BN289" i="82"/>
  <c r="BK289" i="82"/>
  <c r="BP289" i="82"/>
  <c r="BP115" i="82"/>
  <c r="BL219" i="82"/>
  <c r="BI261" i="82"/>
  <c r="BM318" i="82"/>
  <c r="BO318" i="82"/>
  <c r="BL197" i="82"/>
  <c r="BQ176" i="82"/>
  <c r="BJ139" i="82"/>
  <c r="BQ145" i="82"/>
  <c r="BK369" i="82"/>
  <c r="BN123" i="82"/>
  <c r="BR123" i="82"/>
  <c r="BJ123" i="82"/>
  <c r="BL123" i="82"/>
  <c r="BP159" i="82"/>
  <c r="BL159" i="82"/>
  <c r="BM159" i="82"/>
  <c r="BK159" i="82"/>
  <c r="BQ159" i="82"/>
  <c r="BJ159" i="82"/>
  <c r="BM230" i="82"/>
  <c r="BL230" i="82"/>
  <c r="BJ230" i="82"/>
  <c r="BI230" i="82"/>
  <c r="BN230" i="82"/>
  <c r="BR157" i="82"/>
  <c r="BO211" i="82"/>
  <c r="BK211" i="82"/>
  <c r="BJ211" i="82"/>
  <c r="BN211" i="82"/>
  <c r="BQ211" i="82"/>
  <c r="BL212" i="82"/>
  <c r="BJ212" i="82"/>
  <c r="BK212" i="82"/>
  <c r="BP212" i="82"/>
  <c r="BO212" i="82"/>
  <c r="BR212" i="82"/>
  <c r="BQ285" i="82"/>
  <c r="BI285" i="82"/>
  <c r="BK285" i="82"/>
  <c r="BJ285" i="82"/>
  <c r="BM280" i="82"/>
  <c r="BP307" i="82"/>
  <c r="BN261" i="82"/>
  <c r="BK58" i="82"/>
  <c r="BN117" i="82"/>
  <c r="BL206" i="82"/>
  <c r="BL316" i="82"/>
  <c r="BL289" i="82"/>
  <c r="BM123" i="82"/>
  <c r="BN159" i="82"/>
  <c r="BQ153" i="82"/>
  <c r="BP142" i="82"/>
  <c r="BR173" i="82"/>
  <c r="BL292" i="82"/>
  <c r="BL57" i="82"/>
  <c r="BI162" i="82"/>
  <c r="BP139" i="82"/>
  <c r="BP70" i="82"/>
  <c r="BI259" i="82"/>
  <c r="BQ135" i="82"/>
  <c r="BP366" i="82"/>
  <c r="BN145" i="82"/>
  <c r="BR230" i="82"/>
  <c r="BJ269" i="82"/>
  <c r="BP369" i="82"/>
  <c r="BM114" i="82"/>
  <c r="BI114" i="82"/>
  <c r="BL114" i="82"/>
  <c r="BP114" i="82"/>
  <c r="BR114" i="82"/>
  <c r="BN166" i="82"/>
  <c r="BQ166" i="82"/>
  <c r="BM166" i="82"/>
  <c r="BI166" i="82"/>
  <c r="BL166" i="82"/>
  <c r="BO166" i="82"/>
  <c r="BK97" i="82"/>
  <c r="BN97" i="82"/>
  <c r="BR97" i="82"/>
  <c r="BO97" i="82"/>
  <c r="BJ97" i="82"/>
  <c r="BI97" i="82"/>
  <c r="BJ245" i="82"/>
  <c r="BQ245" i="82"/>
  <c r="BO245" i="82"/>
  <c r="BP105" i="82"/>
  <c r="BL105" i="82"/>
  <c r="BK105" i="82"/>
  <c r="BO105" i="82"/>
  <c r="BJ105" i="82"/>
  <c r="BK258" i="82"/>
  <c r="BP258" i="82"/>
  <c r="BQ258" i="82"/>
  <c r="BO258" i="82"/>
  <c r="BI258" i="82"/>
  <c r="BR258" i="82"/>
  <c r="BQ212" i="82"/>
  <c r="BR368" i="82"/>
  <c r="BI199" i="82"/>
  <c r="BN199" i="82"/>
  <c r="BR199" i="82"/>
  <c r="BJ199" i="82"/>
  <c r="BO207" i="82"/>
  <c r="BQ207" i="82"/>
  <c r="BN207" i="82"/>
  <c r="BK207" i="82"/>
  <c r="BM207" i="82"/>
  <c r="BR207" i="82"/>
  <c r="BQ204" i="82"/>
  <c r="BM204" i="82"/>
  <c r="BR204" i="82"/>
  <c r="BI249" i="82"/>
  <c r="BK249" i="82"/>
  <c r="BJ249" i="82"/>
  <c r="BO249" i="82"/>
  <c r="BN249" i="82"/>
  <c r="BQ249" i="82"/>
  <c r="BK141" i="82"/>
  <c r="BP141" i="82"/>
  <c r="BL141" i="82"/>
  <c r="BM156" i="82"/>
  <c r="BJ156" i="82"/>
  <c r="BI156" i="82"/>
  <c r="BN156" i="82"/>
  <c r="BP170" i="82"/>
  <c r="BL58" i="82"/>
  <c r="BK91" i="82"/>
  <c r="BO374" i="82"/>
  <c r="BO181" i="82"/>
  <c r="BI58" i="82"/>
  <c r="BM250" i="82"/>
  <c r="BL277" i="82"/>
  <c r="BK277" i="82"/>
  <c r="BI277" i="82"/>
  <c r="BO277" i="82"/>
  <c r="BP277" i="82"/>
  <c r="BQ277" i="82"/>
  <c r="BN277" i="82"/>
  <c r="BR277" i="82"/>
  <c r="BM277" i="82"/>
  <c r="BJ277" i="82"/>
  <c r="BQ58" i="82"/>
  <c r="BI117" i="82"/>
  <c r="BI181" i="82"/>
  <c r="BR286" i="82"/>
  <c r="BO250" i="82"/>
  <c r="BI250" i="82"/>
  <c r="BN250" i="82"/>
  <c r="BR250" i="82"/>
  <c r="BQ215" i="82"/>
  <c r="BI215" i="82"/>
  <c r="BP215" i="82"/>
  <c r="BL215" i="82"/>
  <c r="BR215" i="82"/>
  <c r="BN215" i="82"/>
  <c r="BM215" i="82"/>
  <c r="BK215" i="82"/>
  <c r="BJ215" i="82"/>
  <c r="BO215" i="82"/>
  <c r="BJ91" i="82"/>
  <c r="BM91" i="82"/>
  <c r="BL91" i="82"/>
  <c r="BP91" i="82"/>
  <c r="BO170" i="82"/>
  <c r="BR170" i="82"/>
  <c r="BQ170" i="82"/>
  <c r="BL170" i="82"/>
  <c r="BN170" i="82"/>
  <c r="BJ170" i="82"/>
  <c r="BQ374" i="82"/>
  <c r="BM374" i="82"/>
  <c r="BL374" i="82"/>
  <c r="BR374" i="82"/>
  <c r="BP82" i="82"/>
  <c r="BL82" i="82"/>
  <c r="BO82" i="82"/>
  <c r="BK82" i="82"/>
  <c r="BQ82" i="82"/>
  <c r="BM82" i="82"/>
  <c r="BI381" i="82"/>
  <c r="BR381" i="82"/>
  <c r="BP381" i="82"/>
  <c r="BM381" i="82"/>
  <c r="BJ381" i="82"/>
  <c r="BK381" i="82"/>
  <c r="BO381" i="82"/>
  <c r="BN381" i="82"/>
  <c r="BQ381" i="82"/>
  <c r="BL381" i="82"/>
  <c r="BL382" i="82"/>
  <c r="BP382" i="82"/>
  <c r="BI382" i="82"/>
  <c r="BO382" i="82"/>
  <c r="BK382" i="82"/>
  <c r="BQ382" i="82"/>
  <c r="BN58" i="82"/>
  <c r="BJ58" i="82"/>
  <c r="BR91" i="82"/>
  <c r="BJ250" i="82"/>
  <c r="BI374" i="82"/>
  <c r="BR82" i="82"/>
  <c r="BJ382" i="82"/>
  <c r="BM286" i="82"/>
  <c r="BP286" i="82"/>
  <c r="BQ286" i="82"/>
  <c r="BO286" i="82"/>
  <c r="BL286" i="82"/>
  <c r="BK286" i="82"/>
  <c r="BJ287" i="82"/>
  <c r="BO287" i="82"/>
  <c r="BK287" i="82"/>
  <c r="BR287" i="82"/>
  <c r="BI287" i="82"/>
  <c r="BQ287" i="82"/>
  <c r="BP287" i="82"/>
  <c r="BM287" i="82"/>
  <c r="BL287" i="82"/>
  <c r="BN287" i="82"/>
  <c r="BM117" i="82"/>
  <c r="BK117" i="82"/>
  <c r="BR117" i="82"/>
  <c r="BO117" i="82"/>
  <c r="BP117" i="82"/>
  <c r="BM181" i="82"/>
  <c r="BL181" i="82"/>
  <c r="BK181" i="82"/>
  <c r="BR181" i="82"/>
  <c r="BK74" i="82"/>
  <c r="BQ74" i="82"/>
  <c r="BR74" i="82"/>
  <c r="BJ74" i="82"/>
  <c r="BP74" i="82"/>
  <c r="BM58" i="82"/>
  <c r="BI91" i="82"/>
  <c r="BP250" i="82"/>
  <c r="BJ117" i="82"/>
  <c r="BJ374" i="82"/>
  <c r="BO74" i="82"/>
  <c r="BJ181" i="82"/>
  <c r="BR382" i="82"/>
  <c r="BI170" i="82"/>
  <c r="BM226" i="82"/>
  <c r="BQ226" i="82"/>
  <c r="BL226" i="82"/>
  <c r="BI226" i="82"/>
  <c r="BK226" i="82"/>
  <c r="BJ226" i="82"/>
  <c r="BR132" i="82"/>
  <c r="BN132" i="82"/>
  <c r="BM132" i="82"/>
  <c r="BJ132" i="82"/>
  <c r="BO132" i="82"/>
  <c r="BK132" i="82"/>
  <c r="BL132" i="82"/>
  <c r="BI132" i="82"/>
  <c r="BP132" i="82"/>
  <c r="BQ132" i="82"/>
  <c r="BR241" i="82"/>
  <c r="BJ241" i="82"/>
  <c r="BP241" i="82"/>
  <c r="BQ241" i="82"/>
  <c r="BQ124" i="82"/>
  <c r="BR124" i="82"/>
  <c r="BI124" i="82"/>
  <c r="BM124" i="82"/>
  <c r="BP124" i="82"/>
  <c r="BO124" i="82"/>
  <c r="BJ124" i="82"/>
  <c r="BK124" i="82"/>
  <c r="BL124" i="82"/>
  <c r="BN124" i="82"/>
  <c r="BQ308" i="82"/>
  <c r="BN308" i="82"/>
  <c r="BR308" i="82"/>
  <c r="BM308" i="82"/>
  <c r="BO308" i="82"/>
  <c r="BJ308" i="82"/>
  <c r="BQ85" i="82"/>
  <c r="BI85" i="82"/>
  <c r="BL85" i="82"/>
  <c r="BN85" i="82"/>
  <c r="BP85" i="82"/>
  <c r="BK179" i="82"/>
  <c r="BJ179" i="82"/>
  <c r="BR179" i="82"/>
  <c r="BP179" i="82"/>
  <c r="BN342" i="82"/>
  <c r="BO342" i="82"/>
  <c r="BM342" i="82"/>
  <c r="BR342" i="82"/>
  <c r="BL342" i="82"/>
  <c r="BP342" i="82"/>
  <c r="BR175" i="82"/>
  <c r="BO175" i="82"/>
  <c r="BJ175" i="82"/>
  <c r="BN175" i="82"/>
  <c r="BI175" i="82"/>
  <c r="BQ175" i="82"/>
  <c r="BM175" i="82"/>
  <c r="BP175" i="82"/>
  <c r="BK175" i="82"/>
  <c r="BL175" i="82"/>
  <c r="BM133" i="82"/>
  <c r="BO133" i="82"/>
  <c r="BN133" i="82"/>
  <c r="BJ133" i="82"/>
  <c r="BR133" i="82"/>
  <c r="BK133" i="82"/>
  <c r="BP133" i="82"/>
  <c r="BI133" i="82"/>
  <c r="BL133" i="82"/>
  <c r="BQ133" i="82"/>
  <c r="BP229" i="82"/>
  <c r="BI229" i="82"/>
  <c r="BO229" i="82"/>
  <c r="BQ229" i="82"/>
  <c r="BN229" i="82"/>
  <c r="BL229" i="82"/>
  <c r="BJ77" i="82"/>
  <c r="BO77" i="82"/>
  <c r="BR77" i="82"/>
  <c r="BN77" i="82"/>
  <c r="BP77" i="82"/>
  <c r="BL77" i="82"/>
  <c r="BM246" i="82"/>
  <c r="BL246" i="82"/>
  <c r="BQ246" i="82"/>
  <c r="BK246" i="82"/>
  <c r="BI246" i="82"/>
  <c r="BP246" i="82"/>
  <c r="BP182" i="82"/>
  <c r="BO182" i="82"/>
  <c r="BK182" i="82"/>
  <c r="BQ182" i="82"/>
  <c r="BR182" i="82"/>
  <c r="BP353" i="82"/>
  <c r="BO353" i="82"/>
  <c r="BK353" i="82"/>
  <c r="BQ353" i="82"/>
  <c r="BM353" i="82"/>
  <c r="BJ353" i="82"/>
  <c r="BN353" i="82"/>
  <c r="BR353" i="82"/>
  <c r="BI353" i="82"/>
  <c r="BL353" i="82"/>
  <c r="BP231" i="82"/>
  <c r="BL231" i="82"/>
  <c r="BO231" i="82"/>
  <c r="BM231" i="82"/>
  <c r="BQ231" i="82"/>
  <c r="BJ231" i="82"/>
  <c r="BI231" i="82"/>
  <c r="BR231" i="82"/>
  <c r="BK231" i="82"/>
  <c r="BN231" i="82"/>
  <c r="BJ235" i="82"/>
  <c r="BL235" i="82"/>
  <c r="BK235" i="82"/>
  <c r="BR235" i="82"/>
  <c r="BO235" i="82"/>
  <c r="BM235" i="82"/>
  <c r="BQ235" i="82"/>
  <c r="BN235" i="82"/>
  <c r="BI235" i="82"/>
  <c r="BP235" i="82"/>
  <c r="BR122" i="82"/>
  <c r="BN122" i="82"/>
  <c r="BM122" i="82"/>
  <c r="BJ122" i="82"/>
  <c r="BQ122" i="82"/>
  <c r="BI122" i="82"/>
  <c r="BK122" i="82"/>
  <c r="BP122" i="82"/>
  <c r="BO122" i="82"/>
  <c r="BL122" i="82"/>
  <c r="BN279" i="82"/>
  <c r="BK279" i="82"/>
  <c r="BL279" i="82"/>
  <c r="BM279" i="82"/>
  <c r="BO279" i="82"/>
  <c r="BQ279" i="82"/>
  <c r="BR279" i="82"/>
  <c r="BJ279" i="82"/>
  <c r="BI279" i="82"/>
  <c r="BP279" i="82"/>
  <c r="BR370" i="82"/>
  <c r="BN370" i="82"/>
  <c r="BQ370" i="82"/>
  <c r="BK370" i="82"/>
  <c r="BM370" i="82"/>
  <c r="BJ370" i="82"/>
  <c r="BP370" i="82"/>
  <c r="BO370" i="82"/>
  <c r="BL370" i="82"/>
  <c r="BI370" i="82"/>
  <c r="BJ327" i="82"/>
  <c r="BO327" i="82"/>
  <c r="BK327" i="82"/>
  <c r="BN327" i="82"/>
  <c r="BI327" i="82"/>
  <c r="BP327" i="82"/>
  <c r="BM327" i="82"/>
  <c r="BQ327" i="82"/>
  <c r="BR327" i="82"/>
  <c r="BL327" i="82"/>
  <c r="BO288" i="82"/>
  <c r="BJ288" i="82"/>
  <c r="BQ288" i="82"/>
  <c r="BI288" i="82"/>
  <c r="BM288" i="82"/>
  <c r="BL288" i="82"/>
  <c r="BN288" i="82"/>
  <c r="BR288" i="82"/>
  <c r="BP288" i="82"/>
  <c r="BK288" i="82"/>
  <c r="BR148" i="82"/>
  <c r="BO148" i="82"/>
  <c r="BK148" i="82"/>
  <c r="BL148" i="82"/>
  <c r="BJ148" i="82"/>
  <c r="BM148" i="82"/>
  <c r="BI148" i="82"/>
  <c r="BP148" i="82"/>
  <c r="BN148" i="82"/>
  <c r="BQ148" i="82"/>
  <c r="BO304" i="82"/>
  <c r="BJ304" i="82"/>
  <c r="BQ304" i="82"/>
  <c r="BI304" i="82"/>
  <c r="BM304" i="82"/>
  <c r="BR304" i="82"/>
  <c r="BP304" i="82"/>
  <c r="BN304" i="82"/>
  <c r="BL304" i="82"/>
  <c r="BK304" i="82"/>
  <c r="BK372" i="82"/>
  <c r="BR372" i="82"/>
  <c r="BJ372" i="82"/>
  <c r="BQ372" i="82"/>
  <c r="BI372" i="82"/>
  <c r="BO372" i="82"/>
  <c r="BM372" i="82"/>
  <c r="BN372" i="82"/>
  <c r="BL372" i="82"/>
  <c r="BP372" i="82"/>
  <c r="BN360" i="82"/>
  <c r="BP360" i="82"/>
  <c r="BO360" i="82"/>
  <c r="BM360" i="82"/>
  <c r="BR360" i="82"/>
  <c r="BI360" i="82"/>
  <c r="BK360" i="82"/>
  <c r="BJ360" i="82"/>
  <c r="BQ360" i="82"/>
  <c r="BL360" i="82"/>
  <c r="BK126" i="82"/>
  <c r="BR126" i="82"/>
  <c r="BJ126" i="82"/>
  <c r="BQ126" i="82"/>
  <c r="BI126" i="82"/>
  <c r="BM126" i="82"/>
  <c r="BN126" i="82"/>
  <c r="BL126" i="82"/>
  <c r="BP126" i="82"/>
  <c r="BO126" i="82"/>
  <c r="BN100" i="82"/>
  <c r="BM100" i="82"/>
  <c r="BL100" i="82"/>
  <c r="BP100" i="82"/>
  <c r="BI100" i="82"/>
  <c r="BR100" i="82"/>
  <c r="BK100" i="82"/>
  <c r="BJ100" i="82"/>
  <c r="BQ100" i="82"/>
  <c r="BO100" i="82"/>
  <c r="BO343" i="82"/>
  <c r="BN343" i="82"/>
  <c r="BM343" i="82"/>
  <c r="BQ343" i="82"/>
  <c r="BI343" i="82"/>
  <c r="BR343" i="82"/>
  <c r="BP343" i="82"/>
  <c r="BL343" i="82"/>
  <c r="BJ343" i="82"/>
  <c r="BK343" i="82"/>
  <c r="BL201" i="82"/>
  <c r="BK201" i="82"/>
  <c r="BR201" i="82"/>
  <c r="BJ201" i="82"/>
  <c r="BN201" i="82"/>
  <c r="BQ201" i="82"/>
  <c r="BP201" i="82"/>
  <c r="BO201" i="82"/>
  <c r="BM201" i="82"/>
  <c r="BI201" i="82"/>
  <c r="BM99" i="82"/>
  <c r="BL99" i="82"/>
  <c r="BK99" i="82"/>
  <c r="BO99" i="82"/>
  <c r="BI99" i="82"/>
  <c r="BR99" i="82"/>
  <c r="BN99" i="82"/>
  <c r="BJ99" i="82"/>
  <c r="BP99" i="82"/>
  <c r="BQ99" i="82"/>
  <c r="BN240" i="82"/>
  <c r="BM240" i="82"/>
  <c r="BL240" i="82"/>
  <c r="BP240" i="82"/>
  <c r="BR240" i="82"/>
  <c r="BQ240" i="82"/>
  <c r="BI240" i="82"/>
  <c r="BK240" i="82"/>
  <c r="BJ240" i="82"/>
  <c r="BO240" i="82"/>
  <c r="BL238" i="82"/>
  <c r="BK238" i="82"/>
  <c r="BR238" i="82"/>
  <c r="BJ238" i="82"/>
  <c r="BN238" i="82"/>
  <c r="BQ238" i="82"/>
  <c r="BP238" i="82"/>
  <c r="BO238" i="82"/>
  <c r="BM238" i="82"/>
  <c r="BI238" i="82"/>
  <c r="BO233" i="82"/>
  <c r="BN233" i="82"/>
  <c r="BM233" i="82"/>
  <c r="BP233" i="82"/>
  <c r="BL233" i="82"/>
  <c r="BK233" i="82"/>
  <c r="BR233" i="82"/>
  <c r="BQ233" i="82"/>
  <c r="BJ233" i="82"/>
  <c r="BI233" i="82"/>
  <c r="BN121" i="82"/>
  <c r="BM121" i="82"/>
  <c r="BL121" i="82"/>
  <c r="BP121" i="82"/>
  <c r="BO121" i="82"/>
  <c r="BK121" i="82"/>
  <c r="BJ121" i="82"/>
  <c r="BR121" i="82"/>
  <c r="BQ121" i="82"/>
  <c r="BI121" i="82"/>
  <c r="BL177" i="82"/>
  <c r="BK177" i="82"/>
  <c r="BR177" i="82"/>
  <c r="BJ177" i="82"/>
  <c r="BN177" i="82"/>
  <c r="BO177" i="82"/>
  <c r="BM177" i="82"/>
  <c r="BI177" i="82"/>
  <c r="BQ177" i="82"/>
  <c r="BP177" i="82"/>
  <c r="BL348" i="82"/>
  <c r="BK348" i="82"/>
  <c r="BR348" i="82"/>
  <c r="BJ348" i="82"/>
  <c r="BN348" i="82"/>
  <c r="BO348" i="82"/>
  <c r="BM348" i="82"/>
  <c r="BI348" i="82"/>
  <c r="BQ348" i="82"/>
  <c r="BP348" i="82"/>
  <c r="BN137" i="82"/>
  <c r="BM137" i="82"/>
  <c r="BL137" i="82"/>
  <c r="BP137" i="82"/>
  <c r="BR137" i="82"/>
  <c r="BQ137" i="82"/>
  <c r="BI137" i="82"/>
  <c r="BO137" i="82"/>
  <c r="BK137" i="82"/>
  <c r="BJ137" i="82"/>
  <c r="BK281" i="82"/>
  <c r="BR281" i="82"/>
  <c r="BJ281" i="82"/>
  <c r="BQ281" i="82"/>
  <c r="BI281" i="82"/>
  <c r="BM281" i="82"/>
  <c r="BP281" i="82"/>
  <c r="BO281" i="82"/>
  <c r="BN281" i="82"/>
  <c r="BL281" i="82"/>
  <c r="BN358" i="82"/>
  <c r="BM358" i="82"/>
  <c r="BL358" i="82"/>
  <c r="BP358" i="82"/>
  <c r="BJ358" i="82"/>
  <c r="BI358" i="82"/>
  <c r="BO358" i="82"/>
  <c r="BQ358" i="82"/>
  <c r="BK358" i="82"/>
  <c r="BR358" i="82"/>
  <c r="BN380" i="82"/>
  <c r="BM380" i="82"/>
  <c r="BL380" i="82"/>
  <c r="BP380" i="82"/>
  <c r="BQ380" i="82"/>
  <c r="BO380" i="82"/>
  <c r="BK380" i="82"/>
  <c r="BI380" i="82"/>
  <c r="BR380" i="82"/>
  <c r="BJ380" i="82"/>
  <c r="BK81" i="82"/>
  <c r="BR81" i="82"/>
  <c r="BJ81" i="82"/>
  <c r="BQ81" i="82"/>
  <c r="BI81" i="82"/>
  <c r="BM81" i="82"/>
  <c r="BL81" i="82"/>
  <c r="BO81" i="82"/>
  <c r="BN81" i="82"/>
  <c r="BP81" i="82"/>
  <c r="BN203" i="82"/>
  <c r="BM203" i="82"/>
  <c r="BL203" i="82"/>
  <c r="BP203" i="82"/>
  <c r="BR203" i="82"/>
  <c r="BQ203" i="82"/>
  <c r="BI203" i="82"/>
  <c r="BO203" i="82"/>
  <c r="BK203" i="82"/>
  <c r="BJ203" i="82"/>
  <c r="BL270" i="82"/>
  <c r="BK270" i="82"/>
  <c r="BR270" i="82"/>
  <c r="BJ270" i="82"/>
  <c r="BN270" i="82"/>
  <c r="BQ270" i="82"/>
  <c r="BP270" i="82"/>
  <c r="BM270" i="82"/>
  <c r="BI270" i="82"/>
  <c r="BO270" i="82"/>
  <c r="BL330" i="82"/>
  <c r="BK330" i="82"/>
  <c r="BR330" i="82"/>
  <c r="BJ330" i="82"/>
  <c r="BN330" i="82"/>
  <c r="BM330" i="82"/>
  <c r="BI330" i="82"/>
  <c r="BP330" i="82"/>
  <c r="BO330" i="82"/>
  <c r="BQ330" i="82"/>
  <c r="BQ116" i="82"/>
  <c r="BI116" i="82"/>
  <c r="BP116" i="82"/>
  <c r="BO116" i="82"/>
  <c r="BR116" i="82"/>
  <c r="BN116" i="82"/>
  <c r="BM116" i="82"/>
  <c r="BJ116" i="82"/>
  <c r="BL116" i="82"/>
  <c r="BK116" i="82"/>
  <c r="BR320" i="82"/>
  <c r="BJ320" i="82"/>
  <c r="BQ320" i="82"/>
  <c r="BI320" i="82"/>
  <c r="BP320" i="82"/>
  <c r="BO320" i="82"/>
  <c r="BK320" i="82"/>
  <c r="BL320" i="82"/>
  <c r="BN320" i="82"/>
  <c r="BM320" i="82"/>
  <c r="BN248" i="82"/>
  <c r="BM248" i="82"/>
  <c r="BL248" i="82"/>
  <c r="BP248" i="82"/>
  <c r="BQ248" i="82"/>
  <c r="BO248" i="82"/>
  <c r="BK248" i="82"/>
  <c r="BR248" i="82"/>
  <c r="BJ248" i="82"/>
  <c r="BI248" i="82"/>
  <c r="BK337" i="82"/>
  <c r="BR337" i="82"/>
  <c r="BJ337" i="82"/>
  <c r="BQ337" i="82"/>
  <c r="BI337" i="82"/>
  <c r="BM337" i="82"/>
  <c r="BP337" i="82"/>
  <c r="BO337" i="82"/>
  <c r="BN337" i="82"/>
  <c r="BL337" i="82"/>
  <c r="BL290" i="82"/>
  <c r="BK290" i="82"/>
  <c r="BR290" i="82"/>
  <c r="BJ290" i="82"/>
  <c r="BN290" i="82"/>
  <c r="BO290" i="82"/>
  <c r="BM290" i="82"/>
  <c r="BI290" i="82"/>
  <c r="BQ290" i="82"/>
  <c r="BP290" i="82"/>
  <c r="BL298" i="82"/>
  <c r="BK298" i="82"/>
  <c r="BR298" i="82"/>
  <c r="BJ298" i="82"/>
  <c r="BN298" i="82"/>
  <c r="BQ298" i="82"/>
  <c r="BI298" i="82"/>
  <c r="BM298" i="82"/>
  <c r="BO298" i="82"/>
  <c r="BP298" i="82"/>
  <c r="BM357" i="82"/>
  <c r="BL357" i="82"/>
  <c r="BK357" i="82"/>
  <c r="BO357" i="82"/>
  <c r="BJ357" i="82"/>
  <c r="BI357" i="82"/>
  <c r="BP357" i="82"/>
  <c r="BR357" i="82"/>
  <c r="BQ357" i="82"/>
  <c r="BN357" i="82"/>
  <c r="BR376" i="82"/>
  <c r="BJ376" i="82"/>
  <c r="BQ376" i="82"/>
  <c r="BI376" i="82"/>
  <c r="BP376" i="82"/>
  <c r="BL376" i="82"/>
  <c r="BN376" i="82"/>
  <c r="BM376" i="82"/>
  <c r="BK376" i="82"/>
  <c r="BO376" i="82"/>
  <c r="BK253" i="82"/>
  <c r="BR253" i="82"/>
  <c r="BJ253" i="82"/>
  <c r="BQ253" i="82"/>
  <c r="BI253" i="82"/>
  <c r="BM253" i="82"/>
  <c r="BN253" i="82"/>
  <c r="BL253" i="82"/>
  <c r="BP253" i="82"/>
  <c r="BO253" i="82"/>
  <c r="BK59" i="82"/>
  <c r="BR59" i="82"/>
  <c r="BJ59" i="82"/>
  <c r="BQ59" i="82"/>
  <c r="BI59" i="82"/>
  <c r="BP59" i="82"/>
  <c r="BM59" i="82"/>
  <c r="BL59" i="82"/>
  <c r="BO59" i="82"/>
  <c r="BN59" i="82"/>
  <c r="BM379" i="82"/>
  <c r="BL379" i="82"/>
  <c r="BK379" i="82"/>
  <c r="BO379" i="82"/>
  <c r="BQ379" i="82"/>
  <c r="BP379" i="82"/>
  <c r="BN379" i="82"/>
  <c r="BI379" i="82"/>
  <c r="BR379" i="82"/>
  <c r="BJ379" i="82"/>
  <c r="BP94" i="82"/>
  <c r="BO94" i="82"/>
  <c r="BN94" i="82"/>
  <c r="BR94" i="82"/>
  <c r="BJ94" i="82"/>
  <c r="BI94" i="82"/>
  <c r="BL94" i="82"/>
  <c r="BK94" i="82"/>
  <c r="BQ94" i="82"/>
  <c r="BM94" i="82"/>
  <c r="BN92" i="82"/>
  <c r="BM92" i="82"/>
  <c r="BL92" i="82"/>
  <c r="BP92" i="82"/>
  <c r="BI92" i="82"/>
  <c r="BR92" i="82"/>
  <c r="BK92" i="82"/>
  <c r="BJ92" i="82"/>
  <c r="BO92" i="82"/>
  <c r="BQ92" i="82"/>
  <c r="BN129" i="82"/>
  <c r="BM129" i="82"/>
  <c r="BL129" i="82"/>
  <c r="BP129" i="82"/>
  <c r="BJ129" i="82"/>
  <c r="BI129" i="82"/>
  <c r="BO129" i="82"/>
  <c r="BQ129" i="82"/>
  <c r="BR129" i="82"/>
  <c r="BK129" i="82"/>
  <c r="BL378" i="82"/>
  <c r="BK378" i="82"/>
  <c r="BR378" i="82"/>
  <c r="BJ378" i="82"/>
  <c r="BN378" i="82"/>
  <c r="BP378" i="82"/>
  <c r="BO378" i="82"/>
  <c r="BM378" i="82"/>
  <c r="BQ378" i="82"/>
  <c r="BI378" i="82"/>
  <c r="BM144" i="82"/>
  <c r="BL144" i="82"/>
  <c r="BK144" i="82"/>
  <c r="BO144" i="82"/>
  <c r="BN144" i="82"/>
  <c r="BJ144" i="82"/>
  <c r="BI144" i="82"/>
  <c r="BQ144" i="82"/>
  <c r="BR144" i="82"/>
  <c r="BP144" i="82"/>
  <c r="BM349" i="82"/>
  <c r="BL349" i="82"/>
  <c r="BK349" i="82"/>
  <c r="BO349" i="82"/>
  <c r="BP349" i="82"/>
  <c r="BN349" i="82"/>
  <c r="BJ349" i="82"/>
  <c r="BR349" i="82"/>
  <c r="BI349" i="82"/>
  <c r="BQ349" i="82"/>
  <c r="BL282" i="82"/>
  <c r="BK282" i="82"/>
  <c r="BR282" i="82"/>
  <c r="BJ282" i="82"/>
  <c r="BN282" i="82"/>
  <c r="BQ282" i="82"/>
  <c r="BI282" i="82"/>
  <c r="BP282" i="82"/>
  <c r="BO282" i="82"/>
  <c r="BM282" i="82"/>
  <c r="BK377" i="82"/>
  <c r="BR377" i="82"/>
  <c r="BJ377" i="82"/>
  <c r="BQ377" i="82"/>
  <c r="BI377" i="82"/>
  <c r="BM377" i="82"/>
  <c r="BO377" i="82"/>
  <c r="BN377" i="82"/>
  <c r="BL377" i="82"/>
  <c r="BP377" i="82"/>
  <c r="BN284" i="82"/>
  <c r="BM284" i="82"/>
  <c r="BL284" i="82"/>
  <c r="BP284" i="82"/>
  <c r="BR284" i="82"/>
  <c r="BJ284" i="82"/>
  <c r="BO284" i="82"/>
  <c r="BK284" i="82"/>
  <c r="BI284" i="82"/>
  <c r="BQ284" i="82"/>
  <c r="BK200" i="82"/>
  <c r="BR200" i="82"/>
  <c r="BJ200" i="82"/>
  <c r="BQ200" i="82"/>
  <c r="BI200" i="82"/>
  <c r="BM200" i="82"/>
  <c r="BP200" i="82"/>
  <c r="BO200" i="82"/>
  <c r="BN200" i="82"/>
  <c r="BL200" i="82"/>
  <c r="BN76" i="82"/>
  <c r="BM76" i="82"/>
  <c r="BL76" i="82"/>
  <c r="BP76" i="82"/>
  <c r="BK76" i="82"/>
  <c r="BJ76" i="82"/>
  <c r="BI76" i="82"/>
  <c r="BQ76" i="82"/>
  <c r="BO76" i="82"/>
  <c r="BR76" i="82"/>
  <c r="BK347" i="82"/>
  <c r="BR347" i="82"/>
  <c r="BJ347" i="82"/>
  <c r="BQ347" i="82"/>
  <c r="BI347" i="82"/>
  <c r="BM347" i="82"/>
  <c r="BN347" i="82"/>
  <c r="BL347" i="82"/>
  <c r="BP347" i="82"/>
  <c r="BO347" i="82"/>
  <c r="BR66" i="82"/>
  <c r="BJ66" i="82"/>
  <c r="BQ66" i="82"/>
  <c r="BI66" i="82"/>
  <c r="BO66" i="82"/>
  <c r="BP66" i="82"/>
  <c r="BL66" i="82"/>
  <c r="BK66" i="82"/>
  <c r="BM66" i="82"/>
  <c r="BN66" i="82"/>
  <c r="BL60" i="82"/>
  <c r="BK60" i="82"/>
  <c r="BI60" i="82"/>
  <c r="BR60" i="82"/>
  <c r="BJ60" i="82"/>
  <c r="BQ60" i="82"/>
  <c r="BN60" i="82"/>
  <c r="BM60" i="82"/>
  <c r="BP60" i="82"/>
  <c r="BO60" i="82"/>
  <c r="BP362" i="82"/>
  <c r="BQ362" i="82"/>
  <c r="BO362" i="82"/>
  <c r="BN362" i="82"/>
  <c r="BJ362" i="82"/>
  <c r="BI362" i="82"/>
  <c r="BL362" i="82"/>
  <c r="BR362" i="82"/>
  <c r="BM362" i="82"/>
  <c r="BK362" i="82"/>
  <c r="BP110" i="82"/>
  <c r="BO110" i="82"/>
  <c r="BN110" i="82"/>
  <c r="BR110" i="82"/>
  <c r="BJ110" i="82"/>
  <c r="BI110" i="82"/>
  <c r="BL110" i="82"/>
  <c r="BK110" i="82"/>
  <c r="BQ110" i="82"/>
  <c r="BM110" i="82"/>
  <c r="BP242" i="82"/>
  <c r="BO242" i="82"/>
  <c r="BN242" i="82"/>
  <c r="BR242" i="82"/>
  <c r="BJ242" i="82"/>
  <c r="BQ242" i="82"/>
  <c r="BI242" i="82"/>
  <c r="BM242" i="82"/>
  <c r="BL242" i="82"/>
  <c r="BK242" i="82"/>
  <c r="BL151" i="82"/>
  <c r="BK151" i="82"/>
  <c r="BR151" i="82"/>
  <c r="BJ151" i="82"/>
  <c r="BN151" i="82"/>
  <c r="BQ151" i="82"/>
  <c r="BP151" i="82"/>
  <c r="BM151" i="82"/>
  <c r="BO151" i="82"/>
  <c r="BI151" i="82"/>
  <c r="BK161" i="82"/>
  <c r="BR161" i="82"/>
  <c r="BJ161" i="82"/>
  <c r="BN161" i="82"/>
  <c r="BQ161" i="82"/>
  <c r="BL161" i="82"/>
  <c r="BO161" i="82"/>
  <c r="BM161" i="82"/>
  <c r="BI161" i="82"/>
  <c r="BP161" i="82"/>
  <c r="BO361" i="82"/>
  <c r="BQ361" i="82"/>
  <c r="BP361" i="82"/>
  <c r="BN361" i="82"/>
  <c r="BJ361" i="82"/>
  <c r="BR361" i="82"/>
  <c r="BM361" i="82"/>
  <c r="BL361" i="82"/>
  <c r="BK361" i="82"/>
  <c r="BI361" i="82"/>
  <c r="BP234" i="82"/>
  <c r="BO234" i="82"/>
  <c r="BN234" i="82"/>
  <c r="BM234" i="82"/>
  <c r="BL234" i="82"/>
  <c r="BK234" i="82"/>
  <c r="BR234" i="82"/>
  <c r="BJ234" i="82"/>
  <c r="BQ234" i="82"/>
  <c r="BI234" i="82"/>
  <c r="BM186" i="82"/>
  <c r="BL186" i="82"/>
  <c r="BK186" i="82"/>
  <c r="BO186" i="82"/>
  <c r="BJ186" i="82"/>
  <c r="BI186" i="82"/>
  <c r="BP186" i="82"/>
  <c r="BN186" i="82"/>
  <c r="BQ186" i="82"/>
  <c r="BR186" i="82"/>
  <c r="BP78" i="82"/>
  <c r="BO78" i="82"/>
  <c r="BN78" i="82"/>
  <c r="BR78" i="82"/>
  <c r="BJ78" i="82"/>
  <c r="BL78" i="82"/>
  <c r="BK78" i="82"/>
  <c r="BI78" i="82"/>
  <c r="BQ78" i="82"/>
  <c r="BM78" i="82"/>
  <c r="BP274" i="82"/>
  <c r="BO274" i="82"/>
  <c r="BN274" i="82"/>
  <c r="BR274" i="82"/>
  <c r="BJ274" i="82"/>
  <c r="BQ274" i="82"/>
  <c r="BI274" i="82"/>
  <c r="BK274" i="82"/>
  <c r="BM274" i="82"/>
  <c r="BL274" i="82"/>
  <c r="BM160" i="82"/>
  <c r="BL160" i="82"/>
  <c r="BK160" i="82"/>
  <c r="BO160" i="82"/>
  <c r="BJ160" i="82"/>
  <c r="BI160" i="82"/>
  <c r="BP160" i="82"/>
  <c r="BN160" i="82"/>
  <c r="BR160" i="82"/>
  <c r="BQ160" i="82"/>
  <c r="BM194" i="82"/>
  <c r="BL194" i="82"/>
  <c r="BK194" i="82"/>
  <c r="BO194" i="82"/>
  <c r="BI194" i="82"/>
  <c r="BN194" i="82"/>
  <c r="BJ194" i="82"/>
  <c r="BP194" i="82"/>
  <c r="BR194" i="82"/>
  <c r="BQ194" i="82"/>
  <c r="BK364" i="82"/>
  <c r="BR364" i="82"/>
  <c r="BJ364" i="82"/>
  <c r="BM364" i="82"/>
  <c r="BQ364" i="82"/>
  <c r="BP364" i="82"/>
  <c r="BO364" i="82"/>
  <c r="BN364" i="82"/>
  <c r="BL364" i="82"/>
  <c r="BI364" i="82"/>
  <c r="BP155" i="82"/>
  <c r="BO155" i="82"/>
  <c r="BN155" i="82"/>
  <c r="BR155" i="82"/>
  <c r="BJ155" i="82"/>
  <c r="BQ155" i="82"/>
  <c r="BI155" i="82"/>
  <c r="BM155" i="82"/>
  <c r="BL155" i="82"/>
  <c r="BK155" i="82"/>
  <c r="BL68" i="82"/>
  <c r="BI68" i="82"/>
  <c r="BK68" i="82"/>
  <c r="BR68" i="82"/>
  <c r="BJ68" i="82"/>
  <c r="BQ68" i="82"/>
  <c r="BN68" i="82"/>
  <c r="BM68" i="82"/>
  <c r="BP68" i="82"/>
  <c r="BO68" i="82"/>
  <c r="BL185" i="82"/>
  <c r="BK185" i="82"/>
  <c r="BR185" i="82"/>
  <c r="BJ185" i="82"/>
  <c r="BN185" i="82"/>
  <c r="BI185" i="82"/>
  <c r="BO185" i="82"/>
  <c r="BP185" i="82"/>
  <c r="BQ185" i="82"/>
  <c r="BM185" i="82"/>
  <c r="BK118" i="82"/>
  <c r="BR118" i="82"/>
  <c r="BJ118" i="82"/>
  <c r="BQ118" i="82"/>
  <c r="BI118" i="82"/>
  <c r="BM118" i="82"/>
  <c r="BN118" i="82"/>
  <c r="BL118" i="82"/>
  <c r="BP118" i="82"/>
  <c r="BO118" i="82"/>
  <c r="BM331" i="82"/>
  <c r="BL331" i="82"/>
  <c r="BK331" i="82"/>
  <c r="BR331" i="82"/>
  <c r="BQ331" i="82"/>
  <c r="BJ331" i="82"/>
  <c r="BP331" i="82"/>
  <c r="BO331" i="82"/>
  <c r="BN331" i="82"/>
  <c r="BI331" i="82"/>
  <c r="BK134" i="82"/>
  <c r="BR134" i="82"/>
  <c r="BJ134" i="82"/>
  <c r="BQ134" i="82"/>
  <c r="BI134" i="82"/>
  <c r="BM134" i="82"/>
  <c r="BP134" i="82"/>
  <c r="BO134" i="82"/>
  <c r="BN134" i="82"/>
  <c r="BL134" i="82"/>
  <c r="BM323" i="82"/>
  <c r="BL323" i="82"/>
  <c r="BK323" i="82"/>
  <c r="BO323" i="82"/>
  <c r="BR323" i="82"/>
  <c r="BQ323" i="82"/>
  <c r="BP323" i="82"/>
  <c r="BN323" i="82"/>
  <c r="BJ323" i="82"/>
  <c r="BI323" i="82"/>
  <c r="BM152" i="82"/>
  <c r="BL152" i="82"/>
  <c r="BK152" i="82"/>
  <c r="BO152" i="82"/>
  <c r="BR152" i="82"/>
  <c r="BQ152" i="82"/>
  <c r="BI152" i="82"/>
  <c r="BN152" i="82"/>
  <c r="BP152" i="82"/>
  <c r="BJ152" i="82"/>
  <c r="BK192" i="82"/>
  <c r="BR192" i="82"/>
  <c r="BJ192" i="82"/>
  <c r="BQ192" i="82"/>
  <c r="BI192" i="82"/>
  <c r="BM192" i="82"/>
  <c r="BL192" i="82"/>
  <c r="BO192" i="82"/>
  <c r="BP192" i="82"/>
  <c r="BN192" i="82"/>
  <c r="BK67" i="82"/>
  <c r="BP67" i="82"/>
  <c r="BR67" i="82"/>
  <c r="BJ67" i="82"/>
  <c r="BQ67" i="82"/>
  <c r="BI67" i="82"/>
  <c r="BM67" i="82"/>
  <c r="BL67" i="82"/>
  <c r="BO67" i="82"/>
  <c r="BN67" i="82"/>
  <c r="BL306" i="82"/>
  <c r="BK306" i="82"/>
  <c r="BR306" i="82"/>
  <c r="BJ306" i="82"/>
  <c r="BN306" i="82"/>
  <c r="BM306" i="82"/>
  <c r="BI306" i="82"/>
  <c r="BP306" i="82"/>
  <c r="BQ306" i="82"/>
  <c r="BO306" i="82"/>
  <c r="BP86" i="82"/>
  <c r="BO86" i="82"/>
  <c r="BN86" i="82"/>
  <c r="BR86" i="82"/>
  <c r="BJ86" i="82"/>
  <c r="BL86" i="82"/>
  <c r="BK86" i="82"/>
  <c r="BI86" i="82"/>
  <c r="BQ86" i="82"/>
  <c r="BM86" i="82"/>
  <c r="BM339" i="82"/>
  <c r="BL339" i="82"/>
  <c r="BK339" i="82"/>
  <c r="BO339" i="82"/>
  <c r="BR339" i="82"/>
  <c r="BQ339" i="82"/>
  <c r="BI339" i="82"/>
  <c r="BN339" i="82"/>
  <c r="BJ339" i="82"/>
  <c r="BP339" i="82"/>
  <c r="BL373" i="82"/>
  <c r="BK373" i="82"/>
  <c r="BR373" i="82"/>
  <c r="BJ373" i="82"/>
  <c r="BP373" i="82"/>
  <c r="BM373" i="82"/>
  <c r="BI373" i="82"/>
  <c r="BO373" i="82"/>
  <c r="BQ373" i="82"/>
  <c r="BN373" i="82"/>
  <c r="AL19" i="36"/>
  <c r="AL18" i="36"/>
  <c r="AL17" i="36"/>
  <c r="AL16" i="36"/>
  <c r="AL15" i="36"/>
  <c r="AL14" i="36"/>
  <c r="AL13" i="36"/>
  <c r="AL12" i="36"/>
  <c r="AL11" i="36"/>
  <c r="AL10" i="36"/>
  <c r="AL9" i="36"/>
  <c r="AL8" i="36"/>
  <c r="AJ19" i="36"/>
  <c r="AJ18" i="36"/>
  <c r="AJ17" i="36"/>
  <c r="AJ16" i="36"/>
  <c r="AJ15" i="36"/>
  <c r="AJ14" i="36"/>
  <c r="AJ13" i="36"/>
  <c r="AJ12" i="36"/>
  <c r="AJ11" i="36"/>
  <c r="AJ10" i="36"/>
  <c r="AJ9" i="36"/>
  <c r="AJ8" i="36"/>
  <c r="AH19" i="36"/>
  <c r="AH18" i="36"/>
  <c r="AH17" i="36"/>
  <c r="AH16" i="36"/>
  <c r="AH15" i="36"/>
  <c r="AH14" i="36"/>
  <c r="AH13" i="36"/>
  <c r="AH12" i="36"/>
  <c r="AH11" i="36"/>
  <c r="AH10" i="36"/>
  <c r="AH9" i="36"/>
  <c r="AH8" i="36"/>
  <c r="AL7" i="36"/>
  <c r="BT367" i="82" l="1"/>
  <c r="AA367" i="82" s="1"/>
  <c r="BT158" i="82"/>
  <c r="AA158" i="82" s="1"/>
  <c r="AN158" i="82" s="1"/>
  <c r="AY158" i="82" s="1"/>
  <c r="BT309" i="82"/>
  <c r="M309" i="82" s="1"/>
  <c r="AG309" i="82" s="1"/>
  <c r="BT168" i="82"/>
  <c r="Q168" i="82" s="1"/>
  <c r="AI168" i="82" s="1"/>
  <c r="BT334" i="82"/>
  <c r="AC334" i="82" s="1"/>
  <c r="AO334" i="82" s="1"/>
  <c r="AZ334" i="82" s="1"/>
  <c r="BT163" i="82"/>
  <c r="M163" i="82" s="1"/>
  <c r="AG163" i="82" s="1"/>
  <c r="BT315" i="82"/>
  <c r="AC315" i="82" s="1"/>
  <c r="BT273" i="82"/>
  <c r="Y273" i="82" s="1"/>
  <c r="AM273" i="82" s="1"/>
  <c r="AX273" i="82" s="1"/>
  <c r="BT71" i="82"/>
  <c r="U71" i="82" s="1"/>
  <c r="BT332" i="82"/>
  <c r="Q332" i="82" s="1"/>
  <c r="AI332" i="82" s="1"/>
  <c r="BT149" i="82"/>
  <c r="W149" i="82" s="1"/>
  <c r="AL149" i="82" s="1"/>
  <c r="AW149" i="82" s="1"/>
  <c r="BT236" i="82"/>
  <c r="AA236" i="82" s="1"/>
  <c r="BT321" i="82"/>
  <c r="O321" i="82" s="1"/>
  <c r="AH321" i="82" s="1"/>
  <c r="AS321" i="82" s="1"/>
  <c r="BT55" i="82"/>
  <c r="U55" i="82" s="1"/>
  <c r="AK55" i="82" s="1"/>
  <c r="BT222" i="82"/>
  <c r="AC222" i="82" s="1"/>
  <c r="AO222" i="82" s="1"/>
  <c r="AD222" i="82" s="1"/>
  <c r="BT83" i="82"/>
  <c r="Y83" i="82" s="1"/>
  <c r="BT167" i="82"/>
  <c r="AC167" i="82" s="1"/>
  <c r="AO167" i="82" s="1"/>
  <c r="AD167" i="82" s="1"/>
  <c r="BT178" i="82"/>
  <c r="K178" i="82" s="1"/>
  <c r="AF178" i="82" s="1"/>
  <c r="BT260" i="82"/>
  <c r="W260" i="82" s="1"/>
  <c r="AL260" i="82" s="1"/>
  <c r="X260" i="82" s="1"/>
  <c r="BT319" i="82"/>
  <c r="Q319" i="82" s="1"/>
  <c r="BT80" i="82"/>
  <c r="AA80" i="82" s="1"/>
  <c r="BT266" i="82"/>
  <c r="U266" i="82" s="1"/>
  <c r="BT301" i="82"/>
  <c r="Y301" i="82" s="1"/>
  <c r="AM301" i="82" s="1"/>
  <c r="AX301" i="82" s="1"/>
  <c r="BT214" i="82"/>
  <c r="AA214" i="82" s="1"/>
  <c r="AN214" i="82" s="1"/>
  <c r="BT252" i="82"/>
  <c r="BT111" i="82"/>
  <c r="AC111" i="82" s="1"/>
  <c r="BT299" i="82"/>
  <c r="M299" i="82" s="1"/>
  <c r="AG299" i="82" s="1"/>
  <c r="AR299" i="82" s="1"/>
  <c r="BT338" i="82"/>
  <c r="AC338" i="82" s="1"/>
  <c r="BT171" i="82"/>
  <c r="S171" i="82" s="1"/>
  <c r="AJ171" i="82" s="1"/>
  <c r="T171" i="82" s="1"/>
  <c r="BT333" i="82"/>
  <c r="BT79" i="82"/>
  <c r="O79" i="82" s="1"/>
  <c r="BT293" i="82"/>
  <c r="U293" i="82" s="1"/>
  <c r="BT351" i="82"/>
  <c r="Q351" i="82" s="1"/>
  <c r="BT294" i="82"/>
  <c r="BT297" i="82"/>
  <c r="U297" i="82" s="1"/>
  <c r="AK297" i="82" s="1"/>
  <c r="BT335" i="82"/>
  <c r="K335" i="82" s="1"/>
  <c r="AF335" i="82" s="1"/>
  <c r="L335" i="82" s="1"/>
  <c r="BT191" i="82"/>
  <c r="W191" i="82" s="1"/>
  <c r="AL191" i="82" s="1"/>
  <c r="BT383" i="82"/>
  <c r="AC383" i="82" s="1"/>
  <c r="AO383" i="82" s="1"/>
  <c r="BT154" i="82"/>
  <c r="Q154" i="82" s="1"/>
  <c r="BT143" i="82"/>
  <c r="AC143" i="82" s="1"/>
  <c r="AO143" i="82" s="1"/>
  <c r="AD143" i="82" s="1"/>
  <c r="BT256" i="82"/>
  <c r="AA256" i="82" s="1"/>
  <c r="AN256" i="82" s="1"/>
  <c r="AY256" i="82" s="1"/>
  <c r="BT130" i="82"/>
  <c r="BT205" i="82"/>
  <c r="O205" i="82" s="1"/>
  <c r="AH205" i="82" s="1"/>
  <c r="AS205" i="82" s="1"/>
  <c r="BT209" i="82"/>
  <c r="Q209" i="82" s="1"/>
  <c r="AI209" i="82" s="1"/>
  <c r="AT209" i="82" s="1"/>
  <c r="BT96" i="82"/>
  <c r="K96" i="82" s="1"/>
  <c r="BT267" i="82"/>
  <c r="Q267" i="82" s="1"/>
  <c r="AI267" i="82" s="1"/>
  <c r="BT311" i="82"/>
  <c r="W311" i="82" s="1"/>
  <c r="AL311" i="82" s="1"/>
  <c r="X311" i="82" s="1"/>
  <c r="BT328" i="82"/>
  <c r="BT300" i="82"/>
  <c r="BT371" i="82"/>
  <c r="Y371" i="82" s="1"/>
  <c r="AM371" i="82" s="1"/>
  <c r="BT138" i="82"/>
  <c r="O138" i="82" s="1"/>
  <c r="AH138" i="82" s="1"/>
  <c r="AS138" i="82" s="1"/>
  <c r="BT125" i="82"/>
  <c r="Y125" i="82" s="1"/>
  <c r="AM125" i="82" s="1"/>
  <c r="BT150" i="82"/>
  <c r="AA150" i="82" s="1"/>
  <c r="AN150" i="82" s="1"/>
  <c r="BT65" i="82"/>
  <c r="W65" i="82" s="1"/>
  <c r="BT336" i="82"/>
  <c r="Y336" i="82" s="1"/>
  <c r="BT75" i="82"/>
  <c r="BT221" i="82"/>
  <c r="W221" i="82" s="1"/>
  <c r="BT272" i="82"/>
  <c r="BT302" i="82"/>
  <c r="BT346" i="82"/>
  <c r="BT356" i="82"/>
  <c r="BT239" i="82"/>
  <c r="BT375" i="82"/>
  <c r="W375" i="82" s="1"/>
  <c r="AL375" i="82" s="1"/>
  <c r="AW375" i="82" s="1"/>
  <c r="BT127" i="82"/>
  <c r="BT326" i="82"/>
  <c r="K326" i="82" s="1"/>
  <c r="BT317" i="82"/>
  <c r="W317" i="82" s="1"/>
  <c r="BT101" i="82"/>
  <c r="U101" i="82" s="1"/>
  <c r="BT128" i="82"/>
  <c r="W128" i="82" s="1"/>
  <c r="AL128" i="82" s="1"/>
  <c r="X128" i="82" s="1"/>
  <c r="BT164" i="82"/>
  <c r="Y164" i="82" s="1"/>
  <c r="AM164" i="82" s="1"/>
  <c r="BT102" i="82"/>
  <c r="BT223" i="82"/>
  <c r="AA223" i="82" s="1"/>
  <c r="BT131" i="82"/>
  <c r="BT216" i="82"/>
  <c r="K216" i="82" s="1"/>
  <c r="BT190" i="82"/>
  <c r="M190" i="82" s="1"/>
  <c r="BT193" i="82"/>
  <c r="AC193" i="82" s="1"/>
  <c r="AO193" i="82" s="1"/>
  <c r="BT264" i="82"/>
  <c r="AA264" i="82" s="1"/>
  <c r="BT291" i="82"/>
  <c r="BT340" i="82"/>
  <c r="Q340" i="82" s="1"/>
  <c r="BT307" i="82"/>
  <c r="BT95" i="82"/>
  <c r="O95" i="82" s="1"/>
  <c r="AH95" i="82" s="1"/>
  <c r="BT189" i="82"/>
  <c r="K189" i="82" s="1"/>
  <c r="AF189" i="82" s="1"/>
  <c r="L189" i="82" s="1"/>
  <c r="BT251" i="82"/>
  <c r="BT105" i="82"/>
  <c r="BT295" i="82"/>
  <c r="AC295" i="82" s="1"/>
  <c r="BT56" i="82"/>
  <c r="W56" i="82" s="1"/>
  <c r="BT365" i="82"/>
  <c r="U365" i="82" s="1"/>
  <c r="AK365" i="82" s="1"/>
  <c r="BT247" i="82"/>
  <c r="BT147" i="82"/>
  <c r="O147" i="82" s="1"/>
  <c r="BT165" i="82"/>
  <c r="BT314" i="82"/>
  <c r="BT141" i="82"/>
  <c r="O141" i="82" s="1"/>
  <c r="AH141" i="82" s="1"/>
  <c r="BT196" i="82"/>
  <c r="BT220" i="82"/>
  <c r="BT98" i="82"/>
  <c r="AC98" i="82" s="1"/>
  <c r="AO98" i="82" s="1"/>
  <c r="BT232" i="82"/>
  <c r="M232" i="82" s="1"/>
  <c r="BT313" i="82"/>
  <c r="K313" i="82" s="1"/>
  <c r="BT318" i="82"/>
  <c r="AC318" i="82" s="1"/>
  <c r="AO318" i="82" s="1"/>
  <c r="AD318" i="82" s="1"/>
  <c r="BT228" i="82"/>
  <c r="BT140" i="82"/>
  <c r="M140" i="82" s="1"/>
  <c r="AG140" i="82" s="1"/>
  <c r="BT179" i="82"/>
  <c r="W179" i="82" s="1"/>
  <c r="AL179" i="82" s="1"/>
  <c r="AW179" i="82" s="1"/>
  <c r="BT69" i="82"/>
  <c r="BT344" i="82"/>
  <c r="BT202" i="82"/>
  <c r="K202" i="82" s="1"/>
  <c r="AF202" i="82" s="1"/>
  <c r="L202" i="82" s="1"/>
  <c r="BT341" i="82"/>
  <c r="O341" i="82" s="1"/>
  <c r="BT73" i="82"/>
  <c r="BT174" i="82"/>
  <c r="BT310" i="82"/>
  <c r="S310" i="82" s="1"/>
  <c r="BT224" i="82"/>
  <c r="BT217" i="82"/>
  <c r="BT119" i="82"/>
  <c r="K119" i="82" s="1"/>
  <c r="BT180" i="82"/>
  <c r="K180" i="82" s="1"/>
  <c r="BT64" i="82"/>
  <c r="BT355" i="82"/>
  <c r="BT89" i="82"/>
  <c r="BT363" i="82"/>
  <c r="Y363" i="82" s="1"/>
  <c r="BT112" i="82"/>
  <c r="BT84" i="82"/>
  <c r="BT244" i="82"/>
  <c r="S244" i="82" s="1"/>
  <c r="AJ244" i="82" s="1"/>
  <c r="AU244" i="82" s="1"/>
  <c r="BT183" i="82"/>
  <c r="O183" i="82" s="1"/>
  <c r="BT329" i="82"/>
  <c r="BT218" i="82"/>
  <c r="Y218" i="82" s="1"/>
  <c r="BT278" i="82"/>
  <c r="BT87" i="82"/>
  <c r="S87" i="82" s="1"/>
  <c r="AJ87" i="82" s="1"/>
  <c r="T87" i="82" s="1"/>
  <c r="BT359" i="82"/>
  <c r="BT227" i="82"/>
  <c r="K227" i="82" s="1"/>
  <c r="BT265" i="82"/>
  <c r="U265" i="82" s="1"/>
  <c r="AK265" i="82" s="1"/>
  <c r="BT136" i="82"/>
  <c r="Q136" i="82" s="1"/>
  <c r="BT108" i="82"/>
  <c r="K108" i="82" s="1"/>
  <c r="BT345" i="82"/>
  <c r="S345" i="82" s="1"/>
  <c r="BT107" i="82"/>
  <c r="Q107" i="82" s="1"/>
  <c r="BT305" i="82"/>
  <c r="M305" i="82" s="1"/>
  <c r="BT104" i="82"/>
  <c r="BT135" i="82"/>
  <c r="BT210" i="82"/>
  <c r="BT115" i="82"/>
  <c r="M115" i="82" s="1"/>
  <c r="AG115" i="82" s="1"/>
  <c r="BT303" i="82"/>
  <c r="BT354" i="82"/>
  <c r="BT276" i="82"/>
  <c r="BT280" i="82"/>
  <c r="BT123" i="82"/>
  <c r="Y123" i="82" s="1"/>
  <c r="BT88" i="82"/>
  <c r="AC88" i="82" s="1"/>
  <c r="BT172" i="82"/>
  <c r="O172" i="82" s="1"/>
  <c r="BT62" i="82"/>
  <c r="BT63" i="82"/>
  <c r="BT199" i="82"/>
  <c r="U199" i="82" s="1"/>
  <c r="BT245" i="82"/>
  <c r="BT289" i="82"/>
  <c r="BT146" i="82"/>
  <c r="BT103" i="82"/>
  <c r="AA103" i="82" s="1"/>
  <c r="AN103" i="82" s="1"/>
  <c r="BT120" i="82"/>
  <c r="BT184" i="82"/>
  <c r="BT61" i="82"/>
  <c r="BT211" i="82"/>
  <c r="AC211" i="82" s="1"/>
  <c r="BT166" i="82"/>
  <c r="BT259" i="82"/>
  <c r="BT296" i="82"/>
  <c r="U296" i="82" s="1"/>
  <c r="BT255" i="82"/>
  <c r="Q255" i="82" s="1"/>
  <c r="BT109" i="82"/>
  <c r="BT285" i="82"/>
  <c r="M285" i="82" s="1"/>
  <c r="BT187" i="82"/>
  <c r="BT169" i="82"/>
  <c r="S169" i="82" s="1"/>
  <c r="AJ169" i="82" s="1"/>
  <c r="BT208" i="82"/>
  <c r="AC208" i="82" s="1"/>
  <c r="BT268" i="82"/>
  <c r="BT72" i="82"/>
  <c r="BT269" i="82"/>
  <c r="BT292" i="82"/>
  <c r="BT254" i="82"/>
  <c r="BT213" i="82"/>
  <c r="K213" i="82" s="1"/>
  <c r="BT225" i="82"/>
  <c r="BT198" i="82"/>
  <c r="BT195" i="82"/>
  <c r="AC195" i="82" s="1"/>
  <c r="BT93" i="82"/>
  <c r="BT243" i="82"/>
  <c r="BT249" i="82"/>
  <c r="S249" i="82" s="1"/>
  <c r="BT159" i="82"/>
  <c r="BT352" i="82"/>
  <c r="BT197" i="82"/>
  <c r="BT263" i="82"/>
  <c r="BT230" i="82"/>
  <c r="BT368" i="82"/>
  <c r="BT237" i="82"/>
  <c r="BT258" i="82"/>
  <c r="M258" i="82" s="1"/>
  <c r="BT114" i="82"/>
  <c r="BT206" i="82"/>
  <c r="BT257" i="82"/>
  <c r="BT145" i="82"/>
  <c r="BT261" i="82"/>
  <c r="BT270" i="82"/>
  <c r="W270" i="82" s="1"/>
  <c r="BT106" i="82"/>
  <c r="BT358" i="82"/>
  <c r="O358" i="82" s="1"/>
  <c r="AH358" i="82" s="1"/>
  <c r="BT234" i="82"/>
  <c r="S234" i="82" s="1"/>
  <c r="AJ234" i="82" s="1"/>
  <c r="BT233" i="82"/>
  <c r="BT279" i="82"/>
  <c r="Q279" i="82" s="1"/>
  <c r="BT250" i="82"/>
  <c r="BT139" i="82"/>
  <c r="BT275" i="82"/>
  <c r="AA275" i="82" s="1"/>
  <c r="BT219" i="82"/>
  <c r="BT113" i="82"/>
  <c r="BT157" i="82"/>
  <c r="BT142" i="82"/>
  <c r="BT57" i="82"/>
  <c r="BT366" i="82"/>
  <c r="BT325" i="82"/>
  <c r="BT156" i="82"/>
  <c r="O156" i="82" s="1"/>
  <c r="BT204" i="82"/>
  <c r="BT97" i="82"/>
  <c r="BT374" i="82"/>
  <c r="K374" i="82" s="1"/>
  <c r="BT162" i="82"/>
  <c r="BT212" i="82"/>
  <c r="BT369" i="82"/>
  <c r="BT350" i="82"/>
  <c r="BT384" i="82"/>
  <c r="BT316" i="82"/>
  <c r="BT70" i="82"/>
  <c r="BT153" i="82"/>
  <c r="BT176" i="82"/>
  <c r="BT283" i="82"/>
  <c r="BT90" i="82"/>
  <c r="BT271" i="82"/>
  <c r="BT312" i="82"/>
  <c r="BT322" i="82"/>
  <c r="K322" i="82" s="1"/>
  <c r="BT188" i="82"/>
  <c r="BT231" i="82"/>
  <c r="BT148" i="82"/>
  <c r="BT207" i="82"/>
  <c r="BT381" i="82"/>
  <c r="BT82" i="82"/>
  <c r="Q82" i="82" s="1"/>
  <c r="BT170" i="82"/>
  <c r="BT173" i="82"/>
  <c r="BT91" i="82"/>
  <c r="BT262" i="82"/>
  <c r="BT324" i="82"/>
  <c r="BT240" i="82"/>
  <c r="U240" i="82" s="1"/>
  <c r="AK240" i="82" s="1"/>
  <c r="BT349" i="82"/>
  <c r="Y349" i="82" s="1"/>
  <c r="BT298" i="82"/>
  <c r="BT282" i="82"/>
  <c r="Y282" i="82" s="1"/>
  <c r="BT330" i="82"/>
  <c r="BT373" i="82"/>
  <c r="BT306" i="82"/>
  <c r="BT67" i="82"/>
  <c r="BT161" i="82"/>
  <c r="BT151" i="82"/>
  <c r="BT144" i="82"/>
  <c r="AC144" i="82" s="1"/>
  <c r="AO144" i="82" s="1"/>
  <c r="BT137" i="82"/>
  <c r="K137" i="82" s="1"/>
  <c r="BT77" i="82"/>
  <c r="BT331" i="82"/>
  <c r="BT60" i="82"/>
  <c r="BT337" i="82"/>
  <c r="BT320" i="82"/>
  <c r="BT194" i="82"/>
  <c r="BT186" i="82"/>
  <c r="O186" i="82" s="1"/>
  <c r="AH186" i="82" s="1"/>
  <c r="BT308" i="82"/>
  <c r="BT378" i="82"/>
  <c r="AC378" i="82" s="1"/>
  <c r="BT86" i="82"/>
  <c r="Q86" i="82" s="1"/>
  <c r="AI86" i="82" s="1"/>
  <c r="BT347" i="82"/>
  <c r="BT129" i="82"/>
  <c r="K129" i="82" s="1"/>
  <c r="BT379" i="82"/>
  <c r="BT253" i="82"/>
  <c r="O253" i="82" s="1"/>
  <c r="AH253" i="82" s="1"/>
  <c r="BT192" i="82"/>
  <c r="AA192" i="82" s="1"/>
  <c r="BT76" i="82"/>
  <c r="BT377" i="82"/>
  <c r="BT357" i="82"/>
  <c r="Q357" i="82" s="1"/>
  <c r="BT248" i="82"/>
  <c r="BT152" i="82"/>
  <c r="BT134" i="82"/>
  <c r="U134" i="82" s="1"/>
  <c r="AK134" i="82" s="1"/>
  <c r="BT343" i="82"/>
  <c r="BT100" i="82"/>
  <c r="S100" i="82" s="1"/>
  <c r="BT342" i="82"/>
  <c r="BT286" i="82"/>
  <c r="BT382" i="82"/>
  <c r="BT215" i="82"/>
  <c r="BT177" i="82"/>
  <c r="BT121" i="82"/>
  <c r="K121" i="82" s="1"/>
  <c r="BT226" i="82"/>
  <c r="BT238" i="82"/>
  <c r="BT287" i="82"/>
  <c r="BT360" i="82"/>
  <c r="O360" i="82" s="1"/>
  <c r="BT372" i="82"/>
  <c r="AC372" i="82" s="1"/>
  <c r="BT182" i="82"/>
  <c r="BT241" i="82"/>
  <c r="BT117" i="82"/>
  <c r="BT181" i="82"/>
  <c r="BT203" i="82"/>
  <c r="Q203" i="82" s="1"/>
  <c r="BT281" i="82"/>
  <c r="BT235" i="82"/>
  <c r="BT277" i="82"/>
  <c r="BT304" i="82"/>
  <c r="BT370" i="82"/>
  <c r="BT246" i="82"/>
  <c r="BT85" i="82"/>
  <c r="BT288" i="82"/>
  <c r="BT122" i="82"/>
  <c r="BT74" i="82"/>
  <c r="BT327" i="82"/>
  <c r="BT229" i="82"/>
  <c r="BT133" i="82"/>
  <c r="BT124" i="82"/>
  <c r="BT353" i="82"/>
  <c r="BT175" i="82"/>
  <c r="BT132" i="82"/>
  <c r="BT58" i="82"/>
  <c r="BT323" i="82"/>
  <c r="BT118" i="82"/>
  <c r="BT364" i="82"/>
  <c r="BT200" i="82"/>
  <c r="BT94" i="82"/>
  <c r="BT348" i="82"/>
  <c r="BT99" i="82"/>
  <c r="BT155" i="82"/>
  <c r="BT78" i="82"/>
  <c r="BT361" i="82"/>
  <c r="BT110" i="82"/>
  <c r="BT66" i="82"/>
  <c r="BT116" i="82"/>
  <c r="BT81" i="82"/>
  <c r="BT160" i="82"/>
  <c r="BT274" i="82"/>
  <c r="BT290" i="82"/>
  <c r="BT126" i="82"/>
  <c r="BT362" i="82"/>
  <c r="BT92" i="82"/>
  <c r="BT201" i="82"/>
  <c r="BT68" i="82"/>
  <c r="BT339" i="82"/>
  <c r="BT185" i="82"/>
  <c r="BT242" i="82"/>
  <c r="BT284" i="82"/>
  <c r="BT59" i="82"/>
  <c r="BT376" i="82"/>
  <c r="BT380" i="82"/>
  <c r="AA309" i="82" l="1"/>
  <c r="AN309" i="82" s="1"/>
  <c r="AB309" i="82" s="1"/>
  <c r="S367" i="82"/>
  <c r="AJ367" i="82" s="1"/>
  <c r="AU367" i="82" s="1"/>
  <c r="K367" i="82"/>
  <c r="AF367" i="82" s="1"/>
  <c r="L367" i="82" s="1"/>
  <c r="Y367" i="82"/>
  <c r="AM367" i="82" s="1"/>
  <c r="Z367" i="82" s="1"/>
  <c r="U367" i="82"/>
  <c r="AK367" i="82" s="1"/>
  <c r="AV367" i="82" s="1"/>
  <c r="O367" i="82"/>
  <c r="W367" i="82"/>
  <c r="AL367" i="82" s="1"/>
  <c r="X367" i="82" s="1"/>
  <c r="M367" i="82"/>
  <c r="AG367" i="82" s="1"/>
  <c r="N367" i="82" s="1"/>
  <c r="AC367" i="82"/>
  <c r="AO367" i="82" s="1"/>
  <c r="AZ367" i="82" s="1"/>
  <c r="Q367" i="82"/>
  <c r="AI367" i="82" s="1"/>
  <c r="AT367" i="82" s="1"/>
  <c r="AN367" i="82"/>
  <c r="AB367" i="82" s="1"/>
  <c r="M158" i="82"/>
  <c r="AG158" i="82" s="1"/>
  <c r="AR158" i="82" s="1"/>
  <c r="Q158" i="82"/>
  <c r="AI158" i="82" s="1"/>
  <c r="R158" i="82" s="1"/>
  <c r="K158" i="82"/>
  <c r="AF158" i="82" s="1"/>
  <c r="L158" i="82" s="1"/>
  <c r="U158" i="82"/>
  <c r="AK158" i="82" s="1"/>
  <c r="V158" i="82" s="1"/>
  <c r="Y158" i="82"/>
  <c r="AM158" i="82" s="1"/>
  <c r="AX158" i="82" s="1"/>
  <c r="O158" i="82"/>
  <c r="AH158" i="82" s="1"/>
  <c r="AS158" i="82" s="1"/>
  <c r="W158" i="82"/>
  <c r="AL158" i="82" s="1"/>
  <c r="AW158" i="82" s="1"/>
  <c r="AC158" i="82"/>
  <c r="AO158" i="82" s="1"/>
  <c r="AD158" i="82" s="1"/>
  <c r="S158" i="82"/>
  <c r="AJ158" i="82" s="1"/>
  <c r="T158" i="82" s="1"/>
  <c r="Q334" i="82"/>
  <c r="AI334" i="82" s="1"/>
  <c r="R334" i="82" s="1"/>
  <c r="K236" i="82"/>
  <c r="AF236" i="82" s="1"/>
  <c r="L236" i="82" s="1"/>
  <c r="U309" i="82"/>
  <c r="AK309" i="82" s="1"/>
  <c r="V309" i="82" s="1"/>
  <c r="O309" i="82"/>
  <c r="AH309" i="82" s="1"/>
  <c r="P309" i="82" s="1"/>
  <c r="W309" i="82"/>
  <c r="AL309" i="82" s="1"/>
  <c r="X309" i="82" s="1"/>
  <c r="Q309" i="82"/>
  <c r="AI309" i="82" s="1"/>
  <c r="AT309" i="82" s="1"/>
  <c r="O334" i="82"/>
  <c r="AH334" i="82" s="1"/>
  <c r="P334" i="82" s="1"/>
  <c r="K309" i="82"/>
  <c r="AF309" i="82" s="1"/>
  <c r="L309" i="82" s="1"/>
  <c r="S309" i="82"/>
  <c r="AJ309" i="82" s="1"/>
  <c r="Y309" i="82"/>
  <c r="AM309" i="82" s="1"/>
  <c r="Z309" i="82" s="1"/>
  <c r="AC309" i="82"/>
  <c r="AO309" i="82" s="1"/>
  <c r="AZ309" i="82" s="1"/>
  <c r="AC214" i="82"/>
  <c r="AO214" i="82" s="1"/>
  <c r="AD214" i="82" s="1"/>
  <c r="AD334" i="82"/>
  <c r="U236" i="82"/>
  <c r="AK236" i="82" s="1"/>
  <c r="V236" i="82" s="1"/>
  <c r="AC273" i="82"/>
  <c r="AO273" i="82" s="1"/>
  <c r="AD273" i="82" s="1"/>
  <c r="K154" i="82"/>
  <c r="AF154" i="82" s="1"/>
  <c r="U334" i="82"/>
  <c r="AK334" i="82" s="1"/>
  <c r="V334" i="82" s="1"/>
  <c r="AA334" i="82"/>
  <c r="AN334" i="82" s="1"/>
  <c r="AY334" i="82" s="1"/>
  <c r="W334" i="82"/>
  <c r="AL334" i="82" s="1"/>
  <c r="X334" i="82" s="1"/>
  <c r="M334" i="82"/>
  <c r="AG334" i="82" s="1"/>
  <c r="K334" i="82"/>
  <c r="AF334" i="82" s="1"/>
  <c r="AQ334" i="82" s="1"/>
  <c r="Q214" i="82"/>
  <c r="AI214" i="82" s="1"/>
  <c r="AT214" i="82" s="1"/>
  <c r="Y214" i="82"/>
  <c r="AM214" i="82" s="1"/>
  <c r="AX214" i="82" s="1"/>
  <c r="K214" i="82"/>
  <c r="AF214" i="82" s="1"/>
  <c r="AQ214" i="82" s="1"/>
  <c r="K318" i="82"/>
  <c r="AF318" i="82" s="1"/>
  <c r="AQ318" i="82" s="1"/>
  <c r="O318" i="82"/>
  <c r="AH318" i="82" s="1"/>
  <c r="P318" i="82" s="1"/>
  <c r="AC163" i="82"/>
  <c r="AO163" i="82" s="1"/>
  <c r="AZ163" i="82" s="1"/>
  <c r="M138" i="82"/>
  <c r="AG138" i="82" s="1"/>
  <c r="N138" i="82" s="1"/>
  <c r="Q273" i="82"/>
  <c r="AI273" i="82" s="1"/>
  <c r="R273" i="82" s="1"/>
  <c r="Y334" i="82"/>
  <c r="AM334" i="82" s="1"/>
  <c r="AX334" i="82" s="1"/>
  <c r="S334" i="82"/>
  <c r="AJ334" i="82" s="1"/>
  <c r="AU334" i="82" s="1"/>
  <c r="S163" i="82"/>
  <c r="AJ163" i="82" s="1"/>
  <c r="AU163" i="82" s="1"/>
  <c r="Q318" i="82"/>
  <c r="AI318" i="82" s="1"/>
  <c r="AT318" i="82" s="1"/>
  <c r="U318" i="82"/>
  <c r="AK318" i="82" s="1"/>
  <c r="V318" i="82" s="1"/>
  <c r="AC191" i="82"/>
  <c r="AO191" i="82" s="1"/>
  <c r="AZ191" i="82" s="1"/>
  <c r="O163" i="82"/>
  <c r="AH163" i="82" s="1"/>
  <c r="AS163" i="82" s="1"/>
  <c r="K140" i="82"/>
  <c r="AF140" i="82" s="1"/>
  <c r="L140" i="82" s="1"/>
  <c r="AN223" i="82"/>
  <c r="AB223" i="82" s="1"/>
  <c r="O71" i="82"/>
  <c r="AH71" i="82" s="1"/>
  <c r="AS71" i="82" s="1"/>
  <c r="Q315" i="82"/>
  <c r="AI315" i="82" s="1"/>
  <c r="AT315" i="82" s="1"/>
  <c r="Q71" i="82"/>
  <c r="AI71" i="82" s="1"/>
  <c r="R71" i="82" s="1"/>
  <c r="Y180" i="82"/>
  <c r="AM180" i="82" s="1"/>
  <c r="Z180" i="82" s="1"/>
  <c r="U171" i="82"/>
  <c r="AK171" i="82" s="1"/>
  <c r="AV171" i="82" s="1"/>
  <c r="U163" i="82"/>
  <c r="AK163" i="82" s="1"/>
  <c r="V163" i="82" s="1"/>
  <c r="U222" i="82"/>
  <c r="AK222" i="82" s="1"/>
  <c r="AV222" i="82" s="1"/>
  <c r="AA222" i="82"/>
  <c r="AN222" i="82" s="1"/>
  <c r="AB222" i="82" s="1"/>
  <c r="S315" i="82"/>
  <c r="AJ315" i="82" s="1"/>
  <c r="AA315" i="82"/>
  <c r="AN315" i="82" s="1"/>
  <c r="AY315" i="82" s="1"/>
  <c r="O315" i="82"/>
  <c r="AH315" i="82" s="1"/>
  <c r="AS315" i="82" s="1"/>
  <c r="Y222" i="82"/>
  <c r="AM222" i="82" s="1"/>
  <c r="Z222" i="82" s="1"/>
  <c r="AY214" i="82"/>
  <c r="AB214" i="82"/>
  <c r="U168" i="82"/>
  <c r="AK168" i="82" s="1"/>
  <c r="AV168" i="82" s="1"/>
  <c r="O375" i="82"/>
  <c r="AH375" i="82" s="1"/>
  <c r="P375" i="82" s="1"/>
  <c r="M71" i="82"/>
  <c r="AG71" i="82" s="1"/>
  <c r="AR71" i="82" s="1"/>
  <c r="AC168" i="82"/>
  <c r="AO168" i="82" s="1"/>
  <c r="AD168" i="82" s="1"/>
  <c r="Y163" i="82"/>
  <c r="AM163" i="82" s="1"/>
  <c r="Z163" i="82" s="1"/>
  <c r="M180" i="82"/>
  <c r="AG180" i="82" s="1"/>
  <c r="AR180" i="82" s="1"/>
  <c r="W168" i="82"/>
  <c r="AL168" i="82" s="1"/>
  <c r="X168" i="82" s="1"/>
  <c r="Y236" i="82"/>
  <c r="AM236" i="82" s="1"/>
  <c r="AX236" i="82" s="1"/>
  <c r="S214" i="82"/>
  <c r="AJ214" i="82" s="1"/>
  <c r="T214" i="82" s="1"/>
  <c r="K71" i="82"/>
  <c r="AF71" i="82" s="1"/>
  <c r="L71" i="82" s="1"/>
  <c r="Y168" i="82"/>
  <c r="AM168" i="82" s="1"/>
  <c r="AX168" i="82" s="1"/>
  <c r="O168" i="82"/>
  <c r="AH168" i="82" s="1"/>
  <c r="AS168" i="82" s="1"/>
  <c r="K168" i="82"/>
  <c r="AF168" i="82" s="1"/>
  <c r="AQ168" i="82" s="1"/>
  <c r="K163" i="82"/>
  <c r="AF163" i="82" s="1"/>
  <c r="L163" i="82" s="1"/>
  <c r="Q163" i="82"/>
  <c r="AI163" i="82" s="1"/>
  <c r="R163" i="82" s="1"/>
  <c r="M202" i="82"/>
  <c r="AG202" i="82" s="1"/>
  <c r="AR202" i="82" s="1"/>
  <c r="O236" i="82"/>
  <c r="AH236" i="82" s="1"/>
  <c r="P236" i="82" s="1"/>
  <c r="M168" i="82"/>
  <c r="AG168" i="82" s="1"/>
  <c r="N168" i="82" s="1"/>
  <c r="O260" i="82"/>
  <c r="AH260" i="82" s="1"/>
  <c r="P260" i="82" s="1"/>
  <c r="Y332" i="82"/>
  <c r="AM332" i="82" s="1"/>
  <c r="Z332" i="82" s="1"/>
  <c r="U214" i="82"/>
  <c r="AK214" i="82" s="1"/>
  <c r="V214" i="82" s="1"/>
  <c r="S168" i="82"/>
  <c r="AJ168" i="82" s="1"/>
  <c r="T168" i="82" s="1"/>
  <c r="AA183" i="82"/>
  <c r="AN183" i="82" s="1"/>
  <c r="AY183" i="82" s="1"/>
  <c r="W163" i="82"/>
  <c r="AL163" i="82" s="1"/>
  <c r="X163" i="82" s="1"/>
  <c r="AA163" i="82"/>
  <c r="AN163" i="82" s="1"/>
  <c r="AB163" i="82" s="1"/>
  <c r="W236" i="82"/>
  <c r="AL236" i="82" s="1"/>
  <c r="AW236" i="82" s="1"/>
  <c r="Y71" i="82"/>
  <c r="AM71" i="82" s="1"/>
  <c r="Z71" i="82" s="1"/>
  <c r="AC71" i="82"/>
  <c r="AO71" i="82" s="1"/>
  <c r="AZ71" i="82" s="1"/>
  <c r="S383" i="82"/>
  <c r="AJ383" i="82" s="1"/>
  <c r="AU383" i="82" s="1"/>
  <c r="AA168" i="82"/>
  <c r="AN168" i="82" s="1"/>
  <c r="AY168" i="82" s="1"/>
  <c r="AK71" i="82"/>
  <c r="AV71" i="82" s="1"/>
  <c r="S71" i="82"/>
  <c r="AJ71" i="82" s="1"/>
  <c r="AU71" i="82" s="1"/>
  <c r="M214" i="82"/>
  <c r="AG214" i="82" s="1"/>
  <c r="AR214" i="82" s="1"/>
  <c r="O214" i="82"/>
  <c r="AH214" i="82" s="1"/>
  <c r="AS214" i="82" s="1"/>
  <c r="S332" i="82"/>
  <c r="AJ332" i="82" s="1"/>
  <c r="AU332" i="82" s="1"/>
  <c r="W71" i="82"/>
  <c r="AL71" i="82" s="1"/>
  <c r="AW71" i="82" s="1"/>
  <c r="W214" i="82"/>
  <c r="AL214" i="82" s="1"/>
  <c r="X214" i="82" s="1"/>
  <c r="AA71" i="82"/>
  <c r="AN71" i="82" s="1"/>
  <c r="AB71" i="82" s="1"/>
  <c r="AA332" i="82"/>
  <c r="AN332" i="82" s="1"/>
  <c r="AB332" i="82" s="1"/>
  <c r="K191" i="82"/>
  <c r="AF191" i="82" s="1"/>
  <c r="L191" i="82" s="1"/>
  <c r="K273" i="82"/>
  <c r="AF273" i="82" s="1"/>
  <c r="AQ273" i="82" s="1"/>
  <c r="O273" i="82"/>
  <c r="AH273" i="82" s="1"/>
  <c r="W315" i="82"/>
  <c r="AL315" i="82" s="1"/>
  <c r="X315" i="82" s="1"/>
  <c r="Y315" i="82"/>
  <c r="AM315" i="82" s="1"/>
  <c r="AX315" i="82" s="1"/>
  <c r="U167" i="82"/>
  <c r="AK167" i="82" s="1"/>
  <c r="AV167" i="82" s="1"/>
  <c r="S318" i="82"/>
  <c r="AJ318" i="82" s="1"/>
  <c r="AU318" i="82" s="1"/>
  <c r="W98" i="82"/>
  <c r="AL98" i="82" s="1"/>
  <c r="AW98" i="82" s="1"/>
  <c r="U332" i="82"/>
  <c r="AK332" i="82" s="1"/>
  <c r="AV332" i="82" s="1"/>
  <c r="U149" i="82"/>
  <c r="AK149" i="82" s="1"/>
  <c r="AV149" i="82" s="1"/>
  <c r="S273" i="82"/>
  <c r="AJ273" i="82" s="1"/>
  <c r="T273" i="82" s="1"/>
  <c r="AM123" i="82"/>
  <c r="Z123" i="82" s="1"/>
  <c r="M315" i="82"/>
  <c r="AG315" i="82" s="1"/>
  <c r="U315" i="82"/>
  <c r="AK315" i="82" s="1"/>
  <c r="V315" i="82" s="1"/>
  <c r="Y299" i="82"/>
  <c r="AM299" i="82" s="1"/>
  <c r="Z299" i="82" s="1"/>
  <c r="U273" i="82"/>
  <c r="AK273" i="82" s="1"/>
  <c r="V273" i="82" s="1"/>
  <c r="K301" i="82"/>
  <c r="AF301" i="82" s="1"/>
  <c r="AQ301" i="82" s="1"/>
  <c r="M273" i="82"/>
  <c r="AG273" i="82" s="1"/>
  <c r="AR273" i="82" s="1"/>
  <c r="M123" i="82"/>
  <c r="AG123" i="82" s="1"/>
  <c r="N123" i="82" s="1"/>
  <c r="M137" i="82"/>
  <c r="AG137" i="82" s="1"/>
  <c r="AR137" i="82" s="1"/>
  <c r="K315" i="82"/>
  <c r="AF315" i="82" s="1"/>
  <c r="AQ315" i="82" s="1"/>
  <c r="W273" i="82"/>
  <c r="AL273" i="82" s="1"/>
  <c r="X273" i="82" s="1"/>
  <c r="O332" i="82"/>
  <c r="AH332" i="82" s="1"/>
  <c r="AS332" i="82" s="1"/>
  <c r="AA273" i="82"/>
  <c r="AN273" i="82" s="1"/>
  <c r="AB273" i="82" s="1"/>
  <c r="AL221" i="82"/>
  <c r="AW221" i="82" s="1"/>
  <c r="AZ222" i="82"/>
  <c r="M335" i="82"/>
  <c r="AG335" i="82" s="1"/>
  <c r="AR335" i="82" s="1"/>
  <c r="Y264" i="82"/>
  <c r="AM264" i="82" s="1"/>
  <c r="Z264" i="82" s="1"/>
  <c r="AO315" i="82"/>
  <c r="AZ315" i="82" s="1"/>
  <c r="Q299" i="82"/>
  <c r="AI299" i="82" s="1"/>
  <c r="R299" i="82" s="1"/>
  <c r="S191" i="82"/>
  <c r="AJ191" i="82" s="1"/>
  <c r="T191" i="82" s="1"/>
  <c r="M332" i="82"/>
  <c r="AG332" i="82" s="1"/>
  <c r="AR332" i="82" s="1"/>
  <c r="W222" i="82"/>
  <c r="AL222" i="82" s="1"/>
  <c r="X222" i="82" s="1"/>
  <c r="K222" i="82"/>
  <c r="AF222" i="82" s="1"/>
  <c r="AQ222" i="82" s="1"/>
  <c r="AC252" i="82"/>
  <c r="AO252" i="82" s="1"/>
  <c r="AD252" i="82" s="1"/>
  <c r="M252" i="82"/>
  <c r="AG252" i="82" s="1"/>
  <c r="AN236" i="82"/>
  <c r="AY236" i="82" s="1"/>
  <c r="AI319" i="82"/>
  <c r="R319" i="82" s="1"/>
  <c r="S340" i="82"/>
  <c r="AJ340" i="82" s="1"/>
  <c r="AA383" i="82"/>
  <c r="AN383" i="82" s="1"/>
  <c r="AY383" i="82" s="1"/>
  <c r="K302" i="82"/>
  <c r="AF302" i="82" s="1"/>
  <c r="AA319" i="82"/>
  <c r="AN319" i="82" s="1"/>
  <c r="AB319" i="82" s="1"/>
  <c r="Y252" i="82"/>
  <c r="AM252" i="82" s="1"/>
  <c r="S236" i="82"/>
  <c r="AJ236" i="82" s="1"/>
  <c r="AU236" i="82" s="1"/>
  <c r="Y383" i="82"/>
  <c r="AM383" i="82" s="1"/>
  <c r="Z383" i="82" s="1"/>
  <c r="K79" i="82"/>
  <c r="AF79" i="82" s="1"/>
  <c r="L79" i="82" s="1"/>
  <c r="Y79" i="82"/>
  <c r="AM79" i="82" s="1"/>
  <c r="AX79" i="82" s="1"/>
  <c r="AC321" i="82"/>
  <c r="AO321" i="82" s="1"/>
  <c r="AZ321" i="82" s="1"/>
  <c r="O383" i="82"/>
  <c r="AH383" i="82" s="1"/>
  <c r="M383" i="82"/>
  <c r="AG383" i="82" s="1"/>
  <c r="N383" i="82" s="1"/>
  <c r="Y302" i="82"/>
  <c r="AM302" i="82" s="1"/>
  <c r="AX302" i="82" s="1"/>
  <c r="W252" i="82"/>
  <c r="AL252" i="82" s="1"/>
  <c r="AW252" i="82" s="1"/>
  <c r="U252" i="82"/>
  <c r="AK252" i="82" s="1"/>
  <c r="AV252" i="82" s="1"/>
  <c r="S252" i="82"/>
  <c r="AJ252" i="82" s="1"/>
  <c r="T252" i="82" s="1"/>
  <c r="U79" i="82"/>
  <c r="AK79" i="82" s="1"/>
  <c r="AV79" i="82" s="1"/>
  <c r="K321" i="82"/>
  <c r="AF321" i="82" s="1"/>
  <c r="L321" i="82" s="1"/>
  <c r="U178" i="82"/>
  <c r="AK178" i="82" s="1"/>
  <c r="AV178" i="82" s="1"/>
  <c r="AA296" i="82"/>
  <c r="AN296" i="82" s="1"/>
  <c r="S79" i="82"/>
  <c r="AJ79" i="82" s="1"/>
  <c r="AU79" i="82" s="1"/>
  <c r="Q236" i="82"/>
  <c r="AI236" i="82" s="1"/>
  <c r="R236" i="82" s="1"/>
  <c r="Q252" i="82"/>
  <c r="AI252" i="82" s="1"/>
  <c r="M236" i="82"/>
  <c r="AG236" i="82" s="1"/>
  <c r="AR236" i="82" s="1"/>
  <c r="X149" i="82"/>
  <c r="Q79" i="82"/>
  <c r="AI79" i="82" s="1"/>
  <c r="R79" i="82" s="1"/>
  <c r="AA79" i="82"/>
  <c r="AN79" i="82" s="1"/>
  <c r="AY79" i="82" s="1"/>
  <c r="S218" i="82"/>
  <c r="AJ218" i="82" s="1"/>
  <c r="AC236" i="82"/>
  <c r="AO236" i="82" s="1"/>
  <c r="AZ236" i="82" s="1"/>
  <c r="Y154" i="82"/>
  <c r="AM154" i="82" s="1"/>
  <c r="Q383" i="82"/>
  <c r="AI383" i="82" s="1"/>
  <c r="AT383" i="82" s="1"/>
  <c r="AT332" i="82"/>
  <c r="R332" i="82"/>
  <c r="W55" i="82"/>
  <c r="AL55" i="82" s="1"/>
  <c r="X55" i="82" s="1"/>
  <c r="W341" i="82"/>
  <c r="AL341" i="82" s="1"/>
  <c r="AW341" i="82" s="1"/>
  <c r="U375" i="82"/>
  <c r="AK375" i="82" s="1"/>
  <c r="AV375" i="82" s="1"/>
  <c r="Q321" i="82"/>
  <c r="K80" i="82"/>
  <c r="AF80" i="82" s="1"/>
  <c r="L80" i="82" s="1"/>
  <c r="S183" i="82"/>
  <c r="AJ183" i="82" s="1"/>
  <c r="T183" i="82" s="1"/>
  <c r="Q221" i="82"/>
  <c r="AI221" i="82" s="1"/>
  <c r="AT221" i="82" s="1"/>
  <c r="AC332" i="82"/>
  <c r="AO332" i="82" s="1"/>
  <c r="AA205" i="82"/>
  <c r="AN205" i="82" s="1"/>
  <c r="K149" i="82"/>
  <c r="AF149" i="82" s="1"/>
  <c r="AQ149" i="82" s="1"/>
  <c r="O144" i="82"/>
  <c r="AH144" i="82" s="1"/>
  <c r="P144" i="82" s="1"/>
  <c r="U205" i="82"/>
  <c r="AK205" i="82" s="1"/>
  <c r="V205" i="82" s="1"/>
  <c r="O305" i="82"/>
  <c r="AH305" i="82" s="1"/>
  <c r="P305" i="82" s="1"/>
  <c r="AA336" i="82"/>
  <c r="AN336" i="82" s="1"/>
  <c r="AB336" i="82" s="1"/>
  <c r="M183" i="82"/>
  <c r="AG183" i="82" s="1"/>
  <c r="AR183" i="82" s="1"/>
  <c r="U202" i="82"/>
  <c r="AK202" i="82" s="1"/>
  <c r="AV202" i="82" s="1"/>
  <c r="AC149" i="82"/>
  <c r="AO149" i="82" s="1"/>
  <c r="AD149" i="82" s="1"/>
  <c r="S223" i="82"/>
  <c r="AJ223" i="82" s="1"/>
  <c r="AU223" i="82" s="1"/>
  <c r="O136" i="82"/>
  <c r="AH136" i="82" s="1"/>
  <c r="AS136" i="82" s="1"/>
  <c r="M300" i="82"/>
  <c r="AG300" i="82" s="1"/>
  <c r="W332" i="82"/>
  <c r="AL332" i="82" s="1"/>
  <c r="AW332" i="82" s="1"/>
  <c r="S101" i="82"/>
  <c r="AJ101" i="82" s="1"/>
  <c r="AU101" i="82" s="1"/>
  <c r="Y111" i="82"/>
  <c r="AM111" i="82" s="1"/>
  <c r="K186" i="82"/>
  <c r="AF186" i="82" s="1"/>
  <c r="AQ186" i="82" s="1"/>
  <c r="K336" i="82"/>
  <c r="AF336" i="82" s="1"/>
  <c r="L336" i="82" s="1"/>
  <c r="AA178" i="82"/>
  <c r="AN178" i="82" s="1"/>
  <c r="AY178" i="82" s="1"/>
  <c r="W223" i="82"/>
  <c r="AL223" i="82" s="1"/>
  <c r="AW223" i="82" s="1"/>
  <c r="Y221" i="82"/>
  <c r="AM221" i="82" s="1"/>
  <c r="AX221" i="82" s="1"/>
  <c r="M144" i="82"/>
  <c r="AG144" i="82" s="1"/>
  <c r="AR144" i="82" s="1"/>
  <c r="K205" i="82"/>
  <c r="AF205" i="82" s="1"/>
  <c r="L205" i="82" s="1"/>
  <c r="Y305" i="82"/>
  <c r="AM305" i="82" s="1"/>
  <c r="AX305" i="82" s="1"/>
  <c r="U336" i="82"/>
  <c r="AK336" i="82" s="1"/>
  <c r="K183" i="82"/>
  <c r="AF183" i="82" s="1"/>
  <c r="AQ183" i="82" s="1"/>
  <c r="Q311" i="82"/>
  <c r="AI311" i="82" s="1"/>
  <c r="AT311" i="82" s="1"/>
  <c r="U300" i="82"/>
  <c r="AK300" i="82" s="1"/>
  <c r="AV300" i="82" s="1"/>
  <c r="K255" i="82"/>
  <c r="AF255" i="82" s="1"/>
  <c r="Q300" i="82"/>
  <c r="AI300" i="82" s="1"/>
  <c r="AT300" i="82" s="1"/>
  <c r="S136" i="82"/>
  <c r="AJ136" i="82" s="1"/>
  <c r="T136" i="82" s="1"/>
  <c r="K300" i="82"/>
  <c r="AF300" i="82" s="1"/>
  <c r="AQ300" i="82" s="1"/>
  <c r="S326" i="82"/>
  <c r="AJ326" i="82" s="1"/>
  <c r="AU326" i="82" s="1"/>
  <c r="K332" i="82"/>
  <c r="AF332" i="82" s="1"/>
  <c r="AQ332" i="82" s="1"/>
  <c r="W111" i="82"/>
  <c r="AL111" i="82" s="1"/>
  <c r="AC205" i="82"/>
  <c r="AO205" i="82" s="1"/>
  <c r="AZ205" i="82" s="1"/>
  <c r="W321" i="82"/>
  <c r="AL321" i="82" s="1"/>
  <c r="X321" i="82" s="1"/>
  <c r="U311" i="82"/>
  <c r="AK311" i="82" s="1"/>
  <c r="O164" i="82"/>
  <c r="AH164" i="82" s="1"/>
  <c r="S300" i="82"/>
  <c r="AJ300" i="82" s="1"/>
  <c r="T300" i="82" s="1"/>
  <c r="O311" i="82"/>
  <c r="AH311" i="82" s="1"/>
  <c r="P311" i="82" s="1"/>
  <c r="AA326" i="82"/>
  <c r="AN326" i="82" s="1"/>
  <c r="AB326" i="82" s="1"/>
  <c r="M149" i="82"/>
  <c r="AG149" i="82" s="1"/>
  <c r="N149" i="82" s="1"/>
  <c r="M111" i="82"/>
  <c r="AG111" i="82" s="1"/>
  <c r="AD383" i="82"/>
  <c r="AZ383" i="82"/>
  <c r="W80" i="82"/>
  <c r="AL80" i="82" s="1"/>
  <c r="X80" i="82" s="1"/>
  <c r="O83" i="82"/>
  <c r="AH83" i="82" s="1"/>
  <c r="AS83" i="82" s="1"/>
  <c r="K234" i="82"/>
  <c r="AF234" i="82" s="1"/>
  <c r="L234" i="82" s="1"/>
  <c r="O137" i="82"/>
  <c r="AH137" i="82" s="1"/>
  <c r="P137" i="82" s="1"/>
  <c r="AH79" i="82"/>
  <c r="P79" i="82" s="1"/>
  <c r="AN80" i="82"/>
  <c r="AB80" i="82" s="1"/>
  <c r="AA83" i="82"/>
  <c r="AN83" i="82" s="1"/>
  <c r="AY83" i="82" s="1"/>
  <c r="K299" i="82"/>
  <c r="AF299" i="82" s="1"/>
  <c r="L299" i="82" s="1"/>
  <c r="AC297" i="82"/>
  <c r="AO297" i="82" s="1"/>
  <c r="AZ297" i="82" s="1"/>
  <c r="Q55" i="82"/>
  <c r="AI55" i="82" s="1"/>
  <c r="R55" i="82" s="1"/>
  <c r="AA128" i="82"/>
  <c r="AN128" i="82" s="1"/>
  <c r="AY128" i="82" s="1"/>
  <c r="Q223" i="82"/>
  <c r="AI223" i="82" s="1"/>
  <c r="O149" i="82"/>
  <c r="AH149" i="82" s="1"/>
  <c r="M221" i="82"/>
  <c r="AG221" i="82" s="1"/>
  <c r="M297" i="82"/>
  <c r="AG297" i="82" s="1"/>
  <c r="M167" i="82"/>
  <c r="AG167" i="82" s="1"/>
  <c r="N167" i="82" s="1"/>
  <c r="W297" i="82"/>
  <c r="AL297" i="82" s="1"/>
  <c r="X297" i="82" s="1"/>
  <c r="S137" i="82"/>
  <c r="AJ137" i="82" s="1"/>
  <c r="M79" i="82"/>
  <c r="AG79" i="82" s="1"/>
  <c r="AC79" i="82"/>
  <c r="AO79" i="82" s="1"/>
  <c r="AZ79" i="82" s="1"/>
  <c r="M83" i="82"/>
  <c r="AG83" i="82" s="1"/>
  <c r="AR83" i="82" s="1"/>
  <c r="Y167" i="82"/>
  <c r="AM167" i="82" s="1"/>
  <c r="AX167" i="82" s="1"/>
  <c r="K252" i="82"/>
  <c r="AF252" i="82" s="1"/>
  <c r="AQ252" i="82" s="1"/>
  <c r="AA149" i="82"/>
  <c r="AN149" i="82" s="1"/>
  <c r="AY149" i="82" s="1"/>
  <c r="S297" i="82"/>
  <c r="AJ297" i="82" s="1"/>
  <c r="AU297" i="82" s="1"/>
  <c r="AA55" i="82"/>
  <c r="AN55" i="82" s="1"/>
  <c r="AY55" i="82" s="1"/>
  <c r="Y223" i="82"/>
  <c r="AM223" i="82" s="1"/>
  <c r="AC351" i="82"/>
  <c r="AO351" i="82" s="1"/>
  <c r="AD351" i="82" s="1"/>
  <c r="U383" i="82"/>
  <c r="AK383" i="82" s="1"/>
  <c r="U221" i="82"/>
  <c r="AK221" i="82" s="1"/>
  <c r="AV221" i="82" s="1"/>
  <c r="M222" i="82"/>
  <c r="AG222" i="82" s="1"/>
  <c r="N222" i="82" s="1"/>
  <c r="Q341" i="82"/>
  <c r="AI341" i="82" s="1"/>
  <c r="AC80" i="82"/>
  <c r="AO80" i="82" s="1"/>
  <c r="AZ80" i="82" s="1"/>
  <c r="S83" i="82"/>
  <c r="AJ83" i="82" s="1"/>
  <c r="T83" i="82" s="1"/>
  <c r="K171" i="82"/>
  <c r="AF171" i="82" s="1"/>
  <c r="AQ171" i="82" s="1"/>
  <c r="AA167" i="82"/>
  <c r="AN167" i="82" s="1"/>
  <c r="AB167" i="82" s="1"/>
  <c r="W300" i="82"/>
  <c r="AL300" i="82" s="1"/>
  <c r="AW300" i="82" s="1"/>
  <c r="Y149" i="82"/>
  <c r="AM149" i="82" s="1"/>
  <c r="AX149" i="82" s="1"/>
  <c r="AC299" i="82"/>
  <c r="AO299" i="82" s="1"/>
  <c r="AZ299" i="82" s="1"/>
  <c r="O252" i="82"/>
  <c r="AH252" i="82" s="1"/>
  <c r="AA193" i="82"/>
  <c r="AN193" i="82" s="1"/>
  <c r="S221" i="82"/>
  <c r="AJ221" i="82" s="1"/>
  <c r="T221" i="82" s="1"/>
  <c r="Q326" i="82"/>
  <c r="AI326" i="82" s="1"/>
  <c r="AT326" i="82" s="1"/>
  <c r="M266" i="82"/>
  <c r="AG266" i="82" s="1"/>
  <c r="K383" i="82"/>
  <c r="AF383" i="82" s="1"/>
  <c r="AQ383" i="82" s="1"/>
  <c r="O299" i="82"/>
  <c r="AH299" i="82" s="1"/>
  <c r="P299" i="82" s="1"/>
  <c r="O222" i="82"/>
  <c r="AH222" i="82" s="1"/>
  <c r="P222" i="82" s="1"/>
  <c r="Q222" i="82"/>
  <c r="AI222" i="82" s="1"/>
  <c r="AT222" i="82" s="1"/>
  <c r="K103" i="82"/>
  <c r="AF103" i="82" s="1"/>
  <c r="M80" i="82"/>
  <c r="AG80" i="82" s="1"/>
  <c r="K83" i="82"/>
  <c r="AF83" i="82" s="1"/>
  <c r="AC266" i="82"/>
  <c r="AO266" i="82" s="1"/>
  <c r="AZ266" i="82" s="1"/>
  <c r="W299" i="82"/>
  <c r="AL299" i="82" s="1"/>
  <c r="AW299" i="82" s="1"/>
  <c r="AU87" i="82"/>
  <c r="Y378" i="82"/>
  <c r="AM378" i="82" s="1"/>
  <c r="AX378" i="82" s="1"/>
  <c r="W79" i="82"/>
  <c r="AL79" i="82" s="1"/>
  <c r="X79" i="82" s="1"/>
  <c r="S319" i="82"/>
  <c r="AJ319" i="82" s="1"/>
  <c r="U80" i="82"/>
  <c r="AK80" i="82" s="1"/>
  <c r="AV80" i="82" s="1"/>
  <c r="AC171" i="82"/>
  <c r="AO171" i="82" s="1"/>
  <c r="AD171" i="82" s="1"/>
  <c r="S167" i="82"/>
  <c r="AJ167" i="82" s="1"/>
  <c r="AU167" i="82" s="1"/>
  <c r="S149" i="82"/>
  <c r="AJ149" i="82" s="1"/>
  <c r="AU149" i="82" s="1"/>
  <c r="AA266" i="82"/>
  <c r="AN266" i="82" s="1"/>
  <c r="AY266" i="82" s="1"/>
  <c r="Q149" i="82"/>
  <c r="AI149" i="82" s="1"/>
  <c r="R149" i="82" s="1"/>
  <c r="U98" i="82"/>
  <c r="AK98" i="82" s="1"/>
  <c r="V98" i="82" s="1"/>
  <c r="AA252" i="82"/>
  <c r="AN252" i="82" s="1"/>
  <c r="AB252" i="82" s="1"/>
  <c r="W383" i="82"/>
  <c r="AL383" i="82" s="1"/>
  <c r="AC83" i="82"/>
  <c r="AO83" i="82" s="1"/>
  <c r="AZ83" i="82" s="1"/>
  <c r="O326" i="82"/>
  <c r="AH326" i="82" s="1"/>
  <c r="P326" i="82" s="1"/>
  <c r="Q266" i="82"/>
  <c r="AI266" i="82" s="1"/>
  <c r="K111" i="82"/>
  <c r="AF111" i="82" s="1"/>
  <c r="S222" i="82"/>
  <c r="AJ222" i="82" s="1"/>
  <c r="AU222" i="82" s="1"/>
  <c r="S55" i="82"/>
  <c r="AJ55" i="82" s="1"/>
  <c r="T55" i="82" s="1"/>
  <c r="U191" i="82"/>
  <c r="AK191" i="82" s="1"/>
  <c r="V191" i="82" s="1"/>
  <c r="AM282" i="82"/>
  <c r="AX282" i="82" s="1"/>
  <c r="S205" i="82"/>
  <c r="AJ205" i="82" s="1"/>
  <c r="O319" i="82"/>
  <c r="AH319" i="82" s="1"/>
  <c r="P319" i="82" s="1"/>
  <c r="M319" i="82"/>
  <c r="AG319" i="82" s="1"/>
  <c r="N319" i="82" s="1"/>
  <c r="U321" i="82"/>
  <c r="AK321" i="82" s="1"/>
  <c r="V321" i="82" s="1"/>
  <c r="W301" i="82"/>
  <c r="AL301" i="82" s="1"/>
  <c r="U83" i="82"/>
  <c r="AK83" i="82" s="1"/>
  <c r="AV83" i="82" s="1"/>
  <c r="Q205" i="82"/>
  <c r="AI205" i="82" s="1"/>
  <c r="R205" i="82" s="1"/>
  <c r="AC300" i="82"/>
  <c r="AO300" i="82" s="1"/>
  <c r="AD300" i="82" s="1"/>
  <c r="AA191" i="82"/>
  <c r="AN191" i="82" s="1"/>
  <c r="AY191" i="82" s="1"/>
  <c r="AC140" i="82"/>
  <c r="AO140" i="82" s="1"/>
  <c r="AD140" i="82" s="1"/>
  <c r="W266" i="82"/>
  <c r="AL266" i="82" s="1"/>
  <c r="AW266" i="82" s="1"/>
  <c r="O266" i="82"/>
  <c r="AH266" i="82" s="1"/>
  <c r="P266" i="82" s="1"/>
  <c r="AC55" i="82"/>
  <c r="AO55" i="82" s="1"/>
  <c r="AZ55" i="82" s="1"/>
  <c r="K55" i="82"/>
  <c r="AF55" i="82" s="1"/>
  <c r="L55" i="82" s="1"/>
  <c r="O55" i="82"/>
  <c r="AH55" i="82" s="1"/>
  <c r="O223" i="82"/>
  <c r="AH223" i="82" s="1"/>
  <c r="P223" i="82" s="1"/>
  <c r="AA260" i="82"/>
  <c r="AN260" i="82" s="1"/>
  <c r="AB260" i="82" s="1"/>
  <c r="AC293" i="82"/>
  <c r="AO293" i="82" s="1"/>
  <c r="AD293" i="82" s="1"/>
  <c r="O300" i="82"/>
  <c r="Y326" i="82"/>
  <c r="AM326" i="82" s="1"/>
  <c r="Z326" i="82" s="1"/>
  <c r="Y266" i="82"/>
  <c r="AM266" i="82" s="1"/>
  <c r="U301" i="82"/>
  <c r="AK301" i="82" s="1"/>
  <c r="V301" i="82" s="1"/>
  <c r="S374" i="82"/>
  <c r="AJ374" i="82" s="1"/>
  <c r="AU374" i="82" s="1"/>
  <c r="AC319" i="82"/>
  <c r="AO319" i="82" s="1"/>
  <c r="AD319" i="82" s="1"/>
  <c r="Y55" i="82"/>
  <c r="AM55" i="82" s="1"/>
  <c r="Z55" i="82" s="1"/>
  <c r="Y137" i="82"/>
  <c r="AM137" i="82" s="1"/>
  <c r="Z137" i="82" s="1"/>
  <c r="W205" i="82"/>
  <c r="AL205" i="82" s="1"/>
  <c r="AW205" i="82" s="1"/>
  <c r="AC179" i="82"/>
  <c r="AO179" i="82" s="1"/>
  <c r="AZ179" i="82" s="1"/>
  <c r="AC374" i="82"/>
  <c r="AO374" i="82" s="1"/>
  <c r="K319" i="82"/>
  <c r="Y321" i="82"/>
  <c r="AM321" i="82" s="1"/>
  <c r="Z321" i="82" s="1"/>
  <c r="W83" i="82"/>
  <c r="AL83" i="82" s="1"/>
  <c r="X83" i="82" s="1"/>
  <c r="Y205" i="82"/>
  <c r="AM205" i="82" s="1"/>
  <c r="AX205" i="82" s="1"/>
  <c r="S266" i="82"/>
  <c r="AJ266" i="82" s="1"/>
  <c r="AU266" i="82" s="1"/>
  <c r="Y300" i="82"/>
  <c r="AM300" i="82" s="1"/>
  <c r="Z300" i="82" s="1"/>
  <c r="AC326" i="82"/>
  <c r="AO326" i="82" s="1"/>
  <c r="AZ326" i="82" s="1"/>
  <c r="Q191" i="82"/>
  <c r="AI191" i="82" s="1"/>
  <c r="M55" i="82"/>
  <c r="AG55" i="82" s="1"/>
  <c r="AR55" i="82" s="1"/>
  <c r="M223" i="82"/>
  <c r="AG223" i="82" s="1"/>
  <c r="N223" i="82" s="1"/>
  <c r="K223" i="82"/>
  <c r="AF223" i="82" s="1"/>
  <c r="K107" i="82"/>
  <c r="AF107" i="82" s="1"/>
  <c r="O179" i="82"/>
  <c r="AH179" i="82" s="1"/>
  <c r="AS179" i="82" s="1"/>
  <c r="M260" i="82"/>
  <c r="AG260" i="82" s="1"/>
  <c r="AR260" i="82" s="1"/>
  <c r="Q83" i="82"/>
  <c r="AI83" i="82" s="1"/>
  <c r="O221" i="82"/>
  <c r="AH221" i="82" s="1"/>
  <c r="P221" i="82" s="1"/>
  <c r="M301" i="82"/>
  <c r="S301" i="82"/>
  <c r="AJ301" i="82" s="1"/>
  <c r="AU301" i="82" s="1"/>
  <c r="U137" i="82"/>
  <c r="AK137" i="82" s="1"/>
  <c r="V137" i="82" s="1"/>
  <c r="M205" i="82"/>
  <c r="AG205" i="82" s="1"/>
  <c r="N205" i="82" s="1"/>
  <c r="U319" i="82"/>
  <c r="AK319" i="82" s="1"/>
  <c r="V319" i="82" s="1"/>
  <c r="Y374" i="82"/>
  <c r="AM374" i="82" s="1"/>
  <c r="Z374" i="82" s="1"/>
  <c r="Y319" i="82"/>
  <c r="AM319" i="82" s="1"/>
  <c r="AX319" i="82" s="1"/>
  <c r="AA143" i="82"/>
  <c r="AN143" i="82" s="1"/>
  <c r="AY143" i="82" s="1"/>
  <c r="M321" i="82"/>
  <c r="AG321" i="82" s="1"/>
  <c r="N321" i="82" s="1"/>
  <c r="AA96" i="82"/>
  <c r="AN96" i="82" s="1"/>
  <c r="AY96" i="82" s="1"/>
  <c r="AA301" i="82"/>
  <c r="AN301" i="82" s="1"/>
  <c r="AY301" i="82" s="1"/>
  <c r="AM83" i="82"/>
  <c r="Z83" i="82" s="1"/>
  <c r="AA300" i="82"/>
  <c r="AN300" i="82" s="1"/>
  <c r="AB300" i="82" s="1"/>
  <c r="W326" i="82"/>
  <c r="AL326" i="82" s="1"/>
  <c r="X326" i="82" s="1"/>
  <c r="U223" i="82"/>
  <c r="AK223" i="82" s="1"/>
  <c r="AV223" i="82" s="1"/>
  <c r="AC223" i="82"/>
  <c r="AO223" i="82" s="1"/>
  <c r="AD223" i="82" s="1"/>
  <c r="Q301" i="82"/>
  <c r="AI301" i="82" s="1"/>
  <c r="U326" i="82"/>
  <c r="AK326" i="82" s="1"/>
  <c r="AV326" i="82" s="1"/>
  <c r="AA221" i="82"/>
  <c r="AN221" i="82" s="1"/>
  <c r="AY221" i="82" s="1"/>
  <c r="M326" i="82"/>
  <c r="AG326" i="82" s="1"/>
  <c r="N326" i="82" s="1"/>
  <c r="M293" i="82"/>
  <c r="AG293" i="82" s="1"/>
  <c r="AA321" i="82"/>
  <c r="AN321" i="82" s="1"/>
  <c r="AK266" i="82"/>
  <c r="AC301" i="82"/>
  <c r="AO301" i="82" s="1"/>
  <c r="AD301" i="82" s="1"/>
  <c r="AA140" i="82"/>
  <c r="AN140" i="82" s="1"/>
  <c r="O191" i="82"/>
  <c r="AH191" i="82" s="1"/>
  <c r="AS191" i="82" s="1"/>
  <c r="S378" i="82"/>
  <c r="AJ378" i="82" s="1"/>
  <c r="AU378" i="82" s="1"/>
  <c r="O335" i="82"/>
  <c r="AH335" i="82" s="1"/>
  <c r="W319" i="82"/>
  <c r="AL319" i="82" s="1"/>
  <c r="S321" i="82"/>
  <c r="AJ321" i="82" s="1"/>
  <c r="AU321" i="82" s="1"/>
  <c r="Y191" i="82"/>
  <c r="AM191" i="82" s="1"/>
  <c r="Z191" i="82" s="1"/>
  <c r="K266" i="82"/>
  <c r="AF266" i="82" s="1"/>
  <c r="O301" i="82"/>
  <c r="AH301" i="82" s="1"/>
  <c r="M191" i="82"/>
  <c r="Z125" i="82"/>
  <c r="AX125" i="82"/>
  <c r="U378" i="82"/>
  <c r="AK378" i="82" s="1"/>
  <c r="V378" i="82" s="1"/>
  <c r="AO378" i="82"/>
  <c r="AZ378" i="82" s="1"/>
  <c r="Q189" i="82"/>
  <c r="AI189" i="82" s="1"/>
  <c r="Y244" i="82"/>
  <c r="AM244" i="82" s="1"/>
  <c r="AX244" i="82" s="1"/>
  <c r="S138" i="82"/>
  <c r="AJ138" i="82" s="1"/>
  <c r="AU138" i="82" s="1"/>
  <c r="W178" i="82"/>
  <c r="AL178" i="82" s="1"/>
  <c r="X178" i="82" s="1"/>
  <c r="AC119" i="82"/>
  <c r="AO119" i="82" s="1"/>
  <c r="AZ119" i="82" s="1"/>
  <c r="Q296" i="82"/>
  <c r="AI296" i="82" s="1"/>
  <c r="AT296" i="82" s="1"/>
  <c r="K260" i="82"/>
  <c r="AF260" i="82" s="1"/>
  <c r="AC260" i="82"/>
  <c r="AO260" i="82" s="1"/>
  <c r="S346" i="82"/>
  <c r="AJ346" i="82" s="1"/>
  <c r="T346" i="82" s="1"/>
  <c r="U111" i="82"/>
  <c r="AK111" i="82" s="1"/>
  <c r="AV111" i="82" s="1"/>
  <c r="W378" i="82"/>
  <c r="AL378" i="82" s="1"/>
  <c r="AW378" i="82" s="1"/>
  <c r="Q378" i="82"/>
  <c r="AI378" i="82" s="1"/>
  <c r="AT378" i="82" s="1"/>
  <c r="M134" i="82"/>
  <c r="AG134" i="82" s="1"/>
  <c r="P321" i="82"/>
  <c r="AU171" i="82"/>
  <c r="M179" i="82"/>
  <c r="Y171" i="82"/>
  <c r="AM171" i="82" s="1"/>
  <c r="Z171" i="82" s="1"/>
  <c r="Y335" i="82"/>
  <c r="AM335" i="82" s="1"/>
  <c r="Z335" i="82" s="1"/>
  <c r="AC244" i="82"/>
  <c r="AO244" i="82" s="1"/>
  <c r="AZ244" i="82" s="1"/>
  <c r="Q80" i="82"/>
  <c r="AI80" i="82" s="1"/>
  <c r="AT80" i="82" s="1"/>
  <c r="M178" i="82"/>
  <c r="AG178" i="82" s="1"/>
  <c r="AR178" i="82" s="1"/>
  <c r="O167" i="82"/>
  <c r="AH167" i="82" s="1"/>
  <c r="AK296" i="82"/>
  <c r="V296" i="82" s="1"/>
  <c r="AK293" i="82"/>
  <c r="V293" i="82" s="1"/>
  <c r="W189" i="82"/>
  <c r="AL189" i="82" s="1"/>
  <c r="X189" i="82" s="1"/>
  <c r="U125" i="82"/>
  <c r="AK125" i="82" s="1"/>
  <c r="AC209" i="82"/>
  <c r="AO209" i="82" s="1"/>
  <c r="AD209" i="82" s="1"/>
  <c r="S260" i="82"/>
  <c r="AJ260" i="82" s="1"/>
  <c r="AU260" i="82" s="1"/>
  <c r="O302" i="82"/>
  <c r="AH302" i="82" s="1"/>
  <c r="AS302" i="82" s="1"/>
  <c r="AO111" i="82"/>
  <c r="AZ111" i="82" s="1"/>
  <c r="AA111" i="82"/>
  <c r="S111" i="82"/>
  <c r="AJ111" i="82" s="1"/>
  <c r="S296" i="82"/>
  <c r="AJ296" i="82" s="1"/>
  <c r="T296" i="82" s="1"/>
  <c r="Q125" i="82"/>
  <c r="AI125" i="82" s="1"/>
  <c r="AF119" i="82"/>
  <c r="L119" i="82" s="1"/>
  <c r="AA378" i="82"/>
  <c r="AN378" i="82" s="1"/>
  <c r="AY378" i="82" s="1"/>
  <c r="AQ335" i="82"/>
  <c r="W86" i="82"/>
  <c r="AL86" i="82" s="1"/>
  <c r="X86" i="82" s="1"/>
  <c r="U264" i="82"/>
  <c r="AK264" i="82" s="1"/>
  <c r="AV264" i="82" s="1"/>
  <c r="K82" i="82"/>
  <c r="AF82" i="82" s="1"/>
  <c r="S80" i="82"/>
  <c r="AJ80" i="82" s="1"/>
  <c r="O80" i="82"/>
  <c r="AH80" i="82" s="1"/>
  <c r="O178" i="82"/>
  <c r="AH178" i="82" s="1"/>
  <c r="P178" i="82" s="1"/>
  <c r="AA232" i="82"/>
  <c r="AN232" i="82" s="1"/>
  <c r="AY232" i="82" s="1"/>
  <c r="Y265" i="82"/>
  <c r="AM265" i="82" s="1"/>
  <c r="U260" i="82"/>
  <c r="AK260" i="82" s="1"/>
  <c r="V260" i="82" s="1"/>
  <c r="AA125" i="82"/>
  <c r="AN125" i="82" s="1"/>
  <c r="AF216" i="82"/>
  <c r="AQ216" i="82" s="1"/>
  <c r="O111" i="82"/>
  <c r="AH111" i="82" s="1"/>
  <c r="AS111" i="82" s="1"/>
  <c r="Q346" i="82"/>
  <c r="AI346" i="82" s="1"/>
  <c r="Q260" i="82"/>
  <c r="AI260" i="82" s="1"/>
  <c r="R260" i="82" s="1"/>
  <c r="Q264" i="82"/>
  <c r="AI264" i="82" s="1"/>
  <c r="AT264" i="82" s="1"/>
  <c r="M82" i="82"/>
  <c r="AG82" i="82" s="1"/>
  <c r="N82" i="82" s="1"/>
  <c r="Q111" i="82"/>
  <c r="AI111" i="82" s="1"/>
  <c r="M378" i="82"/>
  <c r="AG378" i="82" s="1"/>
  <c r="AR378" i="82" s="1"/>
  <c r="K86" i="82"/>
  <c r="U179" i="82"/>
  <c r="AK179" i="82" s="1"/>
  <c r="S264" i="82"/>
  <c r="AJ264" i="82" s="1"/>
  <c r="T264" i="82" s="1"/>
  <c r="S143" i="82"/>
  <c r="AJ143" i="82" s="1"/>
  <c r="AU143" i="82" s="1"/>
  <c r="Y80" i="82"/>
  <c r="AM80" i="82" s="1"/>
  <c r="Z80" i="82" s="1"/>
  <c r="AC178" i="82"/>
  <c r="AO178" i="82" s="1"/>
  <c r="AZ178" i="82" s="1"/>
  <c r="Y178" i="82"/>
  <c r="AM178" i="82" s="1"/>
  <c r="AX178" i="82" s="1"/>
  <c r="Q167" i="82"/>
  <c r="AI167" i="82" s="1"/>
  <c r="W296" i="82"/>
  <c r="AL296" i="82" s="1"/>
  <c r="X296" i="82" s="1"/>
  <c r="Y232" i="82"/>
  <c r="AM232" i="82" s="1"/>
  <c r="AX232" i="82" s="1"/>
  <c r="O189" i="82"/>
  <c r="AH189" i="82" s="1"/>
  <c r="U87" i="82"/>
  <c r="AK87" i="82" s="1"/>
  <c r="AV87" i="82" s="1"/>
  <c r="AC154" i="82"/>
  <c r="AO154" i="82" s="1"/>
  <c r="W167" i="82"/>
  <c r="AL167" i="82" s="1"/>
  <c r="AW260" i="82"/>
  <c r="Y296" i="82"/>
  <c r="AM296" i="82" s="1"/>
  <c r="Z296" i="82" s="1"/>
  <c r="K378" i="82"/>
  <c r="AF378" i="82" s="1"/>
  <c r="AQ378" i="82" s="1"/>
  <c r="Q178" i="82"/>
  <c r="AI178" i="82" s="1"/>
  <c r="R178" i="82" s="1"/>
  <c r="O378" i="82"/>
  <c r="AH378" i="82" s="1"/>
  <c r="AS378" i="82" s="1"/>
  <c r="Q186" i="82"/>
  <c r="AI186" i="82" s="1"/>
  <c r="R186" i="82" s="1"/>
  <c r="U335" i="82"/>
  <c r="AK335" i="82" s="1"/>
  <c r="AV335" i="82" s="1"/>
  <c r="W244" i="82"/>
  <c r="AL244" i="82" s="1"/>
  <c r="AW244" i="82" s="1"/>
  <c r="S178" i="82"/>
  <c r="AJ178" i="82" s="1"/>
  <c r="AU178" i="82" s="1"/>
  <c r="K167" i="82"/>
  <c r="AF167" i="82" s="1"/>
  <c r="AQ167" i="82" s="1"/>
  <c r="W143" i="82"/>
  <c r="AL143" i="82" s="1"/>
  <c r="Q119" i="82"/>
  <c r="AI119" i="82" s="1"/>
  <c r="AT119" i="82" s="1"/>
  <c r="Q179" i="82"/>
  <c r="AI179" i="82" s="1"/>
  <c r="AT179" i="82" s="1"/>
  <c r="Y260" i="82"/>
  <c r="AM260" i="82" s="1"/>
  <c r="Z260" i="82" s="1"/>
  <c r="Q293" i="82"/>
  <c r="AI293" i="82" s="1"/>
  <c r="S299" i="82"/>
  <c r="AJ299" i="82" s="1"/>
  <c r="W263" i="82"/>
  <c r="AL263" i="82" s="1"/>
  <c r="AA263" i="82"/>
  <c r="AN263" i="82" s="1"/>
  <c r="W108" i="82"/>
  <c r="AL108" i="82" s="1"/>
  <c r="Q108" i="82"/>
  <c r="AI108" i="82" s="1"/>
  <c r="AC108" i="82"/>
  <c r="AO108" i="82" s="1"/>
  <c r="K329" i="82"/>
  <c r="AF329" i="82" s="1"/>
  <c r="AC329" i="82"/>
  <c r="AO329" i="82" s="1"/>
  <c r="K64" i="82"/>
  <c r="AF64" i="82" s="1"/>
  <c r="AQ64" i="82" s="1"/>
  <c r="O64" i="82"/>
  <c r="AH64" i="82" s="1"/>
  <c r="AA64" i="82"/>
  <c r="AN64" i="82" s="1"/>
  <c r="W64" i="82"/>
  <c r="AL64" i="82" s="1"/>
  <c r="M341" i="82"/>
  <c r="AG341" i="82" s="1"/>
  <c r="AA341" i="82"/>
  <c r="AN341" i="82" s="1"/>
  <c r="AB341" i="82" s="1"/>
  <c r="K341" i="82"/>
  <c r="AF341" i="82" s="1"/>
  <c r="L341" i="82" s="1"/>
  <c r="K102" i="82"/>
  <c r="AF102" i="82" s="1"/>
  <c r="AC102" i="82"/>
  <c r="AO102" i="82" s="1"/>
  <c r="O102" i="82"/>
  <c r="AH102" i="82" s="1"/>
  <c r="AA127" i="82"/>
  <c r="AN127" i="82" s="1"/>
  <c r="S127" i="82"/>
  <c r="AJ127" i="82" s="1"/>
  <c r="AC127" i="82"/>
  <c r="AO127" i="82" s="1"/>
  <c r="U75" i="82"/>
  <c r="AK75" i="82" s="1"/>
  <c r="V75" i="82" s="1"/>
  <c r="AA75" i="82"/>
  <c r="AN75" i="82" s="1"/>
  <c r="AY75" i="82" s="1"/>
  <c r="AC328" i="82"/>
  <c r="AO328" i="82" s="1"/>
  <c r="W328" i="82"/>
  <c r="AL328" i="82" s="1"/>
  <c r="M328" i="82"/>
  <c r="AG328" i="82" s="1"/>
  <c r="Y328" i="82"/>
  <c r="AM328" i="82" s="1"/>
  <c r="M130" i="82"/>
  <c r="AG130" i="82" s="1"/>
  <c r="Q130" i="82"/>
  <c r="AI130" i="82" s="1"/>
  <c r="R130" i="82" s="1"/>
  <c r="W148" i="82"/>
  <c r="AL148" i="82" s="1"/>
  <c r="X148" i="82" s="1"/>
  <c r="S130" i="82"/>
  <c r="AJ130" i="82" s="1"/>
  <c r="S343" i="82"/>
  <c r="AJ343" i="82" s="1"/>
  <c r="T343" i="82" s="1"/>
  <c r="Q343" i="82"/>
  <c r="AI343" i="82" s="1"/>
  <c r="R343" i="82" s="1"/>
  <c r="O343" i="82"/>
  <c r="AH343" i="82" s="1"/>
  <c r="P343" i="82" s="1"/>
  <c r="K263" i="82"/>
  <c r="AF263" i="82" s="1"/>
  <c r="W294" i="82"/>
  <c r="AL294" i="82" s="1"/>
  <c r="X294" i="82" s="1"/>
  <c r="Q294" i="82"/>
  <c r="AI294" i="82" s="1"/>
  <c r="O250" i="82"/>
  <c r="AH250" i="82" s="1"/>
  <c r="AS250" i="82" s="1"/>
  <c r="Y250" i="82"/>
  <c r="AM250" i="82" s="1"/>
  <c r="AX250" i="82" s="1"/>
  <c r="AC86" i="82"/>
  <c r="AO86" i="82" s="1"/>
  <c r="AZ86" i="82" s="1"/>
  <c r="O86" i="82"/>
  <c r="AH86" i="82" s="1"/>
  <c r="AA86" i="82"/>
  <c r="AN86" i="82" s="1"/>
  <c r="AB86" i="82" s="1"/>
  <c r="U86" i="82"/>
  <c r="AK86" i="82" s="1"/>
  <c r="AV86" i="82" s="1"/>
  <c r="S86" i="82"/>
  <c r="AJ86" i="82" s="1"/>
  <c r="M86" i="82"/>
  <c r="AG86" i="82" s="1"/>
  <c r="N86" i="82" s="1"/>
  <c r="Y86" i="82"/>
  <c r="AM86" i="82" s="1"/>
  <c r="Z86" i="82" s="1"/>
  <c r="Y108" i="82"/>
  <c r="AM108" i="82" s="1"/>
  <c r="Q75" i="82"/>
  <c r="AI75" i="82" s="1"/>
  <c r="O333" i="82"/>
  <c r="AH333" i="82" s="1"/>
  <c r="M333" i="82"/>
  <c r="AG333" i="82" s="1"/>
  <c r="Y333" i="82"/>
  <c r="AM333" i="82" s="1"/>
  <c r="Z333" i="82" s="1"/>
  <c r="K203" i="82"/>
  <c r="AF203" i="82" s="1"/>
  <c r="U373" i="82"/>
  <c r="AK373" i="82" s="1"/>
  <c r="AV373" i="82" s="1"/>
  <c r="S373" i="82"/>
  <c r="AJ373" i="82" s="1"/>
  <c r="AU373" i="82" s="1"/>
  <c r="O381" i="82"/>
  <c r="AH381" i="82" s="1"/>
  <c r="AS381" i="82" s="1"/>
  <c r="M381" i="82"/>
  <c r="AG381" i="82" s="1"/>
  <c r="AQ202" i="82"/>
  <c r="AZ167" i="82"/>
  <c r="Q64" i="82"/>
  <c r="AI64" i="82" s="1"/>
  <c r="R168" i="82"/>
  <c r="AT168" i="82"/>
  <c r="Y212" i="82"/>
  <c r="AM212" i="82" s="1"/>
  <c r="AX212" i="82" s="1"/>
  <c r="AC212" i="82"/>
  <c r="AO212" i="82" s="1"/>
  <c r="AD212" i="82" s="1"/>
  <c r="U256" i="82"/>
  <c r="AK256" i="82" s="1"/>
  <c r="V256" i="82" s="1"/>
  <c r="Y256" i="82"/>
  <c r="AM256" i="82" s="1"/>
  <c r="Q256" i="82"/>
  <c r="AI256" i="82" s="1"/>
  <c r="S256" i="82"/>
  <c r="AJ256" i="82" s="1"/>
  <c r="AC180" i="82"/>
  <c r="AO180" i="82" s="1"/>
  <c r="AD180" i="82" s="1"/>
  <c r="AC136" i="82"/>
  <c r="AO136" i="82" s="1"/>
  <c r="AD136" i="82" s="1"/>
  <c r="W136" i="82"/>
  <c r="AL136" i="82" s="1"/>
  <c r="X136" i="82" s="1"/>
  <c r="AA179" i="82"/>
  <c r="AN179" i="82" s="1"/>
  <c r="AY179" i="82" s="1"/>
  <c r="AA171" i="82"/>
  <c r="AN171" i="82" s="1"/>
  <c r="S335" i="82"/>
  <c r="Q375" i="82"/>
  <c r="AI375" i="82" s="1"/>
  <c r="O143" i="82"/>
  <c r="AH143" i="82" s="1"/>
  <c r="P143" i="82" s="1"/>
  <c r="M244" i="82"/>
  <c r="AG244" i="82" s="1"/>
  <c r="W202" i="82"/>
  <c r="AL202" i="82" s="1"/>
  <c r="U183" i="82"/>
  <c r="AK183" i="82" s="1"/>
  <c r="U164" i="82"/>
  <c r="AK164" i="82" s="1"/>
  <c r="V164" i="82" s="1"/>
  <c r="U180" i="82"/>
  <c r="AK180" i="82" s="1"/>
  <c r="V180" i="82" s="1"/>
  <c r="U232" i="82"/>
  <c r="AK232" i="82" s="1"/>
  <c r="S311" i="82"/>
  <c r="AJ311" i="82" s="1"/>
  <c r="T311" i="82" s="1"/>
  <c r="AA299" i="82"/>
  <c r="AN299" i="82" s="1"/>
  <c r="U119" i="82"/>
  <c r="AK119" i="82" s="1"/>
  <c r="AV119" i="82" s="1"/>
  <c r="AI136" i="82"/>
  <c r="U136" i="82"/>
  <c r="AK136" i="82" s="1"/>
  <c r="AV136" i="82" s="1"/>
  <c r="U299" i="82"/>
  <c r="AK299" i="82" s="1"/>
  <c r="V299" i="82" s="1"/>
  <c r="AC183" i="82"/>
  <c r="AO183" i="82" s="1"/>
  <c r="S180" i="82"/>
  <c r="AJ180" i="82" s="1"/>
  <c r="Y311" i="82"/>
  <c r="AM311" i="82" s="1"/>
  <c r="AX311" i="82" s="1"/>
  <c r="Y179" i="82"/>
  <c r="AM179" i="82" s="1"/>
  <c r="Z179" i="82" s="1"/>
  <c r="W335" i="82"/>
  <c r="AL335" i="82" s="1"/>
  <c r="X335" i="82" s="1"/>
  <c r="AC335" i="82"/>
  <c r="AO335" i="82" s="1"/>
  <c r="AD335" i="82" s="1"/>
  <c r="K143" i="82"/>
  <c r="AF143" i="82" s="1"/>
  <c r="U143" i="82"/>
  <c r="AK143" i="82" s="1"/>
  <c r="V143" i="82" s="1"/>
  <c r="Q183" i="82"/>
  <c r="AI183" i="82" s="1"/>
  <c r="R183" i="82" s="1"/>
  <c r="O202" i="82"/>
  <c r="AH202" i="82" s="1"/>
  <c r="Q202" i="82"/>
  <c r="AI202" i="82" s="1"/>
  <c r="R202" i="82" s="1"/>
  <c r="W180" i="82"/>
  <c r="AL180" i="82" s="1"/>
  <c r="M171" i="82"/>
  <c r="AG171" i="82" s="1"/>
  <c r="S293" i="82"/>
  <c r="AJ293" i="82" s="1"/>
  <c r="AU293" i="82" s="1"/>
  <c r="O265" i="82"/>
  <c r="AH265" i="82" s="1"/>
  <c r="K164" i="82"/>
  <c r="AF164" i="82" s="1"/>
  <c r="AA164" i="82"/>
  <c r="AN164" i="82" s="1"/>
  <c r="AB164" i="82" s="1"/>
  <c r="S179" i="82"/>
  <c r="AJ179" i="82" s="1"/>
  <c r="AA335" i="82"/>
  <c r="AN335" i="82" s="1"/>
  <c r="AY335" i="82" s="1"/>
  <c r="AA375" i="82"/>
  <c r="AN375" i="82" s="1"/>
  <c r="AY375" i="82" s="1"/>
  <c r="M143" i="82"/>
  <c r="AG143" i="82" s="1"/>
  <c r="Y183" i="82"/>
  <c r="AM183" i="82" s="1"/>
  <c r="AA202" i="82"/>
  <c r="AN202" i="82" s="1"/>
  <c r="AB202" i="82" s="1"/>
  <c r="Y202" i="82"/>
  <c r="AM202" i="82" s="1"/>
  <c r="W171" i="82"/>
  <c r="Q199" i="82"/>
  <c r="AI199" i="82" s="1"/>
  <c r="W232" i="82"/>
  <c r="AL232" i="82" s="1"/>
  <c r="Y293" i="82"/>
  <c r="AM293" i="82" s="1"/>
  <c r="Y143" i="82"/>
  <c r="AM143" i="82" s="1"/>
  <c r="AX143" i="82" s="1"/>
  <c r="S265" i="82"/>
  <c r="AJ265" i="82" s="1"/>
  <c r="O180" i="82"/>
  <c r="AH180" i="82" s="1"/>
  <c r="P180" i="82" s="1"/>
  <c r="K179" i="82"/>
  <c r="AF179" i="82" s="1"/>
  <c r="Q171" i="82"/>
  <c r="AI171" i="82" s="1"/>
  <c r="K293" i="82"/>
  <c r="AF293" i="82" s="1"/>
  <c r="M164" i="82"/>
  <c r="AG164" i="82" s="1"/>
  <c r="S202" i="82"/>
  <c r="AJ202" i="82" s="1"/>
  <c r="AA136" i="82"/>
  <c r="AN136" i="82" s="1"/>
  <c r="AY136" i="82" s="1"/>
  <c r="O171" i="82"/>
  <c r="AH171" i="82" s="1"/>
  <c r="Q335" i="82"/>
  <c r="AI335" i="82" s="1"/>
  <c r="AT335" i="82" s="1"/>
  <c r="Q143" i="82"/>
  <c r="AI143" i="82" s="1"/>
  <c r="R143" i="82" s="1"/>
  <c r="AH183" i="82"/>
  <c r="AC202" i="82"/>
  <c r="AO202" i="82" s="1"/>
  <c r="W183" i="82"/>
  <c r="AL183" i="82" s="1"/>
  <c r="AA180" i="82"/>
  <c r="AN180" i="82" s="1"/>
  <c r="AB180" i="82" s="1"/>
  <c r="Q180" i="82"/>
  <c r="AI180" i="82" s="1"/>
  <c r="R180" i="82" s="1"/>
  <c r="O293" i="82"/>
  <c r="AH293" i="82" s="1"/>
  <c r="P293" i="82" s="1"/>
  <c r="K136" i="82"/>
  <c r="AF136" i="82" s="1"/>
  <c r="AQ136" i="82" s="1"/>
  <c r="W293" i="82"/>
  <c r="AL293" i="82" s="1"/>
  <c r="AA293" i="82"/>
  <c r="AN293" i="82" s="1"/>
  <c r="AB293" i="82" s="1"/>
  <c r="AT267" i="82"/>
  <c r="R267" i="82"/>
  <c r="AY150" i="82"/>
  <c r="AB150" i="82"/>
  <c r="S239" i="82"/>
  <c r="AJ239" i="82" s="1"/>
  <c r="AC239" i="82"/>
  <c r="AO239" i="82" s="1"/>
  <c r="U239" i="82"/>
  <c r="AK239" i="82" s="1"/>
  <c r="Q239" i="82"/>
  <c r="AI239" i="82" s="1"/>
  <c r="AT239" i="82" s="1"/>
  <c r="AA239" i="82"/>
  <c r="AN239" i="82" s="1"/>
  <c r="AY239" i="82" s="1"/>
  <c r="W239" i="82"/>
  <c r="AL239" i="82" s="1"/>
  <c r="X239" i="82" s="1"/>
  <c r="M351" i="82"/>
  <c r="AG351" i="82" s="1"/>
  <c r="AA351" i="82"/>
  <c r="AN351" i="82" s="1"/>
  <c r="Y351" i="82"/>
  <c r="AM351" i="82" s="1"/>
  <c r="S351" i="82"/>
  <c r="AJ351" i="82" s="1"/>
  <c r="AF96" i="82"/>
  <c r="AC70" i="82"/>
  <c r="AO70" i="82" s="1"/>
  <c r="O267" i="82"/>
  <c r="AH267" i="82" s="1"/>
  <c r="P267" i="82" s="1"/>
  <c r="W159" i="82"/>
  <c r="AL159" i="82" s="1"/>
  <c r="K159" i="82"/>
  <c r="AF159" i="82" s="1"/>
  <c r="AQ159" i="82" s="1"/>
  <c r="K128" i="82"/>
  <c r="U344" i="82"/>
  <c r="AK344" i="82" s="1"/>
  <c r="Q344" i="82"/>
  <c r="AI344" i="82" s="1"/>
  <c r="R344" i="82" s="1"/>
  <c r="S344" i="82"/>
  <c r="AJ344" i="82" s="1"/>
  <c r="M344" i="82"/>
  <c r="AG344" i="82" s="1"/>
  <c r="AC344" i="82"/>
  <c r="AO344" i="82" s="1"/>
  <c r="AZ344" i="82" s="1"/>
  <c r="Y344" i="82"/>
  <c r="AM344" i="82" s="1"/>
  <c r="Y239" i="82"/>
  <c r="AM239" i="82" s="1"/>
  <c r="Q216" i="82"/>
  <c r="AI216" i="82" s="1"/>
  <c r="AT216" i="82" s="1"/>
  <c r="AV297" i="82"/>
  <c r="V297" i="82"/>
  <c r="Q297" i="82"/>
  <c r="AI297" i="82" s="1"/>
  <c r="O297" i="82"/>
  <c r="AH297" i="82" s="1"/>
  <c r="K297" i="82"/>
  <c r="AF297" i="82" s="1"/>
  <c r="M152" i="82"/>
  <c r="AG152" i="82" s="1"/>
  <c r="AR152" i="82" s="1"/>
  <c r="M338" i="82"/>
  <c r="AG338" i="82" s="1"/>
  <c r="AR338" i="82" s="1"/>
  <c r="O169" i="82"/>
  <c r="AH169" i="82" s="1"/>
  <c r="AS169" i="82" s="1"/>
  <c r="S267" i="82"/>
  <c r="AJ267" i="82" s="1"/>
  <c r="N140" i="82"/>
  <c r="AR140" i="82"/>
  <c r="AC128" i="82"/>
  <c r="AO128" i="82" s="1"/>
  <c r="AZ128" i="82" s="1"/>
  <c r="M239" i="82"/>
  <c r="AG239" i="82" s="1"/>
  <c r="AR239" i="82" s="1"/>
  <c r="Q150" i="82"/>
  <c r="AI150" i="82" s="1"/>
  <c r="AA105" i="82"/>
  <c r="AN105" i="82" s="1"/>
  <c r="AA297" i="82"/>
  <c r="AN297" i="82" s="1"/>
  <c r="AY297" i="82" s="1"/>
  <c r="S164" i="82"/>
  <c r="AJ164" i="82" s="1"/>
  <c r="T164" i="82" s="1"/>
  <c r="W164" i="82"/>
  <c r="AL164" i="82" s="1"/>
  <c r="AW164" i="82" s="1"/>
  <c r="AC164" i="82"/>
  <c r="AO164" i="82" s="1"/>
  <c r="Q164" i="82"/>
  <c r="AI164" i="82" s="1"/>
  <c r="AT164" i="82" s="1"/>
  <c r="AC375" i="82"/>
  <c r="AO375" i="82" s="1"/>
  <c r="Y375" i="82"/>
  <c r="AM375" i="82" s="1"/>
  <c r="K375" i="82"/>
  <c r="S375" i="82"/>
  <c r="AJ375" i="82" s="1"/>
  <c r="M375" i="82"/>
  <c r="AG375" i="82" s="1"/>
  <c r="Q336" i="82"/>
  <c r="AI336" i="82" s="1"/>
  <c r="W336" i="82"/>
  <c r="AL336" i="82" s="1"/>
  <c r="AC336" i="82"/>
  <c r="AO336" i="82" s="1"/>
  <c r="AZ336" i="82" s="1"/>
  <c r="AM336" i="82"/>
  <c r="AX336" i="82" s="1"/>
  <c r="O336" i="82"/>
  <c r="AH336" i="82" s="1"/>
  <c r="P336" i="82" s="1"/>
  <c r="M336" i="82"/>
  <c r="AG336" i="82" s="1"/>
  <c r="S336" i="82"/>
  <c r="AJ336" i="82" s="1"/>
  <c r="AA311" i="82"/>
  <c r="AN311" i="82" s="1"/>
  <c r="AC311" i="82"/>
  <c r="AO311" i="82" s="1"/>
  <c r="K311" i="82"/>
  <c r="AF311" i="82" s="1"/>
  <c r="M311" i="82"/>
  <c r="AG311" i="82" s="1"/>
  <c r="N311" i="82" s="1"/>
  <c r="U294" i="82"/>
  <c r="AK294" i="82" s="1"/>
  <c r="Y294" i="82"/>
  <c r="AM294" i="82" s="1"/>
  <c r="S294" i="82"/>
  <c r="AJ294" i="82" s="1"/>
  <c r="M294" i="82"/>
  <c r="AG294" i="82" s="1"/>
  <c r="AR294" i="82" s="1"/>
  <c r="O294" i="82"/>
  <c r="AH294" i="82" s="1"/>
  <c r="P294" i="82" s="1"/>
  <c r="AC294" i="82"/>
  <c r="AO294" i="82" s="1"/>
  <c r="Q333" i="82"/>
  <c r="AI333" i="82" s="1"/>
  <c r="AC333" i="82"/>
  <c r="AO333" i="82" s="1"/>
  <c r="W333" i="82"/>
  <c r="AL333" i="82" s="1"/>
  <c r="K333" i="82"/>
  <c r="U333" i="82"/>
  <c r="AK333" i="82" s="1"/>
  <c r="AL56" i="82"/>
  <c r="S56" i="82"/>
  <c r="AJ56" i="82" s="1"/>
  <c r="O65" i="82"/>
  <c r="AH65" i="82" s="1"/>
  <c r="Y65" i="82"/>
  <c r="AM65" i="82" s="1"/>
  <c r="AC65" i="82"/>
  <c r="AO65" i="82" s="1"/>
  <c r="AZ65" i="82" s="1"/>
  <c r="U65" i="82"/>
  <c r="AK65" i="82" s="1"/>
  <c r="M65" i="82"/>
  <c r="AG65" i="82" s="1"/>
  <c r="K65" i="82"/>
  <c r="AF65" i="82" s="1"/>
  <c r="L65" i="82" s="1"/>
  <c r="AI351" i="82"/>
  <c r="AT351" i="82" s="1"/>
  <c r="Q365" i="82"/>
  <c r="AI365" i="82" s="1"/>
  <c r="K365" i="82"/>
  <c r="AF365" i="82" s="1"/>
  <c r="AA365" i="82"/>
  <c r="AN365" i="82" s="1"/>
  <c r="M365" i="82"/>
  <c r="AG365" i="82" s="1"/>
  <c r="AL65" i="82"/>
  <c r="AW65" i="82" s="1"/>
  <c r="AC96" i="82"/>
  <c r="AO96" i="82" s="1"/>
  <c r="AD96" i="82" s="1"/>
  <c r="Y96" i="82"/>
  <c r="AM96" i="82" s="1"/>
  <c r="AX96" i="82" s="1"/>
  <c r="M96" i="82"/>
  <c r="AG96" i="82" s="1"/>
  <c r="Q96" i="82"/>
  <c r="AI96" i="82" s="1"/>
  <c r="AT96" i="82" s="1"/>
  <c r="U96" i="82"/>
  <c r="AK96" i="82" s="1"/>
  <c r="AA159" i="82"/>
  <c r="AN159" i="82" s="1"/>
  <c r="S96" i="82"/>
  <c r="AJ96" i="82" s="1"/>
  <c r="Y356" i="82"/>
  <c r="AM356" i="82" s="1"/>
  <c r="K351" i="82"/>
  <c r="AF351" i="82" s="1"/>
  <c r="L351" i="82" s="1"/>
  <c r="S154" i="82"/>
  <c r="AJ154" i="82" s="1"/>
  <c r="W154" i="82"/>
  <c r="AL154" i="82" s="1"/>
  <c r="X154" i="82" s="1"/>
  <c r="U154" i="82"/>
  <c r="AK154" i="82" s="1"/>
  <c r="AA154" i="82"/>
  <c r="AN154" i="82" s="1"/>
  <c r="M154" i="82"/>
  <c r="O154" i="82"/>
  <c r="AH154" i="82" s="1"/>
  <c r="AS154" i="82" s="1"/>
  <c r="X375" i="82"/>
  <c r="T244" i="82"/>
  <c r="M212" i="82"/>
  <c r="AG212" i="82" s="1"/>
  <c r="AR212" i="82" s="1"/>
  <c r="O365" i="82"/>
  <c r="AH365" i="82" s="1"/>
  <c r="Q137" i="82"/>
  <c r="AI137" i="82" s="1"/>
  <c r="AT137" i="82" s="1"/>
  <c r="AC137" i="82"/>
  <c r="AO137" i="82" s="1"/>
  <c r="AD137" i="82" s="1"/>
  <c r="AA137" i="82"/>
  <c r="AN137" i="82" s="1"/>
  <c r="AB137" i="82" s="1"/>
  <c r="W137" i="82"/>
  <c r="Y199" i="82"/>
  <c r="AM199" i="82" s="1"/>
  <c r="Z199" i="82" s="1"/>
  <c r="K267" i="82"/>
  <c r="AF267" i="82" s="1"/>
  <c r="L267" i="82" s="1"/>
  <c r="O96" i="82"/>
  <c r="AH96" i="82" s="1"/>
  <c r="AA344" i="82"/>
  <c r="AN344" i="82" s="1"/>
  <c r="U150" i="82"/>
  <c r="AK150" i="82" s="1"/>
  <c r="AA65" i="82"/>
  <c r="AN65" i="82" s="1"/>
  <c r="O338" i="82"/>
  <c r="AH338" i="82" s="1"/>
  <c r="W351" i="82"/>
  <c r="AL351" i="82" s="1"/>
  <c r="AK101" i="82"/>
  <c r="W302" i="82"/>
  <c r="AL302" i="82" s="1"/>
  <c r="M302" i="82"/>
  <c r="AG302" i="82" s="1"/>
  <c r="Q138" i="82"/>
  <c r="AI138" i="82" s="1"/>
  <c r="AT138" i="82" s="1"/>
  <c r="U138" i="82"/>
  <c r="AK138" i="82" s="1"/>
  <c r="O351" i="82"/>
  <c r="AH351" i="82" s="1"/>
  <c r="AS351" i="82" s="1"/>
  <c r="K356" i="82"/>
  <c r="AF356" i="82" s="1"/>
  <c r="AQ356" i="82" s="1"/>
  <c r="AC356" i="82"/>
  <c r="AO356" i="82" s="1"/>
  <c r="AA356" i="82"/>
  <c r="AN356" i="82" s="1"/>
  <c r="AB356" i="82" s="1"/>
  <c r="M356" i="82"/>
  <c r="AG356" i="82" s="1"/>
  <c r="W356" i="82"/>
  <c r="AL356" i="82" s="1"/>
  <c r="Q356" i="82"/>
  <c r="AI356" i="82" s="1"/>
  <c r="O356" i="82"/>
  <c r="AH356" i="82" s="1"/>
  <c r="AF180" i="82"/>
  <c r="N299" i="82"/>
  <c r="AA144" i="82"/>
  <c r="Y144" i="82"/>
  <c r="AM144" i="82" s="1"/>
  <c r="Z144" i="82" s="1"/>
  <c r="Q144" i="82"/>
  <c r="AI144" i="82" s="1"/>
  <c r="R144" i="82" s="1"/>
  <c r="U144" i="82"/>
  <c r="AK144" i="82" s="1"/>
  <c r="V144" i="82" s="1"/>
  <c r="M233" i="82"/>
  <c r="AG233" i="82" s="1"/>
  <c r="W233" i="82"/>
  <c r="AL233" i="82" s="1"/>
  <c r="AI154" i="82"/>
  <c r="AT154" i="82" s="1"/>
  <c r="W96" i="82"/>
  <c r="AL96" i="82" s="1"/>
  <c r="S356" i="82"/>
  <c r="AJ356" i="82" s="1"/>
  <c r="T356" i="82" s="1"/>
  <c r="O239" i="82"/>
  <c r="AH239" i="82" s="1"/>
  <c r="AS239" i="82" s="1"/>
  <c r="W365" i="82"/>
  <c r="AL365" i="82" s="1"/>
  <c r="S65" i="82"/>
  <c r="AJ65" i="82" s="1"/>
  <c r="T65" i="82" s="1"/>
  <c r="S333" i="82"/>
  <c r="AJ333" i="82" s="1"/>
  <c r="K294" i="82"/>
  <c r="AF294" i="82" s="1"/>
  <c r="L294" i="82" s="1"/>
  <c r="Q121" i="82"/>
  <c r="AI121" i="82" s="1"/>
  <c r="AT121" i="82" s="1"/>
  <c r="W121" i="82"/>
  <c r="AL121" i="82" s="1"/>
  <c r="X121" i="82" s="1"/>
  <c r="S231" i="82"/>
  <c r="AJ231" i="82" s="1"/>
  <c r="Q231" i="82"/>
  <c r="AI231" i="82" s="1"/>
  <c r="S128" i="82"/>
  <c r="AJ128" i="82" s="1"/>
  <c r="O128" i="82"/>
  <c r="AH128" i="82" s="1"/>
  <c r="Y128" i="82"/>
  <c r="AM128" i="82" s="1"/>
  <c r="M128" i="82"/>
  <c r="AG128" i="82" s="1"/>
  <c r="Q128" i="82"/>
  <c r="AI128" i="82" s="1"/>
  <c r="Y267" i="82"/>
  <c r="AM267" i="82" s="1"/>
  <c r="AC267" i="82"/>
  <c r="AO267" i="82" s="1"/>
  <c r="M267" i="82"/>
  <c r="AG267" i="82" s="1"/>
  <c r="W267" i="82"/>
  <c r="AL267" i="82" s="1"/>
  <c r="U267" i="82"/>
  <c r="AK267" i="82" s="1"/>
  <c r="S150" i="82"/>
  <c r="AJ150" i="82" s="1"/>
  <c r="T150" i="82" s="1"/>
  <c r="K150" i="82"/>
  <c r="AF150" i="82" s="1"/>
  <c r="AC150" i="82"/>
  <c r="AO150" i="82" s="1"/>
  <c r="O150" i="82"/>
  <c r="AH150" i="82" s="1"/>
  <c r="M150" i="82"/>
  <c r="AG150" i="82" s="1"/>
  <c r="K331" i="82"/>
  <c r="AF331" i="82" s="1"/>
  <c r="AQ331" i="82" s="1"/>
  <c r="W212" i="82"/>
  <c r="AL212" i="82" s="1"/>
  <c r="AW212" i="82" s="1"/>
  <c r="Y365" i="82"/>
  <c r="AM365" i="82" s="1"/>
  <c r="Z365" i="82" s="1"/>
  <c r="U356" i="82"/>
  <c r="AK356" i="82" s="1"/>
  <c r="V356" i="82" s="1"/>
  <c r="U351" i="82"/>
  <c r="AK351" i="82" s="1"/>
  <c r="U147" i="82"/>
  <c r="AK147" i="82" s="1"/>
  <c r="Y147" i="82"/>
  <c r="AM147" i="82" s="1"/>
  <c r="AA147" i="82"/>
  <c r="AN147" i="82" s="1"/>
  <c r="AH147" i="82"/>
  <c r="AS147" i="82" s="1"/>
  <c r="Y150" i="82"/>
  <c r="AM150" i="82" s="1"/>
  <c r="AX150" i="82" s="1"/>
  <c r="AA291" i="82"/>
  <c r="AN291" i="82" s="1"/>
  <c r="W291" i="82"/>
  <c r="AL291" i="82" s="1"/>
  <c r="AW291" i="82" s="1"/>
  <c r="Y297" i="82"/>
  <c r="AM297" i="82" s="1"/>
  <c r="W338" i="82"/>
  <c r="AL338" i="82" s="1"/>
  <c r="Y338" i="82"/>
  <c r="AM338" i="82" s="1"/>
  <c r="K338" i="82"/>
  <c r="AA338" i="82"/>
  <c r="AN338" i="82" s="1"/>
  <c r="AY338" i="82" s="1"/>
  <c r="U338" i="82"/>
  <c r="AK338" i="82" s="1"/>
  <c r="AV338" i="82" s="1"/>
  <c r="S338" i="82"/>
  <c r="AJ338" i="82" s="1"/>
  <c r="Q338" i="82"/>
  <c r="AI338" i="82" s="1"/>
  <c r="R338" i="82" s="1"/>
  <c r="AO338" i="82"/>
  <c r="Z301" i="82"/>
  <c r="Q161" i="82"/>
  <c r="AI161" i="82" s="1"/>
  <c r="Q194" i="82"/>
  <c r="AI194" i="82" s="1"/>
  <c r="R194" i="82" s="1"/>
  <c r="U194" i="82"/>
  <c r="AK194" i="82" s="1"/>
  <c r="K231" i="82"/>
  <c r="AF231" i="82" s="1"/>
  <c r="L231" i="82" s="1"/>
  <c r="M234" i="82"/>
  <c r="AG234" i="82" s="1"/>
  <c r="N234" i="82" s="1"/>
  <c r="W234" i="82"/>
  <c r="AL234" i="82" s="1"/>
  <c r="AW234" i="82" s="1"/>
  <c r="AA234" i="82"/>
  <c r="AN234" i="82" s="1"/>
  <c r="S270" i="82"/>
  <c r="AJ270" i="82" s="1"/>
  <c r="T270" i="82" s="1"/>
  <c r="AA267" i="82"/>
  <c r="AN267" i="82" s="1"/>
  <c r="U128" i="82"/>
  <c r="AK128" i="82" s="1"/>
  <c r="K239" i="82"/>
  <c r="AF239" i="82" s="1"/>
  <c r="W355" i="82"/>
  <c r="AL355" i="82" s="1"/>
  <c r="Q73" i="82"/>
  <c r="AI73" i="82" s="1"/>
  <c r="O73" i="82"/>
  <c r="AH73" i="82" s="1"/>
  <c r="P73" i="82" s="1"/>
  <c r="Q141" i="82"/>
  <c r="AI141" i="82" s="1"/>
  <c r="AT141" i="82" s="1"/>
  <c r="K141" i="82"/>
  <c r="AF141" i="82" s="1"/>
  <c r="L141" i="82" s="1"/>
  <c r="W150" i="82"/>
  <c r="AL150" i="82" s="1"/>
  <c r="Q65" i="82"/>
  <c r="AI65" i="82" s="1"/>
  <c r="AA333" i="82"/>
  <c r="AN333" i="82" s="1"/>
  <c r="M101" i="82"/>
  <c r="AG101" i="82" s="1"/>
  <c r="AA294" i="82"/>
  <c r="AN294" i="82" s="1"/>
  <c r="AY294" i="82" s="1"/>
  <c r="AD193" i="82"/>
  <c r="AZ193" i="82"/>
  <c r="U259" i="82"/>
  <c r="AK259" i="82" s="1"/>
  <c r="Y259" i="82"/>
  <c r="AM259" i="82" s="1"/>
  <c r="AX259" i="82" s="1"/>
  <c r="M259" i="82"/>
  <c r="AG259" i="82" s="1"/>
  <c r="AA112" i="82"/>
  <c r="AN112" i="82" s="1"/>
  <c r="AC112" i="82"/>
  <c r="AO112" i="82" s="1"/>
  <c r="M112" i="82"/>
  <c r="AG112" i="82" s="1"/>
  <c r="O112" i="82"/>
  <c r="AH112" i="82" s="1"/>
  <c r="K112" i="82"/>
  <c r="AF112" i="82" s="1"/>
  <c r="K272" i="82"/>
  <c r="M272" i="82"/>
  <c r="AG272" i="82" s="1"/>
  <c r="U272" i="82"/>
  <c r="AK272" i="82" s="1"/>
  <c r="AV272" i="82" s="1"/>
  <c r="O272" i="82"/>
  <c r="AH272" i="82" s="1"/>
  <c r="Q272" i="82"/>
  <c r="AI272" i="82" s="1"/>
  <c r="AA272" i="82"/>
  <c r="AN272" i="82" s="1"/>
  <c r="S272" i="82"/>
  <c r="AJ272" i="82" s="1"/>
  <c r="Y272" i="82"/>
  <c r="AM272" i="82" s="1"/>
  <c r="W272" i="82"/>
  <c r="AL272" i="82" s="1"/>
  <c r="Q371" i="82"/>
  <c r="AI371" i="82" s="1"/>
  <c r="AA371" i="82"/>
  <c r="AN371" i="82" s="1"/>
  <c r="AB371" i="82" s="1"/>
  <c r="U371" i="82"/>
  <c r="AK371" i="82" s="1"/>
  <c r="W371" i="82"/>
  <c r="AL371" i="82" s="1"/>
  <c r="X371" i="82" s="1"/>
  <c r="M371" i="82"/>
  <c r="AC371" i="82"/>
  <c r="AO371" i="82" s="1"/>
  <c r="AD371" i="82" s="1"/>
  <c r="S371" i="82"/>
  <c r="AJ371" i="82" s="1"/>
  <c r="AU371" i="82" s="1"/>
  <c r="K371" i="82"/>
  <c r="AF371" i="82" s="1"/>
  <c r="L371" i="82" s="1"/>
  <c r="O371" i="82"/>
  <c r="AH371" i="82" s="1"/>
  <c r="AW311" i="82"/>
  <c r="AA307" i="82"/>
  <c r="AN307" i="82" s="1"/>
  <c r="S307" i="82"/>
  <c r="AJ307" i="82" s="1"/>
  <c r="AU307" i="82" s="1"/>
  <c r="Q307" i="82"/>
  <c r="AI307" i="82" s="1"/>
  <c r="AT307" i="82" s="1"/>
  <c r="W307" i="82"/>
  <c r="AL307" i="82" s="1"/>
  <c r="X307" i="82" s="1"/>
  <c r="K307" i="82"/>
  <c r="AF307" i="82" s="1"/>
  <c r="Y307" i="82"/>
  <c r="AM307" i="82" s="1"/>
  <c r="Z307" i="82" s="1"/>
  <c r="AC317" i="82"/>
  <c r="AO317" i="82" s="1"/>
  <c r="O60" i="82"/>
  <c r="AH60" i="82" s="1"/>
  <c r="W60" i="82"/>
  <c r="AL60" i="82" s="1"/>
  <c r="AW60" i="82" s="1"/>
  <c r="M60" i="82"/>
  <c r="AG60" i="82" s="1"/>
  <c r="AR60" i="82" s="1"/>
  <c r="Y60" i="82"/>
  <c r="AM60" i="82" s="1"/>
  <c r="AA60" i="82"/>
  <c r="AN60" i="82" s="1"/>
  <c r="AY60" i="82" s="1"/>
  <c r="U60" i="82"/>
  <c r="AK60" i="82" s="1"/>
  <c r="AV60" i="82" s="1"/>
  <c r="Q60" i="82"/>
  <c r="AI60" i="82" s="1"/>
  <c r="AT60" i="82" s="1"/>
  <c r="AC60" i="82"/>
  <c r="AO60" i="82" s="1"/>
  <c r="AZ60" i="82" s="1"/>
  <c r="S60" i="82"/>
  <c r="AJ60" i="82" s="1"/>
  <c r="AA227" i="82"/>
  <c r="AN227" i="82" s="1"/>
  <c r="M227" i="82"/>
  <c r="AG227" i="82" s="1"/>
  <c r="AF227" i="82"/>
  <c r="L227" i="82" s="1"/>
  <c r="Y227" i="82"/>
  <c r="AM227" i="82" s="1"/>
  <c r="AX227" i="82" s="1"/>
  <c r="Q227" i="82"/>
  <c r="AI227" i="82" s="1"/>
  <c r="K84" i="82"/>
  <c r="AF84" i="82" s="1"/>
  <c r="Q84" i="82"/>
  <c r="AI84" i="82" s="1"/>
  <c r="W84" i="82"/>
  <c r="AL84" i="82" s="1"/>
  <c r="X84" i="82" s="1"/>
  <c r="U84" i="82"/>
  <c r="AK84" i="82" s="1"/>
  <c r="AC84" i="82"/>
  <c r="AO84" i="82" s="1"/>
  <c r="AZ84" i="82" s="1"/>
  <c r="AA84" i="82"/>
  <c r="AN84" i="82" s="1"/>
  <c r="AY84" i="82" s="1"/>
  <c r="S217" i="82"/>
  <c r="AJ217" i="82" s="1"/>
  <c r="W217" i="82"/>
  <c r="AL217" i="82" s="1"/>
  <c r="X217" i="82" s="1"/>
  <c r="K165" i="82"/>
  <c r="AF165" i="82" s="1"/>
  <c r="Y165" i="82"/>
  <c r="AM165" i="82" s="1"/>
  <c r="AC165" i="82"/>
  <c r="AO165" i="82" s="1"/>
  <c r="O165" i="82"/>
  <c r="AH165" i="82" s="1"/>
  <c r="W165" i="82"/>
  <c r="AL165" i="82" s="1"/>
  <c r="Q165" i="82"/>
  <c r="AI165" i="82" s="1"/>
  <c r="S165" i="82"/>
  <c r="AJ165" i="82" s="1"/>
  <c r="AU165" i="82" s="1"/>
  <c r="M165" i="82"/>
  <c r="AG165" i="82" s="1"/>
  <c r="N165" i="82" s="1"/>
  <c r="U224" i="82"/>
  <c r="AK224" i="82" s="1"/>
  <c r="K224" i="82"/>
  <c r="AF224" i="82" s="1"/>
  <c r="AQ224" i="82" s="1"/>
  <c r="Q224" i="82"/>
  <c r="AI224" i="82" s="1"/>
  <c r="M224" i="82"/>
  <c r="S224" i="82"/>
  <c r="AJ224" i="82" s="1"/>
  <c r="T224" i="82" s="1"/>
  <c r="O224" i="82"/>
  <c r="AH224" i="82" s="1"/>
  <c r="P224" i="82" s="1"/>
  <c r="Q131" i="82"/>
  <c r="AI131" i="82" s="1"/>
  <c r="M131" i="82"/>
  <c r="AC131" i="82"/>
  <c r="AO131" i="82" s="1"/>
  <c r="K131" i="82"/>
  <c r="AF131" i="82" s="1"/>
  <c r="AA131" i="82"/>
  <c r="AN131" i="82" s="1"/>
  <c r="O131" i="82"/>
  <c r="AH131" i="82" s="1"/>
  <c r="S131" i="82"/>
  <c r="AJ131" i="82" s="1"/>
  <c r="T131" i="82" s="1"/>
  <c r="U131" i="82"/>
  <c r="AK131" i="82" s="1"/>
  <c r="O289" i="82"/>
  <c r="AH289" i="82" s="1"/>
  <c r="AC289" i="82"/>
  <c r="AO289" i="82" s="1"/>
  <c r="S227" i="82"/>
  <c r="AJ227" i="82" s="1"/>
  <c r="Y131" i="82"/>
  <c r="AM131" i="82" s="1"/>
  <c r="M105" i="82"/>
  <c r="AG105" i="82" s="1"/>
  <c r="N105" i="82" s="1"/>
  <c r="S105" i="82"/>
  <c r="AJ105" i="82" s="1"/>
  <c r="AU105" i="82" s="1"/>
  <c r="Y105" i="82"/>
  <c r="AM105" i="82" s="1"/>
  <c r="AX105" i="82" s="1"/>
  <c r="AC105" i="82"/>
  <c r="AO105" i="82" s="1"/>
  <c r="W105" i="82"/>
  <c r="AL105" i="82" s="1"/>
  <c r="Q105" i="82"/>
  <c r="AI105" i="82" s="1"/>
  <c r="R105" i="82" s="1"/>
  <c r="O105" i="82"/>
  <c r="AH105" i="82" s="1"/>
  <c r="K105" i="82"/>
  <c r="AF105" i="82" s="1"/>
  <c r="AQ105" i="82" s="1"/>
  <c r="U105" i="82"/>
  <c r="AK105" i="82" s="1"/>
  <c r="Q317" i="82"/>
  <c r="AI317" i="82" s="1"/>
  <c r="S317" i="82"/>
  <c r="AJ317" i="82" s="1"/>
  <c r="U317" i="82"/>
  <c r="AK317" i="82" s="1"/>
  <c r="AL317" i="82"/>
  <c r="Y317" i="82"/>
  <c r="AM317" i="82" s="1"/>
  <c r="AA317" i="82"/>
  <c r="AN317" i="82" s="1"/>
  <c r="K317" i="82"/>
  <c r="AF317" i="82" s="1"/>
  <c r="AQ317" i="82" s="1"/>
  <c r="T169" i="82"/>
  <c r="AU169" i="82"/>
  <c r="V265" i="82"/>
  <c r="AV265" i="82"/>
  <c r="M317" i="82"/>
  <c r="AG317" i="82" s="1"/>
  <c r="S359" i="82"/>
  <c r="AJ359" i="82" s="1"/>
  <c r="Y359" i="82"/>
  <c r="AM359" i="82" s="1"/>
  <c r="K359" i="82"/>
  <c r="AF359" i="82" s="1"/>
  <c r="K60" i="82"/>
  <c r="AF60" i="82" s="1"/>
  <c r="AA224" i="82"/>
  <c r="AN224" i="82" s="1"/>
  <c r="AY224" i="82" s="1"/>
  <c r="AC272" i="82"/>
  <c r="AO272" i="82" s="1"/>
  <c r="W131" i="82"/>
  <c r="AL131" i="82" s="1"/>
  <c r="AW131" i="82" s="1"/>
  <c r="W227" i="82"/>
  <c r="AL227" i="82" s="1"/>
  <c r="O317" i="82"/>
  <c r="AH317" i="82" s="1"/>
  <c r="O269" i="82"/>
  <c r="AH269" i="82" s="1"/>
  <c r="AS269" i="82" s="1"/>
  <c r="M269" i="82"/>
  <c r="AG269" i="82" s="1"/>
  <c r="K115" i="82"/>
  <c r="AF115" i="82" s="1"/>
  <c r="L115" i="82" s="1"/>
  <c r="Q115" i="82"/>
  <c r="AI115" i="82" s="1"/>
  <c r="R115" i="82" s="1"/>
  <c r="Y340" i="82"/>
  <c r="AM340" i="82" s="1"/>
  <c r="AC346" i="82"/>
  <c r="AO346" i="82" s="1"/>
  <c r="AD346" i="82" s="1"/>
  <c r="M346" i="82"/>
  <c r="AA346" i="82"/>
  <c r="AN346" i="82" s="1"/>
  <c r="W346" i="82"/>
  <c r="AL346" i="82" s="1"/>
  <c r="AW346" i="82" s="1"/>
  <c r="Y346" i="82"/>
  <c r="AM346" i="82" s="1"/>
  <c r="Z346" i="82" s="1"/>
  <c r="O125" i="82"/>
  <c r="AH125" i="82" s="1"/>
  <c r="P125" i="82" s="1"/>
  <c r="M125" i="82"/>
  <c r="AG125" i="82" s="1"/>
  <c r="AR125" i="82" s="1"/>
  <c r="K125" i="82"/>
  <c r="AF125" i="82" s="1"/>
  <c r="S125" i="82"/>
  <c r="AJ125" i="82" s="1"/>
  <c r="S209" i="82"/>
  <c r="AJ209" i="82" s="1"/>
  <c r="AA209" i="82"/>
  <c r="AN209" i="82" s="1"/>
  <c r="K209" i="82"/>
  <c r="AF209" i="82" s="1"/>
  <c r="AQ209" i="82" s="1"/>
  <c r="W209" i="82"/>
  <c r="AL209" i="82" s="1"/>
  <c r="M209" i="82"/>
  <c r="W127" i="82"/>
  <c r="AL127" i="82" s="1"/>
  <c r="AA208" i="82"/>
  <c r="AN208" i="82" s="1"/>
  <c r="K346" i="82"/>
  <c r="AF346" i="82" s="1"/>
  <c r="W125" i="82"/>
  <c r="AL125" i="82" s="1"/>
  <c r="O256" i="82"/>
  <c r="AH256" i="82" s="1"/>
  <c r="Q265" i="82"/>
  <c r="AI265" i="82" s="1"/>
  <c r="M265" i="82"/>
  <c r="AG265" i="82" s="1"/>
  <c r="N265" i="82" s="1"/>
  <c r="K265" i="82"/>
  <c r="AF265" i="82" s="1"/>
  <c r="W265" i="82"/>
  <c r="AL265" i="82" s="1"/>
  <c r="O244" i="82"/>
  <c r="AH244" i="82" s="1"/>
  <c r="AA244" i="82"/>
  <c r="AN244" i="82" s="1"/>
  <c r="U244" i="82"/>
  <c r="AK244" i="82" s="1"/>
  <c r="Q244" i="82"/>
  <c r="AI244" i="82" s="1"/>
  <c r="R244" i="82" s="1"/>
  <c r="S119" i="82"/>
  <c r="AJ119" i="82" s="1"/>
  <c r="W119" i="82"/>
  <c r="AL119" i="82" s="1"/>
  <c r="M119" i="82"/>
  <c r="O119" i="82"/>
  <c r="AH119" i="82" s="1"/>
  <c r="AA119" i="82"/>
  <c r="AN119" i="82" s="1"/>
  <c r="AY119" i="82" s="1"/>
  <c r="Y228" i="82"/>
  <c r="AM228" i="82" s="1"/>
  <c r="Y75" i="82"/>
  <c r="AM75" i="82" s="1"/>
  <c r="Z75" i="82" s="1"/>
  <c r="S193" i="82"/>
  <c r="AJ193" i="82" s="1"/>
  <c r="Q101" i="82"/>
  <c r="AI101" i="82" s="1"/>
  <c r="Y101" i="82"/>
  <c r="AM101" i="82" s="1"/>
  <c r="K101" i="82"/>
  <c r="AF101" i="82" s="1"/>
  <c r="AC101" i="82"/>
  <c r="AO101" i="82" s="1"/>
  <c r="O101" i="82"/>
  <c r="AH101" i="82" s="1"/>
  <c r="S302" i="82"/>
  <c r="AJ302" i="82" s="1"/>
  <c r="AU302" i="82" s="1"/>
  <c r="Q302" i="82"/>
  <c r="AI302" i="82" s="1"/>
  <c r="AT302" i="82" s="1"/>
  <c r="AC302" i="82"/>
  <c r="AO302" i="82" s="1"/>
  <c r="AA302" i="82"/>
  <c r="AN302" i="82" s="1"/>
  <c r="AB302" i="82" s="1"/>
  <c r="Y138" i="82"/>
  <c r="AM138" i="82" s="1"/>
  <c r="AX138" i="82" s="1"/>
  <c r="AA138" i="82"/>
  <c r="AN138" i="82" s="1"/>
  <c r="AB138" i="82" s="1"/>
  <c r="AC138" i="82"/>
  <c r="AO138" i="82" s="1"/>
  <c r="K138" i="82"/>
  <c r="AF138" i="82" s="1"/>
  <c r="L138" i="82" s="1"/>
  <c r="W138" i="82"/>
  <c r="AL138" i="82" s="1"/>
  <c r="AW138" i="82" s="1"/>
  <c r="AC186" i="82"/>
  <c r="AO186" i="82" s="1"/>
  <c r="AZ186" i="82" s="1"/>
  <c r="W186" i="82"/>
  <c r="AL186" i="82" s="1"/>
  <c r="S186" i="82"/>
  <c r="AJ186" i="82" s="1"/>
  <c r="AU186" i="82" s="1"/>
  <c r="AA195" i="82"/>
  <c r="AN195" i="82" s="1"/>
  <c r="K195" i="82"/>
  <c r="AA102" i="82"/>
  <c r="AN102" i="82" s="1"/>
  <c r="AB102" i="82" s="1"/>
  <c r="U102" i="82"/>
  <c r="AK102" i="82" s="1"/>
  <c r="V102" i="82" s="1"/>
  <c r="Y102" i="82"/>
  <c r="AM102" i="82" s="1"/>
  <c r="Q102" i="82"/>
  <c r="AI102" i="82" s="1"/>
  <c r="AT102" i="82" s="1"/>
  <c r="S102" i="82"/>
  <c r="AJ102" i="82" s="1"/>
  <c r="M102" i="82"/>
  <c r="W102" i="82"/>
  <c r="AL102" i="82" s="1"/>
  <c r="R209" i="82"/>
  <c r="AA194" i="82"/>
  <c r="AN194" i="82" s="1"/>
  <c r="AY194" i="82" s="1"/>
  <c r="O194" i="82"/>
  <c r="AH194" i="82" s="1"/>
  <c r="K194" i="82"/>
  <c r="AF194" i="82" s="1"/>
  <c r="W330" i="82"/>
  <c r="AL330" i="82" s="1"/>
  <c r="AW330" i="82" s="1"/>
  <c r="AC330" i="82"/>
  <c r="AO330" i="82" s="1"/>
  <c r="AD330" i="82" s="1"/>
  <c r="AA197" i="82"/>
  <c r="AN197" i="82" s="1"/>
  <c r="Y209" i="82"/>
  <c r="AM209" i="82" s="1"/>
  <c r="Z209" i="82" s="1"/>
  <c r="K256" i="82"/>
  <c r="AF256" i="82" s="1"/>
  <c r="Y119" i="82"/>
  <c r="AM119" i="82" s="1"/>
  <c r="O193" i="82"/>
  <c r="AH193" i="82" s="1"/>
  <c r="U346" i="82"/>
  <c r="AK346" i="82" s="1"/>
  <c r="AV346" i="82" s="1"/>
  <c r="W101" i="82"/>
  <c r="AL101" i="82" s="1"/>
  <c r="Q166" i="82"/>
  <c r="AI166" i="82" s="1"/>
  <c r="R166" i="82" s="1"/>
  <c r="AA166" i="82"/>
  <c r="AN166" i="82" s="1"/>
  <c r="O75" i="82"/>
  <c r="AH75" i="82" s="1"/>
  <c r="W75" i="82"/>
  <c r="AL75" i="82" s="1"/>
  <c r="X75" i="82" s="1"/>
  <c r="K75" i="82"/>
  <c r="AF75" i="82" s="1"/>
  <c r="AQ75" i="82" s="1"/>
  <c r="M75" i="82"/>
  <c r="AG75" i="82" s="1"/>
  <c r="S75" i="82"/>
  <c r="AJ75" i="82" s="1"/>
  <c r="K328" i="82"/>
  <c r="U328" i="82"/>
  <c r="AK328" i="82" s="1"/>
  <c r="V328" i="82" s="1"/>
  <c r="S328" i="82"/>
  <c r="AJ328" i="82" s="1"/>
  <c r="O328" i="82"/>
  <c r="AH328" i="82" s="1"/>
  <c r="AA328" i="82"/>
  <c r="AN328" i="82" s="1"/>
  <c r="Q328" i="82"/>
  <c r="AI328" i="82" s="1"/>
  <c r="W256" i="82"/>
  <c r="AL256" i="82" s="1"/>
  <c r="M256" i="82"/>
  <c r="AG256" i="82" s="1"/>
  <c r="K245" i="82"/>
  <c r="W208" i="82"/>
  <c r="AL208" i="82" s="1"/>
  <c r="AA265" i="82"/>
  <c r="AN265" i="82" s="1"/>
  <c r="U209" i="82"/>
  <c r="AK209" i="82" s="1"/>
  <c r="K193" i="82"/>
  <c r="AF193" i="82" s="1"/>
  <c r="M193" i="82"/>
  <c r="AG193" i="82" s="1"/>
  <c r="AR193" i="82" s="1"/>
  <c r="W193" i="82"/>
  <c r="AL193" i="82" s="1"/>
  <c r="U193" i="82"/>
  <c r="AK193" i="82" s="1"/>
  <c r="Y193" i="82"/>
  <c r="AM193" i="82" s="1"/>
  <c r="M127" i="82"/>
  <c r="AG127" i="82" s="1"/>
  <c r="AR127" i="82" s="1"/>
  <c r="U127" i="82"/>
  <c r="AK127" i="82" s="1"/>
  <c r="Y127" i="82"/>
  <c r="AM127" i="82" s="1"/>
  <c r="K127" i="82"/>
  <c r="O127" i="82"/>
  <c r="AH127" i="82" s="1"/>
  <c r="P127" i="82" s="1"/>
  <c r="Q127" i="82"/>
  <c r="AI127" i="82" s="1"/>
  <c r="AA130" i="82"/>
  <c r="AN130" i="82" s="1"/>
  <c r="AB130" i="82" s="1"/>
  <c r="O130" i="82"/>
  <c r="AH130" i="82" s="1"/>
  <c r="AC130" i="82"/>
  <c r="AO130" i="82" s="1"/>
  <c r="AD130" i="82" s="1"/>
  <c r="Y130" i="82"/>
  <c r="AM130" i="82" s="1"/>
  <c r="K130" i="82"/>
  <c r="AF130" i="82" s="1"/>
  <c r="W130" i="82"/>
  <c r="AL130" i="82" s="1"/>
  <c r="U130" i="82"/>
  <c r="AK130" i="82" s="1"/>
  <c r="AV130" i="82" s="1"/>
  <c r="AB256" i="82"/>
  <c r="W195" i="82"/>
  <c r="AL195" i="82" s="1"/>
  <c r="Q195" i="82"/>
  <c r="AI195" i="82" s="1"/>
  <c r="AT195" i="82" s="1"/>
  <c r="AF137" i="82"/>
  <c r="L137" i="82" s="1"/>
  <c r="O346" i="82"/>
  <c r="AH346" i="82" s="1"/>
  <c r="P346" i="82" s="1"/>
  <c r="Q193" i="82"/>
  <c r="AI193" i="82" s="1"/>
  <c r="Q292" i="82"/>
  <c r="AI292" i="82" s="1"/>
  <c r="AA292" i="82"/>
  <c r="AN292" i="82" s="1"/>
  <c r="W285" i="82"/>
  <c r="AL285" i="82" s="1"/>
  <c r="AW285" i="82" s="1"/>
  <c r="Y285" i="82"/>
  <c r="AM285" i="82" s="1"/>
  <c r="AC125" i="82"/>
  <c r="AO125" i="82" s="1"/>
  <c r="AC256" i="82"/>
  <c r="AO256" i="82" s="1"/>
  <c r="AZ256" i="82" s="1"/>
  <c r="AC265" i="82"/>
  <c r="AO265" i="82" s="1"/>
  <c r="AD265" i="82" s="1"/>
  <c r="AC75" i="82"/>
  <c r="AO75" i="82" s="1"/>
  <c r="M340" i="82"/>
  <c r="AG340" i="82" s="1"/>
  <c r="W313" i="82"/>
  <c r="AL313" i="82" s="1"/>
  <c r="M313" i="82"/>
  <c r="AG313" i="82" s="1"/>
  <c r="N313" i="82" s="1"/>
  <c r="M141" i="82"/>
  <c r="AG141" i="82" s="1"/>
  <c r="AR141" i="82" s="1"/>
  <c r="S141" i="82"/>
  <c r="AJ141" i="82" s="1"/>
  <c r="T141" i="82" s="1"/>
  <c r="AA141" i="82"/>
  <c r="AN141" i="82" s="1"/>
  <c r="AY141" i="82" s="1"/>
  <c r="O209" i="82"/>
  <c r="AH209" i="82" s="1"/>
  <c r="Q295" i="82"/>
  <c r="AI295" i="82" s="1"/>
  <c r="U295" i="82"/>
  <c r="AK295" i="82" s="1"/>
  <c r="Y295" i="82"/>
  <c r="AM295" i="82" s="1"/>
  <c r="U302" i="82"/>
  <c r="AK302" i="82" s="1"/>
  <c r="AA101" i="82"/>
  <c r="AN101" i="82" s="1"/>
  <c r="K221" i="82"/>
  <c r="AC221" i="82"/>
  <c r="AO221" i="82" s="1"/>
  <c r="O337" i="82"/>
  <c r="AH337" i="82" s="1"/>
  <c r="P337" i="82" s="1"/>
  <c r="W337" i="82"/>
  <c r="AL337" i="82" s="1"/>
  <c r="Q337" i="82"/>
  <c r="AI337" i="82" s="1"/>
  <c r="R337" i="82" s="1"/>
  <c r="U225" i="82"/>
  <c r="AK225" i="82" s="1"/>
  <c r="M225" i="82"/>
  <c r="AG225" i="82" s="1"/>
  <c r="AS95" i="82"/>
  <c r="P95" i="82"/>
  <c r="AA281" i="82"/>
  <c r="AN281" i="82" s="1"/>
  <c r="W281" i="82"/>
  <c r="AL281" i="82" s="1"/>
  <c r="Q281" i="82"/>
  <c r="AI281" i="82" s="1"/>
  <c r="R281" i="82" s="1"/>
  <c r="Q238" i="82"/>
  <c r="AI238" i="82" s="1"/>
  <c r="R238" i="82" s="1"/>
  <c r="O238" i="82"/>
  <c r="AH238" i="82" s="1"/>
  <c r="P238" i="82" s="1"/>
  <c r="AA134" i="82"/>
  <c r="AN134" i="82" s="1"/>
  <c r="Q134" i="82"/>
  <c r="AI134" i="82" s="1"/>
  <c r="R134" i="82" s="1"/>
  <c r="AX371" i="82"/>
  <c r="Z371" i="82"/>
  <c r="AV55" i="82"/>
  <c r="V55" i="82"/>
  <c r="Q190" i="82"/>
  <c r="AI190" i="82" s="1"/>
  <c r="U190" i="82"/>
  <c r="AK190" i="82" s="1"/>
  <c r="AA190" i="82"/>
  <c r="AN190" i="82" s="1"/>
  <c r="W190" i="82"/>
  <c r="AL190" i="82" s="1"/>
  <c r="AC190" i="82"/>
  <c r="AO190" i="82" s="1"/>
  <c r="AG190" i="82"/>
  <c r="Y190" i="82"/>
  <c r="AM190" i="82" s="1"/>
  <c r="K190" i="82"/>
  <c r="AF190" i="82" s="1"/>
  <c r="S190" i="82"/>
  <c r="AJ190" i="82" s="1"/>
  <c r="X191" i="82"/>
  <c r="AW191" i="82"/>
  <c r="S161" i="82"/>
  <c r="AJ161" i="82" s="1"/>
  <c r="M161" i="82"/>
  <c r="AG161" i="82" s="1"/>
  <c r="AR161" i="82" s="1"/>
  <c r="K161" i="82"/>
  <c r="O161" i="82"/>
  <c r="AH161" i="82" s="1"/>
  <c r="AS161" i="82" s="1"/>
  <c r="AC161" i="82"/>
  <c r="AO161" i="82" s="1"/>
  <c r="AD161" i="82" s="1"/>
  <c r="W161" i="82"/>
  <c r="AL161" i="82" s="1"/>
  <c r="U161" i="82"/>
  <c r="AK161" i="82" s="1"/>
  <c r="V161" i="82" s="1"/>
  <c r="W95" i="82"/>
  <c r="AL95" i="82" s="1"/>
  <c r="X95" i="82" s="1"/>
  <c r="Y95" i="82"/>
  <c r="AM95" i="82" s="1"/>
  <c r="S95" i="82"/>
  <c r="AJ95" i="82" s="1"/>
  <c r="AA95" i="82"/>
  <c r="AN95" i="82" s="1"/>
  <c r="AC95" i="82"/>
  <c r="AO95" i="82" s="1"/>
  <c r="AZ95" i="82" s="1"/>
  <c r="Q95" i="82"/>
  <c r="AI95" i="82" s="1"/>
  <c r="K95" i="82"/>
  <c r="AF95" i="82" s="1"/>
  <c r="L95" i="82" s="1"/>
  <c r="U95" i="82"/>
  <c r="AK95" i="82" s="1"/>
  <c r="M95" i="82"/>
  <c r="AG95" i="82" s="1"/>
  <c r="AC291" i="82"/>
  <c r="AO291" i="82" s="1"/>
  <c r="AZ291" i="82" s="1"/>
  <c r="U291" i="82"/>
  <c r="AK291" i="82" s="1"/>
  <c r="Y291" i="82"/>
  <c r="AM291" i="82" s="1"/>
  <c r="S291" i="82"/>
  <c r="AJ291" i="82" s="1"/>
  <c r="AU291" i="82" s="1"/>
  <c r="Q291" i="82"/>
  <c r="AI291" i="82" s="1"/>
  <c r="K291" i="82"/>
  <c r="AF291" i="82" s="1"/>
  <c r="O291" i="82"/>
  <c r="AH291" i="82" s="1"/>
  <c r="AS291" i="82" s="1"/>
  <c r="M291" i="82"/>
  <c r="AG291" i="82" s="1"/>
  <c r="AZ143" i="82"/>
  <c r="Z273" i="82"/>
  <c r="Y161" i="82"/>
  <c r="AM161" i="82" s="1"/>
  <c r="AX161" i="82" s="1"/>
  <c r="U211" i="82"/>
  <c r="AK211" i="82" s="1"/>
  <c r="AV211" i="82" s="1"/>
  <c r="S211" i="82"/>
  <c r="AJ211" i="82" s="1"/>
  <c r="Q211" i="82"/>
  <c r="AI211" i="82" s="1"/>
  <c r="R211" i="82" s="1"/>
  <c r="K211" i="82"/>
  <c r="AF211" i="82" s="1"/>
  <c r="AA211" i="82"/>
  <c r="AN211" i="82" s="1"/>
  <c r="AA170" i="82"/>
  <c r="AN170" i="82" s="1"/>
  <c r="AY170" i="82" s="1"/>
  <c r="K170" i="82"/>
  <c r="AF170" i="82" s="1"/>
  <c r="AA161" i="82"/>
  <c r="AN161" i="82" s="1"/>
  <c r="V365" i="82"/>
  <c r="AV365" i="82"/>
  <c r="AA249" i="82"/>
  <c r="AN249" i="82" s="1"/>
  <c r="AB249" i="82" s="1"/>
  <c r="M249" i="82"/>
  <c r="AG249" i="82" s="1"/>
  <c r="N249" i="82" s="1"/>
  <c r="W249" i="82"/>
  <c r="AL249" i="82" s="1"/>
  <c r="AW249" i="82" s="1"/>
  <c r="U249" i="82"/>
  <c r="AK249" i="82" s="1"/>
  <c r="AA169" i="82"/>
  <c r="AN169" i="82" s="1"/>
  <c r="AY169" i="82" s="1"/>
  <c r="W169" i="82"/>
  <c r="AL169" i="82" s="1"/>
  <c r="X169" i="82" s="1"/>
  <c r="M169" i="82"/>
  <c r="AG169" i="82" s="1"/>
  <c r="O190" i="82"/>
  <c r="AH190" i="82" s="1"/>
  <c r="AF326" i="82"/>
  <c r="S134" i="82"/>
  <c r="AJ134" i="82" s="1"/>
  <c r="AU134" i="82" s="1"/>
  <c r="O281" i="82"/>
  <c r="AH281" i="82" s="1"/>
  <c r="K360" i="82"/>
  <c r="AF360" i="82" s="1"/>
  <c r="L360" i="82" s="1"/>
  <c r="S360" i="82"/>
  <c r="AJ360" i="82" s="1"/>
  <c r="U100" i="82"/>
  <c r="AK100" i="82" s="1"/>
  <c r="V100" i="82" s="1"/>
  <c r="U129" i="82"/>
  <c r="AK129" i="82" s="1"/>
  <c r="W129" i="82"/>
  <c r="AL129" i="82" s="1"/>
  <c r="S129" i="82"/>
  <c r="AJ129" i="82" s="1"/>
  <c r="AC305" i="82"/>
  <c r="AO305" i="82" s="1"/>
  <c r="AZ305" i="82" s="1"/>
  <c r="K305" i="82"/>
  <c r="AF305" i="82" s="1"/>
  <c r="U305" i="82"/>
  <c r="AK305" i="82" s="1"/>
  <c r="S305" i="82"/>
  <c r="AJ305" i="82" s="1"/>
  <c r="T305" i="82" s="1"/>
  <c r="Q305" i="82"/>
  <c r="AI305" i="82" s="1"/>
  <c r="AA305" i="82"/>
  <c r="AN305" i="82" s="1"/>
  <c r="AY305" i="82" s="1"/>
  <c r="W305" i="82"/>
  <c r="AL305" i="82" s="1"/>
  <c r="AA87" i="82"/>
  <c r="AN87" i="82" s="1"/>
  <c r="M87" i="82"/>
  <c r="AG87" i="82" s="1"/>
  <c r="Y87" i="82"/>
  <c r="AM87" i="82" s="1"/>
  <c r="AC87" i="82"/>
  <c r="AO87" i="82" s="1"/>
  <c r="Q87" i="82"/>
  <c r="AI87" i="82" s="1"/>
  <c r="K87" i="82"/>
  <c r="AF87" i="82" s="1"/>
  <c r="L87" i="82" s="1"/>
  <c r="M363" i="82"/>
  <c r="AG363" i="82" s="1"/>
  <c r="AR363" i="82" s="1"/>
  <c r="O363" i="82"/>
  <c r="AH363" i="82" s="1"/>
  <c r="K363" i="82"/>
  <c r="AM363" i="82"/>
  <c r="Q363" i="82"/>
  <c r="AI363" i="82" s="1"/>
  <c r="S363" i="82"/>
  <c r="AJ363" i="82" s="1"/>
  <c r="AU363" i="82" s="1"/>
  <c r="AC363" i="82"/>
  <c r="AO363" i="82" s="1"/>
  <c r="AZ363" i="82" s="1"/>
  <c r="U363" i="82"/>
  <c r="AK363" i="82" s="1"/>
  <c r="W363" i="82"/>
  <c r="AL363" i="82" s="1"/>
  <c r="X363" i="82" s="1"/>
  <c r="AA363" i="82"/>
  <c r="AN363" i="82" s="1"/>
  <c r="AJ310" i="82"/>
  <c r="AU310" i="82" s="1"/>
  <c r="K310" i="82"/>
  <c r="AF310" i="82" s="1"/>
  <c r="AA310" i="82"/>
  <c r="AN310" i="82" s="1"/>
  <c r="AC310" i="82"/>
  <c r="AO310" i="82" s="1"/>
  <c r="M310" i="82"/>
  <c r="AG310" i="82" s="1"/>
  <c r="W310" i="82"/>
  <c r="AL310" i="82" s="1"/>
  <c r="U310" i="82"/>
  <c r="AK310" i="82" s="1"/>
  <c r="O310" i="82"/>
  <c r="AH310" i="82" s="1"/>
  <c r="P310" i="82" s="1"/>
  <c r="Y310" i="82"/>
  <c r="AM310" i="82" s="1"/>
  <c r="K295" i="82"/>
  <c r="AF295" i="82" s="1"/>
  <c r="O295" i="82"/>
  <c r="AH295" i="82" s="1"/>
  <c r="AA295" i="82"/>
  <c r="AN295" i="82" s="1"/>
  <c r="O227" i="82"/>
  <c r="AH227" i="82" s="1"/>
  <c r="AC227" i="82"/>
  <c r="AO227" i="82" s="1"/>
  <c r="U227" i="82"/>
  <c r="AK227" i="82" s="1"/>
  <c r="AV227" i="82" s="1"/>
  <c r="O84" i="82"/>
  <c r="AH84" i="82" s="1"/>
  <c r="S84" i="82"/>
  <c r="AJ84" i="82" s="1"/>
  <c r="Y84" i="82"/>
  <c r="AM84" i="82" s="1"/>
  <c r="M84" i="82"/>
  <c r="AG84" i="82" s="1"/>
  <c r="Y217" i="82"/>
  <c r="AM217" i="82" s="1"/>
  <c r="AX217" i="82" s="1"/>
  <c r="M217" i="82"/>
  <c r="AG217" i="82" s="1"/>
  <c r="O217" i="82"/>
  <c r="AH217" i="82" s="1"/>
  <c r="AC217" i="82"/>
  <c r="AO217" i="82" s="1"/>
  <c r="AA217" i="82"/>
  <c r="AN217" i="82" s="1"/>
  <c r="AC264" i="82"/>
  <c r="AO264" i="82" s="1"/>
  <c r="AN264" i="82"/>
  <c r="M264" i="82"/>
  <c r="AG264" i="82" s="1"/>
  <c r="AR264" i="82" s="1"/>
  <c r="O264" i="82"/>
  <c r="AH264" i="82" s="1"/>
  <c r="K264" i="82"/>
  <c r="W264" i="82"/>
  <c r="AL264" i="82" s="1"/>
  <c r="AW128" i="82"/>
  <c r="Y103" i="82"/>
  <c r="AM103" i="82" s="1"/>
  <c r="Q374" i="82"/>
  <c r="AI374" i="82" s="1"/>
  <c r="M374" i="82"/>
  <c r="AG374" i="82" s="1"/>
  <c r="U157" i="82"/>
  <c r="AK157" i="82" s="1"/>
  <c r="Q157" i="82"/>
  <c r="AI157" i="82" s="1"/>
  <c r="M157" i="82"/>
  <c r="AG157" i="82" s="1"/>
  <c r="AR157" i="82" s="1"/>
  <c r="M368" i="82"/>
  <c r="AG368" i="82" s="1"/>
  <c r="N368" i="82" s="1"/>
  <c r="W368" i="82"/>
  <c r="AL368" i="82" s="1"/>
  <c r="Y368" i="82"/>
  <c r="AM368" i="82" s="1"/>
  <c r="AX368" i="82" s="1"/>
  <c r="Y345" i="82"/>
  <c r="AM345" i="82" s="1"/>
  <c r="AX345" i="82" s="1"/>
  <c r="AA345" i="82"/>
  <c r="AN345" i="82" s="1"/>
  <c r="W218" i="82"/>
  <c r="AL218" i="82" s="1"/>
  <c r="X218" i="82" s="1"/>
  <c r="O218" i="82"/>
  <c r="AH218" i="82" s="1"/>
  <c r="K355" i="82"/>
  <c r="AF355" i="82" s="1"/>
  <c r="AA318" i="82"/>
  <c r="AN318" i="82" s="1"/>
  <c r="Y318" i="82"/>
  <c r="AM318" i="82" s="1"/>
  <c r="M318" i="82"/>
  <c r="AG318" i="82" s="1"/>
  <c r="AR318" i="82" s="1"/>
  <c r="W318" i="82"/>
  <c r="AL318" i="82" s="1"/>
  <c r="AC232" i="82"/>
  <c r="AO232" i="82" s="1"/>
  <c r="S232" i="82"/>
  <c r="AJ232" i="82" s="1"/>
  <c r="O232" i="82"/>
  <c r="AH232" i="82" s="1"/>
  <c r="P232" i="82" s="1"/>
  <c r="AG232" i="82"/>
  <c r="N232" i="82" s="1"/>
  <c r="Q232" i="82"/>
  <c r="AI232" i="82" s="1"/>
  <c r="K232" i="82"/>
  <c r="AF232" i="82" s="1"/>
  <c r="AQ232" i="82" s="1"/>
  <c r="AC147" i="82"/>
  <c r="AO147" i="82" s="1"/>
  <c r="K147" i="82"/>
  <c r="AF147" i="82" s="1"/>
  <c r="S147" i="82"/>
  <c r="AJ147" i="82" s="1"/>
  <c r="W147" i="82"/>
  <c r="AL147" i="82" s="1"/>
  <c r="M147" i="82"/>
  <c r="AG147" i="82" s="1"/>
  <c r="N147" i="82" s="1"/>
  <c r="O340" i="82"/>
  <c r="AH340" i="82" s="1"/>
  <c r="AA340" i="82"/>
  <c r="AN340" i="82" s="1"/>
  <c r="U340" i="82"/>
  <c r="AK340" i="82" s="1"/>
  <c r="AI340" i="82"/>
  <c r="AC340" i="82"/>
  <c r="AO340" i="82" s="1"/>
  <c r="K340" i="82"/>
  <c r="AF340" i="82" s="1"/>
  <c r="L340" i="82" s="1"/>
  <c r="W340" i="82"/>
  <c r="AL340" i="82" s="1"/>
  <c r="Q243" i="82"/>
  <c r="AI243" i="82" s="1"/>
  <c r="S243" i="82"/>
  <c r="AJ243" i="82" s="1"/>
  <c r="W243" i="82"/>
  <c r="AL243" i="82" s="1"/>
  <c r="AC243" i="82"/>
  <c r="AO243" i="82" s="1"/>
  <c r="S278" i="82"/>
  <c r="AJ278" i="82" s="1"/>
  <c r="Q278" i="82"/>
  <c r="AI278" i="82" s="1"/>
  <c r="R278" i="82" s="1"/>
  <c r="O103" i="82"/>
  <c r="AH103" i="82" s="1"/>
  <c r="M243" i="82"/>
  <c r="AG243" i="82" s="1"/>
  <c r="AC72" i="82"/>
  <c r="AO72" i="82" s="1"/>
  <c r="W107" i="82"/>
  <c r="AL107" i="82" s="1"/>
  <c r="W89" i="82"/>
  <c r="AL89" i="82" s="1"/>
  <c r="Q174" i="82"/>
  <c r="AI174" i="82" s="1"/>
  <c r="O216" i="82"/>
  <c r="AH216" i="82" s="1"/>
  <c r="AA216" i="82"/>
  <c r="AN216" i="82" s="1"/>
  <c r="AB216" i="82" s="1"/>
  <c r="M216" i="82"/>
  <c r="S216" i="82"/>
  <c r="AJ216" i="82" s="1"/>
  <c r="AU216" i="82" s="1"/>
  <c r="AC216" i="82"/>
  <c r="AO216" i="82" s="1"/>
  <c r="U216" i="82"/>
  <c r="AK216" i="82" s="1"/>
  <c r="AV216" i="82" s="1"/>
  <c r="W216" i="82"/>
  <c r="AL216" i="82" s="1"/>
  <c r="W103" i="82"/>
  <c r="AL103" i="82" s="1"/>
  <c r="AC89" i="82"/>
  <c r="AO89" i="82" s="1"/>
  <c r="AZ89" i="82" s="1"/>
  <c r="Y216" i="82"/>
  <c r="AM216" i="82" s="1"/>
  <c r="AX216" i="82" s="1"/>
  <c r="AC234" i="82"/>
  <c r="AO234" i="82" s="1"/>
  <c r="AD234" i="82" s="1"/>
  <c r="Y234" i="82"/>
  <c r="AM234" i="82" s="1"/>
  <c r="Z234" i="82" s="1"/>
  <c r="U234" i="82"/>
  <c r="AK234" i="82" s="1"/>
  <c r="V234" i="82" s="1"/>
  <c r="Q234" i="82"/>
  <c r="AI234" i="82" s="1"/>
  <c r="R234" i="82" s="1"/>
  <c r="O234" i="82"/>
  <c r="AH234" i="82" s="1"/>
  <c r="M107" i="82"/>
  <c r="AG107" i="82" s="1"/>
  <c r="U135" i="82"/>
  <c r="AK135" i="82" s="1"/>
  <c r="K135" i="82"/>
  <c r="AF135" i="82" s="1"/>
  <c r="U189" i="82"/>
  <c r="AK189" i="82" s="1"/>
  <c r="V189" i="82" s="1"/>
  <c r="Y189" i="82"/>
  <c r="AM189" i="82" s="1"/>
  <c r="AX189" i="82" s="1"/>
  <c r="S189" i="82"/>
  <c r="AJ189" i="82" s="1"/>
  <c r="AA189" i="82"/>
  <c r="AN189" i="82" s="1"/>
  <c r="AC189" i="82"/>
  <c r="AO189" i="82" s="1"/>
  <c r="M189" i="82"/>
  <c r="AG189" i="82" s="1"/>
  <c r="AR189" i="82" s="1"/>
  <c r="U307" i="82"/>
  <c r="AK307" i="82" s="1"/>
  <c r="M307" i="82"/>
  <c r="AG307" i="82" s="1"/>
  <c r="AC307" i="82"/>
  <c r="AO307" i="82" s="1"/>
  <c r="O307" i="82"/>
  <c r="AH307" i="82" s="1"/>
  <c r="P307" i="82" s="1"/>
  <c r="AA269" i="82"/>
  <c r="AN269" i="82" s="1"/>
  <c r="AB269" i="82" s="1"/>
  <c r="M136" i="82"/>
  <c r="AG136" i="82" s="1"/>
  <c r="K244" i="82"/>
  <c r="AY103" i="82"/>
  <c r="AB103" i="82"/>
  <c r="O303" i="82"/>
  <c r="AH303" i="82" s="1"/>
  <c r="AA303" i="82"/>
  <c r="AN303" i="82" s="1"/>
  <c r="K303" i="82"/>
  <c r="AF303" i="82" s="1"/>
  <c r="S303" i="82"/>
  <c r="AJ303" i="82" s="1"/>
  <c r="AU303" i="82" s="1"/>
  <c r="U303" i="82"/>
  <c r="AK303" i="82" s="1"/>
  <c r="AV303" i="82" s="1"/>
  <c r="M303" i="82"/>
  <c r="AG303" i="82" s="1"/>
  <c r="AR303" i="82" s="1"/>
  <c r="Q303" i="82"/>
  <c r="AI303" i="82" s="1"/>
  <c r="R303" i="82" s="1"/>
  <c r="AZ98" i="82"/>
  <c r="AD98" i="82"/>
  <c r="AC322" i="82"/>
  <c r="AO322" i="82" s="1"/>
  <c r="AC177" i="82"/>
  <c r="AO177" i="82" s="1"/>
  <c r="AZ177" i="82" s="1"/>
  <c r="M177" i="82"/>
  <c r="AG177" i="82" s="1"/>
  <c r="U89" i="82"/>
  <c r="AK89" i="82" s="1"/>
  <c r="V89" i="82" s="1"/>
  <c r="AC368" i="82"/>
  <c r="AO368" i="82" s="1"/>
  <c r="AC166" i="82"/>
  <c r="AO166" i="82" s="1"/>
  <c r="O166" i="82"/>
  <c r="AH166" i="82" s="1"/>
  <c r="W166" i="82"/>
  <c r="AL166" i="82" s="1"/>
  <c r="U174" i="82"/>
  <c r="AK174" i="82" s="1"/>
  <c r="AC194" i="82"/>
  <c r="AO194" i="82" s="1"/>
  <c r="K166" i="82"/>
  <c r="AF166" i="82" s="1"/>
  <c r="O115" i="82"/>
  <c r="AH115" i="82" s="1"/>
  <c r="P115" i="82" s="1"/>
  <c r="Y89" i="82"/>
  <c r="AM89" i="82" s="1"/>
  <c r="W162" i="82"/>
  <c r="AL162" i="82" s="1"/>
  <c r="Q258" i="82"/>
  <c r="Y258" i="82"/>
  <c r="AM258" i="82" s="1"/>
  <c r="AX258" i="82" s="1"/>
  <c r="O225" i="82"/>
  <c r="AH225" i="82" s="1"/>
  <c r="AC225" i="82"/>
  <c r="AO225" i="82" s="1"/>
  <c r="AA355" i="82"/>
  <c r="AN355" i="82" s="1"/>
  <c r="Q345" i="82"/>
  <c r="AI345" i="82" s="1"/>
  <c r="W359" i="82"/>
  <c r="AL359" i="82" s="1"/>
  <c r="O359" i="82"/>
  <c r="AH359" i="82" s="1"/>
  <c r="AC359" i="82"/>
  <c r="AO359" i="82" s="1"/>
  <c r="AA359" i="82"/>
  <c r="AN359" i="82" s="1"/>
  <c r="Q359" i="82"/>
  <c r="AI359" i="82" s="1"/>
  <c r="M359" i="82"/>
  <c r="S112" i="82"/>
  <c r="AJ112" i="82" s="1"/>
  <c r="Y112" i="82"/>
  <c r="AM112" i="82" s="1"/>
  <c r="Q112" i="82"/>
  <c r="AI112" i="82" s="1"/>
  <c r="W112" i="82"/>
  <c r="AL112" i="82" s="1"/>
  <c r="Y224" i="82"/>
  <c r="AM224" i="82" s="1"/>
  <c r="W224" i="82"/>
  <c r="AL224" i="82" s="1"/>
  <c r="AC224" i="82"/>
  <c r="AO224" i="82" s="1"/>
  <c r="AD224" i="82" s="1"/>
  <c r="U228" i="82"/>
  <c r="AK228" i="82" s="1"/>
  <c r="M228" i="82"/>
  <c r="AG228" i="82" s="1"/>
  <c r="AA228" i="82"/>
  <c r="AN228" i="82" s="1"/>
  <c r="W228" i="82"/>
  <c r="AL228" i="82" s="1"/>
  <c r="AC228" i="82"/>
  <c r="AO228" i="82" s="1"/>
  <c r="K228" i="82"/>
  <c r="AF228" i="82" s="1"/>
  <c r="Q228" i="82"/>
  <c r="AI228" i="82" s="1"/>
  <c r="O228" i="82"/>
  <c r="AH228" i="82" s="1"/>
  <c r="S228" i="82"/>
  <c r="AJ228" i="82" s="1"/>
  <c r="O313" i="82"/>
  <c r="AH313" i="82" s="1"/>
  <c r="AC313" i="82"/>
  <c r="AO313" i="82" s="1"/>
  <c r="AF313" i="82"/>
  <c r="U313" i="82"/>
  <c r="Q313" i="82"/>
  <c r="AI313" i="82" s="1"/>
  <c r="S313" i="82"/>
  <c r="AJ313" i="82" s="1"/>
  <c r="AA313" i="82"/>
  <c r="AN313" i="82" s="1"/>
  <c r="AB313" i="82" s="1"/>
  <c r="Y313" i="82"/>
  <c r="AM313" i="82" s="1"/>
  <c r="U141" i="82"/>
  <c r="AK141" i="82" s="1"/>
  <c r="AV141" i="82" s="1"/>
  <c r="AC141" i="82"/>
  <c r="AO141" i="82" s="1"/>
  <c r="AD141" i="82" s="1"/>
  <c r="W141" i="82"/>
  <c r="AL141" i="82" s="1"/>
  <c r="AW141" i="82" s="1"/>
  <c r="Y141" i="82"/>
  <c r="AM141" i="82" s="1"/>
  <c r="K298" i="82"/>
  <c r="AF298" i="82" s="1"/>
  <c r="AQ298" i="82" s="1"/>
  <c r="Y330" i="82"/>
  <c r="AM330" i="82" s="1"/>
  <c r="Z330" i="82" s="1"/>
  <c r="Q330" i="82"/>
  <c r="AI330" i="82" s="1"/>
  <c r="U330" i="82"/>
  <c r="AK330" i="82" s="1"/>
  <c r="V330" i="82" s="1"/>
  <c r="Q368" i="82"/>
  <c r="AI368" i="82" s="1"/>
  <c r="AC278" i="82"/>
  <c r="AO278" i="82" s="1"/>
  <c r="S107" i="82"/>
  <c r="AJ107" i="82" s="1"/>
  <c r="AA218" i="82"/>
  <c r="AN218" i="82" s="1"/>
  <c r="AM218" i="82"/>
  <c r="M218" i="82"/>
  <c r="AG218" i="82" s="1"/>
  <c r="K218" i="82"/>
  <c r="AF218" i="82" s="1"/>
  <c r="AC218" i="82"/>
  <c r="AO218" i="82" s="1"/>
  <c r="O355" i="82"/>
  <c r="AH355" i="82" s="1"/>
  <c r="Y355" i="82"/>
  <c r="AM355" i="82" s="1"/>
  <c r="AX355" i="82" s="1"/>
  <c r="M355" i="82"/>
  <c r="AG355" i="82" s="1"/>
  <c r="N355" i="82" s="1"/>
  <c r="U355" i="82"/>
  <c r="AK355" i="82" s="1"/>
  <c r="S355" i="82"/>
  <c r="AJ355" i="82" s="1"/>
  <c r="Q355" i="82"/>
  <c r="AI355" i="82" s="1"/>
  <c r="AC355" i="82"/>
  <c r="AO355" i="82" s="1"/>
  <c r="AD355" i="82" s="1"/>
  <c r="O69" i="82"/>
  <c r="AH69" i="82" s="1"/>
  <c r="Y69" i="82"/>
  <c r="AM69" i="82" s="1"/>
  <c r="W69" i="82"/>
  <c r="AL69" i="82" s="1"/>
  <c r="AA69" i="82"/>
  <c r="AN69" i="82" s="1"/>
  <c r="K69" i="82"/>
  <c r="AF69" i="82" s="1"/>
  <c r="S69" i="82"/>
  <c r="AJ69" i="82" s="1"/>
  <c r="Q69" i="82"/>
  <c r="AI69" i="82" s="1"/>
  <c r="U69" i="82"/>
  <c r="AK69" i="82" s="1"/>
  <c r="M69" i="82"/>
  <c r="AG69" i="82" s="1"/>
  <c r="AC69" i="82"/>
  <c r="AO69" i="82" s="1"/>
  <c r="X179" i="82"/>
  <c r="AC240" i="82"/>
  <c r="AO240" i="82" s="1"/>
  <c r="AA129" i="82"/>
  <c r="AN129" i="82" s="1"/>
  <c r="W298" i="82"/>
  <c r="AL298" i="82" s="1"/>
  <c r="AW298" i="82" s="1"/>
  <c r="M166" i="82"/>
  <c r="AG166" i="82" s="1"/>
  <c r="U170" i="82"/>
  <c r="AK170" i="82" s="1"/>
  <c r="Y170" i="82"/>
  <c r="AM170" i="82" s="1"/>
  <c r="S170" i="82"/>
  <c r="AJ170" i="82" s="1"/>
  <c r="AC170" i="82"/>
  <c r="AO170" i="82" s="1"/>
  <c r="AI107" i="82"/>
  <c r="W73" i="82"/>
  <c r="AL73" i="82" s="1"/>
  <c r="AO195" i="82"/>
  <c r="S195" i="82"/>
  <c r="AJ195" i="82" s="1"/>
  <c r="U195" i="82"/>
  <c r="AK195" i="82" s="1"/>
  <c r="Y195" i="82"/>
  <c r="AM195" i="82" s="1"/>
  <c r="K292" i="82"/>
  <c r="AF292" i="82" s="1"/>
  <c r="W292" i="82"/>
  <c r="AL292" i="82" s="1"/>
  <c r="M292" i="82"/>
  <c r="AG292" i="82" s="1"/>
  <c r="AG285" i="82"/>
  <c r="AR285" i="82" s="1"/>
  <c r="AC285" i="82"/>
  <c r="AO285" i="82" s="1"/>
  <c r="AZ285" i="82" s="1"/>
  <c r="U285" i="82"/>
  <c r="AK285" i="82" s="1"/>
  <c r="K285" i="82"/>
  <c r="AF285" i="82" s="1"/>
  <c r="AQ285" i="82" s="1"/>
  <c r="S285" i="82"/>
  <c r="AJ285" i="82" s="1"/>
  <c r="W255" i="82"/>
  <c r="AL255" i="82" s="1"/>
  <c r="Y255" i="82"/>
  <c r="AM255" i="82" s="1"/>
  <c r="S255" i="82"/>
  <c r="AJ255" i="82" s="1"/>
  <c r="S73" i="82"/>
  <c r="AJ73" i="82" s="1"/>
  <c r="U218" i="82"/>
  <c r="AK218" i="82" s="1"/>
  <c r="S108" i="82"/>
  <c r="AJ108" i="82" s="1"/>
  <c r="O108" i="82"/>
  <c r="AH108" i="82" s="1"/>
  <c r="AA108" i="82"/>
  <c r="AN108" i="82" s="1"/>
  <c r="AB108" i="82" s="1"/>
  <c r="U108" i="82"/>
  <c r="AK108" i="82" s="1"/>
  <c r="M108" i="82"/>
  <c r="AF108" i="82"/>
  <c r="O329" i="82"/>
  <c r="AH329" i="82" s="1"/>
  <c r="Y329" i="82"/>
  <c r="AM329" i="82" s="1"/>
  <c r="W329" i="82"/>
  <c r="AL329" i="82" s="1"/>
  <c r="S329" i="82"/>
  <c r="AJ329" i="82" s="1"/>
  <c r="U329" i="82"/>
  <c r="AK329" i="82" s="1"/>
  <c r="V329" i="82" s="1"/>
  <c r="Q329" i="82"/>
  <c r="AI329" i="82" s="1"/>
  <c r="S64" i="82"/>
  <c r="AJ64" i="82" s="1"/>
  <c r="AC64" i="82"/>
  <c r="AO64" i="82" s="1"/>
  <c r="M64" i="82"/>
  <c r="AG64" i="82" s="1"/>
  <c r="AH341" i="82"/>
  <c r="AS341" i="82" s="1"/>
  <c r="Y341" i="82"/>
  <c r="AM341" i="82" s="1"/>
  <c r="S341" i="82"/>
  <c r="U341" i="82"/>
  <c r="AK341" i="82" s="1"/>
  <c r="AC341" i="82"/>
  <c r="AO341" i="82" s="1"/>
  <c r="AD341" i="82" s="1"/>
  <c r="AA279" i="82"/>
  <c r="AN279" i="82" s="1"/>
  <c r="AY279" i="82" s="1"/>
  <c r="AI279" i="82"/>
  <c r="R279" i="82" s="1"/>
  <c r="S368" i="82"/>
  <c r="AJ368" i="82" s="1"/>
  <c r="T368" i="82" s="1"/>
  <c r="K368" i="82"/>
  <c r="AA368" i="82"/>
  <c r="AN368" i="82" s="1"/>
  <c r="AB368" i="82" s="1"/>
  <c r="AA89" i="82"/>
  <c r="AN89" i="82" s="1"/>
  <c r="AY89" i="82" s="1"/>
  <c r="M89" i="82"/>
  <c r="K89" i="82"/>
  <c r="AF89" i="82" s="1"/>
  <c r="L89" i="82" s="1"/>
  <c r="O89" i="82"/>
  <c r="AH89" i="82" s="1"/>
  <c r="Q89" i="82"/>
  <c r="AI89" i="82" s="1"/>
  <c r="S98" i="82"/>
  <c r="AJ98" i="82" s="1"/>
  <c r="O98" i="82"/>
  <c r="AH98" i="82" s="1"/>
  <c r="Y98" i="82"/>
  <c r="AM98" i="82" s="1"/>
  <c r="AA98" i="82"/>
  <c r="AN98" i="82" s="1"/>
  <c r="K98" i="82"/>
  <c r="AF98" i="82" s="1"/>
  <c r="AQ98" i="82" s="1"/>
  <c r="M98" i="82"/>
  <c r="AG98" i="82" s="1"/>
  <c r="Q98" i="82"/>
  <c r="AI98" i="82" s="1"/>
  <c r="Y194" i="82"/>
  <c r="AM194" i="82" s="1"/>
  <c r="Z194" i="82" s="1"/>
  <c r="S194" i="82"/>
  <c r="AJ194" i="82" s="1"/>
  <c r="AU194" i="82" s="1"/>
  <c r="AC115" i="82"/>
  <c r="AO115" i="82" s="1"/>
  <c r="S289" i="82"/>
  <c r="AJ289" i="82" s="1"/>
  <c r="M289" i="82"/>
  <c r="AG289" i="82" s="1"/>
  <c r="K289" i="82"/>
  <c r="AF289" i="82" s="1"/>
  <c r="W289" i="82"/>
  <c r="AL289" i="82" s="1"/>
  <c r="W210" i="82"/>
  <c r="AL210" i="82" s="1"/>
  <c r="AW210" i="82" s="1"/>
  <c r="Y210" i="82"/>
  <c r="AM210" i="82" s="1"/>
  <c r="S210" i="82"/>
  <c r="AJ210" i="82" s="1"/>
  <c r="AU210" i="82" s="1"/>
  <c r="U210" i="82"/>
  <c r="AK210" i="82" s="1"/>
  <c r="AA210" i="82"/>
  <c r="AN210" i="82" s="1"/>
  <c r="M210" i="82"/>
  <c r="AG210" i="82" s="1"/>
  <c r="N210" i="82" s="1"/>
  <c r="AJ345" i="82"/>
  <c r="AC345" i="82"/>
  <c r="AO345" i="82" s="1"/>
  <c r="AD345" i="82" s="1"/>
  <c r="U345" i="82"/>
  <c r="AK345" i="82" s="1"/>
  <c r="M345" i="82"/>
  <c r="AG345" i="82" s="1"/>
  <c r="K345" i="82"/>
  <c r="AF345" i="82" s="1"/>
  <c r="L345" i="82" s="1"/>
  <c r="U73" i="82"/>
  <c r="AK73" i="82" s="1"/>
  <c r="K73" i="82"/>
  <c r="AF73" i="82" s="1"/>
  <c r="Y73" i="82"/>
  <c r="AM73" i="82" s="1"/>
  <c r="M73" i="82"/>
  <c r="AG73" i="82" s="1"/>
  <c r="Q240" i="82"/>
  <c r="AI240" i="82" s="1"/>
  <c r="W194" i="82"/>
  <c r="AL194" i="82" s="1"/>
  <c r="S166" i="82"/>
  <c r="AJ166" i="82" s="1"/>
  <c r="AU166" i="82" s="1"/>
  <c r="U368" i="82"/>
  <c r="AK368" i="82" s="1"/>
  <c r="S82" i="82"/>
  <c r="AJ82" i="82" s="1"/>
  <c r="O82" i="82"/>
  <c r="AH82" i="82" s="1"/>
  <c r="P82" i="82" s="1"/>
  <c r="U82" i="82"/>
  <c r="AK82" i="82" s="1"/>
  <c r="AV82" i="82" s="1"/>
  <c r="AI82" i="82"/>
  <c r="AA82" i="82"/>
  <c r="AN82" i="82" s="1"/>
  <c r="W82" i="82"/>
  <c r="AL82" i="82" s="1"/>
  <c r="Q289" i="82"/>
  <c r="AI289" i="82" s="1"/>
  <c r="AT289" i="82" s="1"/>
  <c r="Q218" i="82"/>
  <c r="AI218" i="82" s="1"/>
  <c r="R218" i="82" s="1"/>
  <c r="Q210" i="82"/>
  <c r="AI210" i="82" s="1"/>
  <c r="U112" i="82"/>
  <c r="AK112" i="82" s="1"/>
  <c r="AC73" i="82"/>
  <c r="AO73" i="82" s="1"/>
  <c r="O345" i="82"/>
  <c r="AH345" i="82" s="1"/>
  <c r="P345" i="82" s="1"/>
  <c r="AA329" i="82"/>
  <c r="AN329" i="82" s="1"/>
  <c r="U64" i="82"/>
  <c r="AK64" i="82" s="1"/>
  <c r="S115" i="82"/>
  <c r="AJ115" i="82" s="1"/>
  <c r="U115" i="82"/>
  <c r="AK115" i="82" s="1"/>
  <c r="AV115" i="82" s="1"/>
  <c r="W115" i="82"/>
  <c r="AL115" i="82" s="1"/>
  <c r="AW115" i="82" s="1"/>
  <c r="Y115" i="82"/>
  <c r="AM115" i="82" s="1"/>
  <c r="AX115" i="82" s="1"/>
  <c r="AA115" i="82"/>
  <c r="AN115" i="82" s="1"/>
  <c r="AY115" i="82" s="1"/>
  <c r="AA107" i="82"/>
  <c r="AN107" i="82" s="1"/>
  <c r="U107" i="82"/>
  <c r="AK107" i="82" s="1"/>
  <c r="O107" i="82"/>
  <c r="AH107" i="82" s="1"/>
  <c r="AC107" i="82"/>
  <c r="AO107" i="82" s="1"/>
  <c r="O278" i="82"/>
  <c r="AH278" i="82" s="1"/>
  <c r="M278" i="82"/>
  <c r="AG278" i="82" s="1"/>
  <c r="AR278" i="82" s="1"/>
  <c r="U278" i="82"/>
  <c r="AK278" i="82" s="1"/>
  <c r="AV278" i="82" s="1"/>
  <c r="K278" i="82"/>
  <c r="AF278" i="82" s="1"/>
  <c r="Y278" i="82"/>
  <c r="AM278" i="82" s="1"/>
  <c r="Z278" i="82" s="1"/>
  <c r="W278" i="82"/>
  <c r="AL278" i="82" s="1"/>
  <c r="AA278" i="82"/>
  <c r="AN278" i="82" s="1"/>
  <c r="AY278" i="82" s="1"/>
  <c r="Y174" i="82"/>
  <c r="AM174" i="82" s="1"/>
  <c r="AC174" i="82"/>
  <c r="AO174" i="82" s="1"/>
  <c r="K174" i="82"/>
  <c r="AF174" i="82" s="1"/>
  <c r="AQ174" i="82" s="1"/>
  <c r="S174" i="82"/>
  <c r="AJ174" i="82" s="1"/>
  <c r="W174" i="82"/>
  <c r="AL174" i="82" s="1"/>
  <c r="O174" i="82"/>
  <c r="AH174" i="82" s="1"/>
  <c r="P174" i="82" s="1"/>
  <c r="M174" i="82"/>
  <c r="AG174" i="82" s="1"/>
  <c r="O314" i="82"/>
  <c r="AH314" i="82" s="1"/>
  <c r="W314" i="82"/>
  <c r="AL314" i="82" s="1"/>
  <c r="AA314" i="82"/>
  <c r="AN314" i="82" s="1"/>
  <c r="Y314" i="82"/>
  <c r="AM314" i="82" s="1"/>
  <c r="K314" i="82"/>
  <c r="AF314" i="82" s="1"/>
  <c r="U314" i="82"/>
  <c r="AK314" i="82" s="1"/>
  <c r="Q314" i="82"/>
  <c r="AI314" i="82" s="1"/>
  <c r="M314" i="82"/>
  <c r="AG314" i="82" s="1"/>
  <c r="AC314" i="82"/>
  <c r="AO314" i="82" s="1"/>
  <c r="S314" i="82"/>
  <c r="AJ314" i="82" s="1"/>
  <c r="Y240" i="82"/>
  <c r="AM240" i="82" s="1"/>
  <c r="Y166" i="82"/>
  <c r="AM166" i="82" s="1"/>
  <c r="Z166" i="82" s="1"/>
  <c r="S89" i="82"/>
  <c r="AJ89" i="82" s="1"/>
  <c r="Y107" i="82"/>
  <c r="AM107" i="82" s="1"/>
  <c r="M251" i="82"/>
  <c r="AG251" i="82" s="1"/>
  <c r="K251" i="82"/>
  <c r="AF251" i="82" s="1"/>
  <c r="AC251" i="82"/>
  <c r="AO251" i="82" s="1"/>
  <c r="W251" i="82"/>
  <c r="AL251" i="82" s="1"/>
  <c r="O251" i="82"/>
  <c r="AH251" i="82" s="1"/>
  <c r="AA251" i="82"/>
  <c r="AN251" i="82" s="1"/>
  <c r="Q251" i="82"/>
  <c r="AI251" i="82" s="1"/>
  <c r="S251" i="82"/>
  <c r="AJ251" i="82" s="1"/>
  <c r="U251" i="82"/>
  <c r="AK251" i="82" s="1"/>
  <c r="Y251" i="82"/>
  <c r="AM251" i="82" s="1"/>
  <c r="S240" i="82"/>
  <c r="AJ240" i="82" s="1"/>
  <c r="T240" i="82" s="1"/>
  <c r="M194" i="82"/>
  <c r="AG194" i="82" s="1"/>
  <c r="N194" i="82" s="1"/>
  <c r="U289" i="82"/>
  <c r="AK289" i="82" s="1"/>
  <c r="V289" i="82" s="1"/>
  <c r="U166" i="82"/>
  <c r="AK166" i="82" s="1"/>
  <c r="O368" i="82"/>
  <c r="AH368" i="82" s="1"/>
  <c r="P368" i="82" s="1"/>
  <c r="M204" i="82"/>
  <c r="AG204" i="82" s="1"/>
  <c r="N204" i="82" s="1"/>
  <c r="O249" i="82"/>
  <c r="AH249" i="82" s="1"/>
  <c r="AS249" i="82" s="1"/>
  <c r="K249" i="82"/>
  <c r="Q249" i="82"/>
  <c r="AI249" i="82" s="1"/>
  <c r="AC249" i="82"/>
  <c r="AO249" i="82" s="1"/>
  <c r="AD249" i="82" s="1"/>
  <c r="Y249" i="82"/>
  <c r="AM249" i="82" s="1"/>
  <c r="AX249" i="82" s="1"/>
  <c r="AJ249" i="82"/>
  <c r="T249" i="82" s="1"/>
  <c r="U169" i="82"/>
  <c r="AK169" i="82" s="1"/>
  <c r="AC169" i="82"/>
  <c r="AO169" i="82" s="1"/>
  <c r="Y169" i="82"/>
  <c r="AM169" i="82" s="1"/>
  <c r="Q169" i="82"/>
  <c r="AI169" i="82" s="1"/>
  <c r="O259" i="82"/>
  <c r="AH259" i="82" s="1"/>
  <c r="K259" i="82"/>
  <c r="AF259" i="82" s="1"/>
  <c r="W259" i="82"/>
  <c r="AL259" i="82" s="1"/>
  <c r="AA259" i="82"/>
  <c r="AN259" i="82" s="1"/>
  <c r="W211" i="82"/>
  <c r="AL211" i="82" s="1"/>
  <c r="AO211" i="82"/>
  <c r="AZ211" i="82" s="1"/>
  <c r="M211" i="82"/>
  <c r="AG211" i="82" s="1"/>
  <c r="O211" i="82"/>
  <c r="AH211" i="82" s="1"/>
  <c r="AS211" i="82" s="1"/>
  <c r="AA174" i="82"/>
  <c r="AN174" i="82" s="1"/>
  <c r="AY174" i="82" s="1"/>
  <c r="Y104" i="82"/>
  <c r="AM104" i="82" s="1"/>
  <c r="AA73" i="82"/>
  <c r="AN73" i="82" s="1"/>
  <c r="W345" i="82"/>
  <c r="AL345" i="82" s="1"/>
  <c r="X345" i="82" s="1"/>
  <c r="U359" i="82"/>
  <c r="AK359" i="82" s="1"/>
  <c r="M329" i="82"/>
  <c r="Y64" i="82"/>
  <c r="AM64" i="82" s="1"/>
  <c r="W87" i="82"/>
  <c r="AL87" i="82" s="1"/>
  <c r="O87" i="82"/>
  <c r="AH87" i="82" s="1"/>
  <c r="O344" i="82"/>
  <c r="AH344" i="82" s="1"/>
  <c r="W344" i="82"/>
  <c r="AL344" i="82" s="1"/>
  <c r="K344" i="82"/>
  <c r="K247" i="82"/>
  <c r="AF247" i="82" s="1"/>
  <c r="M247" i="82"/>
  <c r="AG247" i="82" s="1"/>
  <c r="W247" i="82"/>
  <c r="AL247" i="82" s="1"/>
  <c r="O247" i="82"/>
  <c r="AH247" i="82" s="1"/>
  <c r="AA247" i="82"/>
  <c r="AN247" i="82" s="1"/>
  <c r="AC247" i="82"/>
  <c r="AO247" i="82" s="1"/>
  <c r="U247" i="82"/>
  <c r="AK247" i="82" s="1"/>
  <c r="Y247" i="82"/>
  <c r="AM247" i="82" s="1"/>
  <c r="Q247" i="82"/>
  <c r="AI247" i="82" s="1"/>
  <c r="S247" i="82"/>
  <c r="AJ247" i="82" s="1"/>
  <c r="AC220" i="82"/>
  <c r="AO220" i="82" s="1"/>
  <c r="W220" i="82"/>
  <c r="AL220" i="82" s="1"/>
  <c r="U220" i="82"/>
  <c r="AK220" i="82" s="1"/>
  <c r="O220" i="82"/>
  <c r="AH220" i="82" s="1"/>
  <c r="M220" i="82"/>
  <c r="AG220" i="82" s="1"/>
  <c r="Y220" i="82"/>
  <c r="AM220" i="82" s="1"/>
  <c r="AA220" i="82"/>
  <c r="AN220" i="82" s="1"/>
  <c r="Q220" i="82"/>
  <c r="AI220" i="82" s="1"/>
  <c r="K220" i="82"/>
  <c r="S220" i="82"/>
  <c r="AJ220" i="82" s="1"/>
  <c r="Q147" i="82"/>
  <c r="AI147" i="82" s="1"/>
  <c r="AC365" i="82"/>
  <c r="AO365" i="82" s="1"/>
  <c r="AD365" i="82" s="1"/>
  <c r="S365" i="82"/>
  <c r="AA56" i="82"/>
  <c r="AN56" i="82" s="1"/>
  <c r="K56" i="82"/>
  <c r="AF56" i="82" s="1"/>
  <c r="O56" i="82"/>
  <c r="AH56" i="82" s="1"/>
  <c r="U56" i="82"/>
  <c r="AK56" i="82" s="1"/>
  <c r="M56" i="82"/>
  <c r="AG56" i="82" s="1"/>
  <c r="Q56" i="82"/>
  <c r="AI56" i="82" s="1"/>
  <c r="AC56" i="82"/>
  <c r="AO56" i="82" s="1"/>
  <c r="Y56" i="82"/>
  <c r="AM56" i="82" s="1"/>
  <c r="Y136" i="82"/>
  <c r="AM136" i="82" s="1"/>
  <c r="Q310" i="82"/>
  <c r="AI310" i="82" s="1"/>
  <c r="U217" i="82"/>
  <c r="AK217" i="82" s="1"/>
  <c r="K217" i="82"/>
  <c r="Q217" i="82"/>
  <c r="AI217" i="82" s="1"/>
  <c r="O140" i="82"/>
  <c r="AH140" i="82" s="1"/>
  <c r="W140" i="82"/>
  <c r="AL140" i="82" s="1"/>
  <c r="U140" i="82"/>
  <c r="AK140" i="82" s="1"/>
  <c r="Y140" i="82"/>
  <c r="AM140" i="82" s="1"/>
  <c r="Q140" i="82"/>
  <c r="AI140" i="82" s="1"/>
  <c r="S140" i="82"/>
  <c r="AJ140" i="82" s="1"/>
  <c r="S196" i="82"/>
  <c r="AJ196" i="82" s="1"/>
  <c r="AC196" i="82"/>
  <c r="AO196" i="82" s="1"/>
  <c r="K196" i="82"/>
  <c r="AF196" i="82" s="1"/>
  <c r="U196" i="82"/>
  <c r="AK196" i="82" s="1"/>
  <c r="Y196" i="82"/>
  <c r="AM196" i="82" s="1"/>
  <c r="W196" i="82"/>
  <c r="AL196" i="82" s="1"/>
  <c r="AA196" i="82"/>
  <c r="AN196" i="82" s="1"/>
  <c r="O196" i="82"/>
  <c r="AH196" i="82" s="1"/>
  <c r="Q196" i="82"/>
  <c r="AI196" i="82" s="1"/>
  <c r="M196" i="82"/>
  <c r="AG196" i="82" s="1"/>
  <c r="U165" i="82"/>
  <c r="AK165" i="82" s="1"/>
  <c r="AA165" i="82"/>
  <c r="AN165" i="82" s="1"/>
  <c r="W295" i="82"/>
  <c r="AL295" i="82" s="1"/>
  <c r="M295" i="82"/>
  <c r="AG295" i="82" s="1"/>
  <c r="AO295" i="82"/>
  <c r="S295" i="82"/>
  <c r="AJ295" i="82" s="1"/>
  <c r="O347" i="82"/>
  <c r="AH347" i="82" s="1"/>
  <c r="P347" i="82" s="1"/>
  <c r="Q347" i="82"/>
  <c r="AI347" i="82" s="1"/>
  <c r="AT347" i="82" s="1"/>
  <c r="U347" i="82"/>
  <c r="AK347" i="82" s="1"/>
  <c r="V347" i="82" s="1"/>
  <c r="W347" i="82"/>
  <c r="AL347" i="82" s="1"/>
  <c r="X347" i="82" s="1"/>
  <c r="AA347" i="82"/>
  <c r="AN347" i="82" s="1"/>
  <c r="AY347" i="82" s="1"/>
  <c r="S347" i="82"/>
  <c r="AJ347" i="82" s="1"/>
  <c r="T347" i="82" s="1"/>
  <c r="K347" i="82"/>
  <c r="AF347" i="82" s="1"/>
  <c r="AQ347" i="82" s="1"/>
  <c r="Q377" i="82"/>
  <c r="AI377" i="82" s="1"/>
  <c r="AT377" i="82" s="1"/>
  <c r="Y377" i="82"/>
  <c r="AM377" i="82" s="1"/>
  <c r="Z377" i="82" s="1"/>
  <c r="O377" i="82"/>
  <c r="AH377" i="82" s="1"/>
  <c r="U377" i="82"/>
  <c r="AK377" i="82" s="1"/>
  <c r="V377" i="82" s="1"/>
  <c r="AA91" i="82"/>
  <c r="AN91" i="82" s="1"/>
  <c r="AY91" i="82" s="1"/>
  <c r="W91" i="82"/>
  <c r="AL91" i="82" s="1"/>
  <c r="X91" i="82" s="1"/>
  <c r="M91" i="82"/>
  <c r="AG91" i="82" s="1"/>
  <c r="U91" i="82"/>
  <c r="AK91" i="82" s="1"/>
  <c r="O91" i="82"/>
  <c r="AH91" i="82" s="1"/>
  <c r="M230" i="82"/>
  <c r="AG230" i="82" s="1"/>
  <c r="S230" i="82"/>
  <c r="AJ230" i="82" s="1"/>
  <c r="U230" i="82"/>
  <c r="AK230" i="82" s="1"/>
  <c r="O230" i="82"/>
  <c r="AH230" i="82" s="1"/>
  <c r="Q230" i="82"/>
  <c r="AI230" i="82" s="1"/>
  <c r="W230" i="82"/>
  <c r="AL230" i="82" s="1"/>
  <c r="Y230" i="82"/>
  <c r="AM230" i="82" s="1"/>
  <c r="AA230" i="82"/>
  <c r="AN230" i="82" s="1"/>
  <c r="AC230" i="82"/>
  <c r="AO230" i="82" s="1"/>
  <c r="K230" i="82"/>
  <c r="AF230" i="82" s="1"/>
  <c r="U213" i="82"/>
  <c r="AK213" i="82" s="1"/>
  <c r="Q213" i="82"/>
  <c r="AI213" i="82" s="1"/>
  <c r="AF213" i="82"/>
  <c r="S213" i="82"/>
  <c r="AJ213" i="82" s="1"/>
  <c r="AA213" i="82"/>
  <c r="AN213" i="82" s="1"/>
  <c r="W213" i="82"/>
  <c r="AL213" i="82" s="1"/>
  <c r="AC213" i="82"/>
  <c r="AO213" i="82" s="1"/>
  <c r="O213" i="82"/>
  <c r="AH213" i="82" s="1"/>
  <c r="Y213" i="82"/>
  <c r="AM213" i="82" s="1"/>
  <c r="M213" i="82"/>
  <c r="AG213" i="82" s="1"/>
  <c r="M347" i="82"/>
  <c r="AG347" i="82" s="1"/>
  <c r="AR347" i="82" s="1"/>
  <c r="U76" i="82"/>
  <c r="AK76" i="82" s="1"/>
  <c r="AC76" i="82"/>
  <c r="AO76" i="82" s="1"/>
  <c r="AC276" i="82"/>
  <c r="AO276" i="82" s="1"/>
  <c r="M276" i="82"/>
  <c r="AG276" i="82" s="1"/>
  <c r="AA276" i="82"/>
  <c r="AN276" i="82" s="1"/>
  <c r="W276" i="82"/>
  <c r="AL276" i="82" s="1"/>
  <c r="Y276" i="82"/>
  <c r="AM276" i="82" s="1"/>
  <c r="S276" i="82"/>
  <c r="AJ276" i="82" s="1"/>
  <c r="O276" i="82"/>
  <c r="AH276" i="82" s="1"/>
  <c r="Q276" i="82"/>
  <c r="AI276" i="82" s="1"/>
  <c r="K276" i="82"/>
  <c r="U276" i="82"/>
  <c r="AK276" i="82" s="1"/>
  <c r="AA135" i="82"/>
  <c r="AN135" i="82" s="1"/>
  <c r="O135" i="82"/>
  <c r="AH135" i="82" s="1"/>
  <c r="Q135" i="82"/>
  <c r="AI135" i="82" s="1"/>
  <c r="S135" i="82"/>
  <c r="AJ135" i="82" s="1"/>
  <c r="AC135" i="82"/>
  <c r="AO135" i="82" s="1"/>
  <c r="AD135" i="82" s="1"/>
  <c r="M135" i="82"/>
  <c r="AG135" i="82" s="1"/>
  <c r="AR135" i="82" s="1"/>
  <c r="W135" i="82"/>
  <c r="AL135" i="82" s="1"/>
  <c r="Y135" i="82"/>
  <c r="AM135" i="82" s="1"/>
  <c r="AC347" i="82"/>
  <c r="AO347" i="82" s="1"/>
  <c r="AD347" i="82" s="1"/>
  <c r="AC172" i="82"/>
  <c r="AO172" i="82" s="1"/>
  <c r="W172" i="82"/>
  <c r="AL172" i="82" s="1"/>
  <c r="K172" i="82"/>
  <c r="AF172" i="82" s="1"/>
  <c r="Y172" i="82"/>
  <c r="AM172" i="82" s="1"/>
  <c r="AA172" i="82"/>
  <c r="AN172" i="82" s="1"/>
  <c r="U172" i="82"/>
  <c r="AK172" i="82" s="1"/>
  <c r="V172" i="82" s="1"/>
  <c r="AH172" i="82"/>
  <c r="M172" i="82"/>
  <c r="AG172" i="82" s="1"/>
  <c r="Q172" i="82"/>
  <c r="AI172" i="82" s="1"/>
  <c r="S172" i="82"/>
  <c r="AJ172" i="82" s="1"/>
  <c r="Q151" i="82"/>
  <c r="AI151" i="82" s="1"/>
  <c r="R151" i="82" s="1"/>
  <c r="Y151" i="82"/>
  <c r="AM151" i="82" s="1"/>
  <c r="AX151" i="82" s="1"/>
  <c r="K151" i="82"/>
  <c r="AF151" i="82" s="1"/>
  <c r="Y347" i="82"/>
  <c r="AM347" i="82" s="1"/>
  <c r="Z347" i="82" s="1"/>
  <c r="W76" i="82"/>
  <c r="AL76" i="82" s="1"/>
  <c r="AC275" i="82"/>
  <c r="AO275" i="82" s="1"/>
  <c r="W275" i="82"/>
  <c r="AL275" i="82" s="1"/>
  <c r="S275" i="82"/>
  <c r="AJ275" i="82" s="1"/>
  <c r="Q275" i="82"/>
  <c r="AI275" i="82" s="1"/>
  <c r="Y204" i="82"/>
  <c r="AM204" i="82" s="1"/>
  <c r="AX204" i="82" s="1"/>
  <c r="AA204" i="82"/>
  <c r="AN204" i="82" s="1"/>
  <c r="AB204" i="82" s="1"/>
  <c r="W204" i="82"/>
  <c r="AL204" i="82" s="1"/>
  <c r="AW204" i="82" s="1"/>
  <c r="Q204" i="82"/>
  <c r="AI204" i="82" s="1"/>
  <c r="M250" i="82"/>
  <c r="AG250" i="82" s="1"/>
  <c r="N250" i="82" s="1"/>
  <c r="AA250" i="82"/>
  <c r="AN250" i="82" s="1"/>
  <c r="AC250" i="82"/>
  <c r="AO250" i="82" s="1"/>
  <c r="K250" i="82"/>
  <c r="AF250" i="82" s="1"/>
  <c r="S250" i="82"/>
  <c r="AJ250" i="82" s="1"/>
  <c r="U250" i="82"/>
  <c r="AK250" i="82" s="1"/>
  <c r="S245" i="82"/>
  <c r="AJ245" i="82" s="1"/>
  <c r="AU245" i="82" s="1"/>
  <c r="K243" i="82"/>
  <c r="AA330" i="82"/>
  <c r="AN330" i="82" s="1"/>
  <c r="AY330" i="82" s="1"/>
  <c r="K330" i="82"/>
  <c r="AF330" i="82" s="1"/>
  <c r="AQ330" i="82" s="1"/>
  <c r="S330" i="82"/>
  <c r="AJ330" i="82" s="1"/>
  <c r="T330" i="82" s="1"/>
  <c r="AC204" i="82"/>
  <c r="AO204" i="82" s="1"/>
  <c r="W250" i="82"/>
  <c r="AL250" i="82" s="1"/>
  <c r="X250" i="82" s="1"/>
  <c r="AC263" i="82"/>
  <c r="AO263" i="82" s="1"/>
  <c r="W197" i="82"/>
  <c r="AL197" i="82" s="1"/>
  <c r="K197" i="82"/>
  <c r="O197" i="82"/>
  <c r="AH197" i="82" s="1"/>
  <c r="AC197" i="82"/>
  <c r="AO197" i="82" s="1"/>
  <c r="Q197" i="82"/>
  <c r="AI197" i="82" s="1"/>
  <c r="U197" i="82"/>
  <c r="AK197" i="82" s="1"/>
  <c r="Y197" i="82"/>
  <c r="AM197" i="82" s="1"/>
  <c r="S93" i="82"/>
  <c r="AJ93" i="82" s="1"/>
  <c r="AC93" i="82"/>
  <c r="AO93" i="82" s="1"/>
  <c r="K93" i="82"/>
  <c r="AF93" i="82" s="1"/>
  <c r="AA93" i="82"/>
  <c r="AN93" i="82" s="1"/>
  <c r="Y93" i="82"/>
  <c r="AM93" i="82" s="1"/>
  <c r="U93" i="82"/>
  <c r="AK93" i="82" s="1"/>
  <c r="W93" i="82"/>
  <c r="AL93" i="82" s="1"/>
  <c r="Q93" i="82"/>
  <c r="AI93" i="82" s="1"/>
  <c r="M93" i="82"/>
  <c r="O93" i="82"/>
  <c r="AH93" i="82" s="1"/>
  <c r="AC123" i="82"/>
  <c r="AO123" i="82" s="1"/>
  <c r="U123" i="82"/>
  <c r="AK123" i="82" s="1"/>
  <c r="AV123" i="82" s="1"/>
  <c r="O123" i="82"/>
  <c r="AH123" i="82" s="1"/>
  <c r="AA123" i="82"/>
  <c r="AN123" i="82" s="1"/>
  <c r="S123" i="82"/>
  <c r="AJ123" i="82" s="1"/>
  <c r="Q123" i="82"/>
  <c r="AI123" i="82" s="1"/>
  <c r="W123" i="82"/>
  <c r="AL123" i="82" s="1"/>
  <c r="Q280" i="82"/>
  <c r="AI280" i="82" s="1"/>
  <c r="Y280" i="82"/>
  <c r="AM280" i="82" s="1"/>
  <c r="O280" i="82"/>
  <c r="AH280" i="82" s="1"/>
  <c r="AA280" i="82"/>
  <c r="AN280" i="82" s="1"/>
  <c r="AC280" i="82"/>
  <c r="AO280" i="82" s="1"/>
  <c r="S280" i="82"/>
  <c r="AJ280" i="82" s="1"/>
  <c r="W280" i="82"/>
  <c r="AL280" i="82" s="1"/>
  <c r="M280" i="82"/>
  <c r="AG280" i="82" s="1"/>
  <c r="K280" i="82"/>
  <c r="U280" i="82"/>
  <c r="AK280" i="82" s="1"/>
  <c r="AZ318" i="82"/>
  <c r="AC134" i="82"/>
  <c r="AO134" i="82" s="1"/>
  <c r="AD134" i="82" s="1"/>
  <c r="S253" i="82"/>
  <c r="AJ253" i="82" s="1"/>
  <c r="W372" i="82"/>
  <c r="AL372" i="82" s="1"/>
  <c r="X372" i="82" s="1"/>
  <c r="O372" i="82"/>
  <c r="AH372" i="82" s="1"/>
  <c r="P372" i="82" s="1"/>
  <c r="AA245" i="82"/>
  <c r="AN245" i="82" s="1"/>
  <c r="Q208" i="82"/>
  <c r="AI208" i="82" s="1"/>
  <c r="W373" i="82"/>
  <c r="AL373" i="82" s="1"/>
  <c r="AW373" i="82" s="1"/>
  <c r="AC231" i="82"/>
  <c r="AO231" i="82" s="1"/>
  <c r="AA374" i="82"/>
  <c r="AN374" i="82" s="1"/>
  <c r="AY374" i="82" s="1"/>
  <c r="U374" i="82"/>
  <c r="AK374" i="82" s="1"/>
  <c r="O374" i="82"/>
  <c r="AH374" i="82" s="1"/>
  <c r="P374" i="82" s="1"/>
  <c r="AF374" i="82"/>
  <c r="AA358" i="82"/>
  <c r="AN358" i="82" s="1"/>
  <c r="AB358" i="82" s="1"/>
  <c r="Q270" i="82"/>
  <c r="AI270" i="82" s="1"/>
  <c r="R270" i="82" s="1"/>
  <c r="U270" i="82"/>
  <c r="AK270" i="82" s="1"/>
  <c r="M199" i="82"/>
  <c r="AG199" i="82" s="1"/>
  <c r="AR199" i="82" s="1"/>
  <c r="O255" i="82"/>
  <c r="AH255" i="82" s="1"/>
  <c r="AS255" i="82" s="1"/>
  <c r="W268" i="82"/>
  <c r="AL268" i="82" s="1"/>
  <c r="AA268" i="82"/>
  <c r="AN268" i="82" s="1"/>
  <c r="O268" i="82"/>
  <c r="AH268" i="82" s="1"/>
  <c r="Q268" i="82"/>
  <c r="AI268" i="82" s="1"/>
  <c r="U268" i="82"/>
  <c r="AK268" i="82" s="1"/>
  <c r="M268" i="82"/>
  <c r="AG268" i="82" s="1"/>
  <c r="S268" i="82"/>
  <c r="AJ268" i="82" s="1"/>
  <c r="AC268" i="82"/>
  <c r="AO268" i="82" s="1"/>
  <c r="Y268" i="82"/>
  <c r="AM268" i="82" s="1"/>
  <c r="K268" i="82"/>
  <c r="AF268" i="82" s="1"/>
  <c r="AA285" i="82"/>
  <c r="AN285" i="82" s="1"/>
  <c r="O285" i="82"/>
  <c r="Q285" i="82"/>
  <c r="AI285" i="82" s="1"/>
  <c r="AT285" i="82" s="1"/>
  <c r="M63" i="82"/>
  <c r="AG63" i="82" s="1"/>
  <c r="W63" i="82"/>
  <c r="AL63" i="82" s="1"/>
  <c r="O63" i="82"/>
  <c r="AH63" i="82" s="1"/>
  <c r="Q63" i="82"/>
  <c r="AI63" i="82" s="1"/>
  <c r="AA63" i="82"/>
  <c r="AN63" i="82" s="1"/>
  <c r="K63" i="82"/>
  <c r="AF63" i="82" s="1"/>
  <c r="Y63" i="82"/>
  <c r="AM63" i="82" s="1"/>
  <c r="AC63" i="82"/>
  <c r="AO63" i="82" s="1"/>
  <c r="U63" i="82"/>
  <c r="AK63" i="82" s="1"/>
  <c r="S63" i="82"/>
  <c r="AJ63" i="82" s="1"/>
  <c r="AO88" i="82"/>
  <c r="S88" i="82"/>
  <c r="AJ88" i="82" s="1"/>
  <c r="W88" i="82"/>
  <c r="AL88" i="82" s="1"/>
  <c r="AA88" i="82"/>
  <c r="AN88" i="82" s="1"/>
  <c r="K88" i="82"/>
  <c r="AF88" i="82" s="1"/>
  <c r="L88" i="82" s="1"/>
  <c r="O88" i="82"/>
  <c r="AH88" i="82" s="1"/>
  <c r="M88" i="82"/>
  <c r="AG88" i="82" s="1"/>
  <c r="Y88" i="82"/>
  <c r="AM88" i="82" s="1"/>
  <c r="Q88" i="82"/>
  <c r="U88" i="82"/>
  <c r="AK88" i="82" s="1"/>
  <c r="AA106" i="82"/>
  <c r="AN106" i="82" s="1"/>
  <c r="AA243" i="82"/>
  <c r="AN243" i="82" s="1"/>
  <c r="O199" i="82"/>
  <c r="AH199" i="82" s="1"/>
  <c r="AS199" i="82" s="1"/>
  <c r="AC199" i="82"/>
  <c r="AO199" i="82" s="1"/>
  <c r="AD199" i="82" s="1"/>
  <c r="K199" i="82"/>
  <c r="AF199" i="82" s="1"/>
  <c r="L199" i="82" s="1"/>
  <c r="AA199" i="82"/>
  <c r="AN199" i="82" s="1"/>
  <c r="S199" i="82"/>
  <c r="AJ199" i="82" s="1"/>
  <c r="AU199" i="82" s="1"/>
  <c r="U243" i="82"/>
  <c r="AK243" i="82" s="1"/>
  <c r="Y243" i="82"/>
  <c r="AM243" i="82" s="1"/>
  <c r="Z243" i="82" s="1"/>
  <c r="S204" i="82"/>
  <c r="AJ204" i="82" s="1"/>
  <c r="W231" i="82"/>
  <c r="AL231" i="82" s="1"/>
  <c r="X231" i="82" s="1"/>
  <c r="O231" i="82"/>
  <c r="AH231" i="82" s="1"/>
  <c r="P231" i="82" s="1"/>
  <c r="U231" i="82"/>
  <c r="AK231" i="82" s="1"/>
  <c r="AV231" i="82" s="1"/>
  <c r="M231" i="82"/>
  <c r="AG231" i="82" s="1"/>
  <c r="AR231" i="82" s="1"/>
  <c r="AA231" i="82"/>
  <c r="AN231" i="82" s="1"/>
  <c r="Y231" i="82"/>
  <c r="AM231" i="82" s="1"/>
  <c r="M208" i="82"/>
  <c r="AG208" i="82" s="1"/>
  <c r="AR208" i="82" s="1"/>
  <c r="Y208" i="82"/>
  <c r="AM208" i="82" s="1"/>
  <c r="AO208" i="82"/>
  <c r="S208" i="82"/>
  <c r="AJ208" i="82" s="1"/>
  <c r="O208" i="82"/>
  <c r="AH208" i="82" s="1"/>
  <c r="P208" i="82" s="1"/>
  <c r="K208" i="82"/>
  <c r="O184" i="82"/>
  <c r="AH184" i="82" s="1"/>
  <c r="Y184" i="82"/>
  <c r="AM184" i="82" s="1"/>
  <c r="S184" i="82"/>
  <c r="AJ184" i="82" s="1"/>
  <c r="K184" i="82"/>
  <c r="Q184" i="82"/>
  <c r="AI184" i="82" s="1"/>
  <c r="W184" i="82"/>
  <c r="AL184" i="82" s="1"/>
  <c r="AA184" i="82"/>
  <c r="AN184" i="82" s="1"/>
  <c r="U184" i="82"/>
  <c r="AK184" i="82" s="1"/>
  <c r="AC184" i="82"/>
  <c r="AO184" i="82" s="1"/>
  <c r="M184" i="82"/>
  <c r="AG184" i="82" s="1"/>
  <c r="AC62" i="82"/>
  <c r="AO62" i="82" s="1"/>
  <c r="U62" i="82"/>
  <c r="AK62" i="82" s="1"/>
  <c r="M62" i="82"/>
  <c r="AG62" i="82" s="1"/>
  <c r="AA62" i="82"/>
  <c r="AN62" i="82" s="1"/>
  <c r="K62" i="82"/>
  <c r="AF62" i="82" s="1"/>
  <c r="W62" i="82"/>
  <c r="AL62" i="82" s="1"/>
  <c r="S62" i="82"/>
  <c r="AJ62" i="82" s="1"/>
  <c r="Q62" i="82"/>
  <c r="AI62" i="82" s="1"/>
  <c r="Y62" i="82"/>
  <c r="AM62" i="82" s="1"/>
  <c r="M330" i="82"/>
  <c r="AG330" i="82" s="1"/>
  <c r="N330" i="82" s="1"/>
  <c r="K152" i="82"/>
  <c r="Q152" i="82"/>
  <c r="AI152" i="82" s="1"/>
  <c r="K379" i="82"/>
  <c r="AF379" i="82" s="1"/>
  <c r="L379" i="82" s="1"/>
  <c r="U331" i="82"/>
  <c r="AK331" i="82" s="1"/>
  <c r="V331" i="82" s="1"/>
  <c r="O243" i="82"/>
  <c r="AH243" i="82" s="1"/>
  <c r="O204" i="82"/>
  <c r="AH204" i="82" s="1"/>
  <c r="M197" i="82"/>
  <c r="AG197" i="82" s="1"/>
  <c r="O62" i="82"/>
  <c r="AH62" i="82" s="1"/>
  <c r="AC157" i="82"/>
  <c r="AO157" i="82" s="1"/>
  <c r="AD157" i="82" s="1"/>
  <c r="S157" i="82"/>
  <c r="AJ157" i="82" s="1"/>
  <c r="AU157" i="82" s="1"/>
  <c r="W199" i="82"/>
  <c r="AL199" i="82" s="1"/>
  <c r="AW199" i="82" s="1"/>
  <c r="AC258" i="82"/>
  <c r="AO258" i="82" s="1"/>
  <c r="AZ258" i="82" s="1"/>
  <c r="U258" i="82"/>
  <c r="AK258" i="82" s="1"/>
  <c r="W258" i="82"/>
  <c r="AL258" i="82" s="1"/>
  <c r="S258" i="82"/>
  <c r="AJ258" i="82" s="1"/>
  <c r="AA258" i="82"/>
  <c r="AN258" i="82" s="1"/>
  <c r="AY258" i="82" s="1"/>
  <c r="AG258" i="82"/>
  <c r="AR258" i="82" s="1"/>
  <c r="K258" i="82"/>
  <c r="AF258" i="82" s="1"/>
  <c r="L258" i="82" s="1"/>
  <c r="O258" i="82"/>
  <c r="AH258" i="82" s="1"/>
  <c r="P258" i="82" s="1"/>
  <c r="Y254" i="82"/>
  <c r="AM254" i="82" s="1"/>
  <c r="O254" i="82"/>
  <c r="AH254" i="82" s="1"/>
  <c r="K254" i="82"/>
  <c r="AF254" i="82" s="1"/>
  <c r="W254" i="82"/>
  <c r="AL254" i="82" s="1"/>
  <c r="Q254" i="82"/>
  <c r="AI254" i="82" s="1"/>
  <c r="S254" i="82"/>
  <c r="AJ254" i="82" s="1"/>
  <c r="M254" i="82"/>
  <c r="AG254" i="82" s="1"/>
  <c r="AC254" i="82"/>
  <c r="AO254" i="82" s="1"/>
  <c r="U254" i="82"/>
  <c r="AK254" i="82" s="1"/>
  <c r="AA254" i="82"/>
  <c r="AN254" i="82" s="1"/>
  <c r="W72" i="82"/>
  <c r="AL72" i="82" s="1"/>
  <c r="O72" i="82"/>
  <c r="AH72" i="82" s="1"/>
  <c r="S72" i="82"/>
  <c r="AJ72" i="82" s="1"/>
  <c r="Q72" i="82"/>
  <c r="AI72" i="82" s="1"/>
  <c r="M72" i="82"/>
  <c r="AG72" i="82" s="1"/>
  <c r="Y72" i="82"/>
  <c r="AM72" i="82" s="1"/>
  <c r="U72" i="82"/>
  <c r="AK72" i="82" s="1"/>
  <c r="AA72" i="82"/>
  <c r="AN72" i="82" s="1"/>
  <c r="K72" i="82"/>
  <c r="AF72" i="82" s="1"/>
  <c r="M296" i="82"/>
  <c r="AG296" i="82" s="1"/>
  <c r="AR296" i="82" s="1"/>
  <c r="O296" i="82"/>
  <c r="AH296" i="82" s="1"/>
  <c r="AS296" i="82" s="1"/>
  <c r="AC296" i="82"/>
  <c r="AO296" i="82" s="1"/>
  <c r="K296" i="82"/>
  <c r="AF296" i="82" s="1"/>
  <c r="AQ296" i="82" s="1"/>
  <c r="AC303" i="82"/>
  <c r="AO303" i="82" s="1"/>
  <c r="AD303" i="82" s="1"/>
  <c r="W303" i="82"/>
  <c r="AL303" i="82" s="1"/>
  <c r="AW303" i="82" s="1"/>
  <c r="Y303" i="82"/>
  <c r="AM303" i="82" s="1"/>
  <c r="Z303" i="82" s="1"/>
  <c r="AA104" i="82"/>
  <c r="AN104" i="82" s="1"/>
  <c r="W104" i="82"/>
  <c r="AL104" i="82" s="1"/>
  <c r="K104" i="82"/>
  <c r="AF104" i="82" s="1"/>
  <c r="L104" i="82" s="1"/>
  <c r="AC104" i="82"/>
  <c r="AO104" i="82" s="1"/>
  <c r="S104" i="82"/>
  <c r="AJ104" i="82" s="1"/>
  <c r="Q104" i="82"/>
  <c r="AI104" i="82" s="1"/>
  <c r="O104" i="82"/>
  <c r="AH104" i="82" s="1"/>
  <c r="U104" i="82"/>
  <c r="AK104" i="82" s="1"/>
  <c r="M104" i="82"/>
  <c r="AG104" i="82" s="1"/>
  <c r="Y192" i="82"/>
  <c r="AM192" i="82" s="1"/>
  <c r="AX192" i="82" s="1"/>
  <c r="S263" i="82"/>
  <c r="AJ263" i="82" s="1"/>
  <c r="U263" i="82"/>
  <c r="AK263" i="82" s="1"/>
  <c r="M263" i="82"/>
  <c r="O263" i="82"/>
  <c r="AH263" i="82" s="1"/>
  <c r="Q263" i="82"/>
  <c r="AI263" i="82" s="1"/>
  <c r="R263" i="82" s="1"/>
  <c r="Y245" i="82"/>
  <c r="AM245" i="82" s="1"/>
  <c r="O245" i="82"/>
  <c r="AH245" i="82" s="1"/>
  <c r="Q245" i="82"/>
  <c r="AI245" i="82" s="1"/>
  <c r="W245" i="82"/>
  <c r="AL245" i="82" s="1"/>
  <c r="M245" i="82"/>
  <c r="AG245" i="82" s="1"/>
  <c r="U245" i="82"/>
  <c r="AK245" i="82" s="1"/>
  <c r="AV245" i="82" s="1"/>
  <c r="O134" i="82"/>
  <c r="AH134" i="82" s="1"/>
  <c r="AS134" i="82" s="1"/>
  <c r="Y134" i="82"/>
  <c r="AM134" i="82" s="1"/>
  <c r="Z134" i="82" s="1"/>
  <c r="K134" i="82"/>
  <c r="AF134" i="82" s="1"/>
  <c r="L134" i="82" s="1"/>
  <c r="U204" i="82"/>
  <c r="AK204" i="82" s="1"/>
  <c r="AV204" i="82" s="1"/>
  <c r="AR309" i="82"/>
  <c r="N309" i="82"/>
  <c r="Y263" i="82"/>
  <c r="AM263" i="82" s="1"/>
  <c r="M114" i="82"/>
  <c r="AG114" i="82" s="1"/>
  <c r="U114" i="82"/>
  <c r="AK114" i="82" s="1"/>
  <c r="K114" i="82"/>
  <c r="AF114" i="82" s="1"/>
  <c r="Y114" i="82"/>
  <c r="AM114" i="82" s="1"/>
  <c r="AC114" i="82"/>
  <c r="AO114" i="82" s="1"/>
  <c r="O114" i="82"/>
  <c r="AH114" i="82" s="1"/>
  <c r="S114" i="82"/>
  <c r="AJ114" i="82" s="1"/>
  <c r="W114" i="82"/>
  <c r="AL114" i="82" s="1"/>
  <c r="Q114" i="82"/>
  <c r="AI114" i="82" s="1"/>
  <c r="AA114" i="82"/>
  <c r="AN114" i="82" s="1"/>
  <c r="Y159" i="82"/>
  <c r="AM159" i="82" s="1"/>
  <c r="Q159" i="82"/>
  <c r="AI159" i="82" s="1"/>
  <c r="U159" i="82"/>
  <c r="AK159" i="82" s="1"/>
  <c r="M159" i="82"/>
  <c r="AG159" i="82" s="1"/>
  <c r="S159" i="82"/>
  <c r="AJ159" i="82" s="1"/>
  <c r="AC159" i="82"/>
  <c r="AO159" i="82" s="1"/>
  <c r="U198" i="82"/>
  <c r="AK198" i="82" s="1"/>
  <c r="AA198" i="82"/>
  <c r="AN198" i="82" s="1"/>
  <c r="O198" i="82"/>
  <c r="AH198" i="82" s="1"/>
  <c r="Y198" i="82"/>
  <c r="AM198" i="82" s="1"/>
  <c r="Q198" i="82"/>
  <c r="AI198" i="82" s="1"/>
  <c r="S198" i="82"/>
  <c r="AJ198" i="82" s="1"/>
  <c r="AC198" i="82"/>
  <c r="AO198" i="82" s="1"/>
  <c r="M198" i="82"/>
  <c r="AG198" i="82" s="1"/>
  <c r="W198" i="82"/>
  <c r="AL198" i="82" s="1"/>
  <c r="K198" i="82"/>
  <c r="AF198" i="82" s="1"/>
  <c r="U269" i="82"/>
  <c r="AK269" i="82" s="1"/>
  <c r="Y269" i="82"/>
  <c r="AM269" i="82" s="1"/>
  <c r="K269" i="82"/>
  <c r="AF269" i="82" s="1"/>
  <c r="S269" i="82"/>
  <c r="AJ269" i="82" s="1"/>
  <c r="AC269" i="82"/>
  <c r="AO269" i="82" s="1"/>
  <c r="Q269" i="82"/>
  <c r="AI269" i="82" s="1"/>
  <c r="W269" i="82"/>
  <c r="AL269" i="82" s="1"/>
  <c r="M255" i="82"/>
  <c r="U255" i="82"/>
  <c r="AK255" i="82" s="1"/>
  <c r="AA255" i="82"/>
  <c r="AN255" i="82" s="1"/>
  <c r="AB255" i="82" s="1"/>
  <c r="AI255" i="82"/>
  <c r="AC255" i="82"/>
  <c r="AO255" i="82" s="1"/>
  <c r="AZ255" i="82" s="1"/>
  <c r="K354" i="82"/>
  <c r="AF354" i="82" s="1"/>
  <c r="Y354" i="82"/>
  <c r="AM354" i="82" s="1"/>
  <c r="AA354" i="82"/>
  <c r="AN354" i="82" s="1"/>
  <c r="U354" i="82"/>
  <c r="AK354" i="82" s="1"/>
  <c r="S354" i="82"/>
  <c r="AJ354" i="82" s="1"/>
  <c r="W354" i="82"/>
  <c r="AL354" i="82" s="1"/>
  <c r="M354" i="82"/>
  <c r="AG354" i="82" s="1"/>
  <c r="Q354" i="82"/>
  <c r="AI354" i="82" s="1"/>
  <c r="O354" i="82"/>
  <c r="AH354" i="82" s="1"/>
  <c r="AC354" i="82"/>
  <c r="AO354" i="82" s="1"/>
  <c r="W134" i="82"/>
  <c r="AL134" i="82" s="1"/>
  <c r="X134" i="82" s="1"/>
  <c r="W238" i="82"/>
  <c r="AL238" i="82" s="1"/>
  <c r="AA337" i="82"/>
  <c r="AN337" i="82" s="1"/>
  <c r="K192" i="82"/>
  <c r="AF192" i="82" s="1"/>
  <c r="O330" i="82"/>
  <c r="AH330" i="82" s="1"/>
  <c r="P330" i="82" s="1"/>
  <c r="K123" i="82"/>
  <c r="AF123" i="82" s="1"/>
  <c r="AC245" i="82"/>
  <c r="AO245" i="82" s="1"/>
  <c r="U186" i="82"/>
  <c r="AK186" i="82" s="1"/>
  <c r="AA186" i="82"/>
  <c r="AN186" i="82" s="1"/>
  <c r="AB186" i="82" s="1"/>
  <c r="M186" i="82"/>
  <c r="Y186" i="82"/>
  <c r="AM186" i="82" s="1"/>
  <c r="Z186" i="82" s="1"/>
  <c r="S144" i="82"/>
  <c r="AJ144" i="82" s="1"/>
  <c r="T144" i="82" s="1"/>
  <c r="W144" i="82"/>
  <c r="AL144" i="82" s="1"/>
  <c r="AW144" i="82" s="1"/>
  <c r="K144" i="82"/>
  <c r="AF144" i="82" s="1"/>
  <c r="L144" i="82" s="1"/>
  <c r="U208" i="82"/>
  <c r="AK208" i="82" s="1"/>
  <c r="K204" i="82"/>
  <c r="AF204" i="82" s="1"/>
  <c r="Q250" i="82"/>
  <c r="AI250" i="82" s="1"/>
  <c r="S197" i="82"/>
  <c r="AJ197" i="82" s="1"/>
  <c r="O159" i="82"/>
  <c r="AH159" i="82" s="1"/>
  <c r="AK199" i="82"/>
  <c r="AV199" i="82" s="1"/>
  <c r="S259" i="82"/>
  <c r="Q259" i="82"/>
  <c r="AI259" i="82" s="1"/>
  <c r="AC259" i="82"/>
  <c r="AO259" i="82" s="1"/>
  <c r="Y61" i="82"/>
  <c r="AM61" i="82" s="1"/>
  <c r="W61" i="82"/>
  <c r="AL61" i="82" s="1"/>
  <c r="AA61" i="82"/>
  <c r="AN61" i="82" s="1"/>
  <c r="AC61" i="82"/>
  <c r="AO61" i="82" s="1"/>
  <c r="S61" i="82"/>
  <c r="AJ61" i="82" s="1"/>
  <c r="Q61" i="82"/>
  <c r="AI61" i="82" s="1"/>
  <c r="U61" i="82"/>
  <c r="AK61" i="82" s="1"/>
  <c r="M61" i="82"/>
  <c r="AG61" i="82" s="1"/>
  <c r="O61" i="82"/>
  <c r="AH61" i="82" s="1"/>
  <c r="K61" i="82"/>
  <c r="S103" i="82"/>
  <c r="AJ103" i="82" s="1"/>
  <c r="AC103" i="82"/>
  <c r="AO103" i="82" s="1"/>
  <c r="M103" i="82"/>
  <c r="AG103" i="82" s="1"/>
  <c r="Q103" i="82"/>
  <c r="AI103" i="82" s="1"/>
  <c r="U103" i="82"/>
  <c r="AK103" i="82" s="1"/>
  <c r="O146" i="82"/>
  <c r="AH146" i="82" s="1"/>
  <c r="Y146" i="82"/>
  <c r="AM146" i="82" s="1"/>
  <c r="M146" i="82"/>
  <c r="AG146" i="82" s="1"/>
  <c r="S146" i="82"/>
  <c r="AJ146" i="82" s="1"/>
  <c r="U146" i="82"/>
  <c r="AK146" i="82" s="1"/>
  <c r="AA146" i="82"/>
  <c r="AN146" i="82" s="1"/>
  <c r="K146" i="82"/>
  <c r="AF146" i="82" s="1"/>
  <c r="Q146" i="82"/>
  <c r="AI146" i="82" s="1"/>
  <c r="W146" i="82"/>
  <c r="AL146" i="82" s="1"/>
  <c r="AC146" i="82"/>
  <c r="AO146" i="82" s="1"/>
  <c r="U352" i="82"/>
  <c r="AK352" i="82" s="1"/>
  <c r="M352" i="82"/>
  <c r="AG352" i="82" s="1"/>
  <c r="Y352" i="82"/>
  <c r="AM352" i="82" s="1"/>
  <c r="W352" i="82"/>
  <c r="AL352" i="82" s="1"/>
  <c r="AC352" i="82"/>
  <c r="AO352" i="82" s="1"/>
  <c r="Q352" i="82"/>
  <c r="AI352" i="82" s="1"/>
  <c r="O352" i="82"/>
  <c r="AH352" i="82" s="1"/>
  <c r="AA352" i="82"/>
  <c r="AN352" i="82" s="1"/>
  <c r="K352" i="82"/>
  <c r="AF352" i="82" s="1"/>
  <c r="S352" i="82"/>
  <c r="AJ352" i="82" s="1"/>
  <c r="M195" i="82"/>
  <c r="AG195" i="82" s="1"/>
  <c r="O195" i="82"/>
  <c r="AH195" i="82" s="1"/>
  <c r="O292" i="82"/>
  <c r="AH292" i="82" s="1"/>
  <c r="Y292" i="82"/>
  <c r="AM292" i="82" s="1"/>
  <c r="AC292" i="82"/>
  <c r="AO292" i="82" s="1"/>
  <c r="S292" i="82"/>
  <c r="AJ292" i="82" s="1"/>
  <c r="U292" i="82"/>
  <c r="AK292" i="82" s="1"/>
  <c r="M187" i="82"/>
  <c r="AG187" i="82" s="1"/>
  <c r="Q187" i="82"/>
  <c r="AI187" i="82" s="1"/>
  <c r="W187" i="82"/>
  <c r="AL187" i="82" s="1"/>
  <c r="O187" i="82"/>
  <c r="AH187" i="82" s="1"/>
  <c r="S187" i="82"/>
  <c r="AJ187" i="82" s="1"/>
  <c r="K187" i="82"/>
  <c r="AF187" i="82" s="1"/>
  <c r="Y187" i="82"/>
  <c r="AM187" i="82" s="1"/>
  <c r="AC187" i="82"/>
  <c r="AO187" i="82" s="1"/>
  <c r="AA187" i="82"/>
  <c r="AN187" i="82" s="1"/>
  <c r="U187" i="82"/>
  <c r="AK187" i="82" s="1"/>
  <c r="AA120" i="82"/>
  <c r="AN120" i="82" s="1"/>
  <c r="AC120" i="82"/>
  <c r="AO120" i="82" s="1"/>
  <c r="S120" i="82"/>
  <c r="AJ120" i="82" s="1"/>
  <c r="U120" i="82"/>
  <c r="AK120" i="82" s="1"/>
  <c r="Q120" i="82"/>
  <c r="AI120" i="82" s="1"/>
  <c r="O120" i="82"/>
  <c r="AH120" i="82" s="1"/>
  <c r="K120" i="82"/>
  <c r="W120" i="82"/>
  <c r="AL120" i="82" s="1"/>
  <c r="Y120" i="82"/>
  <c r="AM120" i="82" s="1"/>
  <c r="M120" i="82"/>
  <c r="AG120" i="82" s="1"/>
  <c r="AA289" i="82"/>
  <c r="Y289" i="82"/>
  <c r="AM289" i="82" s="1"/>
  <c r="U237" i="82"/>
  <c r="AK237" i="82" s="1"/>
  <c r="AC237" i="82"/>
  <c r="AO237" i="82" s="1"/>
  <c r="Q237" i="82"/>
  <c r="AI237" i="82" s="1"/>
  <c r="O237" i="82"/>
  <c r="AH237" i="82" s="1"/>
  <c r="M237" i="82"/>
  <c r="AG237" i="82" s="1"/>
  <c r="AA237" i="82"/>
  <c r="AN237" i="82" s="1"/>
  <c r="W237" i="82"/>
  <c r="AL237" i="82" s="1"/>
  <c r="S237" i="82"/>
  <c r="AJ237" i="82" s="1"/>
  <c r="K237" i="82"/>
  <c r="Y237" i="82"/>
  <c r="AM237" i="82" s="1"/>
  <c r="K169" i="82"/>
  <c r="AF169" i="82" s="1"/>
  <c r="W225" i="82"/>
  <c r="AL225" i="82" s="1"/>
  <c r="S225" i="82"/>
  <c r="AJ225" i="82" s="1"/>
  <c r="Q225" i="82"/>
  <c r="AI225" i="82" s="1"/>
  <c r="AA225" i="82"/>
  <c r="AN225" i="82" s="1"/>
  <c r="K225" i="82"/>
  <c r="Y225" i="82"/>
  <c r="AM225" i="82" s="1"/>
  <c r="W109" i="82"/>
  <c r="AL109" i="82" s="1"/>
  <c r="U109" i="82"/>
  <c r="AK109" i="82" s="1"/>
  <c r="Q109" i="82"/>
  <c r="AI109" i="82" s="1"/>
  <c r="K109" i="82"/>
  <c r="O109" i="82"/>
  <c r="AH109" i="82" s="1"/>
  <c r="Y109" i="82"/>
  <c r="AM109" i="82" s="1"/>
  <c r="M109" i="82"/>
  <c r="AG109" i="82" s="1"/>
  <c r="AA109" i="82"/>
  <c r="AN109" i="82" s="1"/>
  <c r="AC109" i="82"/>
  <c r="AO109" i="82" s="1"/>
  <c r="S109" i="82"/>
  <c r="AJ109" i="82" s="1"/>
  <c r="Y211" i="82"/>
  <c r="AM211" i="82" s="1"/>
  <c r="K210" i="82"/>
  <c r="AC210" i="82"/>
  <c r="AO210" i="82" s="1"/>
  <c r="O210" i="82"/>
  <c r="AH210" i="82" s="1"/>
  <c r="AG305" i="82"/>
  <c r="M100" i="82"/>
  <c r="AG100" i="82" s="1"/>
  <c r="N100" i="82" s="1"/>
  <c r="AJ100" i="82"/>
  <c r="T100" i="82" s="1"/>
  <c r="Y100" i="82"/>
  <c r="AM100" i="82" s="1"/>
  <c r="AA100" i="82"/>
  <c r="AN100" i="82" s="1"/>
  <c r="W100" i="82"/>
  <c r="AL100" i="82" s="1"/>
  <c r="X100" i="82" s="1"/>
  <c r="Q100" i="82"/>
  <c r="AI100" i="82" s="1"/>
  <c r="R100" i="82" s="1"/>
  <c r="K100" i="82"/>
  <c r="Y162" i="82"/>
  <c r="AM162" i="82" s="1"/>
  <c r="Y203" i="82"/>
  <c r="AM203" i="82" s="1"/>
  <c r="U203" i="82"/>
  <c r="AK203" i="82" s="1"/>
  <c r="V203" i="82" s="1"/>
  <c r="W203" i="82"/>
  <c r="AL203" i="82" s="1"/>
  <c r="O203" i="82"/>
  <c r="AH203" i="82" s="1"/>
  <c r="AI203" i="82"/>
  <c r="AT203" i="82" s="1"/>
  <c r="AC203" i="82"/>
  <c r="AO203" i="82" s="1"/>
  <c r="AD203" i="82" s="1"/>
  <c r="AA203" i="82"/>
  <c r="AN203" i="82" s="1"/>
  <c r="AY203" i="82" s="1"/>
  <c r="M203" i="82"/>
  <c r="AG203" i="82" s="1"/>
  <c r="S203" i="82"/>
  <c r="AJ203" i="82" s="1"/>
  <c r="AC343" i="82"/>
  <c r="AO343" i="82" s="1"/>
  <c r="AD343" i="82" s="1"/>
  <c r="K343" i="82"/>
  <c r="AF343" i="82" s="1"/>
  <c r="U343" i="82"/>
  <c r="AK343" i="82" s="1"/>
  <c r="Y343" i="82"/>
  <c r="AM343" i="82" s="1"/>
  <c r="Z343" i="82" s="1"/>
  <c r="M343" i="82"/>
  <c r="AG343" i="82" s="1"/>
  <c r="N343" i="82" s="1"/>
  <c r="W343" i="82"/>
  <c r="AL343" i="82" s="1"/>
  <c r="AW343" i="82" s="1"/>
  <c r="AA343" i="82"/>
  <c r="AN343" i="82" s="1"/>
  <c r="AY343" i="82" s="1"/>
  <c r="S271" i="82"/>
  <c r="AJ271" i="82" s="1"/>
  <c r="AU271" i="82" s="1"/>
  <c r="K253" i="82"/>
  <c r="AF253" i="82" s="1"/>
  <c r="AQ253" i="82" s="1"/>
  <c r="U253" i="82"/>
  <c r="AK253" i="82" s="1"/>
  <c r="V253" i="82" s="1"/>
  <c r="AC253" i="82"/>
  <c r="AO253" i="82" s="1"/>
  <c r="AD253" i="82" s="1"/>
  <c r="M253" i="82"/>
  <c r="Q253" i="82"/>
  <c r="AI253" i="82" s="1"/>
  <c r="AA253" i="82"/>
  <c r="AN253" i="82" s="1"/>
  <c r="AY253" i="82" s="1"/>
  <c r="Y253" i="82"/>
  <c r="AM253" i="82" s="1"/>
  <c r="Z253" i="82" s="1"/>
  <c r="W253" i="82"/>
  <c r="AL253" i="82" s="1"/>
  <c r="M324" i="82"/>
  <c r="AG324" i="82" s="1"/>
  <c r="AA324" i="82"/>
  <c r="AN324" i="82" s="1"/>
  <c r="Y324" i="82"/>
  <c r="AM324" i="82" s="1"/>
  <c r="S324" i="82"/>
  <c r="AJ324" i="82" s="1"/>
  <c r="O324" i="82"/>
  <c r="AH324" i="82" s="1"/>
  <c r="U324" i="82"/>
  <c r="AK324" i="82" s="1"/>
  <c r="AC324" i="82"/>
  <c r="AO324" i="82" s="1"/>
  <c r="K324" i="82"/>
  <c r="Q324" i="82"/>
  <c r="AI324" i="82" s="1"/>
  <c r="W324" i="82"/>
  <c r="AL324" i="82" s="1"/>
  <c r="Q106" i="82"/>
  <c r="AI106" i="82" s="1"/>
  <c r="M106" i="82"/>
  <c r="AG106" i="82" s="1"/>
  <c r="Y106" i="82"/>
  <c r="AM106" i="82" s="1"/>
  <c r="K106" i="82"/>
  <c r="W106" i="82"/>
  <c r="AL106" i="82" s="1"/>
  <c r="U106" i="82"/>
  <c r="AK106" i="82" s="1"/>
  <c r="O106" i="82"/>
  <c r="AH106" i="82" s="1"/>
  <c r="AC106" i="82"/>
  <c r="AO106" i="82" s="1"/>
  <c r="S106" i="82"/>
  <c r="AJ106" i="82" s="1"/>
  <c r="AA270" i="82"/>
  <c r="AN270" i="82" s="1"/>
  <c r="AY270" i="82" s="1"/>
  <c r="M270" i="82"/>
  <c r="AG270" i="82" s="1"/>
  <c r="AL270" i="82"/>
  <c r="O270" i="82"/>
  <c r="AH270" i="82" s="1"/>
  <c r="P270" i="82" s="1"/>
  <c r="AC270" i="82"/>
  <c r="AO270" i="82" s="1"/>
  <c r="Y270" i="82"/>
  <c r="AM270" i="82" s="1"/>
  <c r="AX270" i="82" s="1"/>
  <c r="K270" i="82"/>
  <c r="S357" i="82"/>
  <c r="AJ357" i="82" s="1"/>
  <c r="AU357" i="82" s="1"/>
  <c r="K357" i="82"/>
  <c r="AF357" i="82" s="1"/>
  <c r="L357" i="82" s="1"/>
  <c r="W357" i="82"/>
  <c r="AL357" i="82" s="1"/>
  <c r="AI357" i="82"/>
  <c r="R357" i="82" s="1"/>
  <c r="U357" i="82"/>
  <c r="AK357" i="82" s="1"/>
  <c r="O357" i="82"/>
  <c r="AH357" i="82" s="1"/>
  <c r="AS357" i="82" s="1"/>
  <c r="Y357" i="82"/>
  <c r="AM357" i="82" s="1"/>
  <c r="Z357" i="82" s="1"/>
  <c r="Q148" i="82"/>
  <c r="AI148" i="82" s="1"/>
  <c r="U148" i="82"/>
  <c r="AK148" i="82" s="1"/>
  <c r="AV148" i="82" s="1"/>
  <c r="K148" i="82"/>
  <c r="AF148" i="82" s="1"/>
  <c r="AQ148" i="82" s="1"/>
  <c r="AC148" i="82"/>
  <c r="AO148" i="82" s="1"/>
  <c r="AD148" i="82" s="1"/>
  <c r="Y148" i="82"/>
  <c r="AM148" i="82" s="1"/>
  <c r="AX148" i="82" s="1"/>
  <c r="S148" i="82"/>
  <c r="AJ148" i="82" s="1"/>
  <c r="T148" i="82" s="1"/>
  <c r="AA148" i="82"/>
  <c r="AN148" i="82" s="1"/>
  <c r="AY148" i="82" s="1"/>
  <c r="M148" i="82"/>
  <c r="AG148" i="82" s="1"/>
  <c r="AC142" i="82"/>
  <c r="AO142" i="82" s="1"/>
  <c r="W142" i="82"/>
  <c r="AL142" i="82" s="1"/>
  <c r="M142" i="82"/>
  <c r="AG142" i="82" s="1"/>
  <c r="AA142" i="82"/>
  <c r="AN142" i="82" s="1"/>
  <c r="Y142" i="82"/>
  <c r="AM142" i="82" s="1"/>
  <c r="S142" i="82"/>
  <c r="AJ142" i="82" s="1"/>
  <c r="U142" i="82"/>
  <c r="AK142" i="82" s="1"/>
  <c r="Q142" i="82"/>
  <c r="AI142" i="82" s="1"/>
  <c r="K142" i="82"/>
  <c r="AF142" i="82" s="1"/>
  <c r="O142" i="82"/>
  <c r="AH142" i="82" s="1"/>
  <c r="AC121" i="82"/>
  <c r="AO121" i="82" s="1"/>
  <c r="AD121" i="82" s="1"/>
  <c r="M121" i="82"/>
  <c r="AG121" i="82" s="1"/>
  <c r="AR121" i="82" s="1"/>
  <c r="Y121" i="82"/>
  <c r="AM121" i="82" s="1"/>
  <c r="Z121" i="82" s="1"/>
  <c r="U121" i="82"/>
  <c r="AK121" i="82" s="1"/>
  <c r="AA121" i="82"/>
  <c r="AN121" i="82" s="1"/>
  <c r="AB121" i="82" s="1"/>
  <c r="S121" i="82"/>
  <c r="AJ121" i="82" s="1"/>
  <c r="O121" i="82"/>
  <c r="AH121" i="82" s="1"/>
  <c r="P121" i="82" s="1"/>
  <c r="K271" i="82"/>
  <c r="AF271" i="82" s="1"/>
  <c r="K91" i="82"/>
  <c r="AF91" i="82" s="1"/>
  <c r="S91" i="82"/>
  <c r="AJ91" i="82" s="1"/>
  <c r="AC91" i="82"/>
  <c r="AO91" i="82" s="1"/>
  <c r="Q91" i="82"/>
  <c r="AI91" i="82" s="1"/>
  <c r="Y91" i="82"/>
  <c r="AM91" i="82" s="1"/>
  <c r="AX91" i="82" s="1"/>
  <c r="U306" i="82"/>
  <c r="S306" i="82"/>
  <c r="AJ306" i="82" s="1"/>
  <c r="T306" i="82" s="1"/>
  <c r="AA306" i="82"/>
  <c r="AN306" i="82" s="1"/>
  <c r="AY306" i="82" s="1"/>
  <c r="U271" i="82"/>
  <c r="AK271" i="82" s="1"/>
  <c r="V271" i="82" s="1"/>
  <c r="AA271" i="82"/>
  <c r="AN271" i="82" s="1"/>
  <c r="O271" i="82"/>
  <c r="AH271" i="82" s="1"/>
  <c r="AS271" i="82" s="1"/>
  <c r="W271" i="82"/>
  <c r="AL271" i="82" s="1"/>
  <c r="Q271" i="82"/>
  <c r="AI271" i="82" s="1"/>
  <c r="M271" i="82"/>
  <c r="AG271" i="82" s="1"/>
  <c r="AC271" i="82"/>
  <c r="AO271" i="82" s="1"/>
  <c r="Y379" i="82"/>
  <c r="AM379" i="82" s="1"/>
  <c r="Z379" i="82" s="1"/>
  <c r="U379" i="82"/>
  <c r="AK379" i="82" s="1"/>
  <c r="M379" i="82"/>
  <c r="AG379" i="82" s="1"/>
  <c r="AR379" i="82" s="1"/>
  <c r="S379" i="82"/>
  <c r="AJ379" i="82" s="1"/>
  <c r="AU379" i="82" s="1"/>
  <c r="O148" i="82"/>
  <c r="AC384" i="82"/>
  <c r="AO384" i="82" s="1"/>
  <c r="Q384" i="82"/>
  <c r="AI384" i="82" s="1"/>
  <c r="M384" i="82"/>
  <c r="AG384" i="82" s="1"/>
  <c r="AA384" i="82"/>
  <c r="AN384" i="82" s="1"/>
  <c r="Y384" i="82"/>
  <c r="AM384" i="82" s="1"/>
  <c r="K384" i="82"/>
  <c r="AF384" i="82" s="1"/>
  <c r="W384" i="82"/>
  <c r="AL384" i="82" s="1"/>
  <c r="O384" i="82"/>
  <c r="AH384" i="82" s="1"/>
  <c r="S384" i="82"/>
  <c r="AJ384" i="82" s="1"/>
  <c r="U384" i="82"/>
  <c r="AK384" i="82" s="1"/>
  <c r="K156" i="82"/>
  <c r="AF156" i="82" s="1"/>
  <c r="M156" i="82"/>
  <c r="AG156" i="82" s="1"/>
  <c r="N156" i="82" s="1"/>
  <c r="U156" i="82"/>
  <c r="AK156" i="82" s="1"/>
  <c r="V156" i="82" s="1"/>
  <c r="S156" i="82"/>
  <c r="AJ156" i="82" s="1"/>
  <c r="Y156" i="82"/>
  <c r="AM156" i="82" s="1"/>
  <c r="AX156" i="82" s="1"/>
  <c r="AA156" i="82"/>
  <c r="AN156" i="82" s="1"/>
  <c r="AB156" i="82" s="1"/>
  <c r="W156" i="82"/>
  <c r="AL156" i="82" s="1"/>
  <c r="AW156" i="82" s="1"/>
  <c r="Q156" i="82"/>
  <c r="AI156" i="82" s="1"/>
  <c r="R156" i="82" s="1"/>
  <c r="Y358" i="82"/>
  <c r="AM358" i="82" s="1"/>
  <c r="Q358" i="82"/>
  <c r="AI358" i="82" s="1"/>
  <c r="W358" i="82"/>
  <c r="AL358" i="82" s="1"/>
  <c r="K358" i="82"/>
  <c r="AF358" i="82" s="1"/>
  <c r="AQ358" i="82" s="1"/>
  <c r="M358" i="82"/>
  <c r="AG358" i="82" s="1"/>
  <c r="N358" i="82" s="1"/>
  <c r="AC358" i="82"/>
  <c r="AO358" i="82" s="1"/>
  <c r="U358" i="82"/>
  <c r="AK358" i="82" s="1"/>
  <c r="V358" i="82" s="1"/>
  <c r="S358" i="82"/>
  <c r="AJ358" i="82" s="1"/>
  <c r="T358" i="82" s="1"/>
  <c r="AQ189" i="82"/>
  <c r="O100" i="82"/>
  <c r="AH100" i="82" s="1"/>
  <c r="M357" i="82"/>
  <c r="AG357" i="82" s="1"/>
  <c r="AH156" i="82"/>
  <c r="Y271" i="82"/>
  <c r="AM271" i="82" s="1"/>
  <c r="AX271" i="82" s="1"/>
  <c r="U320" i="82"/>
  <c r="AK320" i="82" s="1"/>
  <c r="V320" i="82" s="1"/>
  <c r="AC320" i="82"/>
  <c r="AO320" i="82" s="1"/>
  <c r="AR115" i="82"/>
  <c r="N115" i="82"/>
  <c r="U298" i="82"/>
  <c r="AK298" i="82" s="1"/>
  <c r="AV298" i="82" s="1"/>
  <c r="AA298" i="82"/>
  <c r="AN298" i="82" s="1"/>
  <c r="AY298" i="82" s="1"/>
  <c r="AC298" i="82"/>
  <c r="AO298" i="82" s="1"/>
  <c r="AZ298" i="82" s="1"/>
  <c r="S298" i="82"/>
  <c r="AJ298" i="82" s="1"/>
  <c r="Y298" i="82"/>
  <c r="AM298" i="82" s="1"/>
  <c r="M298" i="82"/>
  <c r="AG298" i="82" s="1"/>
  <c r="AR298" i="82" s="1"/>
  <c r="Q298" i="82"/>
  <c r="AI298" i="82" s="1"/>
  <c r="O298" i="82"/>
  <c r="AH298" i="82" s="1"/>
  <c r="P298" i="82" s="1"/>
  <c r="S219" i="82"/>
  <c r="AJ219" i="82" s="1"/>
  <c r="K219" i="82"/>
  <c r="AF219" i="82" s="1"/>
  <c r="AC219" i="82"/>
  <c r="AO219" i="82" s="1"/>
  <c r="W219" i="82"/>
  <c r="AL219" i="82" s="1"/>
  <c r="O219" i="82"/>
  <c r="AH219" i="82" s="1"/>
  <c r="AA219" i="82"/>
  <c r="AN219" i="82" s="1"/>
  <c r="U219" i="82"/>
  <c r="AK219" i="82" s="1"/>
  <c r="Y219" i="82"/>
  <c r="AM219" i="82" s="1"/>
  <c r="M219" i="82"/>
  <c r="AG219" i="82" s="1"/>
  <c r="Q219" i="82"/>
  <c r="AI219" i="82" s="1"/>
  <c r="Y279" i="82"/>
  <c r="AM279" i="82" s="1"/>
  <c r="M279" i="82"/>
  <c r="AG279" i="82" s="1"/>
  <c r="AR279" i="82" s="1"/>
  <c r="AC279" i="82"/>
  <c r="AO279" i="82" s="1"/>
  <c r="AD279" i="82" s="1"/>
  <c r="S279" i="82"/>
  <c r="AJ279" i="82" s="1"/>
  <c r="T279" i="82" s="1"/>
  <c r="O279" i="82"/>
  <c r="AH279" i="82" s="1"/>
  <c r="AS279" i="82" s="1"/>
  <c r="W279" i="82"/>
  <c r="AL279" i="82" s="1"/>
  <c r="K279" i="82"/>
  <c r="AF279" i="82" s="1"/>
  <c r="L279" i="82" s="1"/>
  <c r="U279" i="82"/>
  <c r="AK279" i="82" s="1"/>
  <c r="V279" i="82" s="1"/>
  <c r="S233" i="82"/>
  <c r="AJ233" i="82" s="1"/>
  <c r="Q233" i="82"/>
  <c r="AI233" i="82" s="1"/>
  <c r="K233" i="82"/>
  <c r="AF233" i="82" s="1"/>
  <c r="Y233" i="82"/>
  <c r="AM233" i="82" s="1"/>
  <c r="AX233" i="82" s="1"/>
  <c r="O233" i="82"/>
  <c r="AC233" i="82"/>
  <c r="AO233" i="82" s="1"/>
  <c r="AZ233" i="82" s="1"/>
  <c r="U233" i="82"/>
  <c r="AK233" i="82" s="1"/>
  <c r="AV233" i="82" s="1"/>
  <c r="AA233" i="82"/>
  <c r="AN233" i="82" s="1"/>
  <c r="AB233" i="82" s="1"/>
  <c r="AC145" i="82"/>
  <c r="AO145" i="82" s="1"/>
  <c r="Q145" i="82"/>
  <c r="AI145" i="82" s="1"/>
  <c r="M145" i="82"/>
  <c r="AG145" i="82" s="1"/>
  <c r="Y145" i="82"/>
  <c r="AM145" i="82" s="1"/>
  <c r="U145" i="82"/>
  <c r="AK145" i="82" s="1"/>
  <c r="W145" i="82"/>
  <c r="AL145" i="82" s="1"/>
  <c r="O145" i="82"/>
  <c r="AH145" i="82" s="1"/>
  <c r="AA145" i="82"/>
  <c r="AN145" i="82" s="1"/>
  <c r="S145" i="82"/>
  <c r="AJ145" i="82" s="1"/>
  <c r="K145" i="82"/>
  <c r="O257" i="82"/>
  <c r="AH257" i="82" s="1"/>
  <c r="M257" i="82"/>
  <c r="AG257" i="82" s="1"/>
  <c r="Y257" i="82"/>
  <c r="AM257" i="82" s="1"/>
  <c r="W257" i="82"/>
  <c r="AL257" i="82" s="1"/>
  <c r="Q257" i="82"/>
  <c r="AI257" i="82" s="1"/>
  <c r="AC257" i="82"/>
  <c r="AO257" i="82" s="1"/>
  <c r="U257" i="82"/>
  <c r="AK257" i="82" s="1"/>
  <c r="AA257" i="82"/>
  <c r="AN257" i="82" s="1"/>
  <c r="S257" i="82"/>
  <c r="AJ257" i="82" s="1"/>
  <c r="K257" i="82"/>
  <c r="AF257" i="82" s="1"/>
  <c r="L257" i="82" s="1"/>
  <c r="W312" i="82"/>
  <c r="AL312" i="82" s="1"/>
  <c r="AA312" i="82"/>
  <c r="AN312" i="82" s="1"/>
  <c r="K312" i="82"/>
  <c r="S312" i="82"/>
  <c r="AJ312" i="82" s="1"/>
  <c r="M312" i="82"/>
  <c r="AG312" i="82" s="1"/>
  <c r="Q312" i="82"/>
  <c r="AI312" i="82" s="1"/>
  <c r="Y312" i="82"/>
  <c r="AM312" i="82" s="1"/>
  <c r="O312" i="82"/>
  <c r="AH312" i="82" s="1"/>
  <c r="U312" i="82"/>
  <c r="AK312" i="82" s="1"/>
  <c r="AC312" i="82"/>
  <c r="AO312" i="82" s="1"/>
  <c r="Q70" i="82"/>
  <c r="AI70" i="82" s="1"/>
  <c r="Y70" i="82"/>
  <c r="AM70" i="82" s="1"/>
  <c r="W70" i="82"/>
  <c r="AL70" i="82" s="1"/>
  <c r="X70" i="82" s="1"/>
  <c r="AA70" i="82"/>
  <c r="AN70" i="82" s="1"/>
  <c r="K70" i="82"/>
  <c r="AF70" i="82" s="1"/>
  <c r="U70" i="82"/>
  <c r="AK70" i="82" s="1"/>
  <c r="V70" i="82" s="1"/>
  <c r="M70" i="82"/>
  <c r="AG70" i="82" s="1"/>
  <c r="AA162" i="82"/>
  <c r="AN162" i="82" s="1"/>
  <c r="S162" i="82"/>
  <c r="AJ162" i="82" s="1"/>
  <c r="T162" i="82" s="1"/>
  <c r="K162" i="82"/>
  <c r="AF162" i="82" s="1"/>
  <c r="U162" i="82"/>
  <c r="AK162" i="82" s="1"/>
  <c r="AC162" i="82"/>
  <c r="AO162" i="82" s="1"/>
  <c r="Q162" i="82"/>
  <c r="AI162" i="82" s="1"/>
  <c r="M162" i="82"/>
  <c r="O162" i="82"/>
  <c r="AH162" i="82" s="1"/>
  <c r="W325" i="82"/>
  <c r="AL325" i="82" s="1"/>
  <c r="O325" i="82"/>
  <c r="AH325" i="82" s="1"/>
  <c r="K325" i="82"/>
  <c r="AF325" i="82" s="1"/>
  <c r="Y325" i="82"/>
  <c r="AM325" i="82" s="1"/>
  <c r="AC325" i="82"/>
  <c r="AO325" i="82" s="1"/>
  <c r="U325" i="82"/>
  <c r="AK325" i="82" s="1"/>
  <c r="AA325" i="82"/>
  <c r="AN325" i="82" s="1"/>
  <c r="M325" i="82"/>
  <c r="AG325" i="82" s="1"/>
  <c r="S325" i="82"/>
  <c r="AJ325" i="82" s="1"/>
  <c r="Q325" i="82"/>
  <c r="AI325" i="82" s="1"/>
  <c r="U366" i="82"/>
  <c r="AK366" i="82" s="1"/>
  <c r="S366" i="82"/>
  <c r="AJ366" i="82" s="1"/>
  <c r="K366" i="82"/>
  <c r="AF366" i="82" s="1"/>
  <c r="Q366" i="82"/>
  <c r="AI366" i="82" s="1"/>
  <c r="AC366" i="82"/>
  <c r="AO366" i="82" s="1"/>
  <c r="M366" i="82"/>
  <c r="AG366" i="82" s="1"/>
  <c r="W366" i="82"/>
  <c r="AL366" i="82" s="1"/>
  <c r="AA366" i="82"/>
  <c r="AN366" i="82" s="1"/>
  <c r="O366" i="82"/>
  <c r="AH366" i="82" s="1"/>
  <c r="Y366" i="82"/>
  <c r="AM366" i="82" s="1"/>
  <c r="AA357" i="82"/>
  <c r="AN357" i="82" s="1"/>
  <c r="AY357" i="82" s="1"/>
  <c r="AA381" i="82"/>
  <c r="AN381" i="82" s="1"/>
  <c r="S381" i="82"/>
  <c r="AJ381" i="82" s="1"/>
  <c r="U381" i="82"/>
  <c r="AK381" i="82" s="1"/>
  <c r="W381" i="82"/>
  <c r="AL381" i="82" s="1"/>
  <c r="K381" i="82"/>
  <c r="AF381" i="82" s="1"/>
  <c r="AC381" i="82"/>
  <c r="AO381" i="82" s="1"/>
  <c r="AZ381" i="82" s="1"/>
  <c r="Y381" i="82"/>
  <c r="AM381" i="82" s="1"/>
  <c r="AX381" i="82" s="1"/>
  <c r="O70" i="82"/>
  <c r="AH70" i="82" s="1"/>
  <c r="AS70" i="82" s="1"/>
  <c r="AC100" i="82"/>
  <c r="AO100" i="82" s="1"/>
  <c r="AZ100" i="82" s="1"/>
  <c r="AC357" i="82"/>
  <c r="AO357" i="82" s="1"/>
  <c r="AD357" i="82" s="1"/>
  <c r="AC156" i="82"/>
  <c r="AO156" i="82" s="1"/>
  <c r="AD156" i="82" s="1"/>
  <c r="S337" i="82"/>
  <c r="AJ337" i="82" s="1"/>
  <c r="AU337" i="82" s="1"/>
  <c r="K337" i="82"/>
  <c r="Y337" i="82"/>
  <c r="AM337" i="82" s="1"/>
  <c r="AX337" i="82" s="1"/>
  <c r="U337" i="82"/>
  <c r="AK337" i="82" s="1"/>
  <c r="AV337" i="82" s="1"/>
  <c r="AC337" i="82"/>
  <c r="AO337" i="82" s="1"/>
  <c r="M337" i="82"/>
  <c r="AG337" i="82" s="1"/>
  <c r="N337" i="82" s="1"/>
  <c r="S70" i="82"/>
  <c r="AJ70" i="82" s="1"/>
  <c r="Q67" i="82"/>
  <c r="AI67" i="82" s="1"/>
  <c r="AT67" i="82" s="1"/>
  <c r="O67" i="82"/>
  <c r="AH67" i="82" s="1"/>
  <c r="Q381" i="82"/>
  <c r="AI381" i="82" s="1"/>
  <c r="AX164" i="82"/>
  <c r="Z164" i="82"/>
  <c r="AA248" i="82"/>
  <c r="AN248" i="82" s="1"/>
  <c r="AY248" i="82" s="1"/>
  <c r="O373" i="82"/>
  <c r="Q373" i="82"/>
  <c r="AI373" i="82" s="1"/>
  <c r="R373" i="82" s="1"/>
  <c r="AA373" i="82"/>
  <c r="AN373" i="82" s="1"/>
  <c r="S262" i="82"/>
  <c r="AJ262" i="82" s="1"/>
  <c r="AA262" i="82"/>
  <c r="AN262" i="82" s="1"/>
  <c r="W262" i="82"/>
  <c r="AL262" i="82" s="1"/>
  <c r="M262" i="82"/>
  <c r="AG262" i="82" s="1"/>
  <c r="AC262" i="82"/>
  <c r="AO262" i="82" s="1"/>
  <c r="Y262" i="82"/>
  <c r="AM262" i="82" s="1"/>
  <c r="K262" i="82"/>
  <c r="Q262" i="82"/>
  <c r="AI262" i="82" s="1"/>
  <c r="U262" i="82"/>
  <c r="AK262" i="82" s="1"/>
  <c r="O262" i="82"/>
  <c r="AH262" i="82" s="1"/>
  <c r="M57" i="82"/>
  <c r="AG57" i="82" s="1"/>
  <c r="W57" i="82"/>
  <c r="AL57" i="82" s="1"/>
  <c r="AA57" i="82"/>
  <c r="AN57" i="82" s="1"/>
  <c r="Y57" i="82"/>
  <c r="AM57" i="82" s="1"/>
  <c r="K57" i="82"/>
  <c r="AF57" i="82" s="1"/>
  <c r="O57" i="82"/>
  <c r="AH57" i="82" s="1"/>
  <c r="AC57" i="82"/>
  <c r="AO57" i="82" s="1"/>
  <c r="S57" i="82"/>
  <c r="AJ57" i="82" s="1"/>
  <c r="Q57" i="82"/>
  <c r="AI57" i="82" s="1"/>
  <c r="U57" i="82"/>
  <c r="AK57" i="82" s="1"/>
  <c r="Y177" i="82"/>
  <c r="AM177" i="82" s="1"/>
  <c r="Z177" i="82" s="1"/>
  <c r="AA377" i="82"/>
  <c r="AN377" i="82" s="1"/>
  <c r="AY377" i="82" s="1"/>
  <c r="K377" i="82"/>
  <c r="AF377" i="82" s="1"/>
  <c r="AQ377" i="82" s="1"/>
  <c r="W157" i="82"/>
  <c r="AA157" i="82"/>
  <c r="AN157" i="82" s="1"/>
  <c r="O157" i="82"/>
  <c r="AH157" i="82" s="1"/>
  <c r="P157" i="82" s="1"/>
  <c r="Y157" i="82"/>
  <c r="AM157" i="82" s="1"/>
  <c r="K157" i="82"/>
  <c r="AF157" i="82" s="1"/>
  <c r="L157" i="82" s="1"/>
  <c r="AN275" i="82"/>
  <c r="U275" i="82"/>
  <c r="AK275" i="82" s="1"/>
  <c r="Y275" i="82"/>
  <c r="AM275" i="82" s="1"/>
  <c r="O275" i="82"/>
  <c r="AH275" i="82" s="1"/>
  <c r="M275" i="82"/>
  <c r="AG275" i="82" s="1"/>
  <c r="K275" i="82"/>
  <c r="AF275" i="82" s="1"/>
  <c r="S238" i="82"/>
  <c r="AJ238" i="82" s="1"/>
  <c r="AC238" i="82"/>
  <c r="AO238" i="82" s="1"/>
  <c r="S176" i="82"/>
  <c r="AJ176" i="82" s="1"/>
  <c r="K176" i="82"/>
  <c r="AF176" i="82" s="1"/>
  <c r="M176" i="82"/>
  <c r="AG176" i="82" s="1"/>
  <c r="AC176" i="82"/>
  <c r="AO176" i="82" s="1"/>
  <c r="Q176" i="82"/>
  <c r="AI176" i="82" s="1"/>
  <c r="O176" i="82"/>
  <c r="AH176" i="82" s="1"/>
  <c r="W176" i="82"/>
  <c r="AL176" i="82" s="1"/>
  <c r="Y176" i="82"/>
  <c r="AM176" i="82" s="1"/>
  <c r="U176" i="82"/>
  <c r="AK176" i="82" s="1"/>
  <c r="AA176" i="82"/>
  <c r="AN176" i="82" s="1"/>
  <c r="S369" i="82"/>
  <c r="AJ369" i="82" s="1"/>
  <c r="Q369" i="82"/>
  <c r="AI369" i="82" s="1"/>
  <c r="M369" i="82"/>
  <c r="AG369" i="82" s="1"/>
  <c r="O369" i="82"/>
  <c r="AH369" i="82" s="1"/>
  <c r="U369" i="82"/>
  <c r="AK369" i="82" s="1"/>
  <c r="AA369" i="82"/>
  <c r="AN369" i="82" s="1"/>
  <c r="Y369" i="82"/>
  <c r="AM369" i="82" s="1"/>
  <c r="AC369" i="82"/>
  <c r="AO369" i="82" s="1"/>
  <c r="W369" i="82"/>
  <c r="AL369" i="82" s="1"/>
  <c r="K369" i="82"/>
  <c r="AF369" i="82" s="1"/>
  <c r="S281" i="82"/>
  <c r="AJ281" i="82" s="1"/>
  <c r="AC281" i="82"/>
  <c r="AO281" i="82" s="1"/>
  <c r="AZ281" i="82" s="1"/>
  <c r="K281" i="82"/>
  <c r="AF281" i="82" s="1"/>
  <c r="M281" i="82"/>
  <c r="AG281" i="82" s="1"/>
  <c r="U281" i="82"/>
  <c r="AK281" i="82" s="1"/>
  <c r="Y281" i="82"/>
  <c r="AM281" i="82" s="1"/>
  <c r="U151" i="82"/>
  <c r="AK151" i="82" s="1"/>
  <c r="M322" i="82"/>
  <c r="AG322" i="82" s="1"/>
  <c r="U322" i="82"/>
  <c r="AK322" i="82" s="1"/>
  <c r="Y322" i="82"/>
  <c r="AM322" i="82" s="1"/>
  <c r="AF322" i="82"/>
  <c r="Q322" i="82"/>
  <c r="AI322" i="82" s="1"/>
  <c r="W322" i="82"/>
  <c r="AL322" i="82" s="1"/>
  <c r="O322" i="82"/>
  <c r="AH322" i="82" s="1"/>
  <c r="S322" i="82"/>
  <c r="AJ322" i="82" s="1"/>
  <c r="AA322" i="82"/>
  <c r="AN322" i="82" s="1"/>
  <c r="U153" i="82"/>
  <c r="AK153" i="82" s="1"/>
  <c r="O153" i="82"/>
  <c r="AH153" i="82" s="1"/>
  <c r="K153" i="82"/>
  <c r="Y153" i="82"/>
  <c r="AM153" i="82" s="1"/>
  <c r="Q153" i="82"/>
  <c r="AI153" i="82" s="1"/>
  <c r="W153" i="82"/>
  <c r="AL153" i="82" s="1"/>
  <c r="AA153" i="82"/>
  <c r="AN153" i="82" s="1"/>
  <c r="AC153" i="82"/>
  <c r="AO153" i="82" s="1"/>
  <c r="S153" i="82"/>
  <c r="AJ153" i="82" s="1"/>
  <c r="M153" i="82"/>
  <c r="AG153" i="82" s="1"/>
  <c r="K212" i="82"/>
  <c r="U212" i="82"/>
  <c r="AK212" i="82" s="1"/>
  <c r="S212" i="82"/>
  <c r="AJ212" i="82" s="1"/>
  <c r="AA212" i="82"/>
  <c r="AN212" i="82" s="1"/>
  <c r="AY212" i="82" s="1"/>
  <c r="O212" i="82"/>
  <c r="AH212" i="82" s="1"/>
  <c r="P212" i="82" s="1"/>
  <c r="Q212" i="82"/>
  <c r="AI212" i="82" s="1"/>
  <c r="Q207" i="82"/>
  <c r="AI207" i="82" s="1"/>
  <c r="AC207" i="82"/>
  <c r="AO207" i="82" s="1"/>
  <c r="W207" i="82"/>
  <c r="AL207" i="82" s="1"/>
  <c r="U207" i="82"/>
  <c r="AK207" i="82" s="1"/>
  <c r="M207" i="82"/>
  <c r="AG207" i="82" s="1"/>
  <c r="S207" i="82"/>
  <c r="AJ207" i="82" s="1"/>
  <c r="O207" i="82"/>
  <c r="AH207" i="82" s="1"/>
  <c r="K207" i="82"/>
  <c r="AA207" i="82"/>
  <c r="AN207" i="82" s="1"/>
  <c r="Y207" i="82"/>
  <c r="AM207" i="82" s="1"/>
  <c r="O188" i="82"/>
  <c r="AH188" i="82" s="1"/>
  <c r="Y188" i="82"/>
  <c r="AM188" i="82" s="1"/>
  <c r="AA188" i="82"/>
  <c r="AN188" i="82" s="1"/>
  <c r="M188" i="82"/>
  <c r="AG188" i="82" s="1"/>
  <c r="AC188" i="82"/>
  <c r="AO188" i="82" s="1"/>
  <c r="U188" i="82"/>
  <c r="AK188" i="82" s="1"/>
  <c r="K188" i="82"/>
  <c r="AF188" i="82" s="1"/>
  <c r="S188" i="82"/>
  <c r="AJ188" i="82" s="1"/>
  <c r="W188" i="82"/>
  <c r="AL188" i="82" s="1"/>
  <c r="Q188" i="82"/>
  <c r="AI188" i="82" s="1"/>
  <c r="M350" i="82"/>
  <c r="AG350" i="82" s="1"/>
  <c r="AC350" i="82"/>
  <c r="AO350" i="82" s="1"/>
  <c r="Y350" i="82"/>
  <c r="AM350" i="82" s="1"/>
  <c r="S350" i="82"/>
  <c r="AJ350" i="82" s="1"/>
  <c r="U350" i="82"/>
  <c r="AK350" i="82" s="1"/>
  <c r="K350" i="82"/>
  <c r="AA350" i="82"/>
  <c r="AN350" i="82" s="1"/>
  <c r="W350" i="82"/>
  <c r="AL350" i="82" s="1"/>
  <c r="O350" i="82"/>
  <c r="AH350" i="82" s="1"/>
  <c r="Q350" i="82"/>
  <c r="AI350" i="82" s="1"/>
  <c r="W374" i="82"/>
  <c r="Y206" i="82"/>
  <c r="AM206" i="82" s="1"/>
  <c r="Q206" i="82"/>
  <c r="AI206" i="82" s="1"/>
  <c r="S206" i="82"/>
  <c r="AJ206" i="82" s="1"/>
  <c r="AC206" i="82"/>
  <c r="AO206" i="82" s="1"/>
  <c r="K206" i="82"/>
  <c r="W206" i="82"/>
  <c r="AL206" i="82" s="1"/>
  <c r="O206" i="82"/>
  <c r="AH206" i="82" s="1"/>
  <c r="AA206" i="82"/>
  <c r="AN206" i="82" s="1"/>
  <c r="M206" i="82"/>
  <c r="AG206" i="82" s="1"/>
  <c r="U206" i="82"/>
  <c r="AK206" i="82" s="1"/>
  <c r="Y173" i="82"/>
  <c r="AM173" i="82" s="1"/>
  <c r="Q173" i="82"/>
  <c r="AI173" i="82" s="1"/>
  <c r="AA173" i="82"/>
  <c r="AN173" i="82" s="1"/>
  <c r="AC173" i="82"/>
  <c r="AO173" i="82" s="1"/>
  <c r="O173" i="82"/>
  <c r="AH173" i="82" s="1"/>
  <c r="K173" i="82"/>
  <c r="AF173" i="82" s="1"/>
  <c r="U173" i="82"/>
  <c r="AK173" i="82" s="1"/>
  <c r="M173" i="82"/>
  <c r="AG173" i="82" s="1"/>
  <c r="W173" i="82"/>
  <c r="AL173" i="82" s="1"/>
  <c r="S173" i="82"/>
  <c r="AJ173" i="82" s="1"/>
  <c r="AA90" i="82"/>
  <c r="AN90" i="82" s="1"/>
  <c r="K90" i="82"/>
  <c r="Y90" i="82"/>
  <c r="AM90" i="82" s="1"/>
  <c r="S90" i="82"/>
  <c r="AJ90" i="82" s="1"/>
  <c r="AC90" i="82"/>
  <c r="AO90" i="82" s="1"/>
  <c r="M90" i="82"/>
  <c r="AG90" i="82" s="1"/>
  <c r="Q90" i="82"/>
  <c r="AI90" i="82" s="1"/>
  <c r="U90" i="82"/>
  <c r="AK90" i="82" s="1"/>
  <c r="O90" i="82"/>
  <c r="AH90" i="82" s="1"/>
  <c r="W90" i="82"/>
  <c r="AL90" i="82" s="1"/>
  <c r="AA139" i="82"/>
  <c r="AN139" i="82" s="1"/>
  <c r="O139" i="82"/>
  <c r="AH139" i="82" s="1"/>
  <c r="W139" i="82"/>
  <c r="AL139" i="82" s="1"/>
  <c r="S139" i="82"/>
  <c r="AJ139" i="82" s="1"/>
  <c r="AC139" i="82"/>
  <c r="AO139" i="82" s="1"/>
  <c r="K139" i="82"/>
  <c r="U139" i="82"/>
  <c r="AK139" i="82" s="1"/>
  <c r="M139" i="82"/>
  <c r="AG139" i="82" s="1"/>
  <c r="Q139" i="82"/>
  <c r="AI139" i="82" s="1"/>
  <c r="Y139" i="82"/>
  <c r="AM139" i="82" s="1"/>
  <c r="AC360" i="82"/>
  <c r="AO360" i="82" s="1"/>
  <c r="AZ360" i="82" s="1"/>
  <c r="M170" i="82"/>
  <c r="W170" i="82"/>
  <c r="AL170" i="82" s="1"/>
  <c r="Y283" i="82"/>
  <c r="AM283" i="82" s="1"/>
  <c r="Q283" i="82"/>
  <c r="AI283" i="82" s="1"/>
  <c r="W283" i="82"/>
  <c r="AL283" i="82" s="1"/>
  <c r="AC283" i="82"/>
  <c r="AO283" i="82" s="1"/>
  <c r="O283" i="82"/>
  <c r="AH283" i="82" s="1"/>
  <c r="M283" i="82"/>
  <c r="AG283" i="82" s="1"/>
  <c r="U283" i="82"/>
  <c r="AK283" i="82" s="1"/>
  <c r="K283" i="82"/>
  <c r="S283" i="82"/>
  <c r="AJ283" i="82" s="1"/>
  <c r="AA283" i="82"/>
  <c r="AN283" i="82" s="1"/>
  <c r="Y97" i="82"/>
  <c r="AM97" i="82" s="1"/>
  <c r="Q97" i="82"/>
  <c r="AI97" i="82" s="1"/>
  <c r="AA97" i="82"/>
  <c r="AN97" i="82" s="1"/>
  <c r="K97" i="82"/>
  <c r="AF97" i="82" s="1"/>
  <c r="M97" i="82"/>
  <c r="AG97" i="82" s="1"/>
  <c r="O97" i="82"/>
  <c r="AH97" i="82" s="1"/>
  <c r="S97" i="82"/>
  <c r="AJ97" i="82" s="1"/>
  <c r="W97" i="82"/>
  <c r="AL97" i="82" s="1"/>
  <c r="AC97" i="82"/>
  <c r="AO97" i="82" s="1"/>
  <c r="U97" i="82"/>
  <c r="AK97" i="82" s="1"/>
  <c r="Q170" i="82"/>
  <c r="AI170" i="82" s="1"/>
  <c r="O170" i="82"/>
  <c r="AH170" i="82" s="1"/>
  <c r="AC82" i="82"/>
  <c r="AO82" i="82" s="1"/>
  <c r="Y82" i="82"/>
  <c r="M316" i="82"/>
  <c r="AG316" i="82" s="1"/>
  <c r="W316" i="82"/>
  <c r="AL316" i="82" s="1"/>
  <c r="AA316" i="82"/>
  <c r="AN316" i="82" s="1"/>
  <c r="U316" i="82"/>
  <c r="AK316" i="82" s="1"/>
  <c r="AC316" i="82"/>
  <c r="AO316" i="82" s="1"/>
  <c r="Y316" i="82"/>
  <c r="AM316" i="82" s="1"/>
  <c r="O316" i="82"/>
  <c r="AH316" i="82" s="1"/>
  <c r="S316" i="82"/>
  <c r="AJ316" i="82" s="1"/>
  <c r="Q316" i="82"/>
  <c r="AI316" i="82" s="1"/>
  <c r="K316" i="82"/>
  <c r="AF316" i="82" s="1"/>
  <c r="O113" i="82"/>
  <c r="AH113" i="82" s="1"/>
  <c r="Y113" i="82"/>
  <c r="AM113" i="82" s="1"/>
  <c r="S113" i="82"/>
  <c r="AJ113" i="82" s="1"/>
  <c r="AC113" i="82"/>
  <c r="AO113" i="82" s="1"/>
  <c r="M113" i="82"/>
  <c r="AG113" i="82" s="1"/>
  <c r="W113" i="82"/>
  <c r="AL113" i="82" s="1"/>
  <c r="Q113" i="82"/>
  <c r="AI113" i="82" s="1"/>
  <c r="U113" i="82"/>
  <c r="AK113" i="82" s="1"/>
  <c r="K113" i="82"/>
  <c r="AF113" i="82" s="1"/>
  <c r="AA113" i="82"/>
  <c r="AN113" i="82" s="1"/>
  <c r="M261" i="82"/>
  <c r="AG261" i="82" s="1"/>
  <c r="AA261" i="82"/>
  <c r="AN261" i="82" s="1"/>
  <c r="AC261" i="82"/>
  <c r="AO261" i="82" s="1"/>
  <c r="Y261" i="82"/>
  <c r="AM261" i="82" s="1"/>
  <c r="S261" i="82"/>
  <c r="AJ261" i="82" s="1"/>
  <c r="Q261" i="82"/>
  <c r="AI261" i="82" s="1"/>
  <c r="K261" i="82"/>
  <c r="AF261" i="82" s="1"/>
  <c r="U261" i="82"/>
  <c r="AK261" i="82" s="1"/>
  <c r="O261" i="82"/>
  <c r="AH261" i="82" s="1"/>
  <c r="W261" i="82"/>
  <c r="AL261" i="82" s="1"/>
  <c r="AR163" i="82"/>
  <c r="N163" i="82"/>
  <c r="AA124" i="82"/>
  <c r="AN124" i="82" s="1"/>
  <c r="K124" i="82"/>
  <c r="AC124" i="82"/>
  <c r="AO124" i="82" s="1"/>
  <c r="W124" i="82"/>
  <c r="AL124" i="82" s="1"/>
  <c r="Y124" i="82"/>
  <c r="AM124" i="82" s="1"/>
  <c r="Q124" i="82"/>
  <c r="AI124" i="82" s="1"/>
  <c r="O124" i="82"/>
  <c r="AH124" i="82" s="1"/>
  <c r="S124" i="82"/>
  <c r="AJ124" i="82" s="1"/>
  <c r="M124" i="82"/>
  <c r="AG124" i="82" s="1"/>
  <c r="U124" i="82"/>
  <c r="AK124" i="82" s="1"/>
  <c r="AA286" i="82"/>
  <c r="AN286" i="82" s="1"/>
  <c r="Y286" i="82"/>
  <c r="AM286" i="82" s="1"/>
  <c r="Q286" i="82"/>
  <c r="AI286" i="82" s="1"/>
  <c r="M286" i="82"/>
  <c r="AG286" i="82" s="1"/>
  <c r="S286" i="82"/>
  <c r="AJ286" i="82" s="1"/>
  <c r="AC286" i="82"/>
  <c r="AO286" i="82" s="1"/>
  <c r="K286" i="82"/>
  <c r="AF286" i="82" s="1"/>
  <c r="U286" i="82"/>
  <c r="AK286" i="82" s="1"/>
  <c r="O286" i="82"/>
  <c r="AH286" i="82" s="1"/>
  <c r="W286" i="82"/>
  <c r="AL286" i="82" s="1"/>
  <c r="P205" i="82"/>
  <c r="M282" i="82"/>
  <c r="AG282" i="82" s="1"/>
  <c r="N282" i="82" s="1"/>
  <c r="Q282" i="82"/>
  <c r="AI282" i="82" s="1"/>
  <c r="R282" i="82" s="1"/>
  <c r="AA67" i="82"/>
  <c r="AN67" i="82" s="1"/>
  <c r="AB67" i="82" s="1"/>
  <c r="AA241" i="82"/>
  <c r="AN241" i="82" s="1"/>
  <c r="S241" i="82"/>
  <c r="AJ241" i="82" s="1"/>
  <c r="Q241" i="82"/>
  <c r="AI241" i="82" s="1"/>
  <c r="W241" i="82"/>
  <c r="AL241" i="82" s="1"/>
  <c r="Y241" i="82"/>
  <c r="AM241" i="82" s="1"/>
  <c r="AC241" i="82"/>
  <c r="AO241" i="82" s="1"/>
  <c r="U241" i="82"/>
  <c r="AK241" i="82" s="1"/>
  <c r="M241" i="82"/>
  <c r="AG241" i="82" s="1"/>
  <c r="K241" i="82"/>
  <c r="AF241" i="82" s="1"/>
  <c r="O241" i="82"/>
  <c r="AH241" i="82" s="1"/>
  <c r="U372" i="82"/>
  <c r="AK372" i="82" s="1"/>
  <c r="M372" i="82"/>
  <c r="AG372" i="82" s="1"/>
  <c r="S372" i="82"/>
  <c r="AJ372" i="82" s="1"/>
  <c r="T372" i="82" s="1"/>
  <c r="Q372" i="82"/>
  <c r="AI372" i="82" s="1"/>
  <c r="K372" i="82"/>
  <c r="AF372" i="82" s="1"/>
  <c r="AN192" i="82"/>
  <c r="AB192" i="82" s="1"/>
  <c r="W192" i="82"/>
  <c r="AL192" i="82" s="1"/>
  <c r="U192" i="82"/>
  <c r="AK192" i="82" s="1"/>
  <c r="S192" i="82"/>
  <c r="AJ192" i="82" s="1"/>
  <c r="AU192" i="82" s="1"/>
  <c r="M192" i="82"/>
  <c r="AG192" i="82" s="1"/>
  <c r="Y331" i="82"/>
  <c r="AM331" i="82" s="1"/>
  <c r="Z331" i="82" s="1"/>
  <c r="W331" i="82"/>
  <c r="AL331" i="82" s="1"/>
  <c r="X331" i="82" s="1"/>
  <c r="Q331" i="82"/>
  <c r="AI331" i="82" s="1"/>
  <c r="R331" i="82" s="1"/>
  <c r="AA331" i="82"/>
  <c r="AN331" i="82" s="1"/>
  <c r="O331" i="82"/>
  <c r="AH331" i="82" s="1"/>
  <c r="AB158" i="82"/>
  <c r="AA320" i="82"/>
  <c r="AN320" i="82" s="1"/>
  <c r="AB320" i="82" s="1"/>
  <c r="AC282" i="82"/>
  <c r="AO282" i="82" s="1"/>
  <c r="W248" i="82"/>
  <c r="AL248" i="82" s="1"/>
  <c r="AW248" i="82" s="1"/>
  <c r="AC331" i="82"/>
  <c r="AO331" i="82" s="1"/>
  <c r="AZ331" i="82" s="1"/>
  <c r="AA177" i="82"/>
  <c r="AN177" i="82" s="1"/>
  <c r="AB177" i="82" s="1"/>
  <c r="O132" i="82"/>
  <c r="AH132" i="82" s="1"/>
  <c r="S132" i="82"/>
  <c r="AJ132" i="82" s="1"/>
  <c r="AA132" i="82"/>
  <c r="AN132" i="82" s="1"/>
  <c r="Y132" i="82"/>
  <c r="AM132" i="82" s="1"/>
  <c r="Q132" i="82"/>
  <c r="AI132" i="82" s="1"/>
  <c r="K132" i="82"/>
  <c r="AF132" i="82" s="1"/>
  <c r="U132" i="82"/>
  <c r="AK132" i="82" s="1"/>
  <c r="M132" i="82"/>
  <c r="AG132" i="82" s="1"/>
  <c r="W132" i="82"/>
  <c r="AL132" i="82" s="1"/>
  <c r="AC132" i="82"/>
  <c r="AO132" i="82" s="1"/>
  <c r="M85" i="82"/>
  <c r="AG85" i="82" s="1"/>
  <c r="W85" i="82"/>
  <c r="AL85" i="82" s="1"/>
  <c r="Q85" i="82"/>
  <c r="AI85" i="82" s="1"/>
  <c r="O85" i="82"/>
  <c r="AH85" i="82" s="1"/>
  <c r="AC85" i="82"/>
  <c r="AO85" i="82" s="1"/>
  <c r="K85" i="82"/>
  <c r="AF85" i="82" s="1"/>
  <c r="Y85" i="82"/>
  <c r="AM85" i="82" s="1"/>
  <c r="U85" i="82"/>
  <c r="AK85" i="82" s="1"/>
  <c r="S85" i="82"/>
  <c r="AJ85" i="82" s="1"/>
  <c r="AA85" i="82"/>
  <c r="AN85" i="82" s="1"/>
  <c r="AA360" i="82"/>
  <c r="AN360" i="82" s="1"/>
  <c r="AB360" i="82" s="1"/>
  <c r="M360" i="82"/>
  <c r="AG360" i="82" s="1"/>
  <c r="AR360" i="82" s="1"/>
  <c r="Y360" i="82"/>
  <c r="AM360" i="82" s="1"/>
  <c r="Z360" i="82" s="1"/>
  <c r="AH360" i="82"/>
  <c r="AS360" i="82" s="1"/>
  <c r="U360" i="82"/>
  <c r="AK360" i="82" s="1"/>
  <c r="AV360" i="82" s="1"/>
  <c r="W360" i="82"/>
  <c r="AL360" i="82" s="1"/>
  <c r="X360" i="82" s="1"/>
  <c r="Q360" i="82"/>
  <c r="AI360" i="82" s="1"/>
  <c r="AT360" i="82" s="1"/>
  <c r="O152" i="82"/>
  <c r="AH152" i="82" s="1"/>
  <c r="AS152" i="82" s="1"/>
  <c r="AA152" i="82"/>
  <c r="AN152" i="82" s="1"/>
  <c r="AY152" i="82" s="1"/>
  <c r="AC152" i="82"/>
  <c r="AO152" i="82" s="1"/>
  <c r="AD152" i="82" s="1"/>
  <c r="S152" i="82"/>
  <c r="AJ152" i="82" s="1"/>
  <c r="U152" i="82"/>
  <c r="AK152" i="82" s="1"/>
  <c r="W152" i="82"/>
  <c r="AL152" i="82" s="1"/>
  <c r="AW152" i="82" s="1"/>
  <c r="Y152" i="82"/>
  <c r="AM152" i="82" s="1"/>
  <c r="Z152" i="82" s="1"/>
  <c r="S151" i="82"/>
  <c r="AJ151" i="82" s="1"/>
  <c r="AU151" i="82" s="1"/>
  <c r="M151" i="82"/>
  <c r="O151" i="82"/>
  <c r="AH151" i="82" s="1"/>
  <c r="AA151" i="82"/>
  <c r="AN151" i="82" s="1"/>
  <c r="W151" i="82"/>
  <c r="AL151" i="82" s="1"/>
  <c r="AC151" i="82"/>
  <c r="AO151" i="82" s="1"/>
  <c r="AA349" i="82"/>
  <c r="AN349" i="82" s="1"/>
  <c r="AB349" i="82" s="1"/>
  <c r="AC349" i="82"/>
  <c r="AO349" i="82" s="1"/>
  <c r="AD349" i="82" s="1"/>
  <c r="W349" i="82"/>
  <c r="AL349" i="82" s="1"/>
  <c r="AW349" i="82" s="1"/>
  <c r="S349" i="82"/>
  <c r="AJ349" i="82" s="1"/>
  <c r="AU349" i="82" s="1"/>
  <c r="U349" i="82"/>
  <c r="AK349" i="82" s="1"/>
  <c r="AM349" i="82"/>
  <c r="Z349" i="82" s="1"/>
  <c r="K349" i="82"/>
  <c r="AF349" i="82" s="1"/>
  <c r="M349" i="82"/>
  <c r="AG349" i="82" s="1"/>
  <c r="AR349" i="82" s="1"/>
  <c r="Q349" i="82"/>
  <c r="AI349" i="82" s="1"/>
  <c r="O349" i="82"/>
  <c r="AH349" i="82" s="1"/>
  <c r="Q181" i="82"/>
  <c r="AI181" i="82" s="1"/>
  <c r="AC181" i="82"/>
  <c r="AO181" i="82" s="1"/>
  <c r="O181" i="82"/>
  <c r="AH181" i="82" s="1"/>
  <c r="W181" i="82"/>
  <c r="AL181" i="82" s="1"/>
  <c r="U181" i="82"/>
  <c r="AK181" i="82" s="1"/>
  <c r="M181" i="82"/>
  <c r="AG181" i="82" s="1"/>
  <c r="Y181" i="82"/>
  <c r="AM181" i="82" s="1"/>
  <c r="AA181" i="82"/>
  <c r="AN181" i="82" s="1"/>
  <c r="K181" i="82"/>
  <c r="S181" i="82"/>
  <c r="AJ181" i="82" s="1"/>
  <c r="O282" i="82"/>
  <c r="AH282" i="82" s="1"/>
  <c r="AS282" i="82" s="1"/>
  <c r="W282" i="82"/>
  <c r="AL282" i="82" s="1"/>
  <c r="X282" i="82" s="1"/>
  <c r="S282" i="82"/>
  <c r="K282" i="82"/>
  <c r="AF282" i="82" s="1"/>
  <c r="AQ282" i="82" s="1"/>
  <c r="S248" i="82"/>
  <c r="AJ248" i="82" s="1"/>
  <c r="M248" i="82"/>
  <c r="Q248" i="82"/>
  <c r="AI248" i="82" s="1"/>
  <c r="K248" i="82"/>
  <c r="AF248" i="82" s="1"/>
  <c r="AQ248" i="82" s="1"/>
  <c r="U248" i="82"/>
  <c r="AK248" i="82" s="1"/>
  <c r="O248" i="82"/>
  <c r="AH248" i="82" s="1"/>
  <c r="Y248" i="82"/>
  <c r="AM248" i="82" s="1"/>
  <c r="AX248" i="82" s="1"/>
  <c r="Q306" i="82"/>
  <c r="AI306" i="82" s="1"/>
  <c r="AT306" i="82" s="1"/>
  <c r="W306" i="82"/>
  <c r="AL306" i="82" s="1"/>
  <c r="O306" i="82"/>
  <c r="AH306" i="82" s="1"/>
  <c r="P306" i="82" s="1"/>
  <c r="AC306" i="82"/>
  <c r="AO306" i="82" s="1"/>
  <c r="K306" i="82"/>
  <c r="AF306" i="82" s="1"/>
  <c r="L306" i="82" s="1"/>
  <c r="M306" i="82"/>
  <c r="AG306" i="82" s="1"/>
  <c r="N306" i="82" s="1"/>
  <c r="U282" i="82"/>
  <c r="AK282" i="82" s="1"/>
  <c r="AC248" i="82"/>
  <c r="AO248" i="82" s="1"/>
  <c r="AD248" i="82" s="1"/>
  <c r="S331" i="82"/>
  <c r="AJ331" i="82" s="1"/>
  <c r="AU331" i="82" s="1"/>
  <c r="O192" i="82"/>
  <c r="AH192" i="82" s="1"/>
  <c r="M67" i="82"/>
  <c r="AG67" i="82" s="1"/>
  <c r="N67" i="82" s="1"/>
  <c r="Y372" i="82"/>
  <c r="AM372" i="82" s="1"/>
  <c r="AX372" i="82" s="1"/>
  <c r="U327" i="82"/>
  <c r="AK327" i="82" s="1"/>
  <c r="M327" i="82"/>
  <c r="AG327" i="82" s="1"/>
  <c r="S327" i="82"/>
  <c r="AJ327" i="82" s="1"/>
  <c r="W327" i="82"/>
  <c r="AL327" i="82" s="1"/>
  <c r="AA327" i="82"/>
  <c r="AN327" i="82" s="1"/>
  <c r="K327" i="82"/>
  <c r="AF327" i="82" s="1"/>
  <c r="O327" i="82"/>
  <c r="AH327" i="82" s="1"/>
  <c r="Y327" i="82"/>
  <c r="AM327" i="82" s="1"/>
  <c r="AC327" i="82"/>
  <c r="AO327" i="82" s="1"/>
  <c r="Q327" i="82"/>
  <c r="AI327" i="82" s="1"/>
  <c r="S370" i="82"/>
  <c r="AJ370" i="82" s="1"/>
  <c r="AC370" i="82"/>
  <c r="AO370" i="82" s="1"/>
  <c r="Q370" i="82"/>
  <c r="AI370" i="82" s="1"/>
  <c r="U370" i="82"/>
  <c r="AK370" i="82" s="1"/>
  <c r="O370" i="82"/>
  <c r="AH370" i="82" s="1"/>
  <c r="K370" i="82"/>
  <c r="AF370" i="82" s="1"/>
  <c r="W370" i="82"/>
  <c r="AL370" i="82" s="1"/>
  <c r="AA370" i="82"/>
  <c r="AN370" i="82" s="1"/>
  <c r="M370" i="82"/>
  <c r="AG370" i="82" s="1"/>
  <c r="Y370" i="82"/>
  <c r="AM370" i="82" s="1"/>
  <c r="AA238" i="82"/>
  <c r="AN238" i="82" s="1"/>
  <c r="M238" i="82"/>
  <c r="AG238" i="82" s="1"/>
  <c r="AR238" i="82" s="1"/>
  <c r="K238" i="82"/>
  <c r="AF238" i="82" s="1"/>
  <c r="Y238" i="82"/>
  <c r="AM238" i="82" s="1"/>
  <c r="Z238" i="82" s="1"/>
  <c r="U238" i="82"/>
  <c r="AK238" i="82" s="1"/>
  <c r="V238" i="82" s="1"/>
  <c r="M373" i="82"/>
  <c r="AG373" i="82" s="1"/>
  <c r="K373" i="82"/>
  <c r="AF373" i="82" s="1"/>
  <c r="AQ373" i="82" s="1"/>
  <c r="AC373" i="82"/>
  <c r="AO373" i="82" s="1"/>
  <c r="AZ373" i="82" s="1"/>
  <c r="Y373" i="82"/>
  <c r="AM373" i="82" s="1"/>
  <c r="AC353" i="82"/>
  <c r="AO353" i="82" s="1"/>
  <c r="U353" i="82"/>
  <c r="AK353" i="82" s="1"/>
  <c r="W353" i="82"/>
  <c r="AL353" i="82" s="1"/>
  <c r="AA353" i="82"/>
  <c r="AN353" i="82" s="1"/>
  <c r="Y353" i="82"/>
  <c r="AM353" i="82" s="1"/>
  <c r="S353" i="82"/>
  <c r="AJ353" i="82" s="1"/>
  <c r="Q353" i="82"/>
  <c r="AI353" i="82" s="1"/>
  <c r="K353" i="82"/>
  <c r="AF353" i="82" s="1"/>
  <c r="O353" i="82"/>
  <c r="AH353" i="82" s="1"/>
  <c r="M353" i="82"/>
  <c r="M342" i="82"/>
  <c r="AG342" i="82" s="1"/>
  <c r="Q342" i="82"/>
  <c r="AI342" i="82" s="1"/>
  <c r="Y342" i="82"/>
  <c r="AM342" i="82" s="1"/>
  <c r="AC342" i="82"/>
  <c r="AO342" i="82" s="1"/>
  <c r="S342" i="82"/>
  <c r="AJ342" i="82" s="1"/>
  <c r="AA342" i="82"/>
  <c r="AN342" i="82" s="1"/>
  <c r="W342" i="82"/>
  <c r="AL342" i="82" s="1"/>
  <c r="U342" i="82"/>
  <c r="AK342" i="82" s="1"/>
  <c r="O342" i="82"/>
  <c r="AH342" i="82" s="1"/>
  <c r="K342" i="82"/>
  <c r="AF342" i="82" s="1"/>
  <c r="U67" i="82"/>
  <c r="AK67" i="82" s="1"/>
  <c r="W67" i="82"/>
  <c r="AL67" i="82" s="1"/>
  <c r="S67" i="82"/>
  <c r="AJ67" i="82" s="1"/>
  <c r="AC67" i="82"/>
  <c r="AO67" i="82" s="1"/>
  <c r="U229" i="82"/>
  <c r="AK229" i="82" s="1"/>
  <c r="AA229" i="82"/>
  <c r="AN229" i="82" s="1"/>
  <c r="M229" i="82"/>
  <c r="AG229" i="82" s="1"/>
  <c r="K229" i="82"/>
  <c r="AF229" i="82" s="1"/>
  <c r="Q229" i="82"/>
  <c r="AI229" i="82" s="1"/>
  <c r="S229" i="82"/>
  <c r="AJ229" i="82" s="1"/>
  <c r="Y229" i="82"/>
  <c r="AM229" i="82" s="1"/>
  <c r="O229" i="82"/>
  <c r="AH229" i="82" s="1"/>
  <c r="AC229" i="82"/>
  <c r="AO229" i="82" s="1"/>
  <c r="W229" i="82"/>
  <c r="W177" i="82"/>
  <c r="AL177" i="82" s="1"/>
  <c r="AW177" i="82" s="1"/>
  <c r="O177" i="82"/>
  <c r="AH177" i="82" s="1"/>
  <c r="Q177" i="82"/>
  <c r="AI177" i="82" s="1"/>
  <c r="K177" i="82"/>
  <c r="S320" i="82"/>
  <c r="AJ320" i="82" s="1"/>
  <c r="Y306" i="82"/>
  <c r="AM306" i="82" s="1"/>
  <c r="P138" i="82"/>
  <c r="AC192" i="82"/>
  <c r="AO192" i="82" s="1"/>
  <c r="Y67" i="82"/>
  <c r="AM67" i="82" s="1"/>
  <c r="AA372" i="82"/>
  <c r="AN372" i="82" s="1"/>
  <c r="S177" i="82"/>
  <c r="AJ177" i="82" s="1"/>
  <c r="Y74" i="82"/>
  <c r="AM74" i="82" s="1"/>
  <c r="U74" i="82"/>
  <c r="AK74" i="82" s="1"/>
  <c r="Q74" i="82"/>
  <c r="AI74" i="82" s="1"/>
  <c r="O74" i="82"/>
  <c r="AH74" i="82" s="1"/>
  <c r="W74" i="82"/>
  <c r="AL74" i="82" s="1"/>
  <c r="AA74" i="82"/>
  <c r="AN74" i="82" s="1"/>
  <c r="M74" i="82"/>
  <c r="AG74" i="82" s="1"/>
  <c r="AC74" i="82"/>
  <c r="AO74" i="82" s="1"/>
  <c r="K74" i="82"/>
  <c r="AF74" i="82" s="1"/>
  <c r="S74" i="82"/>
  <c r="AJ74" i="82" s="1"/>
  <c r="O287" i="82"/>
  <c r="AH287" i="82" s="1"/>
  <c r="AC287" i="82"/>
  <c r="AO287" i="82" s="1"/>
  <c r="U287" i="82"/>
  <c r="AK287" i="82" s="1"/>
  <c r="K287" i="82"/>
  <c r="AF287" i="82" s="1"/>
  <c r="Q287" i="82"/>
  <c r="AI287" i="82" s="1"/>
  <c r="Y287" i="82"/>
  <c r="AM287" i="82" s="1"/>
  <c r="S287" i="82"/>
  <c r="AJ287" i="82" s="1"/>
  <c r="AA287" i="82"/>
  <c r="AN287" i="82" s="1"/>
  <c r="M287" i="82"/>
  <c r="AG287" i="82" s="1"/>
  <c r="W287" i="82"/>
  <c r="AL287" i="82" s="1"/>
  <c r="Y226" i="82"/>
  <c r="AM226" i="82" s="1"/>
  <c r="Q226" i="82"/>
  <c r="AI226" i="82" s="1"/>
  <c r="O226" i="82"/>
  <c r="AH226" i="82" s="1"/>
  <c r="AC226" i="82"/>
  <c r="AO226" i="82" s="1"/>
  <c r="K226" i="82"/>
  <c r="AF226" i="82" s="1"/>
  <c r="AA226" i="82"/>
  <c r="AN226" i="82" s="1"/>
  <c r="S226" i="82"/>
  <c r="AJ226" i="82" s="1"/>
  <c r="W226" i="82"/>
  <c r="AL226" i="82" s="1"/>
  <c r="U226" i="82"/>
  <c r="AK226" i="82" s="1"/>
  <c r="M226" i="82"/>
  <c r="AG226" i="82" s="1"/>
  <c r="AC377" i="82"/>
  <c r="AO377" i="82" s="1"/>
  <c r="AD377" i="82" s="1"/>
  <c r="M377" i="82"/>
  <c r="AG377" i="82" s="1"/>
  <c r="W377" i="82"/>
  <c r="AL377" i="82" s="1"/>
  <c r="X377" i="82" s="1"/>
  <c r="S377" i="82"/>
  <c r="AJ377" i="82" s="1"/>
  <c r="AU377" i="82" s="1"/>
  <c r="Q379" i="82"/>
  <c r="AI379" i="82" s="1"/>
  <c r="R379" i="82" s="1"/>
  <c r="W379" i="82"/>
  <c r="AL379" i="82" s="1"/>
  <c r="AA379" i="82"/>
  <c r="AN379" i="82" s="1"/>
  <c r="AY379" i="82" s="1"/>
  <c r="AC379" i="82"/>
  <c r="AO379" i="82" s="1"/>
  <c r="O379" i="82"/>
  <c r="AS141" i="82"/>
  <c r="P141" i="82"/>
  <c r="O215" i="82"/>
  <c r="AH215" i="82" s="1"/>
  <c r="AC215" i="82"/>
  <c r="AO215" i="82" s="1"/>
  <c r="K215" i="82"/>
  <c r="AF215" i="82" s="1"/>
  <c r="Q215" i="82"/>
  <c r="AI215" i="82" s="1"/>
  <c r="W215" i="82"/>
  <c r="AL215" i="82" s="1"/>
  <c r="AA215" i="82"/>
  <c r="AN215" i="82" s="1"/>
  <c r="Y215" i="82"/>
  <c r="AM215" i="82" s="1"/>
  <c r="M215" i="82"/>
  <c r="AG215" i="82" s="1"/>
  <c r="U215" i="82"/>
  <c r="AK215" i="82" s="1"/>
  <c r="S215" i="82"/>
  <c r="AJ215" i="82" s="1"/>
  <c r="U277" i="82"/>
  <c r="AK277" i="82" s="1"/>
  <c r="O277" i="82"/>
  <c r="AH277" i="82" s="1"/>
  <c r="S277" i="82"/>
  <c r="AJ277" i="82" s="1"/>
  <c r="Y277" i="82"/>
  <c r="AM277" i="82" s="1"/>
  <c r="AC277" i="82"/>
  <c r="AO277" i="82" s="1"/>
  <c r="W277" i="82"/>
  <c r="AL277" i="82" s="1"/>
  <c r="AA277" i="82"/>
  <c r="AN277" i="82" s="1"/>
  <c r="Q277" i="82"/>
  <c r="AI277" i="82" s="1"/>
  <c r="M277" i="82"/>
  <c r="AG277" i="82" s="1"/>
  <c r="K277" i="82"/>
  <c r="AF277" i="82" s="1"/>
  <c r="AO372" i="82"/>
  <c r="AD372" i="82" s="1"/>
  <c r="K320" i="82"/>
  <c r="AF320" i="82" s="1"/>
  <c r="W320" i="82"/>
  <c r="AL320" i="82" s="1"/>
  <c r="O320" i="82"/>
  <c r="AH320" i="82" s="1"/>
  <c r="P320" i="82" s="1"/>
  <c r="M320" i="82"/>
  <c r="AG320" i="82" s="1"/>
  <c r="N320" i="82" s="1"/>
  <c r="Y320" i="82"/>
  <c r="AM320" i="82" s="1"/>
  <c r="Q320" i="82"/>
  <c r="AI320" i="82" s="1"/>
  <c r="AA282" i="82"/>
  <c r="AN282" i="82" s="1"/>
  <c r="AY282" i="82" s="1"/>
  <c r="M331" i="82"/>
  <c r="AG331" i="82" s="1"/>
  <c r="AR331" i="82" s="1"/>
  <c r="Q192" i="82"/>
  <c r="AI192" i="82" s="1"/>
  <c r="R192" i="82" s="1"/>
  <c r="K67" i="82"/>
  <c r="U177" i="82"/>
  <c r="AK177" i="82" s="1"/>
  <c r="V177" i="82" s="1"/>
  <c r="AA76" i="82"/>
  <c r="AN76" i="82" s="1"/>
  <c r="Y76" i="82"/>
  <c r="AM76" i="82" s="1"/>
  <c r="Q76" i="82"/>
  <c r="AI76" i="82" s="1"/>
  <c r="AT76" i="82" s="1"/>
  <c r="S76" i="82"/>
  <c r="AJ76" i="82" s="1"/>
  <c r="T76" i="82" s="1"/>
  <c r="K76" i="82"/>
  <c r="AF76" i="82" s="1"/>
  <c r="L76" i="82" s="1"/>
  <c r="M76" i="82"/>
  <c r="AG76" i="82" s="1"/>
  <c r="N76" i="82" s="1"/>
  <c r="O76" i="82"/>
  <c r="AH76" i="82" s="1"/>
  <c r="P76" i="82" s="1"/>
  <c r="AF129" i="82"/>
  <c r="L129" i="82" s="1"/>
  <c r="AC129" i="82"/>
  <c r="AO129" i="82" s="1"/>
  <c r="AZ129" i="82" s="1"/>
  <c r="O129" i="82"/>
  <c r="AH129" i="82" s="1"/>
  <c r="M129" i="82"/>
  <c r="Y129" i="82"/>
  <c r="AM129" i="82" s="1"/>
  <c r="Q129" i="82"/>
  <c r="AI129" i="82" s="1"/>
  <c r="AT129" i="82" s="1"/>
  <c r="K240" i="82"/>
  <c r="AF240" i="82" s="1"/>
  <c r="L240" i="82" s="1"/>
  <c r="W240" i="82"/>
  <c r="AL240" i="82" s="1"/>
  <c r="O240" i="82"/>
  <c r="AH240" i="82" s="1"/>
  <c r="AA240" i="82"/>
  <c r="AN240" i="82" s="1"/>
  <c r="M240" i="82"/>
  <c r="AG240" i="82" s="1"/>
  <c r="N240" i="82" s="1"/>
  <c r="M58" i="82"/>
  <c r="AG58" i="82" s="1"/>
  <c r="S58" i="82"/>
  <c r="AJ58" i="82" s="1"/>
  <c r="AA58" i="82"/>
  <c r="AN58" i="82" s="1"/>
  <c r="K58" i="82"/>
  <c r="W58" i="82"/>
  <c r="AL58" i="82" s="1"/>
  <c r="Y58" i="82"/>
  <c r="AM58" i="82" s="1"/>
  <c r="U58" i="82"/>
  <c r="AK58" i="82" s="1"/>
  <c r="AC58" i="82"/>
  <c r="AO58" i="82" s="1"/>
  <c r="Q58" i="82"/>
  <c r="AI58" i="82" s="1"/>
  <c r="O58" i="82"/>
  <c r="AH58" i="82" s="1"/>
  <c r="AA175" i="82"/>
  <c r="AN175" i="82" s="1"/>
  <c r="M175" i="82"/>
  <c r="AG175" i="82" s="1"/>
  <c r="K175" i="82"/>
  <c r="Y175" i="82"/>
  <c r="AM175" i="82" s="1"/>
  <c r="U175" i="82"/>
  <c r="AK175" i="82" s="1"/>
  <c r="AC175" i="82"/>
  <c r="AO175" i="82" s="1"/>
  <c r="O175" i="82"/>
  <c r="AH175" i="82" s="1"/>
  <c r="S175" i="82"/>
  <c r="AJ175" i="82" s="1"/>
  <c r="Q175" i="82"/>
  <c r="AI175" i="82" s="1"/>
  <c r="W175" i="82"/>
  <c r="AL175" i="82" s="1"/>
  <c r="Y133" i="82"/>
  <c r="AM133" i="82" s="1"/>
  <c r="Q133" i="82"/>
  <c r="AI133" i="82" s="1"/>
  <c r="K133" i="82"/>
  <c r="AF133" i="82" s="1"/>
  <c r="W133" i="82"/>
  <c r="AL133" i="82" s="1"/>
  <c r="AC133" i="82"/>
  <c r="AO133" i="82" s="1"/>
  <c r="S133" i="82"/>
  <c r="AJ133" i="82" s="1"/>
  <c r="M133" i="82"/>
  <c r="AG133" i="82" s="1"/>
  <c r="O133" i="82"/>
  <c r="AH133" i="82" s="1"/>
  <c r="U133" i="82"/>
  <c r="AK133" i="82" s="1"/>
  <c r="AA133" i="82"/>
  <c r="AN133" i="82" s="1"/>
  <c r="O246" i="82"/>
  <c r="AH246" i="82" s="1"/>
  <c r="S246" i="82"/>
  <c r="AJ246" i="82" s="1"/>
  <c r="Y246" i="82"/>
  <c r="AM246" i="82" s="1"/>
  <c r="AA246" i="82"/>
  <c r="AN246" i="82" s="1"/>
  <c r="AC246" i="82"/>
  <c r="AO246" i="82" s="1"/>
  <c r="K246" i="82"/>
  <c r="M246" i="82"/>
  <c r="AG246" i="82" s="1"/>
  <c r="W246" i="82"/>
  <c r="AL246" i="82" s="1"/>
  <c r="Q246" i="82"/>
  <c r="AI246" i="82" s="1"/>
  <c r="U246" i="82"/>
  <c r="AK246" i="82" s="1"/>
  <c r="Y117" i="82"/>
  <c r="AM117" i="82" s="1"/>
  <c r="S117" i="82"/>
  <c r="AJ117" i="82" s="1"/>
  <c r="U117" i="82"/>
  <c r="AK117" i="82" s="1"/>
  <c r="W117" i="82"/>
  <c r="AL117" i="82" s="1"/>
  <c r="Q117" i="82"/>
  <c r="AI117" i="82" s="1"/>
  <c r="AC117" i="82"/>
  <c r="AO117" i="82" s="1"/>
  <c r="AA117" i="82"/>
  <c r="AN117" i="82" s="1"/>
  <c r="K117" i="82"/>
  <c r="AF117" i="82" s="1"/>
  <c r="O117" i="82"/>
  <c r="AH117" i="82" s="1"/>
  <c r="M117" i="82"/>
  <c r="AG117" i="82" s="1"/>
  <c r="U382" i="82"/>
  <c r="AK382" i="82" s="1"/>
  <c r="S382" i="82"/>
  <c r="AJ382" i="82" s="1"/>
  <c r="M382" i="82"/>
  <c r="AG382" i="82" s="1"/>
  <c r="O382" i="82"/>
  <c r="AH382" i="82" s="1"/>
  <c r="AA382" i="82"/>
  <c r="AN382" i="82" s="1"/>
  <c r="W382" i="82"/>
  <c r="AL382" i="82" s="1"/>
  <c r="K382" i="82"/>
  <c r="Y382" i="82"/>
  <c r="AM382" i="82" s="1"/>
  <c r="AC382" i="82"/>
  <c r="AO382" i="82" s="1"/>
  <c r="Q382" i="82"/>
  <c r="AI382" i="82" s="1"/>
  <c r="AA77" i="82"/>
  <c r="AN77" i="82" s="1"/>
  <c r="Q77" i="82"/>
  <c r="AI77" i="82" s="1"/>
  <c r="S77" i="82"/>
  <c r="AJ77" i="82" s="1"/>
  <c r="K77" i="82"/>
  <c r="O77" i="82"/>
  <c r="AH77" i="82" s="1"/>
  <c r="M77" i="82"/>
  <c r="AG77" i="82" s="1"/>
  <c r="AC77" i="82"/>
  <c r="AO77" i="82" s="1"/>
  <c r="U77" i="82"/>
  <c r="AK77" i="82" s="1"/>
  <c r="W77" i="82"/>
  <c r="AL77" i="82" s="1"/>
  <c r="Y77" i="82"/>
  <c r="AM77" i="82" s="1"/>
  <c r="W122" i="82"/>
  <c r="AL122" i="82" s="1"/>
  <c r="O122" i="82"/>
  <c r="AH122" i="82" s="1"/>
  <c r="Y122" i="82"/>
  <c r="AM122" i="82" s="1"/>
  <c r="U122" i="82"/>
  <c r="AK122" i="82" s="1"/>
  <c r="AA122" i="82"/>
  <c r="AN122" i="82" s="1"/>
  <c r="S122" i="82"/>
  <c r="AJ122" i="82" s="1"/>
  <c r="K122" i="82"/>
  <c r="AC122" i="82"/>
  <c r="AO122" i="82" s="1"/>
  <c r="Q122" i="82"/>
  <c r="AI122" i="82" s="1"/>
  <c r="M122" i="82"/>
  <c r="AG122" i="82" s="1"/>
  <c r="M304" i="82"/>
  <c r="AG304" i="82" s="1"/>
  <c r="AA304" i="82"/>
  <c r="AN304" i="82" s="1"/>
  <c r="Y304" i="82"/>
  <c r="AM304" i="82" s="1"/>
  <c r="K304" i="82"/>
  <c r="AF304" i="82" s="1"/>
  <c r="S304" i="82"/>
  <c r="AJ304" i="82" s="1"/>
  <c r="Q304" i="82"/>
  <c r="AI304" i="82" s="1"/>
  <c r="AC304" i="82"/>
  <c r="AO304" i="82" s="1"/>
  <c r="O304" i="82"/>
  <c r="AH304" i="82" s="1"/>
  <c r="U304" i="82"/>
  <c r="AK304" i="82" s="1"/>
  <c r="W304" i="82"/>
  <c r="AL304" i="82" s="1"/>
  <c r="AA182" i="82"/>
  <c r="AN182" i="82" s="1"/>
  <c r="K182" i="82"/>
  <c r="AF182" i="82" s="1"/>
  <c r="AC182" i="82"/>
  <c r="AO182" i="82" s="1"/>
  <c r="W182" i="82"/>
  <c r="AL182" i="82" s="1"/>
  <c r="Y182" i="82"/>
  <c r="AM182" i="82" s="1"/>
  <c r="O182" i="82"/>
  <c r="AH182" i="82" s="1"/>
  <c r="M182" i="82"/>
  <c r="AG182" i="82" s="1"/>
  <c r="U182" i="82"/>
  <c r="AK182" i="82" s="1"/>
  <c r="S182" i="82"/>
  <c r="AJ182" i="82" s="1"/>
  <c r="Q182" i="82"/>
  <c r="AI182" i="82" s="1"/>
  <c r="K308" i="82"/>
  <c r="AF308" i="82" s="1"/>
  <c r="W308" i="82"/>
  <c r="AL308" i="82" s="1"/>
  <c r="U308" i="82"/>
  <c r="AK308" i="82" s="1"/>
  <c r="Q308" i="82"/>
  <c r="AI308" i="82" s="1"/>
  <c r="AA308" i="82"/>
  <c r="AN308" i="82" s="1"/>
  <c r="S308" i="82"/>
  <c r="AJ308" i="82" s="1"/>
  <c r="O308" i="82"/>
  <c r="AH308" i="82" s="1"/>
  <c r="AC308" i="82"/>
  <c r="AO308" i="82" s="1"/>
  <c r="M308" i="82"/>
  <c r="AG308" i="82" s="1"/>
  <c r="Y308" i="82"/>
  <c r="AM308" i="82" s="1"/>
  <c r="AC288" i="82"/>
  <c r="AO288" i="82" s="1"/>
  <c r="W288" i="82"/>
  <c r="AL288" i="82" s="1"/>
  <c r="Y288" i="82"/>
  <c r="AM288" i="82" s="1"/>
  <c r="AA288" i="82"/>
  <c r="AN288" i="82" s="1"/>
  <c r="K288" i="82"/>
  <c r="S288" i="82"/>
  <c r="AJ288" i="82" s="1"/>
  <c r="O288" i="82"/>
  <c r="AH288" i="82" s="1"/>
  <c r="U288" i="82"/>
  <c r="AK288" i="82" s="1"/>
  <c r="M288" i="82"/>
  <c r="AG288" i="82" s="1"/>
  <c r="Q288" i="82"/>
  <c r="AI288" i="82" s="1"/>
  <c r="M235" i="82"/>
  <c r="AG235" i="82" s="1"/>
  <c r="AC235" i="82"/>
  <c r="AO235" i="82" s="1"/>
  <c r="U235" i="82"/>
  <c r="AK235" i="82" s="1"/>
  <c r="AA235" i="82"/>
  <c r="AN235" i="82" s="1"/>
  <c r="Y235" i="82"/>
  <c r="AM235" i="82" s="1"/>
  <c r="O235" i="82"/>
  <c r="AH235" i="82" s="1"/>
  <c r="S235" i="82"/>
  <c r="AJ235" i="82" s="1"/>
  <c r="Q235" i="82"/>
  <c r="AI235" i="82" s="1"/>
  <c r="K235" i="82"/>
  <c r="AF235" i="82" s="1"/>
  <c r="W235" i="82"/>
  <c r="AL235" i="82" s="1"/>
  <c r="Y185" i="82"/>
  <c r="AM185" i="82" s="1"/>
  <c r="Q185" i="82"/>
  <c r="AI185" i="82" s="1"/>
  <c r="W185" i="82"/>
  <c r="AL185" i="82" s="1"/>
  <c r="U185" i="82"/>
  <c r="AK185" i="82" s="1"/>
  <c r="AC185" i="82"/>
  <c r="AO185" i="82" s="1"/>
  <c r="M185" i="82"/>
  <c r="AG185" i="82" s="1"/>
  <c r="AA185" i="82"/>
  <c r="AN185" i="82" s="1"/>
  <c r="S185" i="82"/>
  <c r="AJ185" i="82" s="1"/>
  <c r="O185" i="82"/>
  <c r="AH185" i="82" s="1"/>
  <c r="K185" i="82"/>
  <c r="AF185" i="82" s="1"/>
  <c r="W68" i="82"/>
  <c r="AL68" i="82" s="1"/>
  <c r="Y68" i="82"/>
  <c r="AM68" i="82" s="1"/>
  <c r="Q68" i="82"/>
  <c r="AI68" i="82" s="1"/>
  <c r="O68" i="82"/>
  <c r="AH68" i="82" s="1"/>
  <c r="AA68" i="82"/>
  <c r="AN68" i="82" s="1"/>
  <c r="S68" i="82"/>
  <c r="AJ68" i="82" s="1"/>
  <c r="K68" i="82"/>
  <c r="AF68" i="82" s="1"/>
  <c r="U68" i="82"/>
  <c r="AK68" i="82" s="1"/>
  <c r="M68" i="82"/>
  <c r="AG68" i="82" s="1"/>
  <c r="AC68" i="82"/>
  <c r="AO68" i="82" s="1"/>
  <c r="AU234" i="82"/>
  <c r="T234" i="82"/>
  <c r="AV240" i="82"/>
  <c r="V240" i="82"/>
  <c r="AS186" i="82"/>
  <c r="P186" i="82"/>
  <c r="AS358" i="82"/>
  <c r="P358" i="82"/>
  <c r="AA92" i="82"/>
  <c r="AN92" i="82" s="1"/>
  <c r="S92" i="82"/>
  <c r="AJ92" i="82" s="1"/>
  <c r="K92" i="82"/>
  <c r="AF92" i="82" s="1"/>
  <c r="W92" i="82"/>
  <c r="AL92" i="82" s="1"/>
  <c r="U92" i="82"/>
  <c r="AK92" i="82" s="1"/>
  <c r="Q92" i="82"/>
  <c r="AI92" i="82" s="1"/>
  <c r="AC92" i="82"/>
  <c r="AO92" i="82" s="1"/>
  <c r="M92" i="82"/>
  <c r="AG92" i="82" s="1"/>
  <c r="Y92" i="82"/>
  <c r="AM92" i="82" s="1"/>
  <c r="O92" i="82"/>
  <c r="AH92" i="82" s="1"/>
  <c r="AC361" i="82"/>
  <c r="AO361" i="82" s="1"/>
  <c r="U361" i="82"/>
  <c r="AK361" i="82" s="1"/>
  <c r="M361" i="82"/>
  <c r="AG361" i="82" s="1"/>
  <c r="Q361" i="82"/>
  <c r="AI361" i="82" s="1"/>
  <c r="Y361" i="82"/>
  <c r="AM361" i="82" s="1"/>
  <c r="O361" i="82"/>
  <c r="AH361" i="82" s="1"/>
  <c r="S361" i="82"/>
  <c r="AJ361" i="82" s="1"/>
  <c r="K361" i="82"/>
  <c r="AF361" i="82" s="1"/>
  <c r="AA361" i="82"/>
  <c r="AN361" i="82" s="1"/>
  <c r="W361" i="82"/>
  <c r="AL361" i="82" s="1"/>
  <c r="Y364" i="82"/>
  <c r="AM364" i="82" s="1"/>
  <c r="Q364" i="82"/>
  <c r="AI364" i="82" s="1"/>
  <c r="AC364" i="82"/>
  <c r="AO364" i="82" s="1"/>
  <c r="S364" i="82"/>
  <c r="AJ364" i="82" s="1"/>
  <c r="AA364" i="82"/>
  <c r="AN364" i="82" s="1"/>
  <c r="O364" i="82"/>
  <c r="AH364" i="82" s="1"/>
  <c r="U364" i="82"/>
  <c r="AK364" i="82" s="1"/>
  <c r="K364" i="82"/>
  <c r="AF364" i="82" s="1"/>
  <c r="W364" i="82"/>
  <c r="AL364" i="82" s="1"/>
  <c r="M364" i="82"/>
  <c r="AG364" i="82" s="1"/>
  <c r="AA323" i="82"/>
  <c r="AN323" i="82" s="1"/>
  <c r="S323" i="82"/>
  <c r="AJ323" i="82" s="1"/>
  <c r="K323" i="82"/>
  <c r="AF323" i="82" s="1"/>
  <c r="Y323" i="82"/>
  <c r="AM323" i="82" s="1"/>
  <c r="Q323" i="82"/>
  <c r="AI323" i="82" s="1"/>
  <c r="AC323" i="82"/>
  <c r="AO323" i="82" s="1"/>
  <c r="U323" i="82"/>
  <c r="AK323" i="82" s="1"/>
  <c r="M323" i="82"/>
  <c r="AG323" i="82" s="1"/>
  <c r="O323" i="82"/>
  <c r="AH323" i="82" s="1"/>
  <c r="W323" i="82"/>
  <c r="AL323" i="82" s="1"/>
  <c r="AT86" i="82"/>
  <c r="R86" i="82"/>
  <c r="AA380" i="82"/>
  <c r="AN380" i="82" s="1"/>
  <c r="S380" i="82"/>
  <c r="AJ380" i="82" s="1"/>
  <c r="K380" i="82"/>
  <c r="AF380" i="82" s="1"/>
  <c r="O380" i="82"/>
  <c r="AH380" i="82" s="1"/>
  <c r="AC380" i="82"/>
  <c r="AO380" i="82" s="1"/>
  <c r="M380" i="82"/>
  <c r="AG380" i="82" s="1"/>
  <c r="Q380" i="82"/>
  <c r="AI380" i="82" s="1"/>
  <c r="Y380" i="82"/>
  <c r="AM380" i="82" s="1"/>
  <c r="W380" i="82"/>
  <c r="AL380" i="82" s="1"/>
  <c r="U380" i="82"/>
  <c r="AK380" i="82" s="1"/>
  <c r="W116" i="82"/>
  <c r="AL116" i="82" s="1"/>
  <c r="O116" i="82"/>
  <c r="AH116" i="82" s="1"/>
  <c r="AC116" i="82"/>
  <c r="AO116" i="82" s="1"/>
  <c r="U116" i="82"/>
  <c r="AK116" i="82" s="1"/>
  <c r="M116" i="82"/>
  <c r="AG116" i="82" s="1"/>
  <c r="Y116" i="82"/>
  <c r="AM116" i="82" s="1"/>
  <c r="K116" i="82"/>
  <c r="AF116" i="82" s="1"/>
  <c r="Q116" i="82"/>
  <c r="AI116" i="82" s="1"/>
  <c r="AA116" i="82"/>
  <c r="AN116" i="82" s="1"/>
  <c r="S116" i="82"/>
  <c r="AJ116" i="82" s="1"/>
  <c r="AC110" i="82"/>
  <c r="AO110" i="82" s="1"/>
  <c r="U110" i="82"/>
  <c r="AK110" i="82" s="1"/>
  <c r="M110" i="82"/>
  <c r="AG110" i="82" s="1"/>
  <c r="Y110" i="82"/>
  <c r="AM110" i="82" s="1"/>
  <c r="W110" i="82"/>
  <c r="AL110" i="82" s="1"/>
  <c r="S110" i="82"/>
  <c r="AJ110" i="82" s="1"/>
  <c r="AA110" i="82"/>
  <c r="AN110" i="82" s="1"/>
  <c r="K110" i="82"/>
  <c r="AF110" i="82" s="1"/>
  <c r="O110" i="82"/>
  <c r="AH110" i="82" s="1"/>
  <c r="Q110" i="82"/>
  <c r="AI110" i="82" s="1"/>
  <c r="P253" i="82"/>
  <c r="AS253" i="82"/>
  <c r="AA362" i="82"/>
  <c r="AN362" i="82" s="1"/>
  <c r="Q362" i="82"/>
  <c r="AI362" i="82" s="1"/>
  <c r="Y362" i="82"/>
  <c r="AM362" i="82" s="1"/>
  <c r="AC362" i="82"/>
  <c r="AO362" i="82" s="1"/>
  <c r="K362" i="82"/>
  <c r="AF362" i="82" s="1"/>
  <c r="U362" i="82"/>
  <c r="AK362" i="82" s="1"/>
  <c r="S362" i="82"/>
  <c r="O362" i="82"/>
  <c r="AH362" i="82" s="1"/>
  <c r="M362" i="82"/>
  <c r="AG362" i="82" s="1"/>
  <c r="W362" i="82"/>
  <c r="AL362" i="82" s="1"/>
  <c r="Y59" i="82"/>
  <c r="AM59" i="82" s="1"/>
  <c r="Q59" i="82"/>
  <c r="AI59" i="82" s="1"/>
  <c r="W59" i="82"/>
  <c r="AL59" i="82" s="1"/>
  <c r="O59" i="82"/>
  <c r="AH59" i="82" s="1"/>
  <c r="AA59" i="82"/>
  <c r="AN59" i="82" s="1"/>
  <c r="S59" i="82"/>
  <c r="AJ59" i="82" s="1"/>
  <c r="K59" i="82"/>
  <c r="AF59" i="82" s="1"/>
  <c r="U59" i="82"/>
  <c r="AK59" i="82" s="1"/>
  <c r="M59" i="82"/>
  <c r="AG59" i="82" s="1"/>
  <c r="AC59" i="82"/>
  <c r="AO59" i="82" s="1"/>
  <c r="Y201" i="82"/>
  <c r="AM201" i="82" s="1"/>
  <c r="Q201" i="82"/>
  <c r="AI201" i="82" s="1"/>
  <c r="S201" i="82"/>
  <c r="AJ201" i="82" s="1"/>
  <c r="O201" i="82"/>
  <c r="AH201" i="82" s="1"/>
  <c r="AC201" i="82"/>
  <c r="AO201" i="82" s="1"/>
  <c r="AA201" i="82"/>
  <c r="AN201" i="82" s="1"/>
  <c r="K201" i="82"/>
  <c r="AF201" i="82" s="1"/>
  <c r="W201" i="82"/>
  <c r="AL201" i="82" s="1"/>
  <c r="U201" i="82"/>
  <c r="AK201" i="82" s="1"/>
  <c r="M201" i="82"/>
  <c r="AG201" i="82" s="1"/>
  <c r="AV134" i="82"/>
  <c r="V134" i="82"/>
  <c r="AC274" i="82"/>
  <c r="AO274" i="82" s="1"/>
  <c r="U274" i="82"/>
  <c r="AK274" i="82" s="1"/>
  <c r="M274" i="82"/>
  <c r="AG274" i="82" s="1"/>
  <c r="S274" i="82"/>
  <c r="AJ274" i="82" s="1"/>
  <c r="Q274" i="82"/>
  <c r="AI274" i="82" s="1"/>
  <c r="Y274" i="82"/>
  <c r="AM274" i="82" s="1"/>
  <c r="W274" i="82"/>
  <c r="AL274" i="82" s="1"/>
  <c r="AA274" i="82"/>
  <c r="AN274" i="82" s="1"/>
  <c r="O274" i="82"/>
  <c r="AH274" i="82" s="1"/>
  <c r="K274" i="82"/>
  <c r="AF274" i="82" s="1"/>
  <c r="Y348" i="82"/>
  <c r="AM348" i="82" s="1"/>
  <c r="Q348" i="82"/>
  <c r="AI348" i="82" s="1"/>
  <c r="AC348" i="82"/>
  <c r="AO348" i="82" s="1"/>
  <c r="M348" i="82"/>
  <c r="AG348" i="82" s="1"/>
  <c r="AA348" i="82"/>
  <c r="AN348" i="82" s="1"/>
  <c r="K348" i="82"/>
  <c r="AF348" i="82" s="1"/>
  <c r="W348" i="82"/>
  <c r="AL348" i="82" s="1"/>
  <c r="O348" i="82"/>
  <c r="AH348" i="82" s="1"/>
  <c r="S348" i="82"/>
  <c r="AJ348" i="82" s="1"/>
  <c r="U348" i="82"/>
  <c r="AK348" i="82" s="1"/>
  <c r="W376" i="82"/>
  <c r="AL376" i="82" s="1"/>
  <c r="O376" i="82"/>
  <c r="AH376" i="82" s="1"/>
  <c r="AC376" i="82"/>
  <c r="AO376" i="82" s="1"/>
  <c r="M376" i="82"/>
  <c r="AG376" i="82" s="1"/>
  <c r="AA376" i="82"/>
  <c r="AN376" i="82" s="1"/>
  <c r="K376" i="82"/>
  <c r="U376" i="82"/>
  <c r="AK376" i="82" s="1"/>
  <c r="Q376" i="82"/>
  <c r="AI376" i="82" s="1"/>
  <c r="Y376" i="82"/>
  <c r="AM376" i="82" s="1"/>
  <c r="S376" i="82"/>
  <c r="AJ376" i="82" s="1"/>
  <c r="Y81" i="82"/>
  <c r="AM81" i="82" s="1"/>
  <c r="Q81" i="82"/>
  <c r="AI81" i="82" s="1"/>
  <c r="W81" i="82"/>
  <c r="AL81" i="82" s="1"/>
  <c r="O81" i="82"/>
  <c r="AH81" i="82" s="1"/>
  <c r="AA81" i="82"/>
  <c r="AN81" i="82" s="1"/>
  <c r="S81" i="82"/>
  <c r="AJ81" i="82" s="1"/>
  <c r="K81" i="82"/>
  <c r="AF81" i="82" s="1"/>
  <c r="U81" i="82"/>
  <c r="AK81" i="82" s="1"/>
  <c r="AC81" i="82"/>
  <c r="AO81" i="82" s="1"/>
  <c r="M81" i="82"/>
  <c r="AA99" i="82"/>
  <c r="AN99" i="82" s="1"/>
  <c r="S99" i="82"/>
  <c r="AJ99" i="82" s="1"/>
  <c r="K99" i="82"/>
  <c r="AF99" i="82" s="1"/>
  <c r="Y99" i="82"/>
  <c r="AM99" i="82" s="1"/>
  <c r="Q99" i="82"/>
  <c r="AI99" i="82" s="1"/>
  <c r="AC99" i="82"/>
  <c r="AO99" i="82" s="1"/>
  <c r="U99" i="82"/>
  <c r="AK99" i="82" s="1"/>
  <c r="M99" i="82"/>
  <c r="AG99" i="82" s="1"/>
  <c r="W99" i="82"/>
  <c r="AL99" i="82" s="1"/>
  <c r="O99" i="82"/>
  <c r="AH99" i="82" s="1"/>
  <c r="AA284" i="82"/>
  <c r="AN284" i="82" s="1"/>
  <c r="S284" i="82"/>
  <c r="AJ284" i="82" s="1"/>
  <c r="K284" i="82"/>
  <c r="W284" i="82"/>
  <c r="AL284" i="82" s="1"/>
  <c r="U284" i="82"/>
  <c r="AK284" i="82" s="1"/>
  <c r="Q284" i="82"/>
  <c r="AI284" i="82" s="1"/>
  <c r="Y284" i="82"/>
  <c r="AM284" i="82" s="1"/>
  <c r="AC284" i="82"/>
  <c r="AO284" i="82" s="1"/>
  <c r="M284" i="82"/>
  <c r="AG284" i="82" s="1"/>
  <c r="O284" i="82"/>
  <c r="AH284" i="82" s="1"/>
  <c r="Y290" i="82"/>
  <c r="AM290" i="82" s="1"/>
  <c r="Q290" i="82"/>
  <c r="AI290" i="82" s="1"/>
  <c r="AC290" i="82"/>
  <c r="AO290" i="82" s="1"/>
  <c r="M290" i="82"/>
  <c r="AG290" i="82" s="1"/>
  <c r="AA290" i="82"/>
  <c r="AN290" i="82" s="1"/>
  <c r="K290" i="82"/>
  <c r="AF290" i="82" s="1"/>
  <c r="W290" i="82"/>
  <c r="AL290" i="82" s="1"/>
  <c r="O290" i="82"/>
  <c r="AH290" i="82" s="1"/>
  <c r="U290" i="82"/>
  <c r="AK290" i="82" s="1"/>
  <c r="S290" i="82"/>
  <c r="AJ290" i="82" s="1"/>
  <c r="AA160" i="82"/>
  <c r="AN160" i="82" s="1"/>
  <c r="S160" i="82"/>
  <c r="K160" i="82"/>
  <c r="AF160" i="82" s="1"/>
  <c r="Y160" i="82"/>
  <c r="AM160" i="82" s="1"/>
  <c r="Q160" i="82"/>
  <c r="AI160" i="82" s="1"/>
  <c r="AC160" i="82"/>
  <c r="AO160" i="82" s="1"/>
  <c r="U160" i="82"/>
  <c r="AK160" i="82" s="1"/>
  <c r="M160" i="82"/>
  <c r="AG160" i="82" s="1"/>
  <c r="W160" i="82"/>
  <c r="AL160" i="82" s="1"/>
  <c r="O160" i="82"/>
  <c r="AH160" i="82" s="1"/>
  <c r="AA339" i="82"/>
  <c r="AN339" i="82" s="1"/>
  <c r="S339" i="82"/>
  <c r="AJ339" i="82" s="1"/>
  <c r="K339" i="82"/>
  <c r="AF339" i="82" s="1"/>
  <c r="Y339" i="82"/>
  <c r="AM339" i="82" s="1"/>
  <c r="Q339" i="82"/>
  <c r="AI339" i="82" s="1"/>
  <c r="AC339" i="82"/>
  <c r="AO339" i="82" s="1"/>
  <c r="U339" i="82"/>
  <c r="AK339" i="82" s="1"/>
  <c r="M339" i="82"/>
  <c r="AG339" i="82" s="1"/>
  <c r="O339" i="82"/>
  <c r="W339" i="82"/>
  <c r="AL339" i="82" s="1"/>
  <c r="AC66" i="82"/>
  <c r="AO66" i="82" s="1"/>
  <c r="W66" i="82"/>
  <c r="AL66" i="82" s="1"/>
  <c r="O66" i="82"/>
  <c r="AH66" i="82" s="1"/>
  <c r="U66" i="82"/>
  <c r="AK66" i="82" s="1"/>
  <c r="M66" i="82"/>
  <c r="AG66" i="82" s="1"/>
  <c r="Y66" i="82"/>
  <c r="AM66" i="82" s="1"/>
  <c r="Q66" i="82"/>
  <c r="AI66" i="82" s="1"/>
  <c r="S66" i="82"/>
  <c r="AJ66" i="82" s="1"/>
  <c r="AA66" i="82"/>
  <c r="AN66" i="82" s="1"/>
  <c r="K66" i="82"/>
  <c r="AF66" i="82" s="1"/>
  <c r="AC155" i="82"/>
  <c r="AO155" i="82" s="1"/>
  <c r="U155" i="82"/>
  <c r="AK155" i="82" s="1"/>
  <c r="M155" i="82"/>
  <c r="AG155" i="82" s="1"/>
  <c r="S155" i="82"/>
  <c r="AJ155" i="82" s="1"/>
  <c r="Q155" i="82"/>
  <c r="AI155" i="82" s="1"/>
  <c r="Y155" i="82"/>
  <c r="AM155" i="82" s="1"/>
  <c r="AA155" i="82"/>
  <c r="AN155" i="82" s="1"/>
  <c r="K155" i="82"/>
  <c r="O155" i="82"/>
  <c r="AH155" i="82" s="1"/>
  <c r="W155" i="82"/>
  <c r="AL155" i="82" s="1"/>
  <c r="Y200" i="82"/>
  <c r="AM200" i="82" s="1"/>
  <c r="Q200" i="82"/>
  <c r="AI200" i="82" s="1"/>
  <c r="W200" i="82"/>
  <c r="AL200" i="82" s="1"/>
  <c r="O200" i="82"/>
  <c r="AH200" i="82" s="1"/>
  <c r="AA200" i="82"/>
  <c r="AN200" i="82" s="1"/>
  <c r="S200" i="82"/>
  <c r="AJ200" i="82" s="1"/>
  <c r="K200" i="82"/>
  <c r="AF200" i="82" s="1"/>
  <c r="AC200" i="82"/>
  <c r="AO200" i="82" s="1"/>
  <c r="M200" i="82"/>
  <c r="U200" i="82"/>
  <c r="AK200" i="82" s="1"/>
  <c r="AQ178" i="82"/>
  <c r="L178" i="82"/>
  <c r="AC242" i="82"/>
  <c r="AO242" i="82" s="1"/>
  <c r="U242" i="82"/>
  <c r="AK242" i="82" s="1"/>
  <c r="M242" i="82"/>
  <c r="AG242" i="82" s="1"/>
  <c r="S242" i="82"/>
  <c r="AJ242" i="82" s="1"/>
  <c r="Q242" i="82"/>
  <c r="AI242" i="82" s="1"/>
  <c r="Y242" i="82"/>
  <c r="AM242" i="82" s="1"/>
  <c r="K242" i="82"/>
  <c r="W242" i="82"/>
  <c r="AL242" i="82" s="1"/>
  <c r="O242" i="82"/>
  <c r="AH242" i="82" s="1"/>
  <c r="AA242" i="82"/>
  <c r="AN242" i="82" s="1"/>
  <c r="Y126" i="82"/>
  <c r="AM126" i="82" s="1"/>
  <c r="Q126" i="82"/>
  <c r="W126" i="82"/>
  <c r="AL126" i="82" s="1"/>
  <c r="O126" i="82"/>
  <c r="AH126" i="82" s="1"/>
  <c r="AA126" i="82"/>
  <c r="AN126" i="82" s="1"/>
  <c r="S126" i="82"/>
  <c r="AJ126" i="82" s="1"/>
  <c r="K126" i="82"/>
  <c r="AF126" i="82" s="1"/>
  <c r="U126" i="82"/>
  <c r="AK126" i="82" s="1"/>
  <c r="AC126" i="82"/>
  <c r="AO126" i="82" s="1"/>
  <c r="M126" i="82"/>
  <c r="AG126" i="82" s="1"/>
  <c r="AC78" i="82"/>
  <c r="AO78" i="82" s="1"/>
  <c r="U78" i="82"/>
  <c r="AK78" i="82" s="1"/>
  <c r="M78" i="82"/>
  <c r="AG78" i="82" s="1"/>
  <c r="AA78" i="82"/>
  <c r="AN78" i="82" s="1"/>
  <c r="K78" i="82"/>
  <c r="AF78" i="82" s="1"/>
  <c r="Y78" i="82"/>
  <c r="AM78" i="82" s="1"/>
  <c r="W78" i="82"/>
  <c r="Q78" i="82"/>
  <c r="AI78" i="82" s="1"/>
  <c r="O78" i="82"/>
  <c r="AH78" i="82" s="1"/>
  <c r="S78" i="82"/>
  <c r="AJ78" i="82" s="1"/>
  <c r="AZ144" i="82"/>
  <c r="AD144" i="82"/>
  <c r="AC94" i="82"/>
  <c r="AO94" i="82" s="1"/>
  <c r="U94" i="82"/>
  <c r="AK94" i="82" s="1"/>
  <c r="M94" i="82"/>
  <c r="AG94" i="82" s="1"/>
  <c r="Y94" i="82"/>
  <c r="AM94" i="82" s="1"/>
  <c r="W94" i="82"/>
  <c r="AL94" i="82" s="1"/>
  <c r="S94" i="82"/>
  <c r="AJ94" i="82" s="1"/>
  <c r="AA94" i="82"/>
  <c r="AN94" i="82" s="1"/>
  <c r="K94" i="82"/>
  <c r="AF94" i="82" s="1"/>
  <c r="Q94" i="82"/>
  <c r="AI94" i="82" s="1"/>
  <c r="O94" i="82"/>
  <c r="AH94" i="82" s="1"/>
  <c r="Y118" i="82"/>
  <c r="AM118" i="82" s="1"/>
  <c r="Q118" i="82"/>
  <c r="AI118" i="82" s="1"/>
  <c r="W118" i="82"/>
  <c r="AL118" i="82" s="1"/>
  <c r="O118" i="82"/>
  <c r="AH118" i="82" s="1"/>
  <c r="AA118" i="82"/>
  <c r="AN118" i="82" s="1"/>
  <c r="S118" i="82"/>
  <c r="AJ118" i="82" s="1"/>
  <c r="K118" i="82"/>
  <c r="U118" i="82"/>
  <c r="AK118" i="82" s="1"/>
  <c r="AC118" i="82"/>
  <c r="AO118" i="82" s="1"/>
  <c r="M118" i="82"/>
  <c r="AG118" i="82" s="1"/>
  <c r="AF121" i="82"/>
  <c r="AH28" i="36"/>
  <c r="AH29" i="36"/>
  <c r="AH30" i="36"/>
  <c r="AH31" i="36"/>
  <c r="T367" i="82" l="1"/>
  <c r="R367" i="82"/>
  <c r="AY309" i="82"/>
  <c r="AY367" i="82"/>
  <c r="AW367" i="82"/>
  <c r="AQ367" i="82"/>
  <c r="AD367" i="82"/>
  <c r="AR367" i="82"/>
  <c r="BD367" i="82"/>
  <c r="AX367" i="82"/>
  <c r="V367" i="82"/>
  <c r="AH367" i="82"/>
  <c r="AS367" i="82" s="1"/>
  <c r="N158" i="82"/>
  <c r="AT158" i="82"/>
  <c r="AQ236" i="82"/>
  <c r="AQ158" i="82"/>
  <c r="AV158" i="82"/>
  <c r="P158" i="82"/>
  <c r="BD158" i="82"/>
  <c r="AU158" i="82"/>
  <c r="AZ158" i="82"/>
  <c r="AT334" i="82"/>
  <c r="X158" i="82"/>
  <c r="Z158" i="82"/>
  <c r="AV309" i="82"/>
  <c r="AW309" i="82"/>
  <c r="AD309" i="82"/>
  <c r="AS309" i="82"/>
  <c r="R309" i="82"/>
  <c r="AV236" i="82"/>
  <c r="AS334" i="82"/>
  <c r="BD309" i="82"/>
  <c r="AX309" i="82"/>
  <c r="AU309" i="82"/>
  <c r="T309" i="82"/>
  <c r="AZ214" i="82"/>
  <c r="AY163" i="82"/>
  <c r="L214" i="82"/>
  <c r="AV334" i="82"/>
  <c r="BD107" i="82"/>
  <c r="BD321" i="82"/>
  <c r="BD197" i="82"/>
  <c r="AW334" i="82"/>
  <c r="BD359" i="82"/>
  <c r="AI321" i="82"/>
  <c r="R321" i="82" s="1"/>
  <c r="BD175" i="82"/>
  <c r="AB334" i="82"/>
  <c r="L334" i="82"/>
  <c r="BD117" i="82"/>
  <c r="AV98" i="82"/>
  <c r="BD81" i="82"/>
  <c r="AQ140" i="82"/>
  <c r="R214" i="82"/>
  <c r="AT273" i="82"/>
  <c r="BD334" i="82"/>
  <c r="AY336" i="82"/>
  <c r="AS318" i="82"/>
  <c r="BD152" i="82"/>
  <c r="AS144" i="82"/>
  <c r="AF152" i="82"/>
  <c r="AQ152" i="82" s="1"/>
  <c r="Z334" i="82"/>
  <c r="R311" i="82"/>
  <c r="Z214" i="82"/>
  <c r="BD148" i="82"/>
  <c r="AV137" i="82"/>
  <c r="AV318" i="82"/>
  <c r="R222" i="82"/>
  <c r="R383" i="82"/>
  <c r="AU183" i="82"/>
  <c r="N363" i="82"/>
  <c r="AS55" i="82"/>
  <c r="P55" i="82"/>
  <c r="BD179" i="82"/>
  <c r="Z282" i="82"/>
  <c r="BD91" i="82"/>
  <c r="AB55" i="82"/>
  <c r="AS260" i="82"/>
  <c r="T143" i="82"/>
  <c r="V171" i="82"/>
  <c r="X98" i="82"/>
  <c r="L318" i="82"/>
  <c r="BD345" i="82"/>
  <c r="AD71" i="82"/>
  <c r="AD163" i="82"/>
  <c r="AW163" i="82"/>
  <c r="AT79" i="82"/>
  <c r="AQ119" i="82"/>
  <c r="R315" i="82"/>
  <c r="BD127" i="82"/>
  <c r="AY223" i="82"/>
  <c r="AT338" i="82"/>
  <c r="X291" i="82"/>
  <c r="BD178" i="82"/>
  <c r="T332" i="82"/>
  <c r="T334" i="82"/>
  <c r="AV163" i="82"/>
  <c r="BD160" i="82"/>
  <c r="T163" i="82"/>
  <c r="L332" i="82"/>
  <c r="AH148" i="82"/>
  <c r="AS148" i="82" s="1"/>
  <c r="Z168" i="82"/>
  <c r="AZ168" i="82"/>
  <c r="BD191" i="82"/>
  <c r="AW214" i="82"/>
  <c r="AY326" i="82"/>
  <c r="R378" i="82"/>
  <c r="BD373" i="82"/>
  <c r="AW168" i="82"/>
  <c r="BD171" i="82"/>
  <c r="BD273" i="82"/>
  <c r="AQ137" i="82"/>
  <c r="AB315" i="82"/>
  <c r="V71" i="82"/>
  <c r="BD232" i="82"/>
  <c r="BD250" i="82"/>
  <c r="AQ309" i="82"/>
  <c r="AQ163" i="82"/>
  <c r="AX180" i="82"/>
  <c r="BD214" i="82"/>
  <c r="BD205" i="82"/>
  <c r="AT319" i="82"/>
  <c r="BD143" i="82"/>
  <c r="V300" i="82"/>
  <c r="AB178" i="82"/>
  <c r="T71" i="82"/>
  <c r="T101" i="82"/>
  <c r="AD191" i="82"/>
  <c r="BD149" i="82"/>
  <c r="R121" i="82"/>
  <c r="P147" i="82"/>
  <c r="AG191" i="82"/>
  <c r="N191" i="82" s="1"/>
  <c r="N214" i="82"/>
  <c r="R252" i="82"/>
  <c r="AT252" i="82"/>
  <c r="Z252" i="82"/>
  <c r="AX252" i="82"/>
  <c r="BD83" i="82"/>
  <c r="L315" i="82"/>
  <c r="BD168" i="82"/>
  <c r="AW273" i="82"/>
  <c r="AV330" i="82"/>
  <c r="AG81" i="82"/>
  <c r="AR81" i="82" s="1"/>
  <c r="AB236" i="82"/>
  <c r="AZ273" i="82"/>
  <c r="BD252" i="82"/>
  <c r="BD297" i="82"/>
  <c r="T303" i="82"/>
  <c r="P163" i="82"/>
  <c r="BD71" i="82"/>
  <c r="BD124" i="82"/>
  <c r="AX299" i="82"/>
  <c r="AS236" i="82"/>
  <c r="AR168" i="82"/>
  <c r="AY332" i="82"/>
  <c r="N315" i="82"/>
  <c r="AR315" i="82"/>
  <c r="AY127" i="82"/>
  <c r="AB127" i="82"/>
  <c r="AF124" i="82"/>
  <c r="L124" i="82" s="1"/>
  <c r="AT163" i="82"/>
  <c r="N183" i="82"/>
  <c r="AD79" i="82"/>
  <c r="AZ140" i="82"/>
  <c r="AB383" i="82"/>
  <c r="AY130" i="82"/>
  <c r="BD163" i="82"/>
  <c r="AQ205" i="82"/>
  <c r="T383" i="82"/>
  <c r="AZ252" i="82"/>
  <c r="AY222" i="82"/>
  <c r="AW222" i="82"/>
  <c r="P71" i="82"/>
  <c r="V222" i="82"/>
  <c r="L273" i="82"/>
  <c r="BD377" i="82"/>
  <c r="AV315" i="82"/>
  <c r="AT149" i="82"/>
  <c r="AU168" i="82"/>
  <c r="AB297" i="82"/>
  <c r="BD315" i="82"/>
  <c r="BD236" i="82"/>
  <c r="AS319" i="82"/>
  <c r="X71" i="82"/>
  <c r="AT234" i="82"/>
  <c r="N335" i="82"/>
  <c r="AW315" i="82"/>
  <c r="AX222" i="82"/>
  <c r="AX123" i="82"/>
  <c r="AT71" i="82"/>
  <c r="AF127" i="82"/>
  <c r="AQ127" i="82" s="1"/>
  <c r="BD342" i="82"/>
  <c r="AT194" i="82"/>
  <c r="AV214" i="82"/>
  <c r="L136" i="82"/>
  <c r="AU252" i="82"/>
  <c r="BD239" i="82"/>
  <c r="AZ351" i="82"/>
  <c r="BD319" i="82"/>
  <c r="Z305" i="82"/>
  <c r="AB168" i="82"/>
  <c r="P302" i="82"/>
  <c r="AG179" i="82"/>
  <c r="N179" i="82" s="1"/>
  <c r="N71" i="82"/>
  <c r="T216" i="82"/>
  <c r="AT143" i="82"/>
  <c r="Z315" i="82"/>
  <c r="AR311" i="82"/>
  <c r="AU55" i="82"/>
  <c r="V178" i="82"/>
  <c r="AX260" i="82"/>
  <c r="AW294" i="82"/>
  <c r="AU214" i="82"/>
  <c r="N180" i="82"/>
  <c r="BD180" i="82"/>
  <c r="BD246" i="82"/>
  <c r="X65" i="82"/>
  <c r="V168" i="82"/>
  <c r="Z378" i="82"/>
  <c r="AY137" i="82"/>
  <c r="L378" i="82"/>
  <c r="AF246" i="82"/>
  <c r="L246" i="82" s="1"/>
  <c r="BD229" i="82"/>
  <c r="AQ191" i="82"/>
  <c r="AX296" i="82"/>
  <c r="Z216" i="82"/>
  <c r="R179" i="82"/>
  <c r="AD321" i="82"/>
  <c r="X141" i="82"/>
  <c r="AW296" i="82"/>
  <c r="Z236" i="82"/>
  <c r="P315" i="82"/>
  <c r="AD80" i="82"/>
  <c r="AX332" i="82"/>
  <c r="R152" i="82"/>
  <c r="AT152" i="82"/>
  <c r="AV152" i="82"/>
  <c r="V152" i="82"/>
  <c r="Z111" i="82"/>
  <c r="AX111" i="82"/>
  <c r="AF175" i="82"/>
  <c r="L175" i="82" s="1"/>
  <c r="L168" i="82"/>
  <c r="AR326" i="82"/>
  <c r="L300" i="82"/>
  <c r="BD111" i="82"/>
  <c r="X236" i="82"/>
  <c r="AX163" i="82"/>
  <c r="L301" i="82"/>
  <c r="N236" i="82"/>
  <c r="BD78" i="82"/>
  <c r="V167" i="82"/>
  <c r="N55" i="82"/>
  <c r="AU300" i="82"/>
  <c r="AU136" i="82"/>
  <c r="V332" i="82"/>
  <c r="P332" i="82"/>
  <c r="AN111" i="82"/>
  <c r="AY111" i="82" s="1"/>
  <c r="AR222" i="82"/>
  <c r="AX71" i="82"/>
  <c r="BD301" i="82"/>
  <c r="BD364" i="82"/>
  <c r="T378" i="82"/>
  <c r="AZ212" i="82"/>
  <c r="Z227" i="82"/>
  <c r="AW178" i="82"/>
  <c r="BD161" i="82"/>
  <c r="P191" i="82"/>
  <c r="AY71" i="82"/>
  <c r="AS375" i="82"/>
  <c r="AQ71" i="82"/>
  <c r="AX374" i="82"/>
  <c r="P214" i="82"/>
  <c r="AD315" i="82"/>
  <c r="AV273" i="82"/>
  <c r="AG359" i="82"/>
  <c r="AR359" i="82" s="1"/>
  <c r="AZ130" i="82"/>
  <c r="BD324" i="82"/>
  <c r="AY80" i="82"/>
  <c r="X249" i="82"/>
  <c r="AT55" i="82"/>
  <c r="Z302" i="82"/>
  <c r="V79" i="82"/>
  <c r="AD266" i="82"/>
  <c r="L383" i="82"/>
  <c r="BD222" i="82"/>
  <c r="N332" i="82"/>
  <c r="AT299" i="82"/>
  <c r="AS305" i="82"/>
  <c r="AD179" i="82"/>
  <c r="AS293" i="82"/>
  <c r="T167" i="82"/>
  <c r="AT236" i="82"/>
  <c r="Z143" i="82"/>
  <c r="AB183" i="82"/>
  <c r="X252" i="82"/>
  <c r="P168" i="82"/>
  <c r="AR221" i="82"/>
  <c r="N221" i="82"/>
  <c r="AS197" i="82"/>
  <c r="P197" i="82"/>
  <c r="AS311" i="82"/>
  <c r="AS222" i="82"/>
  <c r="AT270" i="82"/>
  <c r="N378" i="82"/>
  <c r="N137" i="82"/>
  <c r="AR86" i="82"/>
  <c r="R264" i="82"/>
  <c r="AX264" i="82"/>
  <c r="AH373" i="82"/>
  <c r="AS373" i="82" s="1"/>
  <c r="X285" i="82"/>
  <c r="BD383" i="82"/>
  <c r="BD64" i="82"/>
  <c r="AB84" i="82"/>
  <c r="N273" i="82"/>
  <c r="AU273" i="82"/>
  <c r="T301" i="82"/>
  <c r="AR383" i="82"/>
  <c r="T318" i="82"/>
  <c r="AD236" i="82"/>
  <c r="AR355" i="82"/>
  <c r="X378" i="82"/>
  <c r="AV205" i="82"/>
  <c r="AW371" i="82"/>
  <c r="AR205" i="82"/>
  <c r="AL78" i="82"/>
  <c r="X78" i="82" s="1"/>
  <c r="BD242" i="82"/>
  <c r="T186" i="82"/>
  <c r="BD115" i="82"/>
  <c r="N141" i="82"/>
  <c r="AV319" i="82"/>
  <c r="AS267" i="82"/>
  <c r="BD136" i="82"/>
  <c r="AQ79" i="82"/>
  <c r="AT205" i="82"/>
  <c r="AF197" i="82"/>
  <c r="L197" i="82" s="1"/>
  <c r="AX365" i="82"/>
  <c r="AR123" i="82"/>
  <c r="AZ171" i="82"/>
  <c r="Z79" i="82"/>
  <c r="L222" i="82"/>
  <c r="X221" i="82"/>
  <c r="AY273" i="82"/>
  <c r="AU191" i="82"/>
  <c r="P378" i="82"/>
  <c r="AX335" i="82"/>
  <c r="BD306" i="82"/>
  <c r="BD355" i="82"/>
  <c r="AD297" i="82"/>
  <c r="V211" i="82"/>
  <c r="AX83" i="82"/>
  <c r="R164" i="82"/>
  <c r="T79" i="82"/>
  <c r="AV144" i="82"/>
  <c r="L330" i="82"/>
  <c r="AD291" i="82"/>
  <c r="N83" i="82"/>
  <c r="P136" i="82"/>
  <c r="L232" i="82"/>
  <c r="AB301" i="82"/>
  <c r="BD87" i="82"/>
  <c r="Z336" i="82"/>
  <c r="V202" i="82"/>
  <c r="L252" i="82"/>
  <c r="AW79" i="82"/>
  <c r="AW148" i="82"/>
  <c r="BD279" i="82"/>
  <c r="AW95" i="82"/>
  <c r="AU347" i="82"/>
  <c r="R203" i="82"/>
  <c r="AZ319" i="82"/>
  <c r="AT105" i="82"/>
  <c r="AY252" i="82"/>
  <c r="V149" i="82"/>
  <c r="AS331" i="82"/>
  <c r="P331" i="82"/>
  <c r="AB205" i="82"/>
  <c r="AY205" i="82"/>
  <c r="AQ302" i="82"/>
  <c r="L302" i="82"/>
  <c r="R296" i="82"/>
  <c r="T166" i="82"/>
  <c r="AS336" i="82"/>
  <c r="AR234" i="82"/>
  <c r="AB279" i="82"/>
  <c r="BD308" i="82"/>
  <c r="BD133" i="82"/>
  <c r="AB79" i="82"/>
  <c r="BD260" i="82"/>
  <c r="AZ300" i="82"/>
  <c r="AQ321" i="82"/>
  <c r="AR167" i="82"/>
  <c r="X223" i="82"/>
  <c r="P383" i="82"/>
  <c r="AS383" i="82"/>
  <c r="BD248" i="82"/>
  <c r="BD331" i="82"/>
  <c r="X244" i="82"/>
  <c r="Z167" i="82"/>
  <c r="N252" i="82"/>
  <c r="AR252" i="82"/>
  <c r="BD337" i="82"/>
  <c r="AS232" i="82"/>
  <c r="BD302" i="82"/>
  <c r="AX300" i="82"/>
  <c r="BD269" i="82"/>
  <c r="P179" i="82"/>
  <c r="BD265" i="82"/>
  <c r="AR321" i="82"/>
  <c r="BD351" i="82"/>
  <c r="AU83" i="82"/>
  <c r="BD55" i="82"/>
  <c r="BD116" i="82"/>
  <c r="P296" i="82"/>
  <c r="L216" i="82"/>
  <c r="AZ377" i="82"/>
  <c r="BD183" i="82"/>
  <c r="AB335" i="82"/>
  <c r="AX383" i="82"/>
  <c r="R221" i="82"/>
  <c r="BD267" i="82"/>
  <c r="T236" i="82"/>
  <c r="AW321" i="82"/>
  <c r="AG248" i="82"/>
  <c r="N248" i="82" s="1"/>
  <c r="AX307" i="82"/>
  <c r="Z319" i="82"/>
  <c r="AV189" i="82"/>
  <c r="AU65" i="82"/>
  <c r="AU221" i="82"/>
  <c r="AV65" i="82"/>
  <c r="V65" i="82"/>
  <c r="AW319" i="82"/>
  <c r="X319" i="82"/>
  <c r="Z223" i="82"/>
  <c r="AX223" i="82"/>
  <c r="Z65" i="82"/>
  <c r="AX65" i="82"/>
  <c r="R223" i="82"/>
  <c r="AT223" i="82"/>
  <c r="V108" i="82"/>
  <c r="AV108" i="82"/>
  <c r="AR300" i="82"/>
  <c r="N300" i="82"/>
  <c r="AU319" i="82"/>
  <c r="T319" i="82"/>
  <c r="AZ332" i="82"/>
  <c r="AD332" i="82"/>
  <c r="L194" i="82"/>
  <c r="AQ194" i="82"/>
  <c r="R346" i="82"/>
  <c r="AT346" i="82"/>
  <c r="AW194" i="82"/>
  <c r="X194" i="82"/>
  <c r="AK306" i="82"/>
  <c r="V306" i="82" s="1"/>
  <c r="BD65" i="82"/>
  <c r="BD223" i="82"/>
  <c r="V223" i="82"/>
  <c r="Z368" i="82"/>
  <c r="AW80" i="82"/>
  <c r="AW363" i="82"/>
  <c r="AQ141" i="82"/>
  <c r="BD138" i="82"/>
  <c r="T138" i="82"/>
  <c r="L183" i="82"/>
  <c r="X138" i="82"/>
  <c r="V136" i="82"/>
  <c r="AX55" i="82"/>
  <c r="AX179" i="82"/>
  <c r="AT202" i="82"/>
  <c r="T326" i="82"/>
  <c r="X332" i="82"/>
  <c r="AS299" i="82"/>
  <c r="R335" i="82"/>
  <c r="AB128" i="82"/>
  <c r="V375" i="82"/>
  <c r="AF319" i="82"/>
  <c r="AY319" i="82"/>
  <c r="AU305" i="82"/>
  <c r="AT244" i="82"/>
  <c r="AV180" i="82"/>
  <c r="BD194" i="82"/>
  <c r="Z178" i="82"/>
  <c r="Z149" i="82"/>
  <c r="T149" i="82"/>
  <c r="BD102" i="82"/>
  <c r="AL171" i="82"/>
  <c r="AW171" i="82" s="1"/>
  <c r="R300" i="82"/>
  <c r="X299" i="82"/>
  <c r="AS79" i="82"/>
  <c r="BD79" i="82"/>
  <c r="AW154" i="82"/>
  <c r="AX80" i="82"/>
  <c r="AY164" i="82"/>
  <c r="X300" i="82"/>
  <c r="AB266" i="82"/>
  <c r="N178" i="82"/>
  <c r="L149" i="82"/>
  <c r="L167" i="82"/>
  <c r="AD326" i="82"/>
  <c r="AV299" i="82"/>
  <c r="N144" i="82"/>
  <c r="BD58" i="82"/>
  <c r="AD205" i="82"/>
  <c r="V303" i="82"/>
  <c r="AZ249" i="82"/>
  <c r="R154" i="82"/>
  <c r="AZ136" i="82"/>
  <c r="AW326" i="82"/>
  <c r="AW55" i="82"/>
  <c r="R307" i="82"/>
  <c r="T223" i="82"/>
  <c r="AY260" i="82"/>
  <c r="AZ149" i="82"/>
  <c r="BD300" i="82"/>
  <c r="AT144" i="82"/>
  <c r="AB191" i="82"/>
  <c r="BD167" i="82"/>
  <c r="BD332" i="82"/>
  <c r="AT134" i="82"/>
  <c r="AF337" i="82"/>
  <c r="AQ337" i="82" s="1"/>
  <c r="T321" i="82"/>
  <c r="AB179" i="82"/>
  <c r="BD56" i="82"/>
  <c r="AZ209" i="82"/>
  <c r="BD333" i="82"/>
  <c r="BD375" i="82"/>
  <c r="AS223" i="82"/>
  <c r="V221" i="82"/>
  <c r="AR149" i="82"/>
  <c r="N130" i="82"/>
  <c r="AR130" i="82"/>
  <c r="X102" i="82"/>
  <c r="AW102" i="82"/>
  <c r="AR80" i="82"/>
  <c r="N80" i="82"/>
  <c r="T161" i="82"/>
  <c r="AU161" i="82"/>
  <c r="AT231" i="82"/>
  <c r="R231" i="82"/>
  <c r="N79" i="82"/>
  <c r="AR79" i="82"/>
  <c r="N379" i="82"/>
  <c r="AD178" i="82"/>
  <c r="BD243" i="82"/>
  <c r="BD196" i="82"/>
  <c r="T297" i="82"/>
  <c r="AY300" i="82"/>
  <c r="AS143" i="82"/>
  <c r="AS252" i="82"/>
  <c r="P252" i="82"/>
  <c r="P149" i="82"/>
  <c r="AS149" i="82"/>
  <c r="AQ306" i="82"/>
  <c r="AW86" i="82"/>
  <c r="AQ134" i="82"/>
  <c r="AD305" i="82"/>
  <c r="AB305" i="82"/>
  <c r="AW91" i="82"/>
  <c r="L148" i="82"/>
  <c r="AS178" i="82"/>
  <c r="AR249" i="82"/>
  <c r="T105" i="82"/>
  <c r="AR210" i="82"/>
  <c r="BD147" i="82"/>
  <c r="X266" i="82"/>
  <c r="AF161" i="82"/>
  <c r="AQ161" i="82" s="1"/>
  <c r="L356" i="82"/>
  <c r="AF333" i="82"/>
  <c r="L333" i="82" s="1"/>
  <c r="V252" i="82"/>
  <c r="L331" i="82"/>
  <c r="BD211" i="82"/>
  <c r="P83" i="82"/>
  <c r="AG102" i="82"/>
  <c r="AV234" i="82"/>
  <c r="BD215" i="82"/>
  <c r="P291" i="82"/>
  <c r="AW335" i="82"/>
  <c r="AW189" i="82"/>
  <c r="AB136" i="82"/>
  <c r="AD256" i="82"/>
  <c r="R326" i="82"/>
  <c r="BD305" i="82"/>
  <c r="AB149" i="82"/>
  <c r="AW239" i="82"/>
  <c r="AX326" i="82"/>
  <c r="AS221" i="82"/>
  <c r="T266" i="82"/>
  <c r="AS326" i="82"/>
  <c r="AV383" i="82"/>
  <c r="V383" i="82"/>
  <c r="AQ227" i="82"/>
  <c r="AX177" i="82"/>
  <c r="AB248" i="82"/>
  <c r="AX152" i="82"/>
  <c r="AX234" i="82"/>
  <c r="AQ234" i="82"/>
  <c r="T363" i="82"/>
  <c r="N199" i="82"/>
  <c r="AD55" i="82"/>
  <c r="AD299" i="82"/>
  <c r="AU346" i="82"/>
  <c r="AD84" i="82"/>
  <c r="BD344" i="82"/>
  <c r="AQ299" i="82"/>
  <c r="AX346" i="82"/>
  <c r="AB96" i="82"/>
  <c r="Z311" i="82"/>
  <c r="AD65" i="82"/>
  <c r="T222" i="82"/>
  <c r="AD83" i="82"/>
  <c r="X205" i="82"/>
  <c r="P341" i="82"/>
  <c r="AY86" i="82"/>
  <c r="BD241" i="82"/>
  <c r="AX166" i="82"/>
  <c r="AF280" i="82"/>
  <c r="AQ280" i="82" s="1"/>
  <c r="BD280" i="82"/>
  <c r="AZ341" i="82"/>
  <c r="AB294" i="82"/>
  <c r="AR265" i="82"/>
  <c r="AY167" i="82"/>
  <c r="AR82" i="82"/>
  <c r="V83" i="82"/>
  <c r="P111" i="82"/>
  <c r="AX191" i="82"/>
  <c r="AB83" i="82"/>
  <c r="AT266" i="82"/>
  <c r="R266" i="82"/>
  <c r="AT291" i="82"/>
  <c r="R291" i="82"/>
  <c r="AX266" i="82"/>
  <c r="Z266" i="82"/>
  <c r="AQ170" i="82"/>
  <c r="L170" i="82"/>
  <c r="R301" i="82"/>
  <c r="AT301" i="82"/>
  <c r="L289" i="82"/>
  <c r="AQ289" i="82"/>
  <c r="L102" i="82"/>
  <c r="AQ102" i="82"/>
  <c r="P301" i="82"/>
  <c r="AS301" i="82"/>
  <c r="AX202" i="82"/>
  <c r="Z202" i="82"/>
  <c r="AT83" i="82"/>
  <c r="R83" i="82"/>
  <c r="AU224" i="82"/>
  <c r="BD170" i="82"/>
  <c r="BD164" i="82"/>
  <c r="T178" i="82"/>
  <c r="V199" i="82"/>
  <c r="AR313" i="82"/>
  <c r="N202" i="82"/>
  <c r="T293" i="82"/>
  <c r="AS180" i="82"/>
  <c r="AY180" i="82"/>
  <c r="AZ293" i="82"/>
  <c r="AR293" i="82"/>
  <c r="N293" i="82"/>
  <c r="L347" i="82"/>
  <c r="AS137" i="82"/>
  <c r="L171" i="82"/>
  <c r="AS121" i="82"/>
  <c r="L186" i="82"/>
  <c r="AB170" i="82"/>
  <c r="N296" i="82"/>
  <c r="BD176" i="82"/>
  <c r="N338" i="82"/>
  <c r="X164" i="82"/>
  <c r="BD72" i="82"/>
  <c r="AD119" i="82"/>
  <c r="AS345" i="82"/>
  <c r="AB221" i="82"/>
  <c r="BD202" i="82"/>
  <c r="AY299" i="82"/>
  <c r="AB299" i="82"/>
  <c r="AQ80" i="82"/>
  <c r="BD291" i="82"/>
  <c r="AR223" i="82"/>
  <c r="AZ223" i="82"/>
  <c r="T349" i="82"/>
  <c r="AV378" i="82"/>
  <c r="BA378" i="82" s="1"/>
  <c r="AY102" i="82"/>
  <c r="Z205" i="82"/>
  <c r="AX321" i="82"/>
  <c r="AB143" i="82"/>
  <c r="AW372" i="82"/>
  <c r="AB60" i="82"/>
  <c r="X298" i="82"/>
  <c r="AX86" i="82"/>
  <c r="R137" i="82"/>
  <c r="AR337" i="82"/>
  <c r="P381" i="82"/>
  <c r="Z250" i="82"/>
  <c r="AT178" i="82"/>
  <c r="AW307" i="82"/>
  <c r="AY202" i="82"/>
  <c r="AU311" i="82"/>
  <c r="BD266" i="82"/>
  <c r="AV321" i="82"/>
  <c r="R119" i="82"/>
  <c r="V326" i="82"/>
  <c r="AX333" i="82"/>
  <c r="AU131" i="82"/>
  <c r="Z96" i="82"/>
  <c r="R138" i="82"/>
  <c r="R351" i="82"/>
  <c r="BD299" i="82"/>
  <c r="AQ65" i="82"/>
  <c r="Z221" i="82"/>
  <c r="AY302" i="82"/>
  <c r="AV301" i="82"/>
  <c r="AR319" i="82"/>
  <c r="BD314" i="82"/>
  <c r="AU343" i="82"/>
  <c r="R191" i="82"/>
  <c r="AT191" i="82"/>
  <c r="AV377" i="82"/>
  <c r="AD177" i="82"/>
  <c r="AZ343" i="82"/>
  <c r="V373" i="82"/>
  <c r="AB378" i="82"/>
  <c r="BD277" i="82"/>
  <c r="AV89" i="82"/>
  <c r="V264" i="82"/>
  <c r="AZ135" i="82"/>
  <c r="V80" i="82"/>
  <c r="AQ55" i="82"/>
  <c r="AQ267" i="82"/>
  <c r="N239" i="82"/>
  <c r="AB119" i="82"/>
  <c r="AS174" i="82"/>
  <c r="AW83" i="82"/>
  <c r="AS266" i="82"/>
  <c r="AW217" i="82"/>
  <c r="AB232" i="82"/>
  <c r="BD326" i="82"/>
  <c r="AS73" i="82"/>
  <c r="AT260" i="82"/>
  <c r="AH300" i="82"/>
  <c r="AS300" i="82" s="1"/>
  <c r="N260" i="82"/>
  <c r="AV191" i="82"/>
  <c r="AV266" i="82"/>
  <c r="V266" i="82"/>
  <c r="AU205" i="82"/>
  <c r="T205" i="82"/>
  <c r="AG301" i="82"/>
  <c r="BD100" i="82"/>
  <c r="AT183" i="82"/>
  <c r="P269" i="82"/>
  <c r="BD340" i="82"/>
  <c r="N266" i="82"/>
  <c r="AR266" i="82"/>
  <c r="N60" i="82"/>
  <c r="AF242" i="82"/>
  <c r="L242" i="82" s="1"/>
  <c r="AX171" i="82"/>
  <c r="BD354" i="82"/>
  <c r="AB140" i="82"/>
  <c r="AY140" i="82"/>
  <c r="AX134" i="82"/>
  <c r="AB377" i="82"/>
  <c r="AD186" i="82"/>
  <c r="AS307" i="82"/>
  <c r="AV296" i="82"/>
  <c r="AX199" i="82"/>
  <c r="AY216" i="82"/>
  <c r="AG170" i="82"/>
  <c r="N170" i="82" s="1"/>
  <c r="T260" i="82"/>
  <c r="AY356" i="82"/>
  <c r="AS202" i="82"/>
  <c r="P202" i="82"/>
  <c r="V111" i="82"/>
  <c r="AZ301" i="82"/>
  <c r="AY321" i="82"/>
  <c r="AB321" i="82"/>
  <c r="BD293" i="82"/>
  <c r="AT253" i="82"/>
  <c r="R253" i="82"/>
  <c r="AD260" i="82"/>
  <c r="AZ260" i="82"/>
  <c r="AS129" i="82"/>
  <c r="P129" i="82"/>
  <c r="AW368" i="82"/>
  <c r="X368" i="82"/>
  <c r="N374" i="82"/>
  <c r="AR374" i="82"/>
  <c r="AX363" i="82"/>
  <c r="Z363" i="82"/>
  <c r="Z119" i="82"/>
  <c r="AX119" i="82"/>
  <c r="AG119" i="82"/>
  <c r="N119" i="82" s="1"/>
  <c r="BD119" i="82"/>
  <c r="AD105" i="82"/>
  <c r="AZ105" i="82"/>
  <c r="AZ131" i="82"/>
  <c r="AD131" i="82"/>
  <c r="AV224" i="82"/>
  <c r="V224" i="82"/>
  <c r="AQ60" i="82"/>
  <c r="L60" i="82"/>
  <c r="AY307" i="82"/>
  <c r="AB307" i="82"/>
  <c r="Z161" i="82"/>
  <c r="L285" i="82"/>
  <c r="AX209" i="82"/>
  <c r="T329" i="82"/>
  <c r="AU329" i="82"/>
  <c r="AT180" i="82"/>
  <c r="BD216" i="82"/>
  <c r="AG216" i="82"/>
  <c r="N216" i="82" s="1"/>
  <c r="T232" i="82"/>
  <c r="AU232" i="82"/>
  <c r="R374" i="82"/>
  <c r="AT374" i="82"/>
  <c r="AZ194" i="82"/>
  <c r="AD194" i="82"/>
  <c r="AG131" i="82"/>
  <c r="N131" i="82" s="1"/>
  <c r="BD131" i="82"/>
  <c r="T60" i="82"/>
  <c r="AU60" i="82"/>
  <c r="P86" i="82"/>
  <c r="AS86" i="82"/>
  <c r="BD294" i="82"/>
  <c r="AT189" i="82"/>
  <c r="R189" i="82"/>
  <c r="AZ137" i="82"/>
  <c r="AU144" i="82"/>
  <c r="AT161" i="82"/>
  <c r="R161" i="82"/>
  <c r="AV372" i="82"/>
  <c r="V372" i="82"/>
  <c r="AU264" i="82"/>
  <c r="AD244" i="82"/>
  <c r="AB265" i="82"/>
  <c r="AY265" i="82"/>
  <c r="AD375" i="82"/>
  <c r="AZ375" i="82"/>
  <c r="L179" i="82"/>
  <c r="AQ179" i="82"/>
  <c r="AW167" i="82"/>
  <c r="X167" i="82"/>
  <c r="AT167" i="82"/>
  <c r="R167" i="82"/>
  <c r="AF86" i="82"/>
  <c r="L86" i="82" s="1"/>
  <c r="BD86" i="82"/>
  <c r="AY125" i="82"/>
  <c r="AB125" i="82"/>
  <c r="AS80" i="82"/>
  <c r="P80" i="82"/>
  <c r="AR136" i="82"/>
  <c r="N136" i="82"/>
  <c r="AS194" i="82"/>
  <c r="P194" i="82"/>
  <c r="AT89" i="82"/>
  <c r="R89" i="82"/>
  <c r="X256" i="82"/>
  <c r="AW256" i="82"/>
  <c r="AQ265" i="82"/>
  <c r="L265" i="82"/>
  <c r="AS244" i="82"/>
  <c r="P244" i="82"/>
  <c r="AR233" i="82"/>
  <c r="N233" i="82"/>
  <c r="X161" i="82"/>
  <c r="AW161" i="82"/>
  <c r="AW143" i="82"/>
  <c r="X143" i="82"/>
  <c r="T80" i="82"/>
  <c r="AU80" i="82"/>
  <c r="AG154" i="82"/>
  <c r="BD154" i="82"/>
  <c r="N365" i="82"/>
  <c r="AR365" i="82"/>
  <c r="AR134" i="82"/>
  <c r="N134" i="82"/>
  <c r="Z256" i="82"/>
  <c r="AX256" i="82"/>
  <c r="AU368" i="82"/>
  <c r="AX320" i="82"/>
  <c r="Z320" i="82"/>
  <c r="BD108" i="82"/>
  <c r="AG108" i="82"/>
  <c r="P264" i="82"/>
  <c r="AS264" i="82"/>
  <c r="AT363" i="82"/>
  <c r="R363" i="82"/>
  <c r="AT87" i="82"/>
  <c r="R87" i="82"/>
  <c r="L305" i="82"/>
  <c r="AQ305" i="82"/>
  <c r="AU137" i="82"/>
  <c r="T137" i="82"/>
  <c r="AR270" i="82"/>
  <c r="N270" i="82"/>
  <c r="AQ82" i="82"/>
  <c r="L82" i="82"/>
  <c r="AD86" i="82"/>
  <c r="AS294" i="82"/>
  <c r="AQ294" i="82"/>
  <c r="AV260" i="82"/>
  <c r="BD378" i="82"/>
  <c r="AR111" i="82"/>
  <c r="N111" i="82"/>
  <c r="AS330" i="82"/>
  <c r="AT278" i="82"/>
  <c r="AB224" i="82"/>
  <c r="AZ365" i="82"/>
  <c r="AZ265" i="82"/>
  <c r="Z244" i="82"/>
  <c r="V179" i="82"/>
  <c r="AV179" i="82"/>
  <c r="BD80" i="82"/>
  <c r="AW111" i="82"/>
  <c r="X111" i="82"/>
  <c r="BD298" i="82"/>
  <c r="AX253" i="82"/>
  <c r="R60" i="82"/>
  <c r="V86" i="82"/>
  <c r="L282" i="82"/>
  <c r="X234" i="82"/>
  <c r="AV143" i="82"/>
  <c r="AF375" i="82"/>
  <c r="AQ375" i="82" s="1"/>
  <c r="AZ371" i="82"/>
  <c r="R80" i="82"/>
  <c r="AV256" i="82"/>
  <c r="BD166" i="82"/>
  <c r="AR165" i="82"/>
  <c r="P154" i="82"/>
  <c r="V119" i="82"/>
  <c r="AD111" i="82"/>
  <c r="P167" i="82"/>
  <c r="AS167" i="82"/>
  <c r="AU164" i="82"/>
  <c r="V154" i="82"/>
  <c r="AV154" i="82"/>
  <c r="T299" i="82"/>
  <c r="AU299" i="82"/>
  <c r="BD118" i="82"/>
  <c r="AD60" i="82"/>
  <c r="AT281" i="82"/>
  <c r="AD378" i="82"/>
  <c r="AR138" i="82"/>
  <c r="L298" i="82"/>
  <c r="AT186" i="82"/>
  <c r="X303" i="82"/>
  <c r="V338" i="82"/>
  <c r="AR250" i="82"/>
  <c r="L64" i="82"/>
  <c r="T310" i="82"/>
  <c r="AZ96" i="82"/>
  <c r="AT344" i="82"/>
  <c r="AS346" i="82"/>
  <c r="AV293" i="82"/>
  <c r="AS273" i="82"/>
  <c r="P273" i="82"/>
  <c r="AU111" i="82"/>
  <c r="T111" i="82"/>
  <c r="BD247" i="82"/>
  <c r="R111" i="82"/>
  <c r="AT111" i="82"/>
  <c r="AB194" i="82"/>
  <c r="AW121" i="82"/>
  <c r="V335" i="82"/>
  <c r="N125" i="82"/>
  <c r="AF276" i="82"/>
  <c r="L276" i="82" s="1"/>
  <c r="BD276" i="82"/>
  <c r="BD336" i="82"/>
  <c r="Z232" i="82"/>
  <c r="L111" i="82"/>
  <c r="AQ111" i="82"/>
  <c r="AS248" i="82"/>
  <c r="P248" i="82"/>
  <c r="AZ310" i="82"/>
  <c r="AD310" i="82"/>
  <c r="AW344" i="82"/>
  <c r="X344" i="82"/>
  <c r="AD240" i="82"/>
  <c r="AZ240" i="82"/>
  <c r="R82" i="82"/>
  <c r="AT82" i="82"/>
  <c r="AV102" i="82"/>
  <c r="Z338" i="82"/>
  <c r="AX338" i="82"/>
  <c r="P128" i="82"/>
  <c r="AS128" i="82"/>
  <c r="AZ356" i="82"/>
  <c r="AD356" i="82"/>
  <c r="AZ202" i="82"/>
  <c r="AD202" i="82"/>
  <c r="AT343" i="82"/>
  <c r="AU148" i="82"/>
  <c r="T157" i="82"/>
  <c r="BD177" i="82"/>
  <c r="AF177" i="82"/>
  <c r="AX70" i="82"/>
  <c r="Z70" i="82"/>
  <c r="X233" i="82"/>
  <c r="AW233" i="82"/>
  <c r="BD270" i="82"/>
  <c r="AF270" i="82"/>
  <c r="L270" i="82" s="1"/>
  <c r="BD292" i="82"/>
  <c r="BD251" i="82"/>
  <c r="X166" i="82"/>
  <c r="AW166" i="82"/>
  <c r="N169" i="82"/>
  <c r="AR169" i="82"/>
  <c r="BD346" i="82"/>
  <c r="AG346" i="82"/>
  <c r="N346" i="82" s="1"/>
  <c r="L255" i="82"/>
  <c r="AQ255" i="82"/>
  <c r="V195" i="82"/>
  <c r="AV195" i="82"/>
  <c r="L329" i="82"/>
  <c r="AQ329" i="82"/>
  <c r="AW250" i="82"/>
  <c r="AY134" i="82"/>
  <c r="AB134" i="82"/>
  <c r="T333" i="82"/>
  <c r="AU333" i="82"/>
  <c r="AV333" i="82"/>
  <c r="V333" i="82"/>
  <c r="AU86" i="82"/>
  <c r="T86" i="82"/>
  <c r="V60" i="82"/>
  <c r="AX137" i="82"/>
  <c r="BD380" i="82"/>
  <c r="AG353" i="82"/>
  <c r="AR353" i="82" s="1"/>
  <c r="BD353" i="82"/>
  <c r="AR107" i="82"/>
  <c r="N107" i="82"/>
  <c r="N193" i="82"/>
  <c r="AV248" i="82"/>
  <c r="V248" i="82"/>
  <c r="T278" i="82"/>
  <c r="AU278" i="82"/>
  <c r="AU360" i="82"/>
  <c r="T360" i="82"/>
  <c r="AZ180" i="82"/>
  <c r="AR128" i="82"/>
  <c r="N128" i="82"/>
  <c r="AV294" i="82"/>
  <c r="V294" i="82"/>
  <c r="AY311" i="82"/>
  <c r="AB311" i="82"/>
  <c r="AW180" i="82"/>
  <c r="X180" i="82"/>
  <c r="AY171" i="82"/>
  <c r="AB171" i="82"/>
  <c r="T256" i="82"/>
  <c r="AU256" i="82"/>
  <c r="AD333" i="82"/>
  <c r="AZ333" i="82"/>
  <c r="AT294" i="82"/>
  <c r="R294" i="82"/>
  <c r="AQ263" i="82"/>
  <c r="L263" i="82"/>
  <c r="V127" i="82"/>
  <c r="AV127" i="82"/>
  <c r="BD254" i="82"/>
  <c r="AB344" i="82"/>
  <c r="AY344" i="82"/>
  <c r="Z127" i="82"/>
  <c r="AX127" i="82"/>
  <c r="AD264" i="82"/>
  <c r="AZ264" i="82"/>
  <c r="AS96" i="82"/>
  <c r="P96" i="82"/>
  <c r="L96" i="82"/>
  <c r="AQ96" i="82"/>
  <c r="AB157" i="82"/>
  <c r="AY157" i="82"/>
  <c r="AJ335" i="82"/>
  <c r="BD335" i="82"/>
  <c r="AQ199" i="82"/>
  <c r="AY373" i="82"/>
  <c r="AB373" i="82"/>
  <c r="AS103" i="82"/>
  <c r="P103" i="82"/>
  <c r="V346" i="82"/>
  <c r="N150" i="82"/>
  <c r="AR150" i="82"/>
  <c r="AQ359" i="82"/>
  <c r="L359" i="82"/>
  <c r="AW56" i="82"/>
  <c r="X56" i="82"/>
  <c r="AW136" i="82"/>
  <c r="X328" i="82"/>
  <c r="AW328" i="82"/>
  <c r="AX231" i="82"/>
  <c r="Z231" i="82"/>
  <c r="AL137" i="82"/>
  <c r="BD137" i="82"/>
  <c r="BD339" i="82"/>
  <c r="AB231" i="82"/>
  <c r="AY231" i="82"/>
  <c r="AJ365" i="82"/>
  <c r="AU365" i="82" s="1"/>
  <c r="BD365" i="82"/>
  <c r="AU102" i="82"/>
  <c r="T102" i="82"/>
  <c r="R65" i="82"/>
  <c r="AT65" i="82"/>
  <c r="BD126" i="82"/>
  <c r="AI126" i="82"/>
  <c r="R126" i="82" s="1"/>
  <c r="R96" i="82"/>
  <c r="AR147" i="82"/>
  <c r="AF244" i="82"/>
  <c r="L244" i="82" s="1"/>
  <c r="BD244" i="82"/>
  <c r="AQ291" i="82"/>
  <c r="L291" i="82"/>
  <c r="AB161" i="82"/>
  <c r="AY161" i="82"/>
  <c r="AF245" i="82"/>
  <c r="BD245" i="82"/>
  <c r="AS359" i="82"/>
  <c r="P359" i="82"/>
  <c r="AV267" i="82"/>
  <c r="V267" i="82"/>
  <c r="AT128" i="82"/>
  <c r="R128" i="82"/>
  <c r="X365" i="82"/>
  <c r="AW365" i="82"/>
  <c r="AW183" i="82"/>
  <c r="X183" i="82"/>
  <c r="AT171" i="82"/>
  <c r="R171" i="82"/>
  <c r="R293" i="82"/>
  <c r="AT293" i="82"/>
  <c r="AZ328" i="82"/>
  <c r="AD328" i="82"/>
  <c r="AF363" i="82"/>
  <c r="AQ363" i="82" s="1"/>
  <c r="BD363" i="82"/>
  <c r="Z293" i="82"/>
  <c r="AX293" i="82"/>
  <c r="P108" i="82"/>
  <c r="AS108" i="82"/>
  <c r="AZ203" i="82"/>
  <c r="AS224" i="82"/>
  <c r="AD258" i="82"/>
  <c r="BD356" i="82"/>
  <c r="AD344" i="82"/>
  <c r="AY341" i="82"/>
  <c r="BD96" i="82"/>
  <c r="L293" i="82"/>
  <c r="AQ293" i="82"/>
  <c r="AW232" i="82"/>
  <c r="X232" i="82"/>
  <c r="AR171" i="82"/>
  <c r="N171" i="82"/>
  <c r="AD183" i="82"/>
  <c r="AZ183" i="82"/>
  <c r="R333" i="82"/>
  <c r="AT333" i="82"/>
  <c r="Z217" i="82"/>
  <c r="Z136" i="82"/>
  <c r="AX136" i="82"/>
  <c r="R256" i="82"/>
  <c r="AT256" i="82"/>
  <c r="P152" i="82"/>
  <c r="Z212" i="82"/>
  <c r="BD141" i="82"/>
  <c r="AQ351" i="82"/>
  <c r="L224" i="82"/>
  <c r="AV271" i="82"/>
  <c r="AQ345" i="82"/>
  <c r="AY138" i="82"/>
  <c r="X131" i="82"/>
  <c r="P169" i="82"/>
  <c r="R102" i="82"/>
  <c r="AB75" i="82"/>
  <c r="BD310" i="82"/>
  <c r="BD256" i="82"/>
  <c r="N294" i="82"/>
  <c r="N344" i="82"/>
  <c r="AR344" i="82"/>
  <c r="X293" i="82"/>
  <c r="AW293" i="82"/>
  <c r="AV183" i="82"/>
  <c r="V183" i="82"/>
  <c r="AB333" i="82"/>
  <c r="AY333" i="82"/>
  <c r="BD296" i="82"/>
  <c r="BD230" i="82"/>
  <c r="BD313" i="82"/>
  <c r="AS183" i="82"/>
  <c r="P183" i="82"/>
  <c r="N331" i="82"/>
  <c r="AW360" i="82"/>
  <c r="AR194" i="82"/>
  <c r="L209" i="82"/>
  <c r="BD376" i="82"/>
  <c r="P161" i="82"/>
  <c r="N347" i="82"/>
  <c r="AB375" i="82"/>
  <c r="V216" i="82"/>
  <c r="AZ335" i="82"/>
  <c r="AY249" i="82"/>
  <c r="T374" i="82"/>
  <c r="BD57" i="82"/>
  <c r="AV164" i="82"/>
  <c r="AB169" i="82"/>
  <c r="AQ340" i="82"/>
  <c r="AQ87" i="82"/>
  <c r="BD150" i="82"/>
  <c r="AY108" i="82"/>
  <c r="P239" i="82"/>
  <c r="AS310" i="82"/>
  <c r="Z150" i="82"/>
  <c r="AT130" i="82"/>
  <c r="AY293" i="82"/>
  <c r="AU150" i="82"/>
  <c r="AF344" i="82"/>
  <c r="L344" i="82" s="1"/>
  <c r="AU265" i="82"/>
  <c r="T265" i="82"/>
  <c r="AX183" i="82"/>
  <c r="Z183" i="82"/>
  <c r="AW202" i="82"/>
  <c r="X202" i="82"/>
  <c r="Z108" i="82"/>
  <c r="AX108" i="82"/>
  <c r="AB338" i="82"/>
  <c r="AT136" i="82"/>
  <c r="R136" i="82"/>
  <c r="AW347" i="82"/>
  <c r="AZ224" i="82"/>
  <c r="Z189" i="82"/>
  <c r="AB239" i="82"/>
  <c r="AD363" i="82"/>
  <c r="AW218" i="82"/>
  <c r="AS125" i="82"/>
  <c r="L143" i="82"/>
  <c r="AQ143" i="82"/>
  <c r="T180" i="82"/>
  <c r="AU180" i="82"/>
  <c r="N244" i="82"/>
  <c r="AR244" i="82"/>
  <c r="Z294" i="82"/>
  <c r="AX294" i="82"/>
  <c r="AT64" i="82"/>
  <c r="R64" i="82"/>
  <c r="T147" i="82"/>
  <c r="AU147" i="82"/>
  <c r="AB372" i="82"/>
  <c r="AY372" i="82"/>
  <c r="Z291" i="82"/>
  <c r="AX291" i="82"/>
  <c r="BD75" i="82"/>
  <c r="P119" i="82"/>
  <c r="AS119" i="82"/>
  <c r="T154" i="82"/>
  <c r="AU154" i="82"/>
  <c r="AY368" i="82"/>
  <c r="R141" i="82"/>
  <c r="AY371" i="82"/>
  <c r="AG162" i="82"/>
  <c r="AR162" i="82" s="1"/>
  <c r="BD162" i="82"/>
  <c r="AW70" i="82"/>
  <c r="Z345" i="82"/>
  <c r="AV186" i="82"/>
  <c r="V186" i="82"/>
  <c r="AD123" i="82"/>
  <c r="AZ123" i="82"/>
  <c r="Z135" i="82"/>
  <c r="AX135" i="82"/>
  <c r="AG329" i="82"/>
  <c r="BD329" i="82"/>
  <c r="AX245" i="82"/>
  <c r="Z245" i="82"/>
  <c r="Z259" i="82"/>
  <c r="T307" i="82"/>
  <c r="AU328" i="82"/>
  <c r="T328" i="82"/>
  <c r="AV244" i="82"/>
  <c r="V244" i="82"/>
  <c r="AT265" i="82"/>
  <c r="R265" i="82"/>
  <c r="AZ289" i="82"/>
  <c r="AD289" i="82"/>
  <c r="L307" i="82"/>
  <c r="AQ307" i="82"/>
  <c r="AQ239" i="82"/>
  <c r="L239" i="82"/>
  <c r="AZ267" i="82"/>
  <c r="AD267" i="82"/>
  <c r="AQ144" i="82"/>
  <c r="AB343" i="82"/>
  <c r="AR306" i="82"/>
  <c r="Z151" i="82"/>
  <c r="AB347" i="82"/>
  <c r="AQ95" i="82"/>
  <c r="AQ89" i="82"/>
  <c r="BD70" i="82"/>
  <c r="AU141" i="82"/>
  <c r="BD282" i="82"/>
  <c r="BD187" i="82"/>
  <c r="AW297" i="82"/>
  <c r="N285" i="82"/>
  <c r="BD89" i="82"/>
  <c r="BD135" i="82"/>
  <c r="P351" i="82"/>
  <c r="X295" i="82"/>
  <c r="AW295" i="82"/>
  <c r="AV328" i="82"/>
  <c r="BD101" i="82"/>
  <c r="AQ125" i="82"/>
  <c r="L125" i="82"/>
  <c r="AX75" i="82"/>
  <c r="V128" i="82"/>
  <c r="AV128" i="82"/>
  <c r="AU338" i="82"/>
  <c r="T338" i="82"/>
  <c r="AB129" i="82"/>
  <c r="AY129" i="82"/>
  <c r="BD274" i="82"/>
  <c r="AQ138" i="82"/>
  <c r="AD296" i="82"/>
  <c r="AZ296" i="82"/>
  <c r="AS98" i="82"/>
  <c r="P98" i="82"/>
  <c r="R216" i="82"/>
  <c r="AZ138" i="82"/>
  <c r="AD138" i="82"/>
  <c r="P371" i="82"/>
  <c r="AS371" i="82"/>
  <c r="AS356" i="82"/>
  <c r="P356" i="82"/>
  <c r="V344" i="82"/>
  <c r="AV344" i="82"/>
  <c r="X336" i="82"/>
  <c r="AW336" i="82"/>
  <c r="BD366" i="82"/>
  <c r="BD98" i="82"/>
  <c r="R239" i="82"/>
  <c r="L75" i="82"/>
  <c r="BD318" i="82"/>
  <c r="R345" i="82"/>
  <c r="AT345" i="82"/>
  <c r="T302" i="82"/>
  <c r="BD105" i="82"/>
  <c r="AU372" i="82"/>
  <c r="AV320" i="82"/>
  <c r="T194" i="82"/>
  <c r="X60" i="82"/>
  <c r="AZ152" i="82"/>
  <c r="BD129" i="82"/>
  <c r="N157" i="82"/>
  <c r="AT166" i="82"/>
  <c r="AY296" i="82"/>
  <c r="AB296" i="82"/>
  <c r="T165" i="82"/>
  <c r="AY269" i="82"/>
  <c r="AU356" i="82"/>
  <c r="T295" i="82"/>
  <c r="AU295" i="82"/>
  <c r="AD128" i="82"/>
  <c r="AG129" i="82"/>
  <c r="N129" i="82" s="1"/>
  <c r="AT368" i="82"/>
  <c r="R368" i="82"/>
  <c r="T189" i="82"/>
  <c r="AU189" i="82"/>
  <c r="AW305" i="82"/>
  <c r="X305" i="82"/>
  <c r="R302" i="82"/>
  <c r="L159" i="82"/>
  <c r="AW105" i="82"/>
  <c r="X105" i="82"/>
  <c r="AB147" i="82"/>
  <c r="AY147" i="82"/>
  <c r="P150" i="82"/>
  <c r="AS150" i="82"/>
  <c r="AZ101" i="82"/>
  <c r="AD101" i="82"/>
  <c r="AV96" i="82"/>
  <c r="V96" i="82"/>
  <c r="N65" i="82"/>
  <c r="AR65" i="82"/>
  <c r="AU56" i="82"/>
  <c r="T56" i="82"/>
  <c r="AX351" i="82"/>
  <c r="Z351" i="82"/>
  <c r="AD239" i="82"/>
  <c r="AZ239" i="82"/>
  <c r="AU375" i="82"/>
  <c r="T375" i="82"/>
  <c r="N164" i="82"/>
  <c r="AR164" i="82"/>
  <c r="AF128" i="82"/>
  <c r="BD128" i="82"/>
  <c r="R318" i="82"/>
  <c r="T115" i="82"/>
  <c r="AU115" i="82"/>
  <c r="BD228" i="82"/>
  <c r="AD189" i="82"/>
  <c r="AZ189" i="82"/>
  <c r="BD195" i="82"/>
  <c r="AF195" i="82"/>
  <c r="AV84" i="82"/>
  <c r="V84" i="82"/>
  <c r="AR101" i="82"/>
  <c r="N101" i="82"/>
  <c r="AN144" i="82"/>
  <c r="BD144" i="82"/>
  <c r="AW302" i="82"/>
  <c r="X302" i="82"/>
  <c r="AS365" i="82"/>
  <c r="P365" i="82"/>
  <c r="AB365" i="82"/>
  <c r="AY365" i="82"/>
  <c r="AD311" i="82"/>
  <c r="AZ311" i="82"/>
  <c r="V351" i="82"/>
  <c r="AV351" i="82"/>
  <c r="N264" i="82"/>
  <c r="AU313" i="82"/>
  <c r="T313" i="82"/>
  <c r="AQ303" i="82"/>
  <c r="L303" i="82"/>
  <c r="BD311" i="82"/>
  <c r="V125" i="82"/>
  <c r="AV125" i="82"/>
  <c r="AS56" i="82"/>
  <c r="P56" i="82"/>
  <c r="V336" i="82"/>
  <c r="AV336" i="82"/>
  <c r="R150" i="82"/>
  <c r="AT150" i="82"/>
  <c r="AS347" i="82"/>
  <c r="AZ234" i="82"/>
  <c r="AS127" i="82"/>
  <c r="BD262" i="82"/>
  <c r="R381" i="82"/>
  <c r="AT381" i="82"/>
  <c r="BD106" i="82"/>
  <c r="AF106" i="82"/>
  <c r="L106" i="82" s="1"/>
  <c r="AZ346" i="82"/>
  <c r="BD198" i="82"/>
  <c r="BD263" i="82"/>
  <c r="AW75" i="82"/>
  <c r="AV356" i="82"/>
  <c r="T345" i="82"/>
  <c r="AU345" i="82"/>
  <c r="P303" i="82"/>
  <c r="AS303" i="82"/>
  <c r="AW84" i="82"/>
  <c r="AD336" i="82"/>
  <c r="AS130" i="82"/>
  <c r="P130" i="82"/>
  <c r="AD302" i="82"/>
  <c r="AZ302" i="82"/>
  <c r="AB234" i="82"/>
  <c r="AY234" i="82"/>
  <c r="AW338" i="82"/>
  <c r="X338" i="82"/>
  <c r="AX147" i="82"/>
  <c r="Z147" i="82"/>
  <c r="AZ150" i="82"/>
  <c r="AD150" i="82"/>
  <c r="AW267" i="82"/>
  <c r="X267" i="82"/>
  <c r="AU336" i="82"/>
  <c r="T336" i="82"/>
  <c r="R375" i="82"/>
  <c r="AT375" i="82"/>
  <c r="P164" i="82"/>
  <c r="AS164" i="82"/>
  <c r="BD189" i="82"/>
  <c r="AY291" i="82"/>
  <c r="AB291" i="82"/>
  <c r="AT250" i="82"/>
  <c r="R250" i="82"/>
  <c r="AR245" i="82"/>
  <c r="N245" i="82"/>
  <c r="AY244" i="82"/>
  <c r="AB244" i="82"/>
  <c r="BD146" i="82"/>
  <c r="T195" i="82"/>
  <c r="AU195" i="82"/>
  <c r="P344" i="82"/>
  <c r="AS344" i="82"/>
  <c r="AS65" i="82"/>
  <c r="P65" i="82"/>
  <c r="AU294" i="82"/>
  <c r="T294" i="82"/>
  <c r="AU128" i="82"/>
  <c r="T128" i="82"/>
  <c r="R297" i="82"/>
  <c r="AT297" i="82"/>
  <c r="V157" i="82"/>
  <c r="AV157" i="82"/>
  <c r="Z128" i="82"/>
  <c r="AX128" i="82"/>
  <c r="R356" i="82"/>
  <c r="AT356" i="82"/>
  <c r="V101" i="82"/>
  <c r="AV101" i="82"/>
  <c r="AZ154" i="82"/>
  <c r="AD154" i="82"/>
  <c r="AV311" i="82"/>
  <c r="V311" i="82"/>
  <c r="AT115" i="82"/>
  <c r="L105" i="82"/>
  <c r="AX106" i="82"/>
  <c r="Z106" i="82"/>
  <c r="P195" i="82"/>
  <c r="AS195" i="82"/>
  <c r="R169" i="82"/>
  <c r="AT169" i="82"/>
  <c r="AT249" i="82"/>
  <c r="R249" i="82"/>
  <c r="AY329" i="82"/>
  <c r="AB329" i="82"/>
  <c r="AX84" i="82"/>
  <c r="Z84" i="82"/>
  <c r="X346" i="82"/>
  <c r="BD60" i="82"/>
  <c r="V359" i="82"/>
  <c r="AV359" i="82"/>
  <c r="Z272" i="82"/>
  <c r="AX272" i="82"/>
  <c r="L223" i="82"/>
  <c r="AQ223" i="82"/>
  <c r="AW150" i="82"/>
  <c r="X150" i="82"/>
  <c r="AT355" i="82"/>
  <c r="R355" i="82"/>
  <c r="AD338" i="82"/>
  <c r="AZ338" i="82"/>
  <c r="Z297" i="82"/>
  <c r="AX297" i="82"/>
  <c r="AV147" i="82"/>
  <c r="V147" i="82"/>
  <c r="L180" i="82"/>
  <c r="AQ180" i="82"/>
  <c r="N356" i="82"/>
  <c r="AR356" i="82"/>
  <c r="AV138" i="82"/>
  <c r="V138" i="82"/>
  <c r="AS338" i="82"/>
  <c r="P338" i="82"/>
  <c r="AR96" i="82"/>
  <c r="N96" i="82"/>
  <c r="AQ365" i="82"/>
  <c r="L365" i="82"/>
  <c r="AD294" i="82"/>
  <c r="AZ294" i="82"/>
  <c r="BD255" i="82"/>
  <c r="T344" i="82"/>
  <c r="AU344" i="82"/>
  <c r="L150" i="82"/>
  <c r="AQ150" i="82"/>
  <c r="N267" i="82"/>
  <c r="AR267" i="82"/>
  <c r="X356" i="82"/>
  <c r="AW356" i="82"/>
  <c r="AW351" i="82"/>
  <c r="X351" i="82"/>
  <c r="N333" i="82"/>
  <c r="AR333" i="82"/>
  <c r="R336" i="82"/>
  <c r="AT336" i="82"/>
  <c r="AY154" i="82"/>
  <c r="AB154" i="82"/>
  <c r="Z239" i="82"/>
  <c r="AX239" i="82"/>
  <c r="V239" i="82"/>
  <c r="AV239" i="82"/>
  <c r="BD132" i="82"/>
  <c r="AV329" i="82"/>
  <c r="AY267" i="82"/>
  <c r="AB267" i="82"/>
  <c r="AB65" i="82"/>
  <c r="AY65" i="82"/>
  <c r="AX267" i="82"/>
  <c r="Z267" i="82"/>
  <c r="AW333" i="82"/>
  <c r="X333" i="82"/>
  <c r="X96" i="82"/>
  <c r="AW96" i="82"/>
  <c r="AX154" i="82"/>
  <c r="Z154" i="82"/>
  <c r="Z356" i="82"/>
  <c r="AX356" i="82"/>
  <c r="R365" i="82"/>
  <c r="AT365" i="82"/>
  <c r="AR336" i="82"/>
  <c r="N336" i="82"/>
  <c r="N375" i="82"/>
  <c r="AR375" i="82"/>
  <c r="L164" i="82"/>
  <c r="AQ164" i="82"/>
  <c r="T267" i="82"/>
  <c r="AU267" i="82"/>
  <c r="P297" i="82"/>
  <c r="AS297" i="82"/>
  <c r="AX344" i="82"/>
  <c r="Z344" i="82"/>
  <c r="AU351" i="82"/>
  <c r="T351" i="82"/>
  <c r="AU239" i="82"/>
  <c r="T239" i="82"/>
  <c r="BD372" i="82"/>
  <c r="BD109" i="82"/>
  <c r="BD123" i="82"/>
  <c r="AG255" i="82"/>
  <c r="AR255" i="82" s="1"/>
  <c r="AB258" i="82"/>
  <c r="BD278" i="82"/>
  <c r="BD125" i="82"/>
  <c r="P333" i="82"/>
  <c r="AS333" i="82"/>
  <c r="Z375" i="82"/>
  <c r="AX375" i="82"/>
  <c r="AZ164" i="82"/>
  <c r="AD164" i="82"/>
  <c r="AR297" i="82"/>
  <c r="N297" i="82"/>
  <c r="AB351" i="82"/>
  <c r="AY351" i="82"/>
  <c r="BD61" i="82"/>
  <c r="BD338" i="82"/>
  <c r="AF338" i="82"/>
  <c r="AQ56" i="82"/>
  <c r="L56" i="82"/>
  <c r="AV56" i="82"/>
  <c r="V56" i="82"/>
  <c r="BD140" i="82"/>
  <c r="N302" i="82"/>
  <c r="AR302" i="82"/>
  <c r="V150" i="82"/>
  <c r="AV150" i="82"/>
  <c r="AU96" i="82"/>
  <c r="T96" i="82"/>
  <c r="AR351" i="82"/>
  <c r="N351" i="82"/>
  <c r="AV112" i="82"/>
  <c r="V112" i="82"/>
  <c r="AB227" i="82"/>
  <c r="AY227" i="82"/>
  <c r="T209" i="82"/>
  <c r="AU209" i="82"/>
  <c r="AR317" i="82"/>
  <c r="N317" i="82"/>
  <c r="AY259" i="82"/>
  <c r="AB259" i="82"/>
  <c r="V317" i="82"/>
  <c r="AV317" i="82"/>
  <c r="AZ313" i="82"/>
  <c r="AD313" i="82"/>
  <c r="Z112" i="82"/>
  <c r="AX112" i="82"/>
  <c r="T193" i="82"/>
  <c r="AU193" i="82"/>
  <c r="T82" i="82"/>
  <c r="AU82" i="82"/>
  <c r="AB162" i="82"/>
  <c r="AY162" i="82"/>
  <c r="AQ295" i="82"/>
  <c r="L295" i="82"/>
  <c r="AB190" i="82"/>
  <c r="AY190" i="82"/>
  <c r="L193" i="82"/>
  <c r="AQ193" i="82"/>
  <c r="AU75" i="82"/>
  <c r="T75" i="82"/>
  <c r="AZ253" i="82"/>
  <c r="R67" i="82"/>
  <c r="AT157" i="82"/>
  <c r="R157" i="82"/>
  <c r="AW279" i="82"/>
  <c r="X279" i="82"/>
  <c r="R298" i="82"/>
  <c r="AT298" i="82"/>
  <c r="X358" i="82"/>
  <c r="AW358" i="82"/>
  <c r="V121" i="82"/>
  <c r="AV121" i="82"/>
  <c r="T253" i="82"/>
  <c r="AU253" i="82"/>
  <c r="AQ151" i="82"/>
  <c r="L151" i="82"/>
  <c r="Z138" i="82"/>
  <c r="AG89" i="82"/>
  <c r="AR89" i="82" s="1"/>
  <c r="AQ115" i="82"/>
  <c r="BD130" i="82"/>
  <c r="AT232" i="82"/>
  <c r="R232" i="82"/>
  <c r="AX318" i="82"/>
  <c r="Z318" i="82"/>
  <c r="X264" i="82"/>
  <c r="AW264" i="82"/>
  <c r="AB101" i="82"/>
  <c r="AY101" i="82"/>
  <c r="R313" i="82"/>
  <c r="AT313" i="82"/>
  <c r="Z102" i="82"/>
  <c r="AX102" i="82"/>
  <c r="P102" i="82"/>
  <c r="AS102" i="82"/>
  <c r="AB105" i="82"/>
  <c r="AY105" i="82"/>
  <c r="AS131" i="82"/>
  <c r="P131" i="82"/>
  <c r="BD224" i="82"/>
  <c r="AG224" i="82"/>
  <c r="AQ165" i="82"/>
  <c r="L165" i="82"/>
  <c r="P165" i="82"/>
  <c r="AS165" i="82"/>
  <c r="N112" i="82"/>
  <c r="AR112" i="82"/>
  <c r="Z233" i="82"/>
  <c r="AX186" i="82"/>
  <c r="AT279" i="82"/>
  <c r="AF283" i="82"/>
  <c r="AQ283" i="82" s="1"/>
  <c r="BD283" i="82"/>
  <c r="T281" i="82"/>
  <c r="AU281" i="82"/>
  <c r="AB278" i="82"/>
  <c r="Z279" i="82"/>
  <c r="AX279" i="82"/>
  <c r="AV254" i="82"/>
  <c r="V254" i="82"/>
  <c r="BD330" i="82"/>
  <c r="AG93" i="82"/>
  <c r="N93" i="82" s="1"/>
  <c r="BD93" i="82"/>
  <c r="AU204" i="82"/>
  <c r="T204" i="82"/>
  <c r="BD174" i="82"/>
  <c r="AV345" i="82"/>
  <c r="V345" i="82"/>
  <c r="AS243" i="82"/>
  <c r="P243" i="82"/>
  <c r="BD264" i="82"/>
  <c r="AF264" i="82"/>
  <c r="L264" i="82" s="1"/>
  <c r="AT305" i="82"/>
  <c r="R305" i="82"/>
  <c r="BD360" i="82"/>
  <c r="N127" i="82"/>
  <c r="AV291" i="82"/>
  <c r="V291" i="82"/>
  <c r="BD190" i="82"/>
  <c r="AB346" i="82"/>
  <c r="AY346" i="82"/>
  <c r="AR256" i="82"/>
  <c r="N256" i="82"/>
  <c r="BD328" i="82"/>
  <c r="AF328" i="82"/>
  <c r="AS75" i="82"/>
  <c r="P75" i="82"/>
  <c r="L311" i="82"/>
  <c r="AQ311" i="82"/>
  <c r="AB317" i="82"/>
  <c r="AY317" i="82"/>
  <c r="AS105" i="82"/>
  <c r="P105" i="82"/>
  <c r="AB131" i="82"/>
  <c r="AY131" i="82"/>
  <c r="AT224" i="82"/>
  <c r="R224" i="82"/>
  <c r="AD165" i="82"/>
  <c r="AZ165" i="82"/>
  <c r="T217" i="82"/>
  <c r="AU217" i="82"/>
  <c r="T250" i="82"/>
  <c r="AU250" i="82"/>
  <c r="V302" i="82"/>
  <c r="AV302" i="82"/>
  <c r="AZ102" i="82"/>
  <c r="AD102" i="82"/>
  <c r="P272" i="82"/>
  <c r="AS272" i="82"/>
  <c r="AX194" i="82"/>
  <c r="BD212" i="82"/>
  <c r="AF212" i="82"/>
  <c r="L212" i="82" s="1"/>
  <c r="N148" i="82"/>
  <c r="AR148" i="82"/>
  <c r="AV249" i="82"/>
  <c r="V249" i="82"/>
  <c r="AT295" i="82"/>
  <c r="R295" i="82"/>
  <c r="AV363" i="82"/>
  <c r="V363" i="82"/>
  <c r="V305" i="82"/>
  <c r="AV305" i="82"/>
  <c r="AT328" i="82"/>
  <c r="R328" i="82"/>
  <c r="AS101" i="82"/>
  <c r="P101" i="82"/>
  <c r="AS256" i="82"/>
  <c r="P256" i="82"/>
  <c r="AW317" i="82"/>
  <c r="X317" i="82"/>
  <c r="BD121" i="82"/>
  <c r="X210" i="82"/>
  <c r="AF237" i="82"/>
  <c r="AQ237" i="82" s="1"/>
  <c r="BD237" i="82"/>
  <c r="AW345" i="82"/>
  <c r="BD285" i="82"/>
  <c r="AH285" i="82"/>
  <c r="P285" i="82" s="1"/>
  <c r="AS259" i="82"/>
  <c r="P259" i="82"/>
  <c r="AV75" i="82"/>
  <c r="AW127" i="82"/>
  <c r="X127" i="82"/>
  <c r="AX377" i="82"/>
  <c r="AX144" i="82"/>
  <c r="AX330" i="82"/>
  <c r="AV161" i="82"/>
  <c r="AX360" i="82"/>
  <c r="AT238" i="82"/>
  <c r="AZ134" i="82"/>
  <c r="Z248" i="82"/>
  <c r="V148" i="82"/>
  <c r="AR204" i="82"/>
  <c r="AQ371" i="82"/>
  <c r="N208" i="82"/>
  <c r="V82" i="82"/>
  <c r="AF153" i="82"/>
  <c r="L153" i="82" s="1"/>
  <c r="BD153" i="82"/>
  <c r="Z249" i="82"/>
  <c r="AZ355" i="82"/>
  <c r="L374" i="82"/>
  <c r="AQ374" i="82"/>
  <c r="AR105" i="82"/>
  <c r="AX104" i="82"/>
  <c r="Z104" i="82"/>
  <c r="Z211" i="82"/>
  <c r="AX211" i="82"/>
  <c r="Z224" i="82"/>
  <c r="AX224" i="82"/>
  <c r="T371" i="82"/>
  <c r="AD368" i="82"/>
  <c r="AZ368" i="82"/>
  <c r="L84" i="82"/>
  <c r="AQ84" i="82"/>
  <c r="AT310" i="82"/>
  <c r="R310" i="82"/>
  <c r="AV129" i="82"/>
  <c r="V129" i="82"/>
  <c r="V227" i="82"/>
  <c r="AX130" i="82"/>
  <c r="Z130" i="82"/>
  <c r="X193" i="82"/>
  <c r="AW193" i="82"/>
  <c r="Z193" i="82"/>
  <c r="AX193" i="82"/>
  <c r="AB328" i="82"/>
  <c r="AY328" i="82"/>
  <c r="X186" i="82"/>
  <c r="AW186" i="82"/>
  <c r="P228" i="82"/>
  <c r="AS228" i="82"/>
  <c r="Z328" i="82"/>
  <c r="AX328" i="82"/>
  <c r="AT131" i="82"/>
  <c r="R131" i="82"/>
  <c r="AQ260" i="82"/>
  <c r="L260" i="82"/>
  <c r="P60" i="82"/>
  <c r="AS60" i="82"/>
  <c r="X272" i="82"/>
  <c r="AW272" i="82"/>
  <c r="N272" i="82"/>
  <c r="AR272" i="82"/>
  <c r="AZ112" i="82"/>
  <c r="AD112" i="82"/>
  <c r="V270" i="82"/>
  <c r="AV270" i="82"/>
  <c r="AT125" i="82"/>
  <c r="R125" i="82"/>
  <c r="V349" i="82"/>
  <c r="AV349" i="82"/>
  <c r="BD325" i="82"/>
  <c r="AD95" i="82"/>
  <c r="R371" i="82"/>
  <c r="AT371" i="82"/>
  <c r="BD112" i="82"/>
  <c r="AT263" i="82"/>
  <c r="AG186" i="82"/>
  <c r="AR186" i="82" s="1"/>
  <c r="BD186" i="82"/>
  <c r="AR63" i="82"/>
  <c r="N63" i="82"/>
  <c r="AT292" i="82"/>
  <c r="R292" i="82"/>
  <c r="AK313" i="82"/>
  <c r="BD227" i="82"/>
  <c r="V360" i="82"/>
  <c r="AX331" i="82"/>
  <c r="AY67" i="82"/>
  <c r="AZ161" i="82"/>
  <c r="N161" i="82"/>
  <c r="BD304" i="82"/>
  <c r="X240" i="82"/>
  <c r="AW240" i="82"/>
  <c r="Z91" i="82"/>
  <c r="T298" i="82"/>
  <c r="AU298" i="82"/>
  <c r="BD307" i="82"/>
  <c r="AU121" i="82"/>
  <c r="T121" i="82"/>
  <c r="X341" i="82"/>
  <c r="L317" i="82"/>
  <c r="AX141" i="82"/>
  <c r="Z141" i="82"/>
  <c r="AB72" i="82"/>
  <c r="AY72" i="82"/>
  <c r="AF243" i="82"/>
  <c r="L243" i="82" s="1"/>
  <c r="AZ221" i="82"/>
  <c r="AD221" i="82"/>
  <c r="AS209" i="82"/>
  <c r="P209" i="82"/>
  <c r="BD193" i="82"/>
  <c r="V209" i="82"/>
  <c r="AV209" i="82"/>
  <c r="AS328" i="82"/>
  <c r="P328" i="82"/>
  <c r="T228" i="82"/>
  <c r="AU228" i="82"/>
  <c r="X119" i="82"/>
  <c r="AW119" i="82"/>
  <c r="AW265" i="82"/>
  <c r="X265" i="82"/>
  <c r="X125" i="82"/>
  <c r="AW125" i="82"/>
  <c r="AG209" i="82"/>
  <c r="BD209" i="82"/>
  <c r="L346" i="82"/>
  <c r="AQ346" i="82"/>
  <c r="AY359" i="82"/>
  <c r="AB359" i="82"/>
  <c r="AX317" i="82"/>
  <c r="Z317" i="82"/>
  <c r="AU317" i="82"/>
  <c r="T317" i="82"/>
  <c r="AX131" i="82"/>
  <c r="Z131" i="82"/>
  <c r="Z60" i="82"/>
  <c r="AX60" i="82"/>
  <c r="BD371" i="82"/>
  <c r="AF272" i="82"/>
  <c r="BD272" i="82"/>
  <c r="AZ147" i="82"/>
  <c r="AD147" i="82"/>
  <c r="AD127" i="82"/>
  <c r="AZ127" i="82"/>
  <c r="AW357" i="82"/>
  <c r="X357" i="82"/>
  <c r="AQ83" i="82"/>
  <c r="L83" i="82"/>
  <c r="Z313" i="82"/>
  <c r="AX313" i="82"/>
  <c r="Z105" i="82"/>
  <c r="AD216" i="82"/>
  <c r="AZ216" i="82"/>
  <c r="AV310" i="82"/>
  <c r="V310" i="82"/>
  <c r="AW129" i="82"/>
  <c r="X129" i="82"/>
  <c r="AS317" i="82"/>
  <c r="P317" i="82"/>
  <c r="AT212" i="82"/>
  <c r="R212" i="82"/>
  <c r="AD285" i="82"/>
  <c r="L278" i="82"/>
  <c r="AQ278" i="82"/>
  <c r="AT193" i="82"/>
  <c r="R193" i="82"/>
  <c r="T331" i="82"/>
  <c r="AB141" i="82"/>
  <c r="BD181" i="82"/>
  <c r="V381" i="82"/>
  <c r="AV381" i="82"/>
  <c r="V130" i="82"/>
  <c r="Z115" i="82"/>
  <c r="AZ345" i="82"/>
  <c r="AV250" i="82"/>
  <c r="V250" i="82"/>
  <c r="AU91" i="82"/>
  <c r="T91" i="82"/>
  <c r="AD89" i="82"/>
  <c r="AV165" i="82"/>
  <c r="V165" i="82"/>
  <c r="AT147" i="82"/>
  <c r="R147" i="82"/>
  <c r="V272" i="82"/>
  <c r="AJ341" i="82"/>
  <c r="BD341" i="82"/>
  <c r="AB245" i="82"/>
  <c r="AY245" i="82"/>
  <c r="R330" i="82"/>
  <c r="AT330" i="82"/>
  <c r="AI258" i="82"/>
  <c r="BD258" i="82"/>
  <c r="AY345" i="82"/>
  <c r="AB345" i="82"/>
  <c r="AZ217" i="82"/>
  <c r="AD217" i="82"/>
  <c r="AB197" i="82"/>
  <c r="AY197" i="82"/>
  <c r="V194" i="82"/>
  <c r="AV194" i="82"/>
  <c r="N228" i="82"/>
  <c r="AR228" i="82"/>
  <c r="AU119" i="82"/>
  <c r="T119" i="82"/>
  <c r="AS265" i="82"/>
  <c r="P265" i="82"/>
  <c r="AY209" i="82"/>
  <c r="AB209" i="82"/>
  <c r="BD317" i="82"/>
  <c r="AT317" i="82"/>
  <c r="R317" i="82"/>
  <c r="X165" i="82"/>
  <c r="AW165" i="82"/>
  <c r="AG371" i="82"/>
  <c r="BD220" i="82"/>
  <c r="BD221" i="82"/>
  <c r="AF221" i="82"/>
  <c r="AD75" i="82"/>
  <c r="AZ75" i="82"/>
  <c r="AW130" i="82"/>
  <c r="X130" i="82"/>
  <c r="N328" i="82"/>
  <c r="AR328" i="82"/>
  <c r="N269" i="82"/>
  <c r="AR269" i="82"/>
  <c r="P193" i="82"/>
  <c r="AS193" i="82"/>
  <c r="X101" i="82"/>
  <c r="AW101" i="82"/>
  <c r="T125" i="82"/>
  <c r="AU125" i="82"/>
  <c r="AZ317" i="82"/>
  <c r="AD317" i="82"/>
  <c r="AV131" i="82"/>
  <c r="V131" i="82"/>
  <c r="AT84" i="82"/>
  <c r="R84" i="82"/>
  <c r="BD382" i="82"/>
  <c r="P313" i="82"/>
  <c r="AS313" i="82"/>
  <c r="AY193" i="82"/>
  <c r="AB193" i="82"/>
  <c r="T127" i="82"/>
  <c r="AU127" i="82"/>
  <c r="AW209" i="82"/>
  <c r="X209" i="82"/>
  <c r="X340" i="82"/>
  <c r="AW340" i="82"/>
  <c r="L131" i="82"/>
  <c r="AQ131" i="82"/>
  <c r="AT165" i="82"/>
  <c r="R165" i="82"/>
  <c r="AU272" i="82"/>
  <c r="T272" i="82"/>
  <c r="AV259" i="82"/>
  <c r="V259" i="82"/>
  <c r="BD206" i="82"/>
  <c r="AF206" i="82"/>
  <c r="BD259" i="82"/>
  <c r="BD347" i="82"/>
  <c r="N340" i="82"/>
  <c r="AR340" i="82"/>
  <c r="R127" i="82"/>
  <c r="AT127" i="82"/>
  <c r="V193" i="82"/>
  <c r="AV193" i="82"/>
  <c r="AQ101" i="82"/>
  <c r="L101" i="82"/>
  <c r="AR75" i="82"/>
  <c r="N75" i="82"/>
  <c r="L256" i="82"/>
  <c r="AQ256" i="82"/>
  <c r="AT101" i="82"/>
  <c r="R101" i="82"/>
  <c r="AD125" i="82"/>
  <c r="AZ125" i="82"/>
  <c r="AB340" i="82"/>
  <c r="AY340" i="82"/>
  <c r="AZ272" i="82"/>
  <c r="AD272" i="82"/>
  <c r="AU202" i="82"/>
  <c r="T202" i="82"/>
  <c r="AV105" i="82"/>
  <c r="V105" i="82"/>
  <c r="AX165" i="82"/>
  <c r="Z165" i="82"/>
  <c r="V371" i="82"/>
  <c r="AV371" i="82"/>
  <c r="AB272" i="82"/>
  <c r="AY272" i="82"/>
  <c r="BD69" i="82"/>
  <c r="AY313" i="82"/>
  <c r="Z265" i="82"/>
  <c r="AX265" i="82"/>
  <c r="AU130" i="82"/>
  <c r="T130" i="82"/>
  <c r="R75" i="82"/>
  <c r="AT75" i="82"/>
  <c r="Z101" i="82"/>
  <c r="AX101" i="82"/>
  <c r="AT272" i="82"/>
  <c r="R272" i="82"/>
  <c r="AW203" i="82"/>
  <c r="X203" i="82"/>
  <c r="AT204" i="82"/>
  <c r="R204" i="82"/>
  <c r="AR217" i="82"/>
  <c r="N217" i="82"/>
  <c r="AZ238" i="82"/>
  <c r="AD238" i="82"/>
  <c r="AY100" i="82"/>
  <c r="AB100" i="82"/>
  <c r="P204" i="82"/>
  <c r="AS204" i="82"/>
  <c r="AV64" i="82"/>
  <c r="V64" i="82"/>
  <c r="X281" i="82"/>
  <c r="AW281" i="82"/>
  <c r="R225" i="82"/>
  <c r="AT225" i="82"/>
  <c r="V225" i="82"/>
  <c r="AV225" i="82"/>
  <c r="Z100" i="82"/>
  <c r="AX100" i="82"/>
  <c r="AR295" i="82"/>
  <c r="N295" i="82"/>
  <c r="Z281" i="82"/>
  <c r="AX281" i="82"/>
  <c r="V281" i="82"/>
  <c r="AV281" i="82"/>
  <c r="N281" i="82"/>
  <c r="AR281" i="82"/>
  <c r="AZ204" i="82"/>
  <c r="AD204" i="82"/>
  <c r="AQ281" i="82"/>
  <c r="L281" i="82"/>
  <c r="P100" i="82"/>
  <c r="AS100" i="82"/>
  <c r="L204" i="82"/>
  <c r="AQ204" i="82"/>
  <c r="AS217" i="82"/>
  <c r="P217" i="82"/>
  <c r="AS281" i="82"/>
  <c r="P281" i="82"/>
  <c r="Z95" i="82"/>
  <c r="AX95" i="82"/>
  <c r="AV217" i="82"/>
  <c r="V217" i="82"/>
  <c r="AY349" i="82"/>
  <c r="AQ279" i="82"/>
  <c r="BD281" i="82"/>
  <c r="T199" i="82"/>
  <c r="BD368" i="82"/>
  <c r="X318" i="82"/>
  <c r="AW318" i="82"/>
  <c r="AB264" i="82"/>
  <c r="AY264" i="82"/>
  <c r="AS84" i="82"/>
  <c r="P84" i="82"/>
  <c r="AR227" i="82"/>
  <c r="N227" i="82"/>
  <c r="P363" i="82"/>
  <c r="AS363" i="82"/>
  <c r="AQ211" i="82"/>
  <c r="L211" i="82"/>
  <c r="AQ190" i="82"/>
  <c r="L190" i="82"/>
  <c r="AD106" i="82"/>
  <c r="AZ106" i="82"/>
  <c r="AJ160" i="82"/>
  <c r="T160" i="82" s="1"/>
  <c r="AD100" i="82"/>
  <c r="AQ157" i="82"/>
  <c r="N212" i="82"/>
  <c r="AZ148" i="82"/>
  <c r="AS258" i="82"/>
  <c r="N135" i="82"/>
  <c r="AT218" i="82"/>
  <c r="N220" i="82"/>
  <c r="AR220" i="82"/>
  <c r="AR232" i="82"/>
  <c r="AW89" i="82"/>
  <c r="X89" i="82"/>
  <c r="Z340" i="82"/>
  <c r="AX340" i="82"/>
  <c r="V232" i="82"/>
  <c r="AV232" i="82"/>
  <c r="AZ227" i="82"/>
  <c r="AD227" i="82"/>
  <c r="AV295" i="82"/>
  <c r="V295" i="82"/>
  <c r="L326" i="82"/>
  <c r="AQ326" i="82"/>
  <c r="AF109" i="82"/>
  <c r="AR190" i="82"/>
  <c r="N190" i="82"/>
  <c r="Z190" i="82"/>
  <c r="AX190" i="82"/>
  <c r="BD84" i="82"/>
  <c r="AD307" i="82"/>
  <c r="AZ307" i="82"/>
  <c r="AT340" i="82"/>
  <c r="R340" i="82"/>
  <c r="BD295" i="82"/>
  <c r="AB217" i="82"/>
  <c r="AY217" i="82"/>
  <c r="AW87" i="82"/>
  <c r="X87" i="82"/>
  <c r="AB87" i="82"/>
  <c r="AY87" i="82"/>
  <c r="BD95" i="82"/>
  <c r="AD190" i="82"/>
  <c r="AZ190" i="82"/>
  <c r="R190" i="82"/>
  <c r="AT190" i="82"/>
  <c r="AF58" i="82"/>
  <c r="AQ58" i="82" s="1"/>
  <c r="AX343" i="82"/>
  <c r="AB282" i="82"/>
  <c r="AB253" i="82"/>
  <c r="BD370" i="82"/>
  <c r="V204" i="82"/>
  <c r="AT331" i="82"/>
  <c r="AT357" i="82"/>
  <c r="AY177" i="82"/>
  <c r="AZ121" i="82"/>
  <c r="AR330" i="82"/>
  <c r="L253" i="82"/>
  <c r="T377" i="82"/>
  <c r="AU240" i="82"/>
  <c r="T151" i="82"/>
  <c r="AS368" i="82"/>
  <c r="V141" i="82"/>
  <c r="AU296" i="82"/>
  <c r="T210" i="82"/>
  <c r="AF324" i="82"/>
  <c r="L324" i="82" s="1"/>
  <c r="V87" i="82"/>
  <c r="BD204" i="82"/>
  <c r="N307" i="82"/>
  <c r="AR307" i="82"/>
  <c r="Z295" i="82"/>
  <c r="AX295" i="82"/>
  <c r="AZ340" i="82"/>
  <c r="AD340" i="82"/>
  <c r="P227" i="82"/>
  <c r="AS227" i="82"/>
  <c r="X310" i="82"/>
  <c r="AW310" i="82"/>
  <c r="AT95" i="82"/>
  <c r="R95" i="82"/>
  <c r="AU190" i="82"/>
  <c r="T190" i="82"/>
  <c r="P190" i="82"/>
  <c r="AS190" i="82"/>
  <c r="N225" i="82"/>
  <c r="AR225" i="82"/>
  <c r="AY165" i="82"/>
  <c r="AB165" i="82"/>
  <c r="AB174" i="82"/>
  <c r="BD88" i="82"/>
  <c r="L248" i="82"/>
  <c r="AB357" i="82"/>
  <c r="AU306" i="82"/>
  <c r="AY192" i="82"/>
  <c r="AX347" i="82"/>
  <c r="V233" i="82"/>
  <c r="AR156" i="82"/>
  <c r="Z204" i="82"/>
  <c r="X115" i="82"/>
  <c r="P271" i="82"/>
  <c r="P249" i="82"/>
  <c r="X199" i="82"/>
  <c r="AV172" i="82"/>
  <c r="V231" i="82"/>
  <c r="BD213" i="82"/>
  <c r="AB89" i="82"/>
  <c r="AV307" i="82"/>
  <c r="V307" i="82"/>
  <c r="BD234" i="82"/>
  <c r="AV340" i="82"/>
  <c r="V340" i="82"/>
  <c r="AB318" i="82"/>
  <c r="AY318" i="82"/>
  <c r="AY295" i="82"/>
  <c r="AB295" i="82"/>
  <c r="BD226" i="82"/>
  <c r="N310" i="82"/>
  <c r="AR310" i="82"/>
  <c r="AX310" i="82"/>
  <c r="Z310" i="82"/>
  <c r="AZ87" i="82"/>
  <c r="AD87" i="82"/>
  <c r="BD275" i="82"/>
  <c r="Z355" i="82"/>
  <c r="T291" i="82"/>
  <c r="N189" i="82"/>
  <c r="AB189" i="82"/>
  <c r="AY189" i="82"/>
  <c r="AS216" i="82"/>
  <c r="P216" i="82"/>
  <c r="AU355" i="82"/>
  <c r="T355" i="82"/>
  <c r="AR84" i="82"/>
  <c r="N84" i="82"/>
  <c r="AT227" i="82"/>
  <c r="R227" i="82"/>
  <c r="AQ310" i="82"/>
  <c r="L310" i="82"/>
  <c r="N87" i="82"/>
  <c r="AR87" i="82"/>
  <c r="AW190" i="82"/>
  <c r="X190" i="82"/>
  <c r="AV190" i="82"/>
  <c r="V190" i="82"/>
  <c r="BD201" i="82"/>
  <c r="Z270" i="82"/>
  <c r="AQ129" i="82"/>
  <c r="AD298" i="82"/>
  <c r="AF100" i="82"/>
  <c r="AD360" i="82"/>
  <c r="AS343" i="82"/>
  <c r="X204" i="82"/>
  <c r="Z258" i="82"/>
  <c r="N318" i="82"/>
  <c r="P211" i="82"/>
  <c r="BD217" i="82"/>
  <c r="AF220" i="82"/>
  <c r="AQ220" i="82" s="1"/>
  <c r="AU285" i="82"/>
  <c r="T285" i="82"/>
  <c r="AQ336" i="82"/>
  <c r="P189" i="82"/>
  <c r="AS189" i="82"/>
  <c r="AW216" i="82"/>
  <c r="X216" i="82"/>
  <c r="T340" i="82"/>
  <c r="AU340" i="82"/>
  <c r="AU227" i="82"/>
  <c r="T227" i="82"/>
  <c r="P295" i="82"/>
  <c r="AS295" i="82"/>
  <c r="AB310" i="82"/>
  <c r="AY310" i="82"/>
  <c r="AB363" i="82"/>
  <c r="AY363" i="82"/>
  <c r="AR143" i="82"/>
  <c r="N143" i="82"/>
  <c r="N95" i="82"/>
  <c r="AR95" i="82"/>
  <c r="AB95" i="82"/>
  <c r="AY95" i="82"/>
  <c r="BD165" i="82"/>
  <c r="R285" i="82"/>
  <c r="AU174" i="82"/>
  <c r="T174" i="82"/>
  <c r="AS340" i="82"/>
  <c r="P340" i="82"/>
  <c r="L147" i="82"/>
  <c r="AQ147" i="82"/>
  <c r="AZ232" i="82"/>
  <c r="AD232" i="82"/>
  <c r="AF217" i="82"/>
  <c r="T84" i="82"/>
  <c r="AU84" i="82"/>
  <c r="X227" i="82"/>
  <c r="AW227" i="82"/>
  <c r="AV95" i="82"/>
  <c r="V95" i="82"/>
  <c r="T95" i="82"/>
  <c r="AU95" i="82"/>
  <c r="AB303" i="82"/>
  <c r="AY303" i="82"/>
  <c r="Z62" i="82"/>
  <c r="AX62" i="82"/>
  <c r="AB199" i="82"/>
  <c r="AY199" i="82"/>
  <c r="AD169" i="82"/>
  <c r="AZ169" i="82"/>
  <c r="AW73" i="82"/>
  <c r="X73" i="82"/>
  <c r="AY218" i="82"/>
  <c r="AB218" i="82"/>
  <c r="AS203" i="82"/>
  <c r="P203" i="82"/>
  <c r="AU88" i="82"/>
  <c r="T88" i="82"/>
  <c r="AY73" i="82"/>
  <c r="AB73" i="82"/>
  <c r="AZ218" i="82"/>
  <c r="AD218" i="82"/>
  <c r="AV368" i="82"/>
  <c r="V368" i="82"/>
  <c r="AS170" i="82"/>
  <c r="P170" i="82"/>
  <c r="AD170" i="82"/>
  <c r="AZ170" i="82"/>
  <c r="AW224" i="82"/>
  <c r="X224" i="82"/>
  <c r="Z358" i="82"/>
  <c r="AX358" i="82"/>
  <c r="AV170" i="82"/>
  <c r="V170" i="82"/>
  <c r="AY238" i="82"/>
  <c r="AB238" i="82"/>
  <c r="AW211" i="82"/>
  <c r="X211" i="82"/>
  <c r="AD56" i="82"/>
  <c r="AZ56" i="82"/>
  <c r="X220" i="82"/>
  <c r="AW220" i="82"/>
  <c r="AV251" i="82"/>
  <c r="V251" i="82"/>
  <c r="V73" i="82"/>
  <c r="AV73" i="82"/>
  <c r="AZ278" i="82"/>
  <c r="AD278" i="82"/>
  <c r="AB112" i="82"/>
  <c r="AY112" i="82"/>
  <c r="X349" i="82"/>
  <c r="AQ104" i="82"/>
  <c r="P134" i="82"/>
  <c r="X177" i="82"/>
  <c r="AZ347" i="82"/>
  <c r="AB152" i="82"/>
  <c r="AX357" i="82"/>
  <c r="L358" i="82"/>
  <c r="P70" i="82"/>
  <c r="BD67" i="82"/>
  <c r="AV289" i="82"/>
  <c r="V123" i="82"/>
  <c r="BD238" i="82"/>
  <c r="N258" i="82"/>
  <c r="N279" i="82"/>
  <c r="R170" i="82"/>
  <c r="AT170" i="82"/>
  <c r="AF262" i="82"/>
  <c r="L262" i="82" s="1"/>
  <c r="BD384" i="82"/>
  <c r="V245" i="82"/>
  <c r="AF61" i="82"/>
  <c r="L61" i="82" s="1"/>
  <c r="AF368" i="82"/>
  <c r="L368" i="82" s="1"/>
  <c r="P255" i="82"/>
  <c r="AS231" i="82"/>
  <c r="AZ196" i="82"/>
  <c r="AD196" i="82"/>
  <c r="AX140" i="82"/>
  <c r="Z140" i="82"/>
  <c r="AR56" i="82"/>
  <c r="N56" i="82"/>
  <c r="AV220" i="82"/>
  <c r="V220" i="82"/>
  <c r="AZ247" i="82"/>
  <c r="AD247" i="82"/>
  <c r="AY247" i="82"/>
  <c r="AB247" i="82"/>
  <c r="AD314" i="82"/>
  <c r="AZ314" i="82"/>
  <c r="AW314" i="82"/>
  <c r="X314" i="82"/>
  <c r="AB107" i="82"/>
  <c r="AY107" i="82"/>
  <c r="AT210" i="82"/>
  <c r="R210" i="82"/>
  <c r="AQ73" i="82"/>
  <c r="L73" i="82"/>
  <c r="R98" i="82"/>
  <c r="AT98" i="82"/>
  <c r="AU89" i="82"/>
  <c r="T89" i="82"/>
  <c r="AZ108" i="82"/>
  <c r="AD108" i="82"/>
  <c r="AR195" i="82"/>
  <c r="N195" i="82"/>
  <c r="R69" i="82"/>
  <c r="AT69" i="82"/>
  <c r="AR69" i="82"/>
  <c r="N69" i="82"/>
  <c r="AR218" i="82"/>
  <c r="N218" i="82"/>
  <c r="L112" i="82"/>
  <c r="AQ112" i="82"/>
  <c r="AV166" i="82"/>
  <c r="V166" i="82"/>
  <c r="P282" i="82"/>
  <c r="AV331" i="82"/>
  <c r="AB91" i="82"/>
  <c r="AF181" i="82"/>
  <c r="AQ181" i="82" s="1"/>
  <c r="AX243" i="82"/>
  <c r="BD113" i="82"/>
  <c r="BD169" i="82"/>
  <c r="AV140" i="82"/>
  <c r="V140" i="82"/>
  <c r="AB56" i="82"/>
  <c r="AY56" i="82"/>
  <c r="X147" i="82"/>
  <c r="AW147" i="82"/>
  <c r="AU247" i="82"/>
  <c r="T247" i="82"/>
  <c r="AW259" i="82"/>
  <c r="X259" i="82"/>
  <c r="AV169" i="82"/>
  <c r="V169" i="82"/>
  <c r="V218" i="82"/>
  <c r="AV218" i="82"/>
  <c r="AR314" i="82"/>
  <c r="N314" i="82"/>
  <c r="AY314" i="82"/>
  <c r="AB314" i="82"/>
  <c r="V174" i="82"/>
  <c r="AV174" i="82"/>
  <c r="N98" i="82"/>
  <c r="AR98" i="82"/>
  <c r="N334" i="82"/>
  <c r="AR334" i="82"/>
  <c r="Z341" i="82"/>
  <c r="AX341" i="82"/>
  <c r="X329" i="82"/>
  <c r="AW329" i="82"/>
  <c r="AU69" i="82"/>
  <c r="T69" i="82"/>
  <c r="AS69" i="82"/>
  <c r="P69" i="82"/>
  <c r="AW355" i="82"/>
  <c r="X355" i="82"/>
  <c r="L313" i="82"/>
  <c r="AQ313" i="82"/>
  <c r="AT228" i="82"/>
  <c r="R228" i="82"/>
  <c r="X112" i="82"/>
  <c r="AW112" i="82"/>
  <c r="AZ359" i="82"/>
  <c r="AD359" i="82"/>
  <c r="P225" i="82"/>
  <c r="AS225" i="82"/>
  <c r="AX89" i="82"/>
  <c r="Z89" i="82"/>
  <c r="AD166" i="82"/>
  <c r="AZ166" i="82"/>
  <c r="P196" i="82"/>
  <c r="AS196" i="82"/>
  <c r="AR247" i="82"/>
  <c r="N247" i="82"/>
  <c r="AS107" i="82"/>
  <c r="P107" i="82"/>
  <c r="L251" i="82"/>
  <c r="AQ251" i="82"/>
  <c r="AS314" i="82"/>
  <c r="P314" i="82"/>
  <c r="AY210" i="82"/>
  <c r="AB210" i="82"/>
  <c r="AB195" i="82"/>
  <c r="AY195" i="82"/>
  <c r="AZ195" i="82"/>
  <c r="AD195" i="82"/>
  <c r="AZ69" i="82"/>
  <c r="AD69" i="82"/>
  <c r="R359" i="82"/>
  <c r="AT359" i="82"/>
  <c r="AQ166" i="82"/>
  <c r="L166" i="82"/>
  <c r="R196" i="82"/>
  <c r="AT196" i="82"/>
  <c r="AS218" i="82"/>
  <c r="P218" i="82"/>
  <c r="AT341" i="82"/>
  <c r="R341" i="82"/>
  <c r="R329" i="82"/>
  <c r="AT329" i="82"/>
  <c r="AS329" i="82"/>
  <c r="P329" i="82"/>
  <c r="AT73" i="82"/>
  <c r="R73" i="82"/>
  <c r="T170" i="82"/>
  <c r="AU170" i="82"/>
  <c r="AW313" i="82"/>
  <c r="X313" i="82"/>
  <c r="AF376" i="82"/>
  <c r="AQ376" i="82" s="1"/>
  <c r="AB374" i="82"/>
  <c r="AD295" i="82"/>
  <c r="AZ295" i="82"/>
  <c r="AU196" i="82"/>
  <c r="T196" i="82"/>
  <c r="AB220" i="82"/>
  <c r="AY220" i="82"/>
  <c r="Z251" i="82"/>
  <c r="AX251" i="82"/>
  <c r="AD174" i="82"/>
  <c r="AZ174" i="82"/>
  <c r="AB98" i="82"/>
  <c r="AY98" i="82"/>
  <c r="AS64" i="82"/>
  <c r="P64" i="82"/>
  <c r="X195" i="82"/>
  <c r="AW195" i="82"/>
  <c r="AU218" i="82"/>
  <c r="T218" i="82"/>
  <c r="AZ156" i="82"/>
  <c r="BD358" i="82"/>
  <c r="P220" i="82"/>
  <c r="AS220" i="82"/>
  <c r="AS247" i="82"/>
  <c r="P247" i="82"/>
  <c r="AW82" i="82"/>
  <c r="X82" i="82"/>
  <c r="AX98" i="82"/>
  <c r="Z98" i="82"/>
  <c r="X383" i="82"/>
  <c r="AW383" i="82"/>
  <c r="N341" i="82"/>
  <c r="AR341" i="82"/>
  <c r="R107" i="82"/>
  <c r="AT107" i="82"/>
  <c r="AQ69" i="82"/>
  <c r="L69" i="82"/>
  <c r="AQ218" i="82"/>
  <c r="L218" i="82"/>
  <c r="L373" i="82"/>
  <c r="AU270" i="82"/>
  <c r="P357" i="82"/>
  <c r="X343" i="82"/>
  <c r="AB270" i="82"/>
  <c r="AB306" i="82"/>
  <c r="AV253" i="82"/>
  <c r="AU330" i="82"/>
  <c r="T337" i="82"/>
  <c r="AR100" i="82"/>
  <c r="R76" i="82"/>
  <c r="AV347" i="82"/>
  <c r="AR358" i="82"/>
  <c r="R129" i="82"/>
  <c r="V298" i="82"/>
  <c r="AY204" i="82"/>
  <c r="BD235" i="82"/>
  <c r="X212" i="82"/>
  <c r="N303" i="82"/>
  <c r="AD381" i="82"/>
  <c r="AT303" i="82"/>
  <c r="AV156" i="82"/>
  <c r="BD74" i="82"/>
  <c r="AB115" i="82"/>
  <c r="AB148" i="82"/>
  <c r="AZ141" i="82"/>
  <c r="N231" i="82"/>
  <c r="AU249" i="82"/>
  <c r="BD142" i="82"/>
  <c r="AQ88" i="82"/>
  <c r="AD255" i="82"/>
  <c r="T271" i="82"/>
  <c r="AF225" i="82"/>
  <c r="BD225" i="82"/>
  <c r="BD231" i="82"/>
  <c r="V278" i="82"/>
  <c r="AI88" i="82"/>
  <c r="AT88" i="82" s="1"/>
  <c r="L174" i="82"/>
  <c r="AD211" i="82"/>
  <c r="AB196" i="82"/>
  <c r="AY196" i="82"/>
  <c r="AT140" i="82"/>
  <c r="R140" i="82"/>
  <c r="R56" i="82"/>
  <c r="AT56" i="82"/>
  <c r="AU211" i="82"/>
  <c r="T211" i="82"/>
  <c r="AZ251" i="82"/>
  <c r="AD251" i="82"/>
  <c r="AU251" i="82"/>
  <c r="T251" i="82"/>
  <c r="Z314" i="82"/>
  <c r="AX314" i="82"/>
  <c r="AZ73" i="82"/>
  <c r="AD73" i="82"/>
  <c r="AB82" i="82"/>
  <c r="AY82" i="82"/>
  <c r="AR73" i="82"/>
  <c r="N73" i="82"/>
  <c r="Z210" i="82"/>
  <c r="AX210" i="82"/>
  <c r="N64" i="82"/>
  <c r="AR64" i="82"/>
  <c r="L108" i="82"/>
  <c r="AQ108" i="82"/>
  <c r="AR166" i="82"/>
  <c r="N166" i="82"/>
  <c r="X69" i="82"/>
  <c r="AW69" i="82"/>
  <c r="V355" i="82"/>
  <c r="AV355" i="82"/>
  <c r="BD218" i="82"/>
  <c r="AX228" i="82"/>
  <c r="Z228" i="82"/>
  <c r="T112" i="82"/>
  <c r="AU112" i="82"/>
  <c r="AX174" i="82"/>
  <c r="Z174" i="82"/>
  <c r="V107" i="82"/>
  <c r="AV107" i="82"/>
  <c r="R174" i="82"/>
  <c r="AT174" i="82"/>
  <c r="AW359" i="82"/>
  <c r="X359" i="82"/>
  <c r="V210" i="82"/>
  <c r="AV210" i="82"/>
  <c r="AV341" i="82"/>
  <c r="V341" i="82"/>
  <c r="T108" i="82"/>
  <c r="AU108" i="82"/>
  <c r="BD73" i="82"/>
  <c r="AW228" i="82"/>
  <c r="X228" i="82"/>
  <c r="AW258" i="82"/>
  <c r="X258" i="82"/>
  <c r="AU162" i="82"/>
  <c r="AV70" i="82"/>
  <c r="BD261" i="82"/>
  <c r="AT217" i="82"/>
  <c r="R217" i="82"/>
  <c r="T220" i="82"/>
  <c r="AU220" i="82"/>
  <c r="AQ314" i="82"/>
  <c r="L314" i="82"/>
  <c r="AS89" i="82"/>
  <c r="P89" i="82"/>
  <c r="AU255" i="82"/>
  <c r="T255" i="82"/>
  <c r="V69" i="82"/>
  <c r="AV69" i="82"/>
  <c r="R377" i="82"/>
  <c r="AS238" i="82"/>
  <c r="R306" i="82"/>
  <c r="AT373" i="82"/>
  <c r="AW377" i="82"/>
  <c r="N121" i="82"/>
  <c r="AV279" i="82"/>
  <c r="AR368" i="82"/>
  <c r="AW231" i="82"/>
  <c r="R195" i="82"/>
  <c r="AX278" i="82"/>
  <c r="P250" i="82"/>
  <c r="AW169" i="82"/>
  <c r="R289" i="82"/>
  <c r="AS82" i="82"/>
  <c r="AY255" i="82"/>
  <c r="AS374" i="82"/>
  <c r="AU103" i="82"/>
  <c r="T103" i="82"/>
  <c r="L98" i="82"/>
  <c r="AT211" i="82"/>
  <c r="V115" i="82"/>
  <c r="N278" i="82"/>
  <c r="AU140" i="82"/>
  <c r="T140" i="82"/>
  <c r="AT220" i="82"/>
  <c r="R220" i="82"/>
  <c r="Z247" i="82"/>
  <c r="AX247" i="82"/>
  <c r="AQ247" i="82"/>
  <c r="L247" i="82"/>
  <c r="P87" i="82"/>
  <c r="AS87" i="82"/>
  <c r="AY355" i="82"/>
  <c r="AB355" i="82"/>
  <c r="AT251" i="82"/>
  <c r="R251" i="82"/>
  <c r="V314" i="82"/>
  <c r="AV314" i="82"/>
  <c r="AQ107" i="82"/>
  <c r="L107" i="82"/>
  <c r="AZ107" i="82"/>
  <c r="AD107" i="82"/>
  <c r="T98" i="82"/>
  <c r="AU98" i="82"/>
  <c r="AX64" i="82"/>
  <c r="Z64" i="82"/>
  <c r="AU64" i="82"/>
  <c r="T64" i="82"/>
  <c r="P355" i="82"/>
  <c r="AS355" i="82"/>
  <c r="AQ355" i="82"/>
  <c r="L355" i="82"/>
  <c r="V228" i="82"/>
  <c r="AV228" i="82"/>
  <c r="AB228" i="82"/>
  <c r="AY228" i="82"/>
  <c r="R112" i="82"/>
  <c r="AT112" i="82"/>
  <c r="AU359" i="82"/>
  <c r="T359" i="82"/>
  <c r="T107" i="82"/>
  <c r="AU107" i="82"/>
  <c r="AY166" i="82"/>
  <c r="AB166" i="82"/>
  <c r="X140" i="82"/>
  <c r="AW140" i="82"/>
  <c r="AW247" i="82"/>
  <c r="X247" i="82"/>
  <c r="AY251" i="82"/>
  <c r="AB251" i="82"/>
  <c r="R314" i="82"/>
  <c r="AT314" i="82"/>
  <c r="AS278" i="82"/>
  <c r="P278" i="82"/>
  <c r="T289" i="82"/>
  <c r="AU289" i="82"/>
  <c r="AQ379" i="82"/>
  <c r="BD199" i="82"/>
  <c r="BD103" i="82"/>
  <c r="V196" i="82"/>
  <c r="AV196" i="82"/>
  <c r="P140" i="82"/>
  <c r="AS140" i="82"/>
  <c r="AX56" i="82"/>
  <c r="Z56" i="82"/>
  <c r="AD115" i="82"/>
  <c r="AZ115" i="82"/>
  <c r="Z170" i="82"/>
  <c r="AX170" i="82"/>
  <c r="AY69" i="82"/>
  <c r="AB69" i="82"/>
  <c r="BD172" i="82"/>
  <c r="P112" i="82"/>
  <c r="AS112" i="82"/>
  <c r="AS166" i="82"/>
  <c r="P166" i="82"/>
  <c r="AZ330" i="82"/>
  <c r="AR76" i="82"/>
  <c r="X156" i="82"/>
  <c r="Z196" i="82"/>
  <c r="AX196" i="82"/>
  <c r="X196" i="82"/>
  <c r="AW196" i="82"/>
  <c r="AV247" i="82"/>
  <c r="V247" i="82"/>
  <c r="AW64" i="82"/>
  <c r="X64" i="82"/>
  <c r="AS251" i="82"/>
  <c r="P251" i="82"/>
  <c r="AR174" i="82"/>
  <c r="N174" i="82"/>
  <c r="AY64" i="82"/>
  <c r="AB64" i="82"/>
  <c r="AT108" i="82"/>
  <c r="R108" i="82"/>
  <c r="L228" i="82"/>
  <c r="AQ228" i="82"/>
  <c r="AZ349" i="82"/>
  <c r="R347" i="82"/>
  <c r="AQ357" i="82"/>
  <c r="AS115" i="82"/>
  <c r="AQ258" i="82"/>
  <c r="BD134" i="82"/>
  <c r="T245" i="82"/>
  <c r="AZ199" i="82"/>
  <c r="AQ341" i="82"/>
  <c r="L196" i="82"/>
  <c r="AQ196" i="82"/>
  <c r="AR196" i="82"/>
  <c r="N196" i="82"/>
  <c r="AD220" i="82"/>
  <c r="AZ220" i="82"/>
  <c r="Z220" i="82"/>
  <c r="AX220" i="82"/>
  <c r="R247" i="82"/>
  <c r="AT247" i="82"/>
  <c r="Z87" i="82"/>
  <c r="AX87" i="82"/>
  <c r="Z169" i="82"/>
  <c r="AX169" i="82"/>
  <c r="BD249" i="82"/>
  <c r="AF249" i="82"/>
  <c r="N251" i="82"/>
  <c r="AR251" i="82"/>
  <c r="AW251" i="82"/>
  <c r="X251" i="82"/>
  <c r="T314" i="82"/>
  <c r="AU314" i="82"/>
  <c r="AW174" i="82"/>
  <c r="X174" i="82"/>
  <c r="AW278" i="82"/>
  <c r="X278" i="82"/>
  <c r="AW107" i="82"/>
  <c r="X107" i="82"/>
  <c r="Z107" i="82"/>
  <c r="AX107" i="82"/>
  <c r="AX73" i="82"/>
  <c r="Z73" i="82"/>
  <c r="AW289" i="82"/>
  <c r="X289" i="82"/>
  <c r="AQ154" i="82"/>
  <c r="L154" i="82"/>
  <c r="AD64" i="82"/>
  <c r="AZ64" i="82"/>
  <c r="Z329" i="82"/>
  <c r="AX329" i="82"/>
  <c r="AD329" i="82"/>
  <c r="AZ329" i="82"/>
  <c r="X108" i="82"/>
  <c r="AW108" i="82"/>
  <c r="AU73" i="82"/>
  <c r="T73" i="82"/>
  <c r="Z69" i="82"/>
  <c r="AX69" i="82"/>
  <c r="AX218" i="82"/>
  <c r="Z218" i="82"/>
  <c r="AD228" i="82"/>
  <c r="AZ228" i="82"/>
  <c r="AX359" i="82"/>
  <c r="Z359" i="82"/>
  <c r="AZ225" i="82"/>
  <c r="AD225" i="82"/>
  <c r="AB76" i="82"/>
  <c r="AY76" i="82"/>
  <c r="AV192" i="82"/>
  <c r="V192" i="82"/>
  <c r="Z159" i="82"/>
  <c r="AX159" i="82"/>
  <c r="AS120" i="82"/>
  <c r="P120" i="82"/>
  <c r="AY114" i="82"/>
  <c r="AB114" i="82"/>
  <c r="X268" i="82"/>
  <c r="AW268" i="82"/>
  <c r="AS352" i="82"/>
  <c r="P352" i="82"/>
  <c r="AQ349" i="82"/>
  <c r="L349" i="82"/>
  <c r="AV62" i="82"/>
  <c r="V62" i="82"/>
  <c r="AW184" i="82"/>
  <c r="X184" i="82"/>
  <c r="AS184" i="82"/>
  <c r="P184" i="82"/>
  <c r="AY352" i="82"/>
  <c r="AB352" i="82"/>
  <c r="N62" i="82"/>
  <c r="AR62" i="82"/>
  <c r="AV63" i="82"/>
  <c r="V63" i="82"/>
  <c r="AD230" i="82"/>
  <c r="AZ230" i="82"/>
  <c r="AD192" i="82"/>
  <c r="AZ192" i="82"/>
  <c r="AR192" i="82"/>
  <c r="N192" i="82"/>
  <c r="AV379" i="82"/>
  <c r="V379" i="82"/>
  <c r="AX120" i="82"/>
  <c r="Z120" i="82"/>
  <c r="AD104" i="82"/>
  <c r="AZ104" i="82"/>
  <c r="T62" i="82"/>
  <c r="AU62" i="82"/>
  <c r="AU123" i="82"/>
  <c r="T123" i="82"/>
  <c r="AX76" i="82"/>
  <c r="Z76" i="82"/>
  <c r="Z263" i="82"/>
  <c r="AX263" i="82"/>
  <c r="AT184" i="82"/>
  <c r="R184" i="82"/>
  <c r="AW208" i="82"/>
  <c r="X208" i="82"/>
  <c r="AR243" i="82"/>
  <c r="N243" i="82"/>
  <c r="BD63" i="82"/>
  <c r="AT63" i="82"/>
  <c r="R63" i="82"/>
  <c r="AD268" i="82"/>
  <c r="AZ268" i="82"/>
  <c r="AB268" i="82"/>
  <c r="AY268" i="82"/>
  <c r="AT208" i="82"/>
  <c r="R208" i="82"/>
  <c r="R280" i="82"/>
  <c r="AT280" i="82"/>
  <c r="AX280" i="82"/>
  <c r="Z280" i="82"/>
  <c r="V208" i="82"/>
  <c r="AV208" i="82"/>
  <c r="AB213" i="82"/>
  <c r="AY213" i="82"/>
  <c r="T134" i="82"/>
  <c r="AY358" i="82"/>
  <c r="BD59" i="82"/>
  <c r="V337" i="82"/>
  <c r="AX121" i="82"/>
  <c r="AS212" i="82"/>
  <c r="BD271" i="82"/>
  <c r="AS210" i="82"/>
  <c r="P210" i="82"/>
  <c r="N211" i="82"/>
  <c r="AR211" i="82"/>
  <c r="AX109" i="82"/>
  <c r="Z109" i="82"/>
  <c r="Z237" i="82"/>
  <c r="AX237" i="82"/>
  <c r="AN289" i="82"/>
  <c r="BD289" i="82"/>
  <c r="AF120" i="82"/>
  <c r="BD120" i="82"/>
  <c r="AZ352" i="82"/>
  <c r="AD352" i="82"/>
  <c r="AY354" i="82"/>
  <c r="AB354" i="82"/>
  <c r="N354" i="82"/>
  <c r="AR354" i="82"/>
  <c r="AZ269" i="82"/>
  <c r="AD269" i="82"/>
  <c r="AS198" i="82"/>
  <c r="P198" i="82"/>
  <c r="N198" i="82"/>
  <c r="AR198" i="82"/>
  <c r="BD159" i="82"/>
  <c r="AT159" i="82"/>
  <c r="R159" i="82"/>
  <c r="AT104" i="82"/>
  <c r="R104" i="82"/>
  <c r="P72" i="82"/>
  <c r="AS72" i="82"/>
  <c r="AY254" i="82"/>
  <c r="AB254" i="82"/>
  <c r="AS62" i="82"/>
  <c r="P62" i="82"/>
  <c r="BD208" i="82"/>
  <c r="AF208" i="82"/>
  <c r="AB93" i="82"/>
  <c r="AY93" i="82"/>
  <c r="AW93" i="82"/>
  <c r="X93" i="82"/>
  <c r="AW76" i="82"/>
  <c r="X76" i="82"/>
  <c r="AT230" i="82"/>
  <c r="R230" i="82"/>
  <c r="AS230" i="82"/>
  <c r="P230" i="82"/>
  <c r="P377" i="82"/>
  <c r="AS377" i="82"/>
  <c r="AU120" i="82"/>
  <c r="T120" i="82"/>
  <c r="AW146" i="82"/>
  <c r="X146" i="82"/>
  <c r="AV61" i="82"/>
  <c r="V61" i="82"/>
  <c r="V159" i="82"/>
  <c r="AV159" i="82"/>
  <c r="AY360" i="82"/>
  <c r="AD210" i="82"/>
  <c r="AZ210" i="82"/>
  <c r="AT109" i="82"/>
  <c r="R109" i="82"/>
  <c r="Z225" i="82"/>
  <c r="AX225" i="82"/>
  <c r="AT237" i="82"/>
  <c r="R237" i="82"/>
  <c r="AB120" i="82"/>
  <c r="AY120" i="82"/>
  <c r="AR187" i="82"/>
  <c r="N187" i="82"/>
  <c r="AZ187" i="82"/>
  <c r="AD187" i="82"/>
  <c r="Z292" i="82"/>
  <c r="AX292" i="82"/>
  <c r="AU146" i="82"/>
  <c r="T146" i="82"/>
  <c r="R61" i="82"/>
  <c r="AT61" i="82"/>
  <c r="AV354" i="82"/>
  <c r="V354" i="82"/>
  <c r="AR197" i="82"/>
  <c r="N197" i="82"/>
  <c r="AT62" i="82"/>
  <c r="R62" i="82"/>
  <c r="V184" i="82"/>
  <c r="AV184" i="82"/>
  <c r="V285" i="82"/>
  <c r="AV285" i="82"/>
  <c r="P123" i="82"/>
  <c r="AS123" i="82"/>
  <c r="AX197" i="82"/>
  <c r="Z197" i="82"/>
  <c r="AT172" i="82"/>
  <c r="R172" i="82"/>
  <c r="AY276" i="82"/>
  <c r="AB276" i="82"/>
  <c r="AB330" i="82"/>
  <c r="R177" i="82"/>
  <c r="AT177" i="82"/>
  <c r="BD192" i="82"/>
  <c r="L296" i="82"/>
  <c r="BD139" i="82"/>
  <c r="BD207" i="82"/>
  <c r="AF210" i="82"/>
  <c r="BD210" i="82"/>
  <c r="AU109" i="82"/>
  <c r="T109" i="82"/>
  <c r="X170" i="82"/>
  <c r="AW170" i="82"/>
  <c r="T237" i="82"/>
  <c r="AU237" i="82"/>
  <c r="AD237" i="82"/>
  <c r="AZ237" i="82"/>
  <c r="AR120" i="82"/>
  <c r="N120" i="82"/>
  <c r="AW352" i="82"/>
  <c r="X352" i="82"/>
  <c r="L146" i="82"/>
  <c r="AQ146" i="82"/>
  <c r="AX146" i="82"/>
  <c r="Z146" i="82"/>
  <c r="L103" i="82"/>
  <c r="AQ103" i="82"/>
  <c r="AS61" i="82"/>
  <c r="P61" i="82"/>
  <c r="AJ259" i="82"/>
  <c r="AB62" i="82"/>
  <c r="AY62" i="82"/>
  <c r="AT354" i="82"/>
  <c r="R354" i="82"/>
  <c r="AW255" i="82"/>
  <c r="X255" i="82"/>
  <c r="AU269" i="82"/>
  <c r="T269" i="82"/>
  <c r="AT198" i="82"/>
  <c r="R198" i="82"/>
  <c r="AB198" i="82"/>
  <c r="AY198" i="82"/>
  <c r="AB263" i="82"/>
  <c r="AY263" i="82"/>
  <c r="AQ72" i="82"/>
  <c r="L72" i="82"/>
  <c r="AD254" i="82"/>
  <c r="AZ254" i="82"/>
  <c r="AT254" i="82"/>
  <c r="R254" i="82"/>
  <c r="AD250" i="82"/>
  <c r="AZ250" i="82"/>
  <c r="AB123" i="82"/>
  <c r="AY123" i="82"/>
  <c r="AZ63" i="82"/>
  <c r="AD63" i="82"/>
  <c r="Z285" i="82"/>
  <c r="AX285" i="82"/>
  <c r="AV268" i="82"/>
  <c r="V268" i="82"/>
  <c r="L123" i="82"/>
  <c r="AQ123" i="82"/>
  <c r="AD213" i="82"/>
  <c r="AZ213" i="82"/>
  <c r="AV230" i="82"/>
  <c r="V230" i="82"/>
  <c r="X120" i="82"/>
  <c r="AW120" i="82"/>
  <c r="AT146" i="82"/>
  <c r="R146" i="82"/>
  <c r="AW61" i="82"/>
  <c r="X61" i="82"/>
  <c r="BD327" i="82"/>
  <c r="P162" i="82"/>
  <c r="AS162" i="82"/>
  <c r="P159" i="82"/>
  <c r="AS159" i="82"/>
  <c r="V255" i="82"/>
  <c r="AV255" i="82"/>
  <c r="AY159" i="82"/>
  <c r="AB159" i="82"/>
  <c r="AR254" i="82"/>
  <c r="N254" i="82"/>
  <c r="L254" i="82"/>
  <c r="AQ254" i="82"/>
  <c r="AY243" i="82"/>
  <c r="AB243" i="82"/>
  <c r="T208" i="82"/>
  <c r="AU208" i="82"/>
  <c r="AS63" i="82"/>
  <c r="P63" i="82"/>
  <c r="L250" i="82"/>
  <c r="AQ250" i="82"/>
  <c r="AD172" i="82"/>
  <c r="AZ172" i="82"/>
  <c r="AQ230" i="82"/>
  <c r="L230" i="82"/>
  <c r="AS337" i="82"/>
  <c r="AW134" i="82"/>
  <c r="N298" i="82"/>
  <c r="Z271" i="82"/>
  <c r="AZ151" i="82"/>
  <c r="AD151" i="82"/>
  <c r="X354" i="82"/>
  <c r="AW354" i="82"/>
  <c r="X159" i="82"/>
  <c r="AW159" i="82"/>
  <c r="BD268" i="82"/>
  <c r="AG263" i="82"/>
  <c r="X123" i="82"/>
  <c r="AW123" i="82"/>
  <c r="AS172" i="82"/>
  <c r="P172" i="82"/>
  <c r="AU172" i="82"/>
  <c r="T172" i="82"/>
  <c r="AT135" i="82"/>
  <c r="R135" i="82"/>
  <c r="AU230" i="82"/>
  <c r="T230" i="82"/>
  <c r="AT192" i="82"/>
  <c r="AQ76" i="82"/>
  <c r="AU100" i="82"/>
  <c r="AZ357" i="82"/>
  <c r="AT282" i="82"/>
  <c r="AQ257" i="82"/>
  <c r="AV177" i="82"/>
  <c r="AY233" i="82"/>
  <c r="AT100" i="82"/>
  <c r="Z337" i="82"/>
  <c r="X144" i="82"/>
  <c r="AY186" i="82"/>
  <c r="AZ303" i="82"/>
  <c r="BD122" i="82"/>
  <c r="BD379" i="82"/>
  <c r="AX303" i="82"/>
  <c r="Z156" i="82"/>
  <c r="AQ231" i="82"/>
  <c r="BD97" i="82"/>
  <c r="AF139" i="82"/>
  <c r="L139" i="82" s="1"/>
  <c r="BD90" i="82"/>
  <c r="AF90" i="82"/>
  <c r="L90" i="82" s="1"/>
  <c r="AU212" i="82"/>
  <c r="T212" i="82"/>
  <c r="AD337" i="82"/>
  <c r="AZ337" i="82"/>
  <c r="P199" i="82"/>
  <c r="R120" i="82"/>
  <c r="AT120" i="82"/>
  <c r="AS187" i="82"/>
  <c r="P187" i="82"/>
  <c r="L187" i="82"/>
  <c r="AQ187" i="82"/>
  <c r="Z187" i="82"/>
  <c r="AX187" i="82"/>
  <c r="AB292" i="82"/>
  <c r="AY292" i="82"/>
  <c r="N352" i="82"/>
  <c r="AR352" i="82"/>
  <c r="AR146" i="82"/>
  <c r="N146" i="82"/>
  <c r="AZ61" i="82"/>
  <c r="AD61" i="82"/>
  <c r="AT114" i="82"/>
  <c r="R114" i="82"/>
  <c r="AV114" i="82"/>
  <c r="V114" i="82"/>
  <c r="R245" i="82"/>
  <c r="AT245" i="82"/>
  <c r="BD104" i="82"/>
  <c r="BD62" i="82"/>
  <c r="AS88" i="82"/>
  <c r="P88" i="82"/>
  <c r="AX63" i="82"/>
  <c r="Z63" i="82"/>
  <c r="R268" i="82"/>
  <c r="AT268" i="82"/>
  <c r="AT123" i="82"/>
  <c r="R123" i="82"/>
  <c r="AQ93" i="82"/>
  <c r="L93" i="82"/>
  <c r="AD93" i="82"/>
  <c r="AZ93" i="82"/>
  <c r="AV197" i="82"/>
  <c r="V197" i="82"/>
  <c r="AD263" i="82"/>
  <c r="AZ263" i="82"/>
  <c r="AY230" i="82"/>
  <c r="AB230" i="82"/>
  <c r="V352" i="82"/>
  <c r="AV352" i="82"/>
  <c r="Z103" i="82"/>
  <c r="AX103" i="82"/>
  <c r="AY121" i="82"/>
  <c r="P192" i="82"/>
  <c r="AS192" i="82"/>
  <c r="L372" i="82"/>
  <c r="AQ372" i="82"/>
  <c r="L343" i="82"/>
  <c r="AQ343" i="82"/>
  <c r="AY225" i="82"/>
  <c r="AB225" i="82"/>
  <c r="P289" i="82"/>
  <c r="AS289" i="82"/>
  <c r="AU352" i="82"/>
  <c r="T352" i="82"/>
  <c r="R259" i="82"/>
  <c r="AT259" i="82"/>
  <c r="Z269" i="82"/>
  <c r="AX269" i="82"/>
  <c r="AV258" i="82"/>
  <c r="V258" i="82"/>
  <c r="AX208" i="82"/>
  <c r="Z208" i="82"/>
  <c r="L266" i="82"/>
  <c r="AQ266" i="82"/>
  <c r="T243" i="82"/>
  <c r="AU243" i="82"/>
  <c r="V276" i="82"/>
  <c r="AV276" i="82"/>
  <c r="BD85" i="82"/>
  <c r="AZ358" i="82"/>
  <c r="AD358" i="82"/>
  <c r="BD303" i="82"/>
  <c r="X237" i="82"/>
  <c r="AW237" i="82"/>
  <c r="AR292" i="82"/>
  <c r="N292" i="82"/>
  <c r="AS354" i="82"/>
  <c r="P354" i="82"/>
  <c r="L269" i="82"/>
  <c r="AQ269" i="82"/>
  <c r="V198" i="82"/>
  <c r="AV198" i="82"/>
  <c r="AU114" i="82"/>
  <c r="T114" i="82"/>
  <c r="X104" i="82"/>
  <c r="AW104" i="82"/>
  <c r="AV72" i="82"/>
  <c r="V72" i="82"/>
  <c r="T231" i="82"/>
  <c r="AU231" i="82"/>
  <c r="AF207" i="82"/>
  <c r="AB63" i="82"/>
  <c r="AY63" i="82"/>
  <c r="AT213" i="82"/>
  <c r="R213" i="82"/>
  <c r="AR213" i="82"/>
  <c r="N213" i="82"/>
  <c r="AD281" i="82"/>
  <c r="AX379" i="82"/>
  <c r="AS270" i="82"/>
  <c r="AU76" i="82"/>
  <c r="AS298" i="82"/>
  <c r="Z372" i="82"/>
  <c r="L377" i="82"/>
  <c r="X330" i="82"/>
  <c r="T192" i="82"/>
  <c r="AD233" i="82"/>
  <c r="AU279" i="82"/>
  <c r="AF122" i="82"/>
  <c r="AQ122" i="82" s="1"/>
  <c r="Z148" i="82"/>
  <c r="AB212" i="82"/>
  <c r="Z381" i="82"/>
  <c r="P279" i="82"/>
  <c r="L238" i="82"/>
  <c r="AQ238" i="82"/>
  <c r="AS208" i="82"/>
  <c r="AS157" i="82"/>
  <c r="T381" i="82"/>
  <c r="AU381" i="82"/>
  <c r="AV292" i="82"/>
  <c r="V292" i="82"/>
  <c r="AQ292" i="82"/>
  <c r="L292" i="82"/>
  <c r="AQ352" i="82"/>
  <c r="L352" i="82"/>
  <c r="T159" i="82"/>
  <c r="AU159" i="82"/>
  <c r="X114" i="82"/>
  <c r="AW114" i="82"/>
  <c r="N114" i="82"/>
  <c r="AR114" i="82"/>
  <c r="P245" i="82"/>
  <c r="AS245" i="82"/>
  <c r="AS263" i="82"/>
  <c r="P263" i="82"/>
  <c r="AR104" i="82"/>
  <c r="N104" i="82"/>
  <c r="L63" i="82"/>
  <c r="AQ63" i="82"/>
  <c r="AQ268" i="82"/>
  <c r="L268" i="82"/>
  <c r="AQ172" i="82"/>
  <c r="L172" i="82"/>
  <c r="AW230" i="82"/>
  <c r="X230" i="82"/>
  <c r="R352" i="82"/>
  <c r="AT352" i="82"/>
  <c r="P114" i="82"/>
  <c r="AS114" i="82"/>
  <c r="T373" i="82"/>
  <c r="T129" i="82"/>
  <c r="AU129" i="82"/>
  <c r="L233" i="82"/>
  <c r="AQ233" i="82"/>
  <c r="T104" i="82"/>
  <c r="AU104" i="82"/>
  <c r="AB208" i="82"/>
  <c r="AY208" i="82"/>
  <c r="N184" i="82"/>
  <c r="AR184" i="82"/>
  <c r="AD243" i="82"/>
  <c r="AZ243" i="82"/>
  <c r="AD88" i="82"/>
  <c r="AZ88" i="82"/>
  <c r="AR268" i="82"/>
  <c r="N268" i="82"/>
  <c r="AQ297" i="82"/>
  <c r="L297" i="82"/>
  <c r="AT197" i="82"/>
  <c r="R197" i="82"/>
  <c r="AW135" i="82"/>
  <c r="X135" i="82"/>
  <c r="AW331" i="82"/>
  <c r="AT240" i="82"/>
  <c r="R240" i="82"/>
  <c r="AY320" i="82"/>
  <c r="AX298" i="82"/>
  <c r="Z298" i="82"/>
  <c r="AR109" i="82"/>
  <c r="N109" i="82"/>
  <c r="X187" i="82"/>
  <c r="AW187" i="82"/>
  <c r="AX352" i="82"/>
  <c r="Z352" i="82"/>
  <c r="AY146" i="82"/>
  <c r="AB146" i="82"/>
  <c r="V146" i="82"/>
  <c r="AV146" i="82"/>
  <c r="AU197" i="82"/>
  <c r="T197" i="82"/>
  <c r="AD354" i="82"/>
  <c r="AZ354" i="82"/>
  <c r="AD198" i="82"/>
  <c r="AZ198" i="82"/>
  <c r="AZ114" i="82"/>
  <c r="AD114" i="82"/>
  <c r="X72" i="82"/>
  <c r="AW72" i="82"/>
  <c r="T254" i="82"/>
  <c r="AU254" i="82"/>
  <c r="Z184" i="82"/>
  <c r="AX184" i="82"/>
  <c r="AW243" i="82"/>
  <c r="X243" i="82"/>
  <c r="AY88" i="82"/>
  <c r="AB88" i="82"/>
  <c r="AD280" i="82"/>
  <c r="AZ280" i="82"/>
  <c r="BD348" i="82"/>
  <c r="AB298" i="82"/>
  <c r="AD379" i="82"/>
  <c r="AZ379" i="82"/>
  <c r="AS349" i="82"/>
  <c r="P349" i="82"/>
  <c r="BD188" i="82"/>
  <c r="BD369" i="82"/>
  <c r="AY337" i="82"/>
  <c r="AB337" i="82"/>
  <c r="N381" i="82"/>
  <c r="AR381" i="82"/>
  <c r="AY381" i="82"/>
  <c r="AB381" i="82"/>
  <c r="AR203" i="82"/>
  <c r="N203" i="82"/>
  <c r="AB211" i="82"/>
  <c r="AY211" i="82"/>
  <c r="X109" i="82"/>
  <c r="AW109" i="82"/>
  <c r="X225" i="82"/>
  <c r="AW225" i="82"/>
  <c r="AS237" i="82"/>
  <c r="P237" i="82"/>
  <c r="AV120" i="82"/>
  <c r="V120" i="82"/>
  <c r="T187" i="82"/>
  <c r="AU187" i="82"/>
  <c r="AT187" i="82"/>
  <c r="R187" i="82"/>
  <c r="AS292" i="82"/>
  <c r="P292" i="82"/>
  <c r="AX255" i="82"/>
  <c r="Z255" i="82"/>
  <c r="X269" i="82"/>
  <c r="AW269" i="82"/>
  <c r="Z114" i="82"/>
  <c r="AX114" i="82"/>
  <c r="AV104" i="82"/>
  <c r="V104" i="82"/>
  <c r="AZ72" i="82"/>
  <c r="AD72" i="82"/>
  <c r="AZ184" i="82"/>
  <c r="AD184" i="82"/>
  <c r="BD184" i="82"/>
  <c r="AF184" i="82"/>
  <c r="Z268" i="82"/>
  <c r="AX268" i="82"/>
  <c r="V93" i="82"/>
  <c r="AV93" i="82"/>
  <c r="P93" i="82"/>
  <c r="AS93" i="82"/>
  <c r="AZ197" i="82"/>
  <c r="AD197" i="82"/>
  <c r="AX172" i="82"/>
  <c r="Z172" i="82"/>
  <c r="AY135" i="82"/>
  <c r="AB135" i="82"/>
  <c r="AQ135" i="82"/>
  <c r="L135" i="82"/>
  <c r="AT276" i="82"/>
  <c r="R276" i="82"/>
  <c r="AU213" i="82"/>
  <c r="T213" i="82"/>
  <c r="Z230" i="82"/>
  <c r="AX230" i="82"/>
  <c r="N305" i="82"/>
  <c r="AR305" i="82"/>
  <c r="AB109" i="82"/>
  <c r="AY109" i="82"/>
  <c r="T225" i="82"/>
  <c r="AU225" i="82"/>
  <c r="V237" i="82"/>
  <c r="AV237" i="82"/>
  <c r="Z289" i="82"/>
  <c r="AX289" i="82"/>
  <c r="AB187" i="82"/>
  <c r="AY187" i="82"/>
  <c r="AV187" i="82"/>
  <c r="V187" i="82"/>
  <c r="T292" i="82"/>
  <c r="AU292" i="82"/>
  <c r="AZ292" i="82"/>
  <c r="AD292" i="82"/>
  <c r="BD352" i="82"/>
  <c r="AS146" i="82"/>
  <c r="P146" i="82"/>
  <c r="AD103" i="82"/>
  <c r="AZ103" i="82"/>
  <c r="V103" i="82"/>
  <c r="AV103" i="82"/>
  <c r="Z61" i="82"/>
  <c r="AX61" i="82"/>
  <c r="N259" i="82"/>
  <c r="AR259" i="82"/>
  <c r="AT269" i="82"/>
  <c r="R269" i="82"/>
  <c r="AX198" i="82"/>
  <c r="Z198" i="82"/>
  <c r="N159" i="82"/>
  <c r="AR159" i="82"/>
  <c r="AW245" i="82"/>
  <c r="X245" i="82"/>
  <c r="AU72" i="82"/>
  <c r="T72" i="82"/>
  <c r="AS254" i="82"/>
  <c r="P254" i="82"/>
  <c r="AU258" i="82"/>
  <c r="T258" i="82"/>
  <c r="L62" i="82"/>
  <c r="AQ62" i="82"/>
  <c r="AU184" i="82"/>
  <c r="T184" i="82"/>
  <c r="T268" i="82"/>
  <c r="AU268" i="82"/>
  <c r="P268" i="82"/>
  <c r="AS268" i="82"/>
  <c r="AB280" i="82"/>
  <c r="AY280" i="82"/>
  <c r="AU93" i="82"/>
  <c r="T93" i="82"/>
  <c r="X275" i="82"/>
  <c r="AW275" i="82"/>
  <c r="N172" i="82"/>
  <c r="AR172" i="82"/>
  <c r="AW172" i="82"/>
  <c r="X172" i="82"/>
  <c r="T135" i="82"/>
  <c r="AU135" i="82"/>
  <c r="AR276" i="82"/>
  <c r="N276" i="82"/>
  <c r="AX213" i="82"/>
  <c r="Z213" i="82"/>
  <c r="X213" i="82"/>
  <c r="AW213" i="82"/>
  <c r="AD62" i="82"/>
  <c r="AZ62" i="82"/>
  <c r="X62" i="82"/>
  <c r="AW62" i="82"/>
  <c r="AY184" i="82"/>
  <c r="AB184" i="82"/>
  <c r="AD231" i="82"/>
  <c r="AZ231" i="82"/>
  <c r="X88" i="82"/>
  <c r="AW88" i="82"/>
  <c r="AU63" i="82"/>
  <c r="T63" i="82"/>
  <c r="AB285" i="82"/>
  <c r="AY285" i="82"/>
  <c r="AR280" i="82"/>
  <c r="N280" i="82"/>
  <c r="AY250" i="82"/>
  <c r="AB250" i="82"/>
  <c r="AV135" i="82"/>
  <c r="V135" i="82"/>
  <c r="P135" i="82"/>
  <c r="AS135" i="82"/>
  <c r="P276" i="82"/>
  <c r="AS276" i="82"/>
  <c r="V213" i="82"/>
  <c r="AV213" i="82"/>
  <c r="L213" i="82"/>
  <c r="AQ213" i="82"/>
  <c r="AR230" i="82"/>
  <c r="N230" i="82"/>
  <c r="BD322" i="82"/>
  <c r="AZ109" i="82"/>
  <c r="AD109" i="82"/>
  <c r="AY237" i="82"/>
  <c r="AB237" i="82"/>
  <c r="AW292" i="82"/>
  <c r="X292" i="82"/>
  <c r="R103" i="82"/>
  <c r="AT103" i="82"/>
  <c r="N103" i="82"/>
  <c r="AR103" i="82"/>
  <c r="AU61" i="82"/>
  <c r="T61" i="82"/>
  <c r="AZ259" i="82"/>
  <c r="AD259" i="82"/>
  <c r="Z354" i="82"/>
  <c r="AX354" i="82"/>
  <c r="AU198" i="82"/>
  <c r="T198" i="82"/>
  <c r="BD114" i="82"/>
  <c r="R199" i="82"/>
  <c r="AT199" i="82"/>
  <c r="V263" i="82"/>
  <c r="AV263" i="82"/>
  <c r="AB104" i="82"/>
  <c r="AY104" i="82"/>
  <c r="Z72" i="82"/>
  <c r="AX72" i="82"/>
  <c r="R72" i="82"/>
  <c r="AT72" i="82"/>
  <c r="Z254" i="82"/>
  <c r="AX254" i="82"/>
  <c r="AD208" i="82"/>
  <c r="AZ208" i="82"/>
  <c r="V243" i="82"/>
  <c r="AV243" i="82"/>
  <c r="N88" i="82"/>
  <c r="AR88" i="82"/>
  <c r="AW63" i="82"/>
  <c r="X63" i="82"/>
  <c r="V280" i="82"/>
  <c r="AV280" i="82"/>
  <c r="X280" i="82"/>
  <c r="AW280" i="82"/>
  <c r="AX93" i="82"/>
  <c r="Z93" i="82"/>
  <c r="X197" i="82"/>
  <c r="AW197" i="82"/>
  <c r="T276" i="82"/>
  <c r="AU276" i="82"/>
  <c r="Z276" i="82"/>
  <c r="AX276" i="82"/>
  <c r="AQ259" i="82"/>
  <c r="L259" i="82"/>
  <c r="BD76" i="82"/>
  <c r="BD287" i="82"/>
  <c r="P109" i="82"/>
  <c r="AS109" i="82"/>
  <c r="AV109" i="82"/>
  <c r="V109" i="82"/>
  <c r="L169" i="82"/>
  <c r="AQ169" i="82"/>
  <c r="N237" i="82"/>
  <c r="AR237" i="82"/>
  <c r="AZ120" i="82"/>
  <c r="AD120" i="82"/>
  <c r="Z195" i="82"/>
  <c r="AX195" i="82"/>
  <c r="AZ146" i="82"/>
  <c r="AD146" i="82"/>
  <c r="X103" i="82"/>
  <c r="AW103" i="82"/>
  <c r="AR61" i="82"/>
  <c r="N61" i="82"/>
  <c r="AY61" i="82"/>
  <c r="AB61" i="82"/>
  <c r="AZ245" i="82"/>
  <c r="AD245" i="82"/>
  <c r="AU354" i="82"/>
  <c r="T354" i="82"/>
  <c r="AQ354" i="82"/>
  <c r="L354" i="82"/>
  <c r="AT255" i="82"/>
  <c r="R255" i="82"/>
  <c r="V269" i="82"/>
  <c r="AV269" i="82"/>
  <c r="AQ198" i="82"/>
  <c r="L198" i="82"/>
  <c r="AW198" i="82"/>
  <c r="X198" i="82"/>
  <c r="AZ159" i="82"/>
  <c r="AD159" i="82"/>
  <c r="AQ114" i="82"/>
  <c r="L114" i="82"/>
  <c r="AW263" i="82"/>
  <c r="X263" i="82"/>
  <c r="T263" i="82"/>
  <c r="AU263" i="82"/>
  <c r="P104" i="82"/>
  <c r="AS104" i="82"/>
  <c r="AR72" i="82"/>
  <c r="N72" i="82"/>
  <c r="X254" i="82"/>
  <c r="AW254" i="82"/>
  <c r="R243" i="82"/>
  <c r="AT243" i="82"/>
  <c r="AX88" i="82"/>
  <c r="Z88" i="82"/>
  <c r="AV88" i="82"/>
  <c r="V88" i="82"/>
  <c r="AU280" i="82"/>
  <c r="T280" i="82"/>
  <c r="P280" i="82"/>
  <c r="AS280" i="82"/>
  <c r="AT93" i="82"/>
  <c r="R93" i="82"/>
  <c r="AB172" i="82"/>
  <c r="AY172" i="82"/>
  <c r="N345" i="82"/>
  <c r="AR345" i="82"/>
  <c r="AZ276" i="82"/>
  <c r="AD276" i="82"/>
  <c r="AW276" i="82"/>
  <c r="X276" i="82"/>
  <c r="AS213" i="82"/>
  <c r="P213" i="82"/>
  <c r="AB316" i="82"/>
  <c r="AY316" i="82"/>
  <c r="N357" i="82"/>
  <c r="AR357" i="82"/>
  <c r="T145" i="82"/>
  <c r="AU145" i="82"/>
  <c r="X253" i="82"/>
  <c r="AW253" i="82"/>
  <c r="Z203" i="82"/>
  <c r="AX203" i="82"/>
  <c r="AW173" i="82"/>
  <c r="X173" i="82"/>
  <c r="T316" i="82"/>
  <c r="AU316" i="82"/>
  <c r="AS145" i="82"/>
  <c r="P145" i="82"/>
  <c r="AY151" i="82"/>
  <c r="AB151" i="82"/>
  <c r="T322" i="82"/>
  <c r="AU322" i="82"/>
  <c r="AZ145" i="82"/>
  <c r="AD145" i="82"/>
  <c r="AQ156" i="82"/>
  <c r="L156" i="82"/>
  <c r="N238" i="82"/>
  <c r="AR320" i="82"/>
  <c r="AT151" i="82"/>
  <c r="AV238" i="82"/>
  <c r="AV100" i="82"/>
  <c r="BD68" i="82"/>
  <c r="AS240" i="82"/>
  <c r="P240" i="82"/>
  <c r="AZ76" i="82"/>
  <c r="AD76" i="82"/>
  <c r="AU320" i="82"/>
  <c r="T320" i="82"/>
  <c r="BD257" i="82"/>
  <c r="AY156" i="82"/>
  <c r="AT349" i="82"/>
  <c r="R349" i="82"/>
  <c r="AT156" i="82"/>
  <c r="BD286" i="82"/>
  <c r="AX113" i="82"/>
  <c r="Z113" i="82"/>
  <c r="T113" i="82"/>
  <c r="AU113" i="82"/>
  <c r="AX316" i="82"/>
  <c r="Z316" i="82"/>
  <c r="P90" i="82"/>
  <c r="AS90" i="82"/>
  <c r="AV173" i="82"/>
  <c r="V173" i="82"/>
  <c r="AR350" i="82"/>
  <c r="N350" i="82"/>
  <c r="AY188" i="82"/>
  <c r="AB188" i="82"/>
  <c r="AS188" i="82"/>
  <c r="P188" i="82"/>
  <c r="AV188" i="82"/>
  <c r="V188" i="82"/>
  <c r="V207" i="82"/>
  <c r="AV207" i="82"/>
  <c r="T153" i="82"/>
  <c r="AU153" i="82"/>
  <c r="V322" i="82"/>
  <c r="AV322" i="82"/>
  <c r="N377" i="82"/>
  <c r="AR377" i="82"/>
  <c r="AW57" i="82"/>
  <c r="X57" i="82"/>
  <c r="AD312" i="82"/>
  <c r="AZ312" i="82"/>
  <c r="AR312" i="82"/>
  <c r="N312" i="82"/>
  <c r="AU257" i="82"/>
  <c r="T257" i="82"/>
  <c r="AR257" i="82"/>
  <c r="N257" i="82"/>
  <c r="AV145" i="82"/>
  <c r="V145" i="82"/>
  <c r="AU384" i="82"/>
  <c r="T384" i="82"/>
  <c r="P384" i="82"/>
  <c r="AS384" i="82"/>
  <c r="AR271" i="82"/>
  <c r="N271" i="82"/>
  <c r="AR91" i="82"/>
  <c r="N91" i="82"/>
  <c r="V142" i="82"/>
  <c r="AV142" i="82"/>
  <c r="T379" i="82"/>
  <c r="AR67" i="82"/>
  <c r="AX240" i="82"/>
  <c r="Z240" i="82"/>
  <c r="AS67" i="82"/>
  <c r="P67" i="82"/>
  <c r="AU248" i="82"/>
  <c r="T248" i="82"/>
  <c r="R261" i="82"/>
  <c r="AT261" i="82"/>
  <c r="AY113" i="82"/>
  <c r="AB113" i="82"/>
  <c r="L316" i="82"/>
  <c r="AQ316" i="82"/>
  <c r="V316" i="82"/>
  <c r="AV316" i="82"/>
  <c r="X283" i="82"/>
  <c r="AW283" i="82"/>
  <c r="AZ90" i="82"/>
  <c r="AD90" i="82"/>
  <c r="AR90" i="82"/>
  <c r="N90" i="82"/>
  <c r="AB350" i="82"/>
  <c r="AY350" i="82"/>
  <c r="T350" i="82"/>
  <c r="AU350" i="82"/>
  <c r="L188" i="82"/>
  <c r="AQ188" i="82"/>
  <c r="AX207" i="82"/>
  <c r="Z207" i="82"/>
  <c r="N207" i="82"/>
  <c r="AR207" i="82"/>
  <c r="AV212" i="82"/>
  <c r="V212" i="82"/>
  <c r="N153" i="82"/>
  <c r="AR153" i="82"/>
  <c r="AW153" i="82"/>
  <c r="X153" i="82"/>
  <c r="Z153" i="82"/>
  <c r="AX153" i="82"/>
  <c r="P322" i="82"/>
  <c r="AS322" i="82"/>
  <c r="Z369" i="82"/>
  <c r="AX369" i="82"/>
  <c r="AS176" i="82"/>
  <c r="P176" i="82"/>
  <c r="AV275" i="82"/>
  <c r="V275" i="82"/>
  <c r="AD275" i="82"/>
  <c r="AZ275" i="82"/>
  <c r="T57" i="82"/>
  <c r="AU57" i="82"/>
  <c r="T262" i="82"/>
  <c r="AU262" i="82"/>
  <c r="V262" i="82"/>
  <c r="AV262" i="82"/>
  <c r="X337" i="82"/>
  <c r="AW337" i="82"/>
  <c r="AV312" i="82"/>
  <c r="V312" i="82"/>
  <c r="AY257" i="82"/>
  <c r="AB257" i="82"/>
  <c r="T179" i="82"/>
  <c r="AU179" i="82"/>
  <c r="AT358" i="82"/>
  <c r="R358" i="82"/>
  <c r="AU156" i="82"/>
  <c r="T156" i="82"/>
  <c r="AY271" i="82"/>
  <c r="AB271" i="82"/>
  <c r="AZ271" i="82"/>
  <c r="AD271" i="82"/>
  <c r="V91" i="82"/>
  <c r="AV91" i="82"/>
  <c r="L142" i="82"/>
  <c r="AQ142" i="82"/>
  <c r="AT148" i="82"/>
  <c r="R148" i="82"/>
  <c r="BD343" i="82"/>
  <c r="AU203" i="82"/>
  <c r="T203" i="82"/>
  <c r="BD320" i="82"/>
  <c r="AV113" i="82"/>
  <c r="V113" i="82"/>
  <c r="AR283" i="82"/>
  <c r="N283" i="82"/>
  <c r="AD139" i="82"/>
  <c r="AZ139" i="82"/>
  <c r="Z90" i="82"/>
  <c r="AX90" i="82"/>
  <c r="AU206" i="82"/>
  <c r="T206" i="82"/>
  <c r="AL374" i="82"/>
  <c r="BD374" i="82"/>
  <c r="AZ350" i="82"/>
  <c r="AD350" i="82"/>
  <c r="X207" i="82"/>
  <c r="AW207" i="82"/>
  <c r="AB369" i="82"/>
  <c r="AY369" i="82"/>
  <c r="AW176" i="82"/>
  <c r="X176" i="82"/>
  <c r="AQ176" i="82"/>
  <c r="L176" i="82"/>
  <c r="T238" i="82"/>
  <c r="AU238" i="82"/>
  <c r="AU275" i="82"/>
  <c r="T275" i="82"/>
  <c r="N275" i="82"/>
  <c r="AR275" i="82"/>
  <c r="AD57" i="82"/>
  <c r="AZ57" i="82"/>
  <c r="AX57" i="82"/>
  <c r="Z57" i="82"/>
  <c r="AV57" i="82"/>
  <c r="V57" i="82"/>
  <c r="P262" i="82"/>
  <c r="AS262" i="82"/>
  <c r="X262" i="82"/>
  <c r="AW262" i="82"/>
  <c r="AS312" i="82"/>
  <c r="P312" i="82"/>
  <c r="AF312" i="82"/>
  <c r="BD312" i="82"/>
  <c r="AV257" i="82"/>
  <c r="V257" i="82"/>
  <c r="AR145" i="82"/>
  <c r="N145" i="82"/>
  <c r="AZ306" i="82"/>
  <c r="AD306" i="82"/>
  <c r="AT248" i="82"/>
  <c r="R248" i="82"/>
  <c r="P261" i="82"/>
  <c r="AS261" i="82"/>
  <c r="AQ97" i="82"/>
  <c r="L97" i="82"/>
  <c r="R90" i="82"/>
  <c r="AT90" i="82"/>
  <c r="AD206" i="82"/>
  <c r="AZ206" i="82"/>
  <c r="BD350" i="82"/>
  <c r="AF350" i="82"/>
  <c r="AW188" i="82"/>
  <c r="X188" i="82"/>
  <c r="BD288" i="82"/>
  <c r="AF288" i="82"/>
  <c r="L288" i="82" s="1"/>
  <c r="BD77" i="82"/>
  <c r="AF77" i="82"/>
  <c r="L77" i="82" s="1"/>
  <c r="AL229" i="82"/>
  <c r="AW229" i="82" s="1"/>
  <c r="AT372" i="82"/>
  <c r="R372" i="82"/>
  <c r="AX306" i="82"/>
  <c r="Z306" i="82"/>
  <c r="AT316" i="82"/>
  <c r="R316" i="82"/>
  <c r="T283" i="82"/>
  <c r="AU283" i="82"/>
  <c r="AB207" i="82"/>
  <c r="AY207" i="82"/>
  <c r="AZ153" i="82"/>
  <c r="AD153" i="82"/>
  <c r="AB153" i="82"/>
  <c r="AY153" i="82"/>
  <c r="N322" i="82"/>
  <c r="AR322" i="82"/>
  <c r="AU369" i="82"/>
  <c r="T369" i="82"/>
  <c r="BD92" i="82"/>
  <c r="AD282" i="82"/>
  <c r="AZ282" i="82"/>
  <c r="AU152" i="82"/>
  <c r="T152" i="82"/>
  <c r="N113" i="82"/>
  <c r="AR113" i="82"/>
  <c r="N97" i="82"/>
  <c r="AR97" i="82"/>
  <c r="Z283" i="82"/>
  <c r="AX283" i="82"/>
  <c r="V283" i="82"/>
  <c r="AV283" i="82"/>
  <c r="V151" i="82"/>
  <c r="AV151" i="82"/>
  <c r="R312" i="82"/>
  <c r="AT312" i="82"/>
  <c r="AS257" i="82"/>
  <c r="P257" i="82"/>
  <c r="AW384" i="82"/>
  <c r="X384" i="82"/>
  <c r="AB379" i="82"/>
  <c r="R320" i="82"/>
  <c r="AT320" i="82"/>
  <c r="AT97" i="82"/>
  <c r="R97" i="82"/>
  <c r="T176" i="82"/>
  <c r="AU176" i="82"/>
  <c r="AL157" i="82"/>
  <c r="BD157" i="82"/>
  <c r="AW366" i="82"/>
  <c r="X366" i="82"/>
  <c r="L325" i="82"/>
  <c r="AQ325" i="82"/>
  <c r="AD325" i="82"/>
  <c r="AZ325" i="82"/>
  <c r="AR70" i="82"/>
  <c r="N70" i="82"/>
  <c r="BD145" i="82"/>
  <c r="AS219" i="82"/>
  <c r="P219" i="82"/>
  <c r="AD384" i="82"/>
  <c r="AZ384" i="82"/>
  <c r="X270" i="82"/>
  <c r="AW270" i="82"/>
  <c r="AV106" i="82"/>
  <c r="V106" i="82"/>
  <c r="AV343" i="82"/>
  <c r="V343" i="82"/>
  <c r="X373" i="82"/>
  <c r="AZ372" i="82"/>
  <c r="AV203" i="82"/>
  <c r="BD94" i="82"/>
  <c r="AW100" i="82"/>
  <c r="AQ240" i="82"/>
  <c r="AB203" i="82"/>
  <c r="AR343" i="82"/>
  <c r="AT337" i="82"/>
  <c r="AU358" i="82"/>
  <c r="AV358" i="82"/>
  <c r="AZ279" i="82"/>
  <c r="Z373" i="82"/>
  <c r="AX373" i="82"/>
  <c r="P151" i="82"/>
  <c r="AS151" i="82"/>
  <c r="AW192" i="82"/>
  <c r="X192" i="82"/>
  <c r="AY97" i="82"/>
  <c r="AB97" i="82"/>
  <c r="AU173" i="82"/>
  <c r="T173" i="82"/>
  <c r="AT173" i="82"/>
  <c r="R173" i="82"/>
  <c r="AS206" i="82"/>
  <c r="P206" i="82"/>
  <c r="AT350" i="82"/>
  <c r="R350" i="82"/>
  <c r="AQ322" i="82"/>
  <c r="L322" i="82"/>
  <c r="X151" i="82"/>
  <c r="AW151" i="82"/>
  <c r="N369" i="82"/>
  <c r="AR369" i="82"/>
  <c r="AW381" i="82"/>
  <c r="X381" i="82"/>
  <c r="AY366" i="82"/>
  <c r="AB366" i="82"/>
  <c r="AT325" i="82"/>
  <c r="R325" i="82"/>
  <c r="AX162" i="82"/>
  <c r="Z162" i="82"/>
  <c r="R70" i="82"/>
  <c r="AT70" i="82"/>
  <c r="BD219" i="82"/>
  <c r="T219" i="82"/>
  <c r="AU219" i="82"/>
  <c r="T106" i="82"/>
  <c r="AU106" i="82"/>
  <c r="AR106" i="82"/>
  <c r="N106" i="82"/>
  <c r="AX324" i="82"/>
  <c r="Z324" i="82"/>
  <c r="AW324" i="82"/>
  <c r="X324" i="82"/>
  <c r="L203" i="82"/>
  <c r="AQ203" i="82"/>
  <c r="BD203" i="82"/>
  <c r="AD207" i="82"/>
  <c r="AZ207" i="82"/>
  <c r="BD290" i="82"/>
  <c r="AR261" i="82"/>
  <c r="N261" i="82"/>
  <c r="X261" i="82"/>
  <c r="AW261" i="82"/>
  <c r="AB173" i="82"/>
  <c r="AY173" i="82"/>
  <c r="AV374" i="82"/>
  <c r="V374" i="82"/>
  <c r="BD357" i="82"/>
  <c r="L384" i="82"/>
  <c r="AQ384" i="82"/>
  <c r="X106" i="82"/>
  <c r="AW106" i="82"/>
  <c r="AV324" i="82"/>
  <c r="V324" i="82"/>
  <c r="AD373" i="82"/>
  <c r="P360" i="82"/>
  <c r="T357" i="82"/>
  <c r="N349" i="82"/>
  <c r="BD110" i="82"/>
  <c r="AZ157" i="82"/>
  <c r="AG151" i="82"/>
  <c r="N151" i="82" s="1"/>
  <c r="BD151" i="82"/>
  <c r="AQ192" i="82"/>
  <c r="L192" i="82"/>
  <c r="N372" i="82"/>
  <c r="AR372" i="82"/>
  <c r="AZ316" i="82"/>
  <c r="AD316" i="82"/>
  <c r="BD316" i="82"/>
  <c r="AV97" i="82"/>
  <c r="V97" i="82"/>
  <c r="AU97" i="82"/>
  <c r="T97" i="82"/>
  <c r="AY322" i="82"/>
  <c r="AB322" i="82"/>
  <c r="AX322" i="82"/>
  <c r="Z322" i="82"/>
  <c r="AQ366" i="82"/>
  <c r="L366" i="82"/>
  <c r="AB325" i="82"/>
  <c r="AY325" i="82"/>
  <c r="R162" i="82"/>
  <c r="AT162" i="82"/>
  <c r="T233" i="82"/>
  <c r="AU233" i="82"/>
  <c r="AT219" i="82"/>
  <c r="R219" i="82"/>
  <c r="AW219" i="82"/>
  <c r="X219" i="82"/>
  <c r="BD156" i="82"/>
  <c r="AY384" i="82"/>
  <c r="AB384" i="82"/>
  <c r="AT91" i="82"/>
  <c r="R91" i="82"/>
  <c r="AZ270" i="82"/>
  <c r="AD270" i="82"/>
  <c r="R324" i="82"/>
  <c r="AT324" i="82"/>
  <c r="AS324" i="82"/>
  <c r="P324" i="82"/>
  <c r="P156" i="82"/>
  <c r="AS156" i="82"/>
  <c r="AR384" i="82"/>
  <c r="N384" i="82"/>
  <c r="BD185" i="82"/>
  <c r="AF382" i="82"/>
  <c r="L382" i="82" s="1"/>
  <c r="AW320" i="82"/>
  <c r="X320" i="82"/>
  <c r="AV206" i="82"/>
  <c r="V206" i="82"/>
  <c r="AD374" i="82"/>
  <c r="AZ374" i="82"/>
  <c r="AD188" i="82"/>
  <c r="AZ188" i="82"/>
  <c r="AW322" i="82"/>
  <c r="X322" i="82"/>
  <c r="AY281" i="82"/>
  <c r="AB281" i="82"/>
  <c r="V369" i="82"/>
  <c r="AV369" i="82"/>
  <c r="AQ275" i="82"/>
  <c r="L275" i="82"/>
  <c r="AX157" i="82"/>
  <c r="Z157" i="82"/>
  <c r="V325" i="82"/>
  <c r="AV325" i="82"/>
  <c r="AD162" i="82"/>
  <c r="AZ162" i="82"/>
  <c r="T312" i="82"/>
  <c r="AU312" i="82"/>
  <c r="AW145" i="82"/>
  <c r="X145" i="82"/>
  <c r="AT384" i="82"/>
  <c r="R384" i="82"/>
  <c r="BD253" i="82"/>
  <c r="AG253" i="82"/>
  <c r="AJ282" i="82"/>
  <c r="AR316" i="82"/>
  <c r="N316" i="82"/>
  <c r="X97" i="82"/>
  <c r="AW97" i="82"/>
  <c r="X139" i="82"/>
  <c r="AW139" i="82"/>
  <c r="AB90" i="82"/>
  <c r="AY90" i="82"/>
  <c r="N206" i="82"/>
  <c r="AR206" i="82"/>
  <c r="AV350" i="82"/>
  <c r="V350" i="82"/>
  <c r="V176" i="82"/>
  <c r="AV176" i="82"/>
  <c r="AY275" i="82"/>
  <c r="AB275" i="82"/>
  <c r="AU325" i="82"/>
  <c r="T325" i="82"/>
  <c r="AW312" i="82"/>
  <c r="X312" i="82"/>
  <c r="AH233" i="82"/>
  <c r="BD233" i="82"/>
  <c r="BD200" i="82"/>
  <c r="AR282" i="82"/>
  <c r="AB240" i="82"/>
  <c r="AY240" i="82"/>
  <c r="L320" i="82"/>
  <c r="AQ320" i="82"/>
  <c r="AW316" i="82"/>
  <c r="X316" i="82"/>
  <c r="AR173" i="82"/>
  <c r="N173" i="82"/>
  <c r="AX173" i="82"/>
  <c r="Z173" i="82"/>
  <c r="AS153" i="82"/>
  <c r="P153" i="82"/>
  <c r="AV153" i="82"/>
  <c r="V153" i="82"/>
  <c r="R322" i="82"/>
  <c r="AT322" i="82"/>
  <c r="R262" i="82"/>
  <c r="AT262" i="82"/>
  <c r="AU70" i="82"/>
  <c r="T70" i="82"/>
  <c r="AZ366" i="82"/>
  <c r="AD366" i="82"/>
  <c r="N325" i="82"/>
  <c r="AR325" i="82"/>
  <c r="X325" i="82"/>
  <c r="AW325" i="82"/>
  <c r="AY145" i="82"/>
  <c r="AB145" i="82"/>
  <c r="AT233" i="82"/>
  <c r="R233" i="82"/>
  <c r="AR219" i="82"/>
  <c r="N219" i="82"/>
  <c r="AZ219" i="82"/>
  <c r="AD219" i="82"/>
  <c r="AV384" i="82"/>
  <c r="V384" i="82"/>
  <c r="AX384" i="82"/>
  <c r="Z384" i="82"/>
  <c r="AW271" i="82"/>
  <c r="X271" i="82"/>
  <c r="P91" i="82"/>
  <c r="AS91" i="82"/>
  <c r="AD142" i="82"/>
  <c r="AZ142" i="82"/>
  <c r="T315" i="82"/>
  <c r="AU315" i="82"/>
  <c r="V357" i="82"/>
  <c r="AV357" i="82"/>
  <c r="AD324" i="82"/>
  <c r="AZ324" i="82"/>
  <c r="N324" i="82"/>
  <c r="AR324" i="82"/>
  <c r="V261" i="82"/>
  <c r="AV261" i="82"/>
  <c r="AD261" i="82"/>
  <c r="AZ261" i="82"/>
  <c r="AB261" i="82"/>
  <c r="AY261" i="82"/>
  <c r="L113" i="82"/>
  <c r="AQ113" i="82"/>
  <c r="R113" i="82"/>
  <c r="AT113" i="82"/>
  <c r="AS316" i="82"/>
  <c r="P316" i="82"/>
  <c r="Z97" i="82"/>
  <c r="AX97" i="82"/>
  <c r="AB283" i="82"/>
  <c r="AY283" i="82"/>
  <c r="AZ283" i="82"/>
  <c r="AD283" i="82"/>
  <c r="AT139" i="82"/>
  <c r="R139" i="82"/>
  <c r="AV139" i="82"/>
  <c r="V139" i="82"/>
  <c r="AU90" i="82"/>
  <c r="T90" i="82"/>
  <c r="AZ173" i="82"/>
  <c r="AD173" i="82"/>
  <c r="X206" i="82"/>
  <c r="AW206" i="82"/>
  <c r="Z350" i="82"/>
  <c r="AX350" i="82"/>
  <c r="Z188" i="82"/>
  <c r="AX188" i="82"/>
  <c r="X369" i="82"/>
  <c r="AW369" i="82"/>
  <c r="AD369" i="82"/>
  <c r="AZ369" i="82"/>
  <c r="AX176" i="82"/>
  <c r="Z176" i="82"/>
  <c r="AD176" i="82"/>
  <c r="AZ176" i="82"/>
  <c r="AQ57" i="82"/>
  <c r="L57" i="82"/>
  <c r="Z262" i="82"/>
  <c r="AX262" i="82"/>
  <c r="AQ271" i="82"/>
  <c r="L271" i="82"/>
  <c r="BD381" i="82"/>
  <c r="AS366" i="82"/>
  <c r="P366" i="82"/>
  <c r="AW162" i="82"/>
  <c r="X162" i="82"/>
  <c r="AZ70" i="82"/>
  <c r="AD70" i="82"/>
  <c r="Z257" i="82"/>
  <c r="AX257" i="82"/>
  <c r="Z145" i="82"/>
  <c r="AX145" i="82"/>
  <c r="AB219" i="82"/>
  <c r="AY219" i="82"/>
  <c r="AS106" i="82"/>
  <c r="P106" i="82"/>
  <c r="AQ261" i="82"/>
  <c r="L261" i="82"/>
  <c r="X113" i="82"/>
  <c r="AW113" i="82"/>
  <c r="P113" i="82"/>
  <c r="AS113" i="82"/>
  <c r="AD97" i="82"/>
  <c r="AZ97" i="82"/>
  <c r="AS97" i="82"/>
  <c r="P97" i="82"/>
  <c r="AB139" i="82"/>
  <c r="AY139" i="82"/>
  <c r="AW90" i="82"/>
  <c r="X90" i="82"/>
  <c r="AQ173" i="82"/>
  <c r="L173" i="82"/>
  <c r="AY206" i="82"/>
  <c r="AB206" i="82"/>
  <c r="P350" i="82"/>
  <c r="AS350" i="82"/>
  <c r="R188" i="82"/>
  <c r="AT188" i="82"/>
  <c r="AS207" i="82"/>
  <c r="P207" i="82"/>
  <c r="AT153" i="82"/>
  <c r="R153" i="82"/>
  <c r="P369" i="82"/>
  <c r="AS369" i="82"/>
  <c r="AY176" i="82"/>
  <c r="AB176" i="82"/>
  <c r="AR176" i="82"/>
  <c r="N176" i="82"/>
  <c r="AY262" i="82"/>
  <c r="AB262" i="82"/>
  <c r="T366" i="82"/>
  <c r="AU366" i="82"/>
  <c r="Z325" i="82"/>
  <c r="AX325" i="82"/>
  <c r="AY70" i="82"/>
  <c r="AB70" i="82"/>
  <c r="AY312" i="82"/>
  <c r="AB312" i="82"/>
  <c r="AZ257" i="82"/>
  <c r="AD257" i="82"/>
  <c r="AX219" i="82"/>
  <c r="Z219" i="82"/>
  <c r="L219" i="82"/>
  <c r="AQ219" i="82"/>
  <c r="AD91" i="82"/>
  <c r="AZ91" i="82"/>
  <c r="P142" i="82"/>
  <c r="AS142" i="82"/>
  <c r="T142" i="82"/>
  <c r="AU142" i="82"/>
  <c r="AW142" i="82"/>
  <c r="X142" i="82"/>
  <c r="AB324" i="82"/>
  <c r="AY324" i="82"/>
  <c r="T324" i="82"/>
  <c r="AU324" i="82"/>
  <c r="BD349" i="82"/>
  <c r="T261" i="82"/>
  <c r="AU261" i="82"/>
  <c r="AM82" i="82"/>
  <c r="BD82" i="82"/>
  <c r="AS283" i="82"/>
  <c r="P283" i="82"/>
  <c r="T139" i="82"/>
  <c r="AU139" i="82"/>
  <c r="AX139" i="82"/>
  <c r="Z139" i="82"/>
  <c r="N139" i="82"/>
  <c r="AR139" i="82"/>
  <c r="AX206" i="82"/>
  <c r="Z206" i="82"/>
  <c r="AW350" i="82"/>
  <c r="X350" i="82"/>
  <c r="AT207" i="82"/>
  <c r="R207" i="82"/>
  <c r="AD322" i="82"/>
  <c r="AZ322" i="82"/>
  <c r="L369" i="82"/>
  <c r="AQ369" i="82"/>
  <c r="AT176" i="82"/>
  <c r="R176" i="82"/>
  <c r="P275" i="82"/>
  <c r="AS275" i="82"/>
  <c r="AX275" i="82"/>
  <c r="Z275" i="82"/>
  <c r="P57" i="82"/>
  <c r="AS57" i="82"/>
  <c r="N57" i="82"/>
  <c r="AR57" i="82"/>
  <c r="AT57" i="82"/>
  <c r="R57" i="82"/>
  <c r="AZ262" i="82"/>
  <c r="AD262" i="82"/>
  <c r="N262" i="82"/>
  <c r="AR262" i="82"/>
  <c r="Z366" i="82"/>
  <c r="AX366" i="82"/>
  <c r="N366" i="82"/>
  <c r="AR366" i="82"/>
  <c r="AV366" i="82"/>
  <c r="V366" i="82"/>
  <c r="AQ162" i="82"/>
  <c r="L162" i="82"/>
  <c r="V162" i="82"/>
  <c r="AV162" i="82"/>
  <c r="AX312" i="82"/>
  <c r="Z312" i="82"/>
  <c r="R257" i="82"/>
  <c r="AT257" i="82"/>
  <c r="AT145" i="82"/>
  <c r="R145" i="82"/>
  <c r="AV219" i="82"/>
  <c r="V219" i="82"/>
  <c r="AQ91" i="82"/>
  <c r="L91" i="82"/>
  <c r="N142" i="82"/>
  <c r="AR142" i="82"/>
  <c r="AB142" i="82"/>
  <c r="AY142" i="82"/>
  <c r="AW301" i="82"/>
  <c r="X301" i="82"/>
  <c r="BD240" i="82"/>
  <c r="Z261" i="82"/>
  <c r="AX261" i="82"/>
  <c r="AZ113" i="82"/>
  <c r="AD113" i="82"/>
  <c r="AZ82" i="82"/>
  <c r="AD82" i="82"/>
  <c r="R283" i="82"/>
  <c r="AT283" i="82"/>
  <c r="AS139" i="82"/>
  <c r="P139" i="82"/>
  <c r="AV90" i="82"/>
  <c r="V90" i="82"/>
  <c r="BD173" i="82"/>
  <c r="P173" i="82"/>
  <c r="AS173" i="82"/>
  <c r="R206" i="82"/>
  <c r="AT206" i="82"/>
  <c r="N188" i="82"/>
  <c r="AR188" i="82"/>
  <c r="T188" i="82"/>
  <c r="AU188" i="82"/>
  <c r="T207" i="82"/>
  <c r="AU207" i="82"/>
  <c r="AT369" i="82"/>
  <c r="R369" i="82"/>
  <c r="AT275" i="82"/>
  <c r="R275" i="82"/>
  <c r="AB57" i="82"/>
  <c r="AY57" i="82"/>
  <c r="R366" i="82"/>
  <c r="AT366" i="82"/>
  <c r="AS325" i="82"/>
  <c r="P325" i="82"/>
  <c r="AW257" i="82"/>
  <c r="X257" i="82"/>
  <c r="AF145" i="82"/>
  <c r="R271" i="82"/>
  <c r="AT271" i="82"/>
  <c r="AX142" i="82"/>
  <c r="Z142" i="82"/>
  <c r="R142" i="82"/>
  <c r="AT142" i="82"/>
  <c r="AT106" i="82"/>
  <c r="R106" i="82"/>
  <c r="AY106" i="82"/>
  <c r="AB106" i="82"/>
  <c r="AX175" i="82"/>
  <c r="Z175" i="82"/>
  <c r="AS182" i="82"/>
  <c r="P182" i="82"/>
  <c r="AW379" i="82"/>
  <c r="X379" i="82"/>
  <c r="V67" i="82"/>
  <c r="AV67" i="82"/>
  <c r="AW306" i="82"/>
  <c r="X306" i="82"/>
  <c r="AY124" i="82"/>
  <c r="AB124" i="82"/>
  <c r="BD66" i="82"/>
  <c r="Z192" i="82"/>
  <c r="AU277" i="82"/>
  <c r="T277" i="82"/>
  <c r="AW215" i="82"/>
  <c r="X215" i="82"/>
  <c r="T67" i="82"/>
  <c r="AU67" i="82"/>
  <c r="AS124" i="82"/>
  <c r="P124" i="82"/>
  <c r="AZ308" i="82"/>
  <c r="AD308" i="82"/>
  <c r="AR382" i="82"/>
  <c r="N382" i="82"/>
  <c r="AU133" i="82"/>
  <c r="T133" i="82"/>
  <c r="Z129" i="82"/>
  <c r="AX129" i="82"/>
  <c r="AW327" i="82"/>
  <c r="X327" i="82"/>
  <c r="T177" i="82"/>
  <c r="AU177" i="82"/>
  <c r="P288" i="82"/>
  <c r="AS288" i="82"/>
  <c r="AX182" i="82"/>
  <c r="Z182" i="82"/>
  <c r="AR373" i="82"/>
  <c r="N373" i="82"/>
  <c r="AD181" i="82"/>
  <c r="AZ181" i="82"/>
  <c r="AZ235" i="82"/>
  <c r="AD235" i="82"/>
  <c r="V182" i="82"/>
  <c r="AV182" i="82"/>
  <c r="AD182" i="82"/>
  <c r="AZ182" i="82"/>
  <c r="AY331" i="82"/>
  <c r="AB331" i="82"/>
  <c r="AR177" i="82"/>
  <c r="N177" i="82"/>
  <c r="AD67" i="82"/>
  <c r="AZ67" i="82"/>
  <c r="T124" i="82"/>
  <c r="AU124" i="82"/>
  <c r="AW124" i="82"/>
  <c r="X124" i="82"/>
  <c r="AT182" i="82"/>
  <c r="R182" i="82"/>
  <c r="AU382" i="82"/>
  <c r="T382" i="82"/>
  <c r="AT246" i="82"/>
  <c r="R246" i="82"/>
  <c r="AX246" i="82"/>
  <c r="Z246" i="82"/>
  <c r="V76" i="82"/>
  <c r="AV76" i="82"/>
  <c r="AU132" i="82"/>
  <c r="T132" i="82"/>
  <c r="AT124" i="82"/>
  <c r="R124" i="82"/>
  <c r="AS304" i="82"/>
  <c r="P304" i="82"/>
  <c r="AT122" i="82"/>
  <c r="R122" i="82"/>
  <c r="AR77" i="82"/>
  <c r="N77" i="82"/>
  <c r="AT342" i="82"/>
  <c r="R342" i="82"/>
  <c r="V342" i="82"/>
  <c r="AV342" i="82"/>
  <c r="AQ130" i="82"/>
  <c r="L130" i="82"/>
  <c r="AW238" i="82"/>
  <c r="X238" i="82"/>
  <c r="AU235" i="82"/>
  <c r="T235" i="82"/>
  <c r="P235" i="82"/>
  <c r="AS235" i="82"/>
  <c r="V282" i="82"/>
  <c r="AV282" i="82"/>
  <c r="L182" i="82"/>
  <c r="AQ182" i="82"/>
  <c r="P177" i="82"/>
  <c r="AS177" i="82"/>
  <c r="X67" i="82"/>
  <c r="AW67" i="82"/>
  <c r="V286" i="82"/>
  <c r="AV286" i="82"/>
  <c r="AD124" i="82"/>
  <c r="AZ124" i="82"/>
  <c r="P308" i="82"/>
  <c r="AS308" i="82"/>
  <c r="AX382" i="82"/>
  <c r="Z382" i="82"/>
  <c r="N133" i="82"/>
  <c r="AR133" i="82"/>
  <c r="AZ320" i="82"/>
  <c r="AD320" i="82"/>
  <c r="AX67" i="82"/>
  <c r="Z67" i="82"/>
  <c r="L342" i="82"/>
  <c r="AQ342" i="82"/>
  <c r="X181" i="82"/>
  <c r="AW181" i="82"/>
  <c r="BD284" i="82"/>
  <c r="AF284" i="82"/>
  <c r="AQ284" i="82" s="1"/>
  <c r="AZ248" i="82"/>
  <c r="BD182" i="82"/>
  <c r="V226" i="82"/>
  <c r="AV226" i="82"/>
  <c r="P287" i="82"/>
  <c r="AS287" i="82"/>
  <c r="AZ241" i="82"/>
  <c r="AD241" i="82"/>
  <c r="AS122" i="82"/>
  <c r="P122" i="82"/>
  <c r="AS77" i="82"/>
  <c r="P77" i="82"/>
  <c r="X226" i="82"/>
  <c r="AW226" i="82"/>
  <c r="AV287" i="82"/>
  <c r="V287" i="82"/>
  <c r="R229" i="82"/>
  <c r="AT229" i="82"/>
  <c r="AU342" i="82"/>
  <c r="T342" i="82"/>
  <c r="AY353" i="82"/>
  <c r="AB353" i="82"/>
  <c r="N370" i="82"/>
  <c r="AR370" i="82"/>
  <c r="AD327" i="82"/>
  <c r="AZ327" i="82"/>
  <c r="AX181" i="82"/>
  <c r="Z181" i="82"/>
  <c r="V132" i="82"/>
  <c r="AV132" i="82"/>
  <c r="AX124" i="82"/>
  <c r="Z124" i="82"/>
  <c r="AW235" i="82"/>
  <c r="X235" i="82"/>
  <c r="T182" i="82"/>
  <c r="AU182" i="82"/>
  <c r="AW182" i="82"/>
  <c r="X182" i="82"/>
  <c r="X304" i="82"/>
  <c r="AW304" i="82"/>
  <c r="AW77" i="82"/>
  <c r="X77" i="82"/>
  <c r="V77" i="82"/>
  <c r="AV77" i="82"/>
  <c r="AV382" i="82"/>
  <c r="V382" i="82"/>
  <c r="Z117" i="82"/>
  <c r="AX117" i="82"/>
  <c r="P117" i="82"/>
  <c r="AS117" i="82"/>
  <c r="X246" i="82"/>
  <c r="AW246" i="82"/>
  <c r="V246" i="82"/>
  <c r="AV246" i="82"/>
  <c r="N246" i="82"/>
  <c r="AR246" i="82"/>
  <c r="AY133" i="82"/>
  <c r="AB133" i="82"/>
  <c r="AS175" i="82"/>
  <c r="P175" i="82"/>
  <c r="AT58" i="82"/>
  <c r="R58" i="82"/>
  <c r="AV277" i="82"/>
  <c r="V277" i="82"/>
  <c r="AD215" i="82"/>
  <c r="AZ215" i="82"/>
  <c r="L215" i="82"/>
  <c r="AQ215" i="82"/>
  <c r="AH379" i="82"/>
  <c r="AZ226" i="82"/>
  <c r="AD226" i="82"/>
  <c r="N287" i="82"/>
  <c r="AR287" i="82"/>
  <c r="AZ287" i="82"/>
  <c r="AD287" i="82"/>
  <c r="R74" i="82"/>
  <c r="AT74" i="82"/>
  <c r="AV353" i="82"/>
  <c r="V353" i="82"/>
  <c r="P335" i="82"/>
  <c r="AS335" i="82"/>
  <c r="AS370" i="82"/>
  <c r="P370" i="82"/>
  <c r="L370" i="82"/>
  <c r="AQ370" i="82"/>
  <c r="P327" i="82"/>
  <c r="AS327" i="82"/>
  <c r="AV181" i="82"/>
  <c r="V181" i="82"/>
  <c r="N181" i="82"/>
  <c r="AR181" i="82"/>
  <c r="X85" i="82"/>
  <c r="AW85" i="82"/>
  <c r="V85" i="82"/>
  <c r="AV85" i="82"/>
  <c r="N132" i="82"/>
  <c r="AR132" i="82"/>
  <c r="AZ132" i="82"/>
  <c r="AD132" i="82"/>
  <c r="AR241" i="82"/>
  <c r="N241" i="82"/>
  <c r="AS241" i="82"/>
  <c r="P241" i="82"/>
  <c r="N286" i="82"/>
  <c r="AR286" i="82"/>
  <c r="AS76" i="82"/>
  <c r="AS320" i="82"/>
  <c r="BD362" i="82"/>
  <c r="N360" i="82"/>
  <c r="AS306" i="82"/>
  <c r="L235" i="82"/>
  <c r="AQ235" i="82"/>
  <c r="AD288" i="82"/>
  <c r="AZ288" i="82"/>
  <c r="Z308" i="82"/>
  <c r="AX308" i="82"/>
  <c r="AT304" i="82"/>
  <c r="R304" i="82"/>
  <c r="AV122" i="82"/>
  <c r="V122" i="82"/>
  <c r="AB382" i="82"/>
  <c r="AY382" i="82"/>
  <c r="AV117" i="82"/>
  <c r="V117" i="82"/>
  <c r="AU117" i="82"/>
  <c r="T117" i="82"/>
  <c r="L117" i="82"/>
  <c r="AQ117" i="82"/>
  <c r="AY246" i="82"/>
  <c r="AB246" i="82"/>
  <c r="X175" i="82"/>
  <c r="AW175" i="82"/>
  <c r="AB175" i="82"/>
  <c r="AY175" i="82"/>
  <c r="AY58" i="82"/>
  <c r="AB58" i="82"/>
  <c r="AW277" i="82"/>
  <c r="X277" i="82"/>
  <c r="AS277" i="82"/>
  <c r="P277" i="82"/>
  <c r="AU226" i="82"/>
  <c r="T226" i="82"/>
  <c r="AT226" i="82"/>
  <c r="R226" i="82"/>
  <c r="N74" i="82"/>
  <c r="AR74" i="82"/>
  <c r="L74" i="82"/>
  <c r="AQ74" i="82"/>
  <c r="N229" i="82"/>
  <c r="AR229" i="82"/>
  <c r="Z342" i="82"/>
  <c r="AX342" i="82"/>
  <c r="AW342" i="82"/>
  <c r="X342" i="82"/>
  <c r="AB342" i="82"/>
  <c r="AY342" i="82"/>
  <c r="AS353" i="82"/>
  <c r="P353" i="82"/>
  <c r="AT327" i="82"/>
  <c r="R327" i="82"/>
  <c r="AT181" i="82"/>
  <c r="R181" i="82"/>
  <c r="AB181" i="82"/>
  <c r="AY181" i="82"/>
  <c r="N291" i="82"/>
  <c r="AR291" i="82"/>
  <c r="AT85" i="82"/>
  <c r="R85" i="82"/>
  <c r="AS132" i="82"/>
  <c r="P132" i="82"/>
  <c r="AB241" i="82"/>
  <c r="AY241" i="82"/>
  <c r="AU286" i="82"/>
  <c r="T286" i="82"/>
  <c r="AB304" i="82"/>
  <c r="AY304" i="82"/>
  <c r="AU122" i="82"/>
  <c r="T122" i="82"/>
  <c r="AD133" i="82"/>
  <c r="AZ133" i="82"/>
  <c r="AS133" i="82"/>
  <c r="P133" i="82"/>
  <c r="AD175" i="82"/>
  <c r="AZ175" i="82"/>
  <c r="N58" i="82"/>
  <c r="AR58" i="82"/>
  <c r="T58" i="82"/>
  <c r="AU58" i="82"/>
  <c r="L277" i="82"/>
  <c r="AQ277" i="82"/>
  <c r="AW287" i="82"/>
  <c r="X287" i="82"/>
  <c r="AW241" i="82"/>
  <c r="X241" i="82"/>
  <c r="AB286" i="82"/>
  <c r="AY286" i="82"/>
  <c r="AT379" i="82"/>
  <c r="AD304" i="82"/>
  <c r="AZ304" i="82"/>
  <c r="N152" i="82"/>
  <c r="BD155" i="82"/>
  <c r="AX349" i="82"/>
  <c r="AQ360" i="82"/>
  <c r="AW282" i="82"/>
  <c r="X248" i="82"/>
  <c r="AS372" i="82"/>
  <c r="AD129" i="82"/>
  <c r="AR240" i="82"/>
  <c r="AY235" i="82"/>
  <c r="AB235" i="82"/>
  <c r="N288" i="82"/>
  <c r="AR288" i="82"/>
  <c r="R288" i="82"/>
  <c r="AT288" i="82"/>
  <c r="L308" i="82"/>
  <c r="AQ308" i="82"/>
  <c r="AB308" i="82"/>
  <c r="AY308" i="82"/>
  <c r="AT308" i="82"/>
  <c r="R308" i="82"/>
  <c r="AX122" i="82"/>
  <c r="Z122" i="82"/>
  <c r="N122" i="82"/>
  <c r="AR122" i="82"/>
  <c r="AY77" i="82"/>
  <c r="AB77" i="82"/>
  <c r="R77" i="82"/>
  <c r="AT77" i="82"/>
  <c r="AW382" i="82"/>
  <c r="X382" i="82"/>
  <c r="AD117" i="82"/>
  <c r="AZ117" i="82"/>
  <c r="AZ246" i="82"/>
  <c r="AD246" i="82"/>
  <c r="AD58" i="82"/>
  <c r="AZ58" i="82"/>
  <c r="R277" i="82"/>
  <c r="AT277" i="82"/>
  <c r="AR215" i="82"/>
  <c r="N215" i="82"/>
  <c r="P215" i="82"/>
  <c r="AS215" i="82"/>
  <c r="Z226" i="82"/>
  <c r="AX226" i="82"/>
  <c r="AX287" i="82"/>
  <c r="Z287" i="82"/>
  <c r="AZ74" i="82"/>
  <c r="AD74" i="82"/>
  <c r="AV229" i="82"/>
  <c r="V229" i="82"/>
  <c r="AF67" i="82"/>
  <c r="R353" i="82"/>
  <c r="AT353" i="82"/>
  <c r="AV370" i="82"/>
  <c r="V370" i="82"/>
  <c r="AW370" i="82"/>
  <c r="X370" i="82"/>
  <c r="L132" i="82"/>
  <c r="AQ132" i="82"/>
  <c r="L241" i="82"/>
  <c r="AQ241" i="82"/>
  <c r="AU241" i="82"/>
  <c r="T241" i="82"/>
  <c r="P286" i="82"/>
  <c r="AS286" i="82"/>
  <c r="AD286" i="82"/>
  <c r="AZ286" i="82"/>
  <c r="AQ381" i="82"/>
  <c r="L381" i="82"/>
  <c r="AB327" i="82"/>
  <c r="AY327" i="82"/>
  <c r="AV241" i="82"/>
  <c r="V241" i="82"/>
  <c r="N182" i="82"/>
  <c r="AR182" i="82"/>
  <c r="AV304" i="82"/>
  <c r="V304" i="82"/>
  <c r="AW122" i="82"/>
  <c r="X122" i="82"/>
  <c r="AD122" i="82"/>
  <c r="AZ122" i="82"/>
  <c r="AS382" i="82"/>
  <c r="P382" i="82"/>
  <c r="AW117" i="82"/>
  <c r="X117" i="82"/>
  <c r="T246" i="82"/>
  <c r="AU246" i="82"/>
  <c r="AX58" i="82"/>
  <c r="Z58" i="82"/>
  <c r="AZ277" i="82"/>
  <c r="AD277" i="82"/>
  <c r="AB226" i="82"/>
  <c r="AY226" i="82"/>
  <c r="R287" i="82"/>
  <c r="AT287" i="82"/>
  <c r="AV74" i="82"/>
  <c r="V74" i="82"/>
  <c r="AZ229" i="82"/>
  <c r="AD229" i="82"/>
  <c r="AS342" i="82"/>
  <c r="P342" i="82"/>
  <c r="T370" i="82"/>
  <c r="AU370" i="82"/>
  <c r="AV327" i="82"/>
  <c r="V327" i="82"/>
  <c r="T85" i="82"/>
  <c r="AU85" i="82"/>
  <c r="R241" i="82"/>
  <c r="AT241" i="82"/>
  <c r="N124" i="82"/>
  <c r="AR124" i="82"/>
  <c r="AX238" i="82"/>
  <c r="AD331" i="82"/>
  <c r="R360" i="82"/>
  <c r="X152" i="82"/>
  <c r="BD361" i="82"/>
  <c r="AX235" i="82"/>
  <c r="Z235" i="82"/>
  <c r="AW288" i="82"/>
  <c r="X288" i="82"/>
  <c r="AR308" i="82"/>
  <c r="N308" i="82"/>
  <c r="T308" i="82"/>
  <c r="AU308" i="82"/>
  <c r="N289" i="82"/>
  <c r="AR289" i="82"/>
  <c r="AX304" i="82"/>
  <c r="Z304" i="82"/>
  <c r="L304" i="82"/>
  <c r="AQ304" i="82"/>
  <c r="AY122" i="82"/>
  <c r="AB122" i="82"/>
  <c r="AU77" i="82"/>
  <c r="T77" i="82"/>
  <c r="R382" i="82"/>
  <c r="AT382" i="82"/>
  <c r="AY117" i="82"/>
  <c r="AB117" i="82"/>
  <c r="P246" i="82"/>
  <c r="AS246" i="82"/>
  <c r="X133" i="82"/>
  <c r="AW133" i="82"/>
  <c r="AT133" i="82"/>
  <c r="R133" i="82"/>
  <c r="AV175" i="82"/>
  <c r="V175" i="82"/>
  <c r="N175" i="82"/>
  <c r="AR175" i="82"/>
  <c r="X58" i="82"/>
  <c r="AW58" i="82"/>
  <c r="N277" i="82"/>
  <c r="AR277" i="82"/>
  <c r="AX215" i="82"/>
  <c r="Z215" i="82"/>
  <c r="AR226" i="82"/>
  <c r="N226" i="82"/>
  <c r="AW74" i="82"/>
  <c r="X74" i="82"/>
  <c r="AU229" i="82"/>
  <c r="T229" i="82"/>
  <c r="P229" i="82"/>
  <c r="AS229" i="82"/>
  <c r="AR342" i="82"/>
  <c r="N342" i="82"/>
  <c r="AU353" i="82"/>
  <c r="T353" i="82"/>
  <c r="AD353" i="82"/>
  <c r="AZ353" i="82"/>
  <c r="R370" i="82"/>
  <c r="AT370" i="82"/>
  <c r="AD370" i="82"/>
  <c r="AZ370" i="82"/>
  <c r="AX327" i="82"/>
  <c r="Z327" i="82"/>
  <c r="N327" i="82"/>
  <c r="AR327" i="82"/>
  <c r="AQ327" i="82"/>
  <c r="L327" i="82"/>
  <c r="AS181" i="82"/>
  <c r="P181" i="82"/>
  <c r="AY85" i="82"/>
  <c r="AB85" i="82"/>
  <c r="AR85" i="82"/>
  <c r="N85" i="82"/>
  <c r="AS85" i="82"/>
  <c r="P85" i="82"/>
  <c r="AY132" i="82"/>
  <c r="AB132" i="82"/>
  <c r="Z241" i="82"/>
  <c r="AX241" i="82"/>
  <c r="X286" i="82"/>
  <c r="AW286" i="82"/>
  <c r="L286" i="82"/>
  <c r="AQ286" i="82"/>
  <c r="Z286" i="82"/>
  <c r="AX286" i="82"/>
  <c r="AU304" i="82"/>
  <c r="T304" i="82"/>
  <c r="AX77" i="82"/>
  <c r="Z77" i="82"/>
  <c r="AD382" i="82"/>
  <c r="AZ382" i="82"/>
  <c r="R117" i="82"/>
  <c r="AT117" i="82"/>
  <c r="AU74" i="82"/>
  <c r="T74" i="82"/>
  <c r="AW353" i="82"/>
  <c r="X353" i="82"/>
  <c r="AX370" i="82"/>
  <c r="Z370" i="82"/>
  <c r="AD85" i="82"/>
  <c r="AZ85" i="82"/>
  <c r="Z132" i="82"/>
  <c r="AX132" i="82"/>
  <c r="AV124" i="82"/>
  <c r="V124" i="82"/>
  <c r="AV235" i="82"/>
  <c r="V235" i="82"/>
  <c r="AY288" i="82"/>
  <c r="AB288" i="82"/>
  <c r="V288" i="82"/>
  <c r="AV288" i="82"/>
  <c r="AY182" i="82"/>
  <c r="AB182" i="82"/>
  <c r="AR304" i="82"/>
  <c r="N304" i="82"/>
  <c r="AZ77" i="82"/>
  <c r="AD77" i="82"/>
  <c r="AV58" i="82"/>
  <c r="V58" i="82"/>
  <c r="AB277" i="82"/>
  <c r="AY277" i="82"/>
  <c r="R215" i="82"/>
  <c r="AT215" i="82"/>
  <c r="AS226" i="82"/>
  <c r="P226" i="82"/>
  <c r="AU287" i="82"/>
  <c r="T287" i="82"/>
  <c r="AY229" i="82"/>
  <c r="AB229" i="82"/>
  <c r="AQ353" i="82"/>
  <c r="L353" i="82"/>
  <c r="AY370" i="82"/>
  <c r="AB370" i="82"/>
  <c r="Z85" i="82"/>
  <c r="AX85" i="82"/>
  <c r="AT132" i="82"/>
  <c r="R132" i="82"/>
  <c r="AT235" i="82"/>
  <c r="R235" i="82"/>
  <c r="N235" i="82"/>
  <c r="AR235" i="82"/>
  <c r="AU288" i="82"/>
  <c r="T288" i="82"/>
  <c r="Z288" i="82"/>
  <c r="AX288" i="82"/>
  <c r="AV308" i="82"/>
  <c r="V308" i="82"/>
  <c r="AW308" i="82"/>
  <c r="X308" i="82"/>
  <c r="AR117" i="82"/>
  <c r="N117" i="82"/>
  <c r="AX133" i="82"/>
  <c r="Z133" i="82"/>
  <c r="V133" i="82"/>
  <c r="AV133" i="82"/>
  <c r="L133" i="82"/>
  <c r="AQ133" i="82"/>
  <c r="R175" i="82"/>
  <c r="AT175" i="82"/>
  <c r="T175" i="82"/>
  <c r="AU175" i="82"/>
  <c r="P58" i="82"/>
  <c r="AS58" i="82"/>
  <c r="Z277" i="82"/>
  <c r="AX277" i="82"/>
  <c r="L70" i="82"/>
  <c r="AQ70" i="82"/>
  <c r="AV215" i="82"/>
  <c r="V215" i="82"/>
  <c r="AB215" i="82"/>
  <c r="AY215" i="82"/>
  <c r="T215" i="82"/>
  <c r="AU215" i="82"/>
  <c r="L226" i="82"/>
  <c r="AQ226" i="82"/>
  <c r="AS171" i="82"/>
  <c r="P171" i="82"/>
  <c r="AQ287" i="82"/>
  <c r="L287" i="82"/>
  <c r="AB287" i="82"/>
  <c r="AY287" i="82"/>
  <c r="P74" i="82"/>
  <c r="AS74" i="82"/>
  <c r="Z74" i="82"/>
  <c r="AX74" i="82"/>
  <c r="AY74" i="82"/>
  <c r="AB74" i="82"/>
  <c r="AX229" i="82"/>
  <c r="Z229" i="82"/>
  <c r="L229" i="82"/>
  <c r="AQ229" i="82"/>
  <c r="AZ342" i="82"/>
  <c r="AD342" i="82"/>
  <c r="AX353" i="82"/>
  <c r="Z353" i="82"/>
  <c r="T327" i="82"/>
  <c r="AU327" i="82"/>
  <c r="T181" i="82"/>
  <c r="AU181" i="82"/>
  <c r="L85" i="82"/>
  <c r="AQ85" i="82"/>
  <c r="AW132" i="82"/>
  <c r="X132" i="82"/>
  <c r="AT286" i="82"/>
  <c r="R286" i="82"/>
  <c r="AD59" i="82"/>
  <c r="AZ59" i="82"/>
  <c r="AV362" i="82"/>
  <c r="V362" i="82"/>
  <c r="AZ323" i="82"/>
  <c r="AD323" i="82"/>
  <c r="AY118" i="82"/>
  <c r="AB118" i="82"/>
  <c r="AB155" i="82"/>
  <c r="AY155" i="82"/>
  <c r="AU99" i="82"/>
  <c r="T99" i="82"/>
  <c r="P59" i="82"/>
  <c r="AS59" i="82"/>
  <c r="X92" i="82"/>
  <c r="AW92" i="82"/>
  <c r="AU118" i="82"/>
  <c r="T118" i="82"/>
  <c r="AQ99" i="82"/>
  <c r="L99" i="82"/>
  <c r="P118" i="82"/>
  <c r="AS118" i="82"/>
  <c r="AD155" i="82"/>
  <c r="AZ155" i="82"/>
  <c r="AY339" i="82"/>
  <c r="AB339" i="82"/>
  <c r="AY99" i="82"/>
  <c r="AB99" i="82"/>
  <c r="X59" i="82"/>
  <c r="AW59" i="82"/>
  <c r="N362" i="82"/>
  <c r="AR362" i="82"/>
  <c r="AS92" i="82"/>
  <c r="P92" i="82"/>
  <c r="AV59" i="82"/>
  <c r="V59" i="82"/>
  <c r="L92" i="82"/>
  <c r="AQ92" i="82"/>
  <c r="P200" i="82"/>
  <c r="AS200" i="82"/>
  <c r="V118" i="82"/>
  <c r="AV118" i="82"/>
  <c r="AT118" i="82"/>
  <c r="R118" i="82"/>
  <c r="AZ200" i="82"/>
  <c r="AD200" i="82"/>
  <c r="R339" i="82"/>
  <c r="AT339" i="82"/>
  <c r="R99" i="82"/>
  <c r="AT99" i="82"/>
  <c r="T59" i="82"/>
  <c r="AU59" i="82"/>
  <c r="AZ92" i="82"/>
  <c r="AD92" i="82"/>
  <c r="AZ99" i="82"/>
  <c r="AD99" i="82"/>
  <c r="T92" i="82"/>
  <c r="AU92" i="82"/>
  <c r="X200" i="82"/>
  <c r="AW200" i="82"/>
  <c r="AU155" i="82"/>
  <c r="T155" i="82"/>
  <c r="AS99" i="82"/>
  <c r="P99" i="82"/>
  <c r="Z362" i="82"/>
  <c r="AX362" i="82"/>
  <c r="AB92" i="82"/>
  <c r="AY92" i="82"/>
  <c r="AX118" i="82"/>
  <c r="Z118" i="82"/>
  <c r="P155" i="82"/>
  <c r="AS155" i="82"/>
  <c r="Z339" i="82"/>
  <c r="AX339" i="82"/>
  <c r="AW323" i="82"/>
  <c r="X323" i="82"/>
  <c r="AT92" i="82"/>
  <c r="R92" i="82"/>
  <c r="R116" i="82"/>
  <c r="AT116" i="82"/>
  <c r="Z116" i="82"/>
  <c r="AX116" i="82"/>
  <c r="AZ380" i="82"/>
  <c r="AD380" i="82"/>
  <c r="AU364" i="82"/>
  <c r="T364" i="82"/>
  <c r="AQ364" i="82"/>
  <c r="L364" i="82"/>
  <c r="AR68" i="82"/>
  <c r="N68" i="82"/>
  <c r="R68" i="82"/>
  <c r="AT68" i="82"/>
  <c r="X118" i="82"/>
  <c r="AW118" i="82"/>
  <c r="AX110" i="82"/>
  <c r="Z110" i="82"/>
  <c r="AU116" i="82"/>
  <c r="T116" i="82"/>
  <c r="AW116" i="82"/>
  <c r="X116" i="82"/>
  <c r="AB380" i="82"/>
  <c r="AY380" i="82"/>
  <c r="N126" i="82"/>
  <c r="AR126" i="82"/>
  <c r="P242" i="82"/>
  <c r="AS242" i="82"/>
  <c r="X155" i="82"/>
  <c r="AW155" i="82"/>
  <c r="AV66" i="82"/>
  <c r="V66" i="82"/>
  <c r="R66" i="82"/>
  <c r="AT66" i="82"/>
  <c r="AQ66" i="82"/>
  <c r="L66" i="82"/>
  <c r="AQ339" i="82"/>
  <c r="L339" i="82"/>
  <c r="AU339" i="82"/>
  <c r="T339" i="82"/>
  <c r="AZ160" i="82"/>
  <c r="AD160" i="82"/>
  <c r="AS160" i="82"/>
  <c r="P160" i="82"/>
  <c r="Z284" i="82"/>
  <c r="AX284" i="82"/>
  <c r="BD99" i="82"/>
  <c r="X99" i="82"/>
  <c r="AW99" i="82"/>
  <c r="X81" i="82"/>
  <c r="AW81" i="82"/>
  <c r="T81" i="82"/>
  <c r="AU81" i="82"/>
  <c r="X376" i="82"/>
  <c r="AW376" i="82"/>
  <c r="X348" i="82"/>
  <c r="AW348" i="82"/>
  <c r="AY348" i="82"/>
  <c r="AB348" i="82"/>
  <c r="AZ348" i="82"/>
  <c r="AD348" i="82"/>
  <c r="AV274" i="82"/>
  <c r="V274" i="82"/>
  <c r="R362" i="82"/>
  <c r="AT362" i="82"/>
  <c r="AR92" i="82"/>
  <c r="N92" i="82"/>
  <c r="Z68" i="82"/>
  <c r="AX68" i="82"/>
  <c r="V185" i="82"/>
  <c r="AV185" i="82"/>
  <c r="L121" i="82"/>
  <c r="AQ121" i="82"/>
  <c r="AZ126" i="82"/>
  <c r="AD126" i="82"/>
  <c r="AQ200" i="82"/>
  <c r="L200" i="82"/>
  <c r="AF155" i="82"/>
  <c r="N155" i="82"/>
  <c r="AR155" i="82"/>
  <c r="AY66" i="82"/>
  <c r="AB66" i="82"/>
  <c r="AR339" i="82"/>
  <c r="N339" i="82"/>
  <c r="AR160" i="82"/>
  <c r="N160" i="82"/>
  <c r="R160" i="82"/>
  <c r="AT160" i="82"/>
  <c r="T290" i="82"/>
  <c r="AU290" i="82"/>
  <c r="AT284" i="82"/>
  <c r="R284" i="82"/>
  <c r="AR99" i="82"/>
  <c r="N99" i="82"/>
  <c r="P81" i="82"/>
  <c r="AS81" i="82"/>
  <c r="P376" i="82"/>
  <c r="AS376" i="82"/>
  <c r="AQ201" i="82"/>
  <c r="L201" i="82"/>
  <c r="AU110" i="82"/>
  <c r="T110" i="82"/>
  <c r="AV116" i="82"/>
  <c r="V116" i="82"/>
  <c r="AQ323" i="82"/>
  <c r="L323" i="82"/>
  <c r="AZ68" i="82"/>
  <c r="AD68" i="82"/>
  <c r="AG200" i="82"/>
  <c r="N66" i="82"/>
  <c r="AR66" i="82"/>
  <c r="AH339" i="82"/>
  <c r="AZ284" i="82"/>
  <c r="AD284" i="82"/>
  <c r="AX81" i="82"/>
  <c r="Z81" i="82"/>
  <c r="AQ81" i="82"/>
  <c r="L81" i="82"/>
  <c r="N376" i="82"/>
  <c r="AR376" i="82"/>
  <c r="Z348" i="82"/>
  <c r="AX348" i="82"/>
  <c r="P348" i="82"/>
  <c r="AS348" i="82"/>
  <c r="AT274" i="82"/>
  <c r="R274" i="82"/>
  <c r="N59" i="82"/>
  <c r="AR59" i="82"/>
  <c r="AD362" i="82"/>
  <c r="AZ362" i="82"/>
  <c r="P110" i="82"/>
  <c r="AS110" i="82"/>
  <c r="AD116" i="82"/>
  <c r="AZ116" i="82"/>
  <c r="AR323" i="82"/>
  <c r="N323" i="82"/>
  <c r="AS323" i="82"/>
  <c r="P323" i="82"/>
  <c r="R364" i="82"/>
  <c r="AT364" i="82"/>
  <c r="AZ364" i="82"/>
  <c r="AD364" i="82"/>
  <c r="AB361" i="82"/>
  <c r="AY361" i="82"/>
  <c r="AU361" i="82"/>
  <c r="T361" i="82"/>
  <c r="T185" i="82"/>
  <c r="AU185" i="82"/>
  <c r="X185" i="82"/>
  <c r="AW185" i="82"/>
  <c r="AZ185" i="82"/>
  <c r="AD185" i="82"/>
  <c r="AR118" i="82"/>
  <c r="N118" i="82"/>
  <c r="AB94" i="82"/>
  <c r="AY94" i="82"/>
  <c r="AX126" i="82"/>
  <c r="Z126" i="82"/>
  <c r="AY126" i="82"/>
  <c r="AB126" i="82"/>
  <c r="AU66" i="82"/>
  <c r="T66" i="82"/>
  <c r="P66" i="82"/>
  <c r="AS66" i="82"/>
  <c r="AW339" i="82"/>
  <c r="X339" i="82"/>
  <c r="AY160" i="82"/>
  <c r="AB160" i="82"/>
  <c r="Z290" i="82"/>
  <c r="AX290" i="82"/>
  <c r="AY290" i="82"/>
  <c r="AB290" i="82"/>
  <c r="AZ290" i="82"/>
  <c r="AD290" i="82"/>
  <c r="AR284" i="82"/>
  <c r="N284" i="82"/>
  <c r="V99" i="82"/>
  <c r="AV99" i="82"/>
  <c r="T348" i="82"/>
  <c r="AU348" i="82"/>
  <c r="AR348" i="82"/>
  <c r="N348" i="82"/>
  <c r="AD274" i="82"/>
  <c r="AZ274" i="82"/>
  <c r="AX274" i="82"/>
  <c r="Z274" i="82"/>
  <c r="Z201" i="82"/>
  <c r="AX201" i="82"/>
  <c r="AZ201" i="82"/>
  <c r="AD201" i="82"/>
  <c r="AS362" i="82"/>
  <c r="P362" i="82"/>
  <c r="X94" i="82"/>
  <c r="AW94" i="82"/>
  <c r="AU78" i="82"/>
  <c r="T78" i="82"/>
  <c r="AV110" i="82"/>
  <c r="V110" i="82"/>
  <c r="AY68" i="82"/>
  <c r="AB68" i="82"/>
  <c r="N94" i="82"/>
  <c r="AR94" i="82"/>
  <c r="AR364" i="82"/>
  <c r="N364" i="82"/>
  <c r="AR185" i="82"/>
  <c r="N185" i="82"/>
  <c r="AU242" i="82"/>
  <c r="T242" i="82"/>
  <c r="R201" i="82"/>
  <c r="AT201" i="82"/>
  <c r="L78" i="82"/>
  <c r="AQ78" i="82"/>
  <c r="N78" i="82"/>
  <c r="AR78" i="82"/>
  <c r="P126" i="82"/>
  <c r="AS126" i="82"/>
  <c r="AB242" i="82"/>
  <c r="AY242" i="82"/>
  <c r="N242" i="82"/>
  <c r="AR242" i="82"/>
  <c r="AV200" i="82"/>
  <c r="V200" i="82"/>
  <c r="AX66" i="82"/>
  <c r="Z66" i="82"/>
  <c r="AD66" i="82"/>
  <c r="AZ66" i="82"/>
  <c r="AQ160" i="82"/>
  <c r="L160" i="82"/>
  <c r="X160" i="82"/>
  <c r="AW160" i="82"/>
  <c r="V290" i="82"/>
  <c r="AV290" i="82"/>
  <c r="AW284" i="82"/>
  <c r="X284" i="82"/>
  <c r="AT81" i="82"/>
  <c r="R81" i="82"/>
  <c r="V81" i="82"/>
  <c r="AV81" i="82"/>
  <c r="AY81" i="82"/>
  <c r="AB81" i="82"/>
  <c r="AV376" i="82"/>
  <c r="V376" i="82"/>
  <c r="AD376" i="82"/>
  <c r="AZ376" i="82"/>
  <c r="R348" i="82"/>
  <c r="AT348" i="82"/>
  <c r="AV201" i="82"/>
  <c r="V201" i="82"/>
  <c r="AQ362" i="82"/>
  <c r="L362" i="82"/>
  <c r="AJ362" i="82"/>
  <c r="AB110" i="82"/>
  <c r="AY110" i="82"/>
  <c r="N116" i="82"/>
  <c r="AR116" i="82"/>
  <c r="L116" i="82"/>
  <c r="AQ116" i="82"/>
  <c r="T380" i="82"/>
  <c r="AU380" i="82"/>
  <c r="BD323" i="82"/>
  <c r="R323" i="82"/>
  <c r="AT323" i="82"/>
  <c r="V364" i="82"/>
  <c r="AV364" i="82"/>
  <c r="X364" i="82"/>
  <c r="AW364" i="82"/>
  <c r="AD361" i="82"/>
  <c r="AZ361" i="82"/>
  <c r="Z361" i="82"/>
  <c r="AX361" i="82"/>
  <c r="Z92" i="82"/>
  <c r="AX92" i="82"/>
  <c r="AQ68" i="82"/>
  <c r="L68" i="82"/>
  <c r="AQ185" i="82"/>
  <c r="L185" i="82"/>
  <c r="AB78" i="82"/>
  <c r="AY78" i="82"/>
  <c r="AT242" i="82"/>
  <c r="R242" i="82"/>
  <c r="R59" i="82"/>
  <c r="AT59" i="82"/>
  <c r="AQ59" i="82"/>
  <c r="L59" i="82"/>
  <c r="X362" i="82"/>
  <c r="AW362" i="82"/>
  <c r="AD94" i="82"/>
  <c r="AZ94" i="82"/>
  <c r="AX94" i="82"/>
  <c r="Z94" i="82"/>
  <c r="AT78" i="82"/>
  <c r="R78" i="82"/>
  <c r="V126" i="82"/>
  <c r="AV126" i="82"/>
  <c r="R200" i="82"/>
  <c r="AT200" i="82"/>
  <c r="AY200" i="82"/>
  <c r="AB200" i="82"/>
  <c r="AX155" i="82"/>
  <c r="Z155" i="82"/>
  <c r="X66" i="82"/>
  <c r="AW66" i="82"/>
  <c r="V339" i="82"/>
  <c r="AV339" i="82"/>
  <c r="V160" i="82"/>
  <c r="AV160" i="82"/>
  <c r="P290" i="82"/>
  <c r="AS290" i="82"/>
  <c r="AS284" i="82"/>
  <c r="P284" i="82"/>
  <c r="Z99" i="82"/>
  <c r="AX99" i="82"/>
  <c r="AU376" i="82"/>
  <c r="T376" i="82"/>
  <c r="AB376" i="82"/>
  <c r="AY376" i="82"/>
  <c r="P274" i="82"/>
  <c r="AS274" i="82"/>
  <c r="P201" i="82"/>
  <c r="AS201" i="82"/>
  <c r="AS234" i="82"/>
  <c r="P234" i="82"/>
  <c r="AX200" i="82"/>
  <c r="Z200" i="82"/>
  <c r="AZ339" i="82"/>
  <c r="AD339" i="82"/>
  <c r="R290" i="82"/>
  <c r="AT290" i="82"/>
  <c r="T201" i="82"/>
  <c r="AU201" i="82"/>
  <c r="AF118" i="82"/>
  <c r="L94" i="82"/>
  <c r="AQ94" i="82"/>
  <c r="AU94" i="82"/>
  <c r="T94" i="82"/>
  <c r="AD78" i="82"/>
  <c r="AZ78" i="82"/>
  <c r="AX78" i="82"/>
  <c r="Z78" i="82"/>
  <c r="X126" i="82"/>
  <c r="AW126" i="82"/>
  <c r="AD242" i="82"/>
  <c r="AZ242" i="82"/>
  <c r="AX242" i="82"/>
  <c r="Z242" i="82"/>
  <c r="Z160" i="82"/>
  <c r="AX160" i="82"/>
  <c r="AQ290" i="82"/>
  <c r="L290" i="82"/>
  <c r="T284" i="82"/>
  <c r="AU284" i="82"/>
  <c r="R376" i="82"/>
  <c r="AT376" i="82"/>
  <c r="AV348" i="82"/>
  <c r="V348" i="82"/>
  <c r="AB274" i="82"/>
  <c r="AY274" i="82"/>
  <c r="AU274" i="82"/>
  <c r="T274" i="82"/>
  <c r="X274" i="82"/>
  <c r="AW274" i="82"/>
  <c r="L110" i="82"/>
  <c r="AQ110" i="82"/>
  <c r="X110" i="82"/>
  <c r="AW110" i="82"/>
  <c r="P116" i="82"/>
  <c r="AS116" i="82"/>
  <c r="AY116" i="82"/>
  <c r="AB116" i="82"/>
  <c r="AS380" i="82"/>
  <c r="P380" i="82"/>
  <c r="L380" i="82"/>
  <c r="AQ380" i="82"/>
  <c r="AV380" i="82"/>
  <c r="V380" i="82"/>
  <c r="AV323" i="82"/>
  <c r="V323" i="82"/>
  <c r="AX364" i="82"/>
  <c r="Z364" i="82"/>
  <c r="AW68" i="82"/>
  <c r="X68" i="82"/>
  <c r="T68" i="82"/>
  <c r="AU68" i="82"/>
  <c r="Z185" i="82"/>
  <c r="AX185" i="82"/>
  <c r="AD110" i="82"/>
  <c r="AZ110" i="82"/>
  <c r="AD118" i="82"/>
  <c r="AZ118" i="82"/>
  <c r="AT110" i="82"/>
  <c r="R110" i="82"/>
  <c r="AT380" i="82"/>
  <c r="R380" i="82"/>
  <c r="Z323" i="82"/>
  <c r="AX323" i="82"/>
  <c r="AU323" i="82"/>
  <c r="T323" i="82"/>
  <c r="AY364" i="82"/>
  <c r="AB364" i="82"/>
  <c r="AT361" i="82"/>
  <c r="R361" i="82"/>
  <c r="AY59" i="82"/>
  <c r="AB59" i="82"/>
  <c r="L361" i="82"/>
  <c r="AQ361" i="82"/>
  <c r="AV92" i="82"/>
  <c r="V92" i="82"/>
  <c r="AT94" i="82"/>
  <c r="R94" i="82"/>
  <c r="AV94" i="82"/>
  <c r="V94" i="82"/>
  <c r="T126" i="82"/>
  <c r="AU126" i="82"/>
  <c r="X242" i="82"/>
  <c r="AW242" i="82"/>
  <c r="AV155" i="82"/>
  <c r="V155" i="82"/>
  <c r="P94" i="82"/>
  <c r="AS94" i="82"/>
  <c r="P78" i="82"/>
  <c r="AS78" i="82"/>
  <c r="AV78" i="82"/>
  <c r="V78" i="82"/>
  <c r="AQ126" i="82"/>
  <c r="L126" i="82"/>
  <c r="AV242" i="82"/>
  <c r="V242" i="82"/>
  <c r="AU200" i="82"/>
  <c r="T200" i="82"/>
  <c r="AT155" i="82"/>
  <c r="R155" i="82"/>
  <c r="X290" i="82"/>
  <c r="AW290" i="82"/>
  <c r="AR290" i="82"/>
  <c r="N290" i="82"/>
  <c r="AB284" i="82"/>
  <c r="AY284" i="82"/>
  <c r="AV284" i="82"/>
  <c r="V284" i="82"/>
  <c r="AZ81" i="82"/>
  <c r="AD81" i="82"/>
  <c r="AX376" i="82"/>
  <c r="Z376" i="82"/>
  <c r="AQ348" i="82"/>
  <c r="L348" i="82"/>
  <c r="L274" i="82"/>
  <c r="AQ274" i="82"/>
  <c r="N274" i="82"/>
  <c r="AR274" i="82"/>
  <c r="AY201" i="82"/>
  <c r="AB201" i="82"/>
  <c r="X201" i="82"/>
  <c r="AW201" i="82"/>
  <c r="AR201" i="82"/>
  <c r="N201" i="82"/>
  <c r="AX59" i="82"/>
  <c r="Z59" i="82"/>
  <c r="AB362" i="82"/>
  <c r="AY362" i="82"/>
  <c r="N110" i="82"/>
  <c r="AR110" i="82"/>
  <c r="AW380" i="82"/>
  <c r="X380" i="82"/>
  <c r="AR380" i="82"/>
  <c r="N380" i="82"/>
  <c r="AY323" i="82"/>
  <c r="AB323" i="82"/>
  <c r="P364" i="82"/>
  <c r="AS364" i="82"/>
  <c r="AR361" i="82"/>
  <c r="N361" i="82"/>
  <c r="AS361" i="82"/>
  <c r="P361" i="82"/>
  <c r="AV68" i="82"/>
  <c r="V68" i="82"/>
  <c r="P185" i="82"/>
  <c r="AS185" i="82"/>
  <c r="Z380" i="82"/>
  <c r="AX380" i="82"/>
  <c r="AV361" i="82"/>
  <c r="V361" i="82"/>
  <c r="X361" i="82"/>
  <c r="AW361" i="82"/>
  <c r="P68" i="82"/>
  <c r="AS68" i="82"/>
  <c r="AY185" i="82"/>
  <c r="AB185" i="82"/>
  <c r="R185" i="82"/>
  <c r="AT185" i="82"/>
  <c r="BA367" i="82" l="1"/>
  <c r="BE367" i="82" s="1"/>
  <c r="BV367" i="82" s="1"/>
  <c r="CA367" i="82" s="1"/>
  <c r="P367" i="82"/>
  <c r="BA158" i="82"/>
  <c r="BE158" i="82" s="1"/>
  <c r="BV158" i="82" s="1"/>
  <c r="CA158" i="82" s="1"/>
  <c r="BA309" i="82"/>
  <c r="BE309" i="82" s="1"/>
  <c r="BV309" i="82" s="1"/>
  <c r="CA309" i="82" s="1"/>
  <c r="BA334" i="82"/>
  <c r="BE334" i="82" s="1"/>
  <c r="BV334" i="82" s="1"/>
  <c r="CA334" i="82" s="1"/>
  <c r="AT321" i="82"/>
  <c r="BA321" i="82" s="1"/>
  <c r="BE321" i="82" s="1"/>
  <c r="BV321" i="82" s="1"/>
  <c r="CA321" i="82" s="1"/>
  <c r="L152" i="82"/>
  <c r="P148" i="82"/>
  <c r="BA214" i="82"/>
  <c r="BE214" i="82" s="1"/>
  <c r="BV214" i="82" s="1"/>
  <c r="CA214" i="82" s="1"/>
  <c r="L127" i="82"/>
  <c r="N359" i="82"/>
  <c r="AQ124" i="82"/>
  <c r="BA124" i="82" s="1"/>
  <c r="BE124" i="82" s="1"/>
  <c r="BV124" i="82" s="1"/>
  <c r="CA124" i="82" s="1"/>
  <c r="N81" i="82"/>
  <c r="BA163" i="82"/>
  <c r="BE163" i="82" s="1"/>
  <c r="BV163" i="82" s="1"/>
  <c r="CA163" i="82" s="1"/>
  <c r="AR191" i="82"/>
  <c r="BA191" i="82" s="1"/>
  <c r="BE191" i="82" s="1"/>
  <c r="BV191" i="82" s="1"/>
  <c r="CA191" i="82" s="1"/>
  <c r="BA168" i="82"/>
  <c r="BE168" i="82" s="1"/>
  <c r="BV168" i="82" s="1"/>
  <c r="CA168" i="82" s="1"/>
  <c r="BA315" i="82"/>
  <c r="BE315" i="82" s="1"/>
  <c r="BV315" i="82" s="1"/>
  <c r="CA315" i="82" s="1"/>
  <c r="BA71" i="82"/>
  <c r="BE71" i="82" s="1"/>
  <c r="BV71" i="82" s="1"/>
  <c r="CA71" i="82" s="1"/>
  <c r="BA236" i="82"/>
  <c r="BE236" i="82" s="1"/>
  <c r="BV236" i="82" s="1"/>
  <c r="CA236" i="82" s="1"/>
  <c r="BA79" i="82"/>
  <c r="BE79" i="82" s="1"/>
  <c r="BV79" i="82" s="1"/>
  <c r="CA79" i="82" s="1"/>
  <c r="AQ175" i="82"/>
  <c r="BA175" i="82" s="1"/>
  <c r="BE175" i="82" s="1"/>
  <c r="BV175" i="82" s="1"/>
  <c r="CA175" i="82" s="1"/>
  <c r="AQ197" i="82"/>
  <c r="BA197" i="82" s="1"/>
  <c r="BE197" i="82" s="1"/>
  <c r="BV197" i="82" s="1"/>
  <c r="CA197" i="82" s="1"/>
  <c r="AQ246" i="82"/>
  <c r="BA246" i="82" s="1"/>
  <c r="BE246" i="82" s="1"/>
  <c r="BV246" i="82" s="1"/>
  <c r="CA246" i="82" s="1"/>
  <c r="P300" i="82"/>
  <c r="AR179" i="82"/>
  <c r="BA179" i="82" s="1"/>
  <c r="BE179" i="82" s="1"/>
  <c r="BV179" i="82" s="1"/>
  <c r="CA179" i="82" s="1"/>
  <c r="AQ264" i="82"/>
  <c r="BA264" i="82" s="1"/>
  <c r="BE264" i="82" s="1"/>
  <c r="BV264" i="82" s="1"/>
  <c r="CA264" i="82" s="1"/>
  <c r="BA332" i="82"/>
  <c r="BE332" i="82" s="1"/>
  <c r="BV332" i="82" s="1"/>
  <c r="CA332" i="82" s="1"/>
  <c r="AQ333" i="82"/>
  <c r="BA333" i="82" s="1"/>
  <c r="BE333" i="82" s="1"/>
  <c r="BV333" i="82" s="1"/>
  <c r="CA333" i="82" s="1"/>
  <c r="AB111" i="82"/>
  <c r="BA222" i="82"/>
  <c r="BE222" i="82" s="1"/>
  <c r="BV222" i="82" s="1"/>
  <c r="CA222" i="82" s="1"/>
  <c r="AR248" i="82"/>
  <c r="BA248" i="82" s="1"/>
  <c r="BE248" i="82" s="1"/>
  <c r="BV248" i="82" s="1"/>
  <c r="CA248" i="82" s="1"/>
  <c r="BA252" i="82"/>
  <c r="BE252" i="82" s="1"/>
  <c r="BV252" i="82" s="1"/>
  <c r="CA252" i="82" s="1"/>
  <c r="X171" i="82"/>
  <c r="AQ86" i="82"/>
  <c r="BA86" i="82" s="1"/>
  <c r="BE86" i="82" s="1"/>
  <c r="BV86" i="82" s="1"/>
  <c r="CA86" i="82" s="1"/>
  <c r="P373" i="82"/>
  <c r="L161" i="82"/>
  <c r="N353" i="82"/>
  <c r="BA273" i="82"/>
  <c r="BE273" i="82" s="1"/>
  <c r="BV273" i="82" s="1"/>
  <c r="CA273" i="82" s="1"/>
  <c r="AV306" i="82"/>
  <c r="BA306" i="82" s="1"/>
  <c r="BE306" i="82" s="1"/>
  <c r="BV306" i="82" s="1"/>
  <c r="CA306" i="82" s="1"/>
  <c r="BA300" i="82"/>
  <c r="BE300" i="82" s="1"/>
  <c r="BV300" i="82" s="1"/>
  <c r="CA300" i="82" s="1"/>
  <c r="BA205" i="82"/>
  <c r="BE205" i="82" s="1"/>
  <c r="BV205" i="82" s="1"/>
  <c r="CA205" i="82" s="1"/>
  <c r="AW78" i="82"/>
  <c r="BA78" i="82" s="1"/>
  <c r="BE78" i="82" s="1"/>
  <c r="BV78" i="82" s="1"/>
  <c r="CA78" i="82" s="1"/>
  <c r="AQ242" i="82"/>
  <c r="BA242" i="82" s="1"/>
  <c r="BE242" i="82" s="1"/>
  <c r="BV242" i="82" s="1"/>
  <c r="CA242" i="82" s="1"/>
  <c r="AQ153" i="82"/>
  <c r="BA153" i="82" s="1"/>
  <c r="BE153" i="82" s="1"/>
  <c r="BV153" i="82" s="1"/>
  <c r="CA153" i="82" s="1"/>
  <c r="BA149" i="82"/>
  <c r="BE149" i="82" s="1"/>
  <c r="BV149" i="82" s="1"/>
  <c r="CA149" i="82" s="1"/>
  <c r="BA383" i="82"/>
  <c r="BE383" i="82" s="1"/>
  <c r="BV383" i="82" s="1"/>
  <c r="CA383" i="82" s="1"/>
  <c r="T365" i="82"/>
  <c r="AQ319" i="82"/>
  <c r="BA319" i="82" s="1"/>
  <c r="BE319" i="82" s="1"/>
  <c r="BV319" i="82" s="1"/>
  <c r="CA319" i="82" s="1"/>
  <c r="L319" i="82"/>
  <c r="L280" i="82"/>
  <c r="AR346" i="82"/>
  <c r="BA346" i="82" s="1"/>
  <c r="BE346" i="82" s="1"/>
  <c r="BV346" i="82" s="1"/>
  <c r="CA346" i="82" s="1"/>
  <c r="AR216" i="82"/>
  <c r="BA216" i="82" s="1"/>
  <c r="BE216" i="82" s="1"/>
  <c r="BV216" i="82" s="1"/>
  <c r="CA216" i="82" s="1"/>
  <c r="BA299" i="82"/>
  <c r="BE299" i="82" s="1"/>
  <c r="BV299" i="82" s="1"/>
  <c r="CA299" i="82" s="1"/>
  <c r="BA55" i="82"/>
  <c r="BE55" i="82" s="1"/>
  <c r="BV55" i="82" s="1"/>
  <c r="CA55" i="82" s="1"/>
  <c r="BA234" i="82"/>
  <c r="BE234" i="82" s="1"/>
  <c r="BV234" i="82" s="1"/>
  <c r="CA234" i="82" s="1"/>
  <c r="L337" i="82"/>
  <c r="BA178" i="82"/>
  <c r="BE178" i="82" s="1"/>
  <c r="BV178" i="82" s="1"/>
  <c r="CA178" i="82" s="1"/>
  <c r="AR170" i="82"/>
  <c r="BA170" i="82" s="1"/>
  <c r="BE170" i="82" s="1"/>
  <c r="BV170" i="82" s="1"/>
  <c r="CA170" i="82" s="1"/>
  <c r="BA326" i="82"/>
  <c r="BE326" i="82" s="1"/>
  <c r="BV326" i="82" s="1"/>
  <c r="CA326" i="82" s="1"/>
  <c r="AR102" i="82"/>
  <c r="BA102" i="82" s="1"/>
  <c r="BE102" i="82" s="1"/>
  <c r="BV102" i="82" s="1"/>
  <c r="CA102" i="82" s="1"/>
  <c r="N102" i="82"/>
  <c r="BA80" i="82"/>
  <c r="BE80" i="82" s="1"/>
  <c r="BV80" i="82" s="1"/>
  <c r="CA80" i="82" s="1"/>
  <c r="AQ106" i="82"/>
  <c r="BA106" i="82" s="1"/>
  <c r="BE106" i="82" s="1"/>
  <c r="BV106" i="82" s="1"/>
  <c r="CA106" i="82" s="1"/>
  <c r="L376" i="82"/>
  <c r="AR119" i="82"/>
  <c r="BA119" i="82" s="1"/>
  <c r="BE119" i="82" s="1"/>
  <c r="BV119" i="82" s="1"/>
  <c r="CA119" i="82" s="1"/>
  <c r="BA293" i="82"/>
  <c r="BE293" i="82" s="1"/>
  <c r="BV293" i="82" s="1"/>
  <c r="CA293" i="82" s="1"/>
  <c r="AR93" i="82"/>
  <c r="BA93" i="82" s="1"/>
  <c r="BE93" i="82" s="1"/>
  <c r="BV93" i="82" s="1"/>
  <c r="CA93" i="82" s="1"/>
  <c r="AQ276" i="82"/>
  <c r="BA276" i="82" s="1"/>
  <c r="BE276" i="82" s="1"/>
  <c r="BV276" i="82" s="1"/>
  <c r="CA276" i="82" s="1"/>
  <c r="BA127" i="82"/>
  <c r="BE127" i="82" s="1"/>
  <c r="BV127" i="82" s="1"/>
  <c r="CA127" i="82" s="1"/>
  <c r="BA360" i="82"/>
  <c r="BE360" i="82" s="1"/>
  <c r="BV360" i="82" s="1"/>
  <c r="CA360" i="82" s="1"/>
  <c r="N162" i="82"/>
  <c r="BA266" i="82"/>
  <c r="BE266" i="82" s="1"/>
  <c r="BV266" i="82" s="1"/>
  <c r="CA266" i="82" s="1"/>
  <c r="BA83" i="82"/>
  <c r="BE83" i="82" s="1"/>
  <c r="BV83" i="82" s="1"/>
  <c r="CA83" i="82" s="1"/>
  <c r="BA267" i="82"/>
  <c r="BE267" i="82" s="1"/>
  <c r="BV267" i="82" s="1"/>
  <c r="CA267" i="82" s="1"/>
  <c r="BA223" i="82"/>
  <c r="BE223" i="82" s="1"/>
  <c r="BV223" i="82" s="1"/>
  <c r="CA223" i="82" s="1"/>
  <c r="BA194" i="82"/>
  <c r="BE194" i="82" s="1"/>
  <c r="BV194" i="82" s="1"/>
  <c r="CA194" i="82" s="1"/>
  <c r="BA202" i="82"/>
  <c r="BE202" i="82" s="1"/>
  <c r="BV202" i="82" s="1"/>
  <c r="CA202" i="82" s="1"/>
  <c r="AT126" i="82"/>
  <c r="BA126" i="82" s="1"/>
  <c r="BE126" i="82" s="1"/>
  <c r="BV126" i="82" s="1"/>
  <c r="CA126" i="82" s="1"/>
  <c r="AR131" i="82"/>
  <c r="BA131" i="82" s="1"/>
  <c r="BE131" i="82" s="1"/>
  <c r="BV131" i="82" s="1"/>
  <c r="CA131" i="82" s="1"/>
  <c r="BA65" i="82"/>
  <c r="BE65" i="82" s="1"/>
  <c r="BV65" i="82" s="1"/>
  <c r="CA65" i="82" s="1"/>
  <c r="BA167" i="82"/>
  <c r="BE167" i="82" s="1"/>
  <c r="BV167" i="82" s="1"/>
  <c r="CA167" i="82" s="1"/>
  <c r="N301" i="82"/>
  <c r="AR301" i="82"/>
  <c r="BA301" i="82" s="1"/>
  <c r="BE301" i="82" s="1"/>
  <c r="BV301" i="82" s="1"/>
  <c r="CA301" i="82" s="1"/>
  <c r="BA143" i="82"/>
  <c r="BE143" i="82" s="1"/>
  <c r="BV143" i="82" s="1"/>
  <c r="CA143" i="82" s="1"/>
  <c r="BA297" i="82"/>
  <c r="BE297" i="82" s="1"/>
  <c r="BV297" i="82" s="1"/>
  <c r="CA297" i="82" s="1"/>
  <c r="BA260" i="82"/>
  <c r="BE260" i="82" s="1"/>
  <c r="BV260" i="82" s="1"/>
  <c r="CA260" i="82" s="1"/>
  <c r="BA183" i="82"/>
  <c r="BE183" i="82" s="1"/>
  <c r="BV183" i="82" s="1"/>
  <c r="CA183" i="82" s="1"/>
  <c r="BA311" i="82"/>
  <c r="BE311" i="82" s="1"/>
  <c r="BV311" i="82" s="1"/>
  <c r="CA311" i="82" s="1"/>
  <c r="BA152" i="82"/>
  <c r="BE152" i="82" s="1"/>
  <c r="BV152" i="82" s="1"/>
  <c r="CA152" i="82" s="1"/>
  <c r="BA305" i="82"/>
  <c r="BE305" i="82" s="1"/>
  <c r="BV305" i="82" s="1"/>
  <c r="CA305" i="82" s="1"/>
  <c r="BA150" i="82"/>
  <c r="BE150" i="82" s="1"/>
  <c r="BV150" i="82" s="1"/>
  <c r="CA150" i="82" s="1"/>
  <c r="BA138" i="82"/>
  <c r="BE138" i="82" s="1"/>
  <c r="BV138" i="82" s="1"/>
  <c r="CA138" i="82" s="1"/>
  <c r="BA136" i="82"/>
  <c r="BE136" i="82" s="1"/>
  <c r="BV136" i="82" s="1"/>
  <c r="CA136" i="82" s="1"/>
  <c r="BA363" i="82"/>
  <c r="BE363" i="82" s="1"/>
  <c r="BV363" i="82" s="1"/>
  <c r="CA363" i="82" s="1"/>
  <c r="BA111" i="82"/>
  <c r="BE111" i="82" s="1"/>
  <c r="BV111" i="82" s="1"/>
  <c r="CA111" i="82" s="1"/>
  <c r="N108" i="82"/>
  <c r="AR108" i="82"/>
  <c r="BA108" i="82" s="1"/>
  <c r="BE108" i="82" s="1"/>
  <c r="BV108" i="82" s="1"/>
  <c r="CA108" i="82" s="1"/>
  <c r="AQ368" i="82"/>
  <c r="BA368" i="82" s="1"/>
  <c r="BE368" i="82" s="1"/>
  <c r="BV368" i="82" s="1"/>
  <c r="CA368" i="82" s="1"/>
  <c r="BA296" i="82"/>
  <c r="BE296" i="82" s="1"/>
  <c r="BV296" i="82" s="1"/>
  <c r="CA296" i="82" s="1"/>
  <c r="AR129" i="82"/>
  <c r="BA129" i="82" s="1"/>
  <c r="BE129" i="82" s="1"/>
  <c r="BV129" i="82" s="1"/>
  <c r="CA129" i="82" s="1"/>
  <c r="BA60" i="82"/>
  <c r="BE60" i="82" s="1"/>
  <c r="BV60" i="82" s="1"/>
  <c r="CA60" i="82" s="1"/>
  <c r="BA105" i="82"/>
  <c r="BE105" i="82" s="1"/>
  <c r="BV105" i="82" s="1"/>
  <c r="CA105" i="82" s="1"/>
  <c r="BE378" i="82"/>
  <c r="BV378" i="82" s="1"/>
  <c r="CA378" i="82" s="1"/>
  <c r="AQ270" i="82"/>
  <c r="BA270" i="82" s="1"/>
  <c r="BE270" i="82" s="1"/>
  <c r="BV270" i="82" s="1"/>
  <c r="CA270" i="82" s="1"/>
  <c r="AQ344" i="82"/>
  <c r="BA344" i="82" s="1"/>
  <c r="BE344" i="82" s="1"/>
  <c r="BV344" i="82" s="1"/>
  <c r="CA344" i="82" s="1"/>
  <c r="L375" i="82"/>
  <c r="BA180" i="82"/>
  <c r="BE180" i="82" s="1"/>
  <c r="BV180" i="82" s="1"/>
  <c r="CA180" i="82" s="1"/>
  <c r="N154" i="82"/>
  <c r="AR154" i="82"/>
  <c r="BA154" i="82" s="1"/>
  <c r="BE154" i="82" s="1"/>
  <c r="BV154" i="82" s="1"/>
  <c r="CA154" i="82" s="1"/>
  <c r="L220" i="82"/>
  <c r="BA347" i="82"/>
  <c r="BE347" i="82" s="1"/>
  <c r="BV347" i="82" s="1"/>
  <c r="CA347" i="82" s="1"/>
  <c r="BA96" i="82"/>
  <c r="BE96" i="82" s="1"/>
  <c r="BV96" i="82" s="1"/>
  <c r="CA96" i="82" s="1"/>
  <c r="BA232" i="82"/>
  <c r="BE232" i="82" s="1"/>
  <c r="BV232" i="82" s="1"/>
  <c r="CA232" i="82" s="1"/>
  <c r="BA294" i="82"/>
  <c r="BE294" i="82" s="1"/>
  <c r="BV294" i="82" s="1"/>
  <c r="CA294" i="82" s="1"/>
  <c r="BA134" i="82"/>
  <c r="BE134" i="82" s="1"/>
  <c r="BV134" i="82" s="1"/>
  <c r="CA134" i="82" s="1"/>
  <c r="AQ262" i="82"/>
  <c r="BA262" i="82" s="1"/>
  <c r="BE262" i="82" s="1"/>
  <c r="BV262" i="82" s="1"/>
  <c r="CA262" i="82" s="1"/>
  <c r="AU160" i="82"/>
  <c r="BA160" i="82" s="1"/>
  <c r="BE160" i="82" s="1"/>
  <c r="BV160" i="82" s="1"/>
  <c r="CA160" i="82" s="1"/>
  <c r="BA171" i="82"/>
  <c r="BE171" i="82" s="1"/>
  <c r="BV171" i="82" s="1"/>
  <c r="CA171" i="82" s="1"/>
  <c r="AQ244" i="82"/>
  <c r="BA244" i="82" s="1"/>
  <c r="BE244" i="82" s="1"/>
  <c r="BV244" i="82" s="1"/>
  <c r="CA244" i="82" s="1"/>
  <c r="BA256" i="82"/>
  <c r="BE256" i="82" s="1"/>
  <c r="BV256" i="82" s="1"/>
  <c r="CA256" i="82" s="1"/>
  <c r="BA298" i="82"/>
  <c r="BE298" i="82" s="1"/>
  <c r="BV298" i="82" s="1"/>
  <c r="CA298" i="82" s="1"/>
  <c r="AQ245" i="82"/>
  <c r="BA245" i="82" s="1"/>
  <c r="BE245" i="82" s="1"/>
  <c r="BV245" i="82" s="1"/>
  <c r="CA245" i="82" s="1"/>
  <c r="L245" i="82"/>
  <c r="BA291" i="82"/>
  <c r="BE291" i="82" s="1"/>
  <c r="BV291" i="82" s="1"/>
  <c r="CA291" i="82" s="1"/>
  <c r="BA147" i="82"/>
  <c r="BE147" i="82" s="1"/>
  <c r="BV147" i="82" s="1"/>
  <c r="CA147" i="82" s="1"/>
  <c r="BA164" i="82"/>
  <c r="BE164" i="82" s="1"/>
  <c r="BV164" i="82" s="1"/>
  <c r="CA164" i="82" s="1"/>
  <c r="BA165" i="82"/>
  <c r="BE165" i="82" s="1"/>
  <c r="BV165" i="82" s="1"/>
  <c r="CA165" i="82" s="1"/>
  <c r="BA351" i="82"/>
  <c r="BE351" i="82" s="1"/>
  <c r="BV351" i="82" s="1"/>
  <c r="CA351" i="82" s="1"/>
  <c r="L283" i="82"/>
  <c r="BA115" i="82"/>
  <c r="BE115" i="82" s="1"/>
  <c r="BV115" i="82" s="1"/>
  <c r="CA115" i="82" s="1"/>
  <c r="N89" i="82"/>
  <c r="L363" i="82"/>
  <c r="BA161" i="82"/>
  <c r="BE161" i="82" s="1"/>
  <c r="BV161" i="82" s="1"/>
  <c r="CA161" i="82" s="1"/>
  <c r="X137" i="82"/>
  <c r="AW137" i="82"/>
  <c r="BA137" i="82" s="1"/>
  <c r="BE137" i="82" s="1"/>
  <c r="BV137" i="82" s="1"/>
  <c r="CA137" i="82" s="1"/>
  <c r="BA239" i="82"/>
  <c r="BE239" i="82" s="1"/>
  <c r="BV239" i="82" s="1"/>
  <c r="CA239" i="82" s="1"/>
  <c r="BA356" i="82"/>
  <c r="BE356" i="82" s="1"/>
  <c r="BV356" i="82" s="1"/>
  <c r="CA356" i="82" s="1"/>
  <c r="AQ139" i="82"/>
  <c r="BA139" i="82" s="1"/>
  <c r="BE139" i="82" s="1"/>
  <c r="BV139" i="82" s="1"/>
  <c r="CA139" i="82" s="1"/>
  <c r="BA336" i="82"/>
  <c r="BE336" i="82" s="1"/>
  <c r="BV336" i="82" s="1"/>
  <c r="CA336" i="82" s="1"/>
  <c r="AU335" i="82"/>
  <c r="BA335" i="82" s="1"/>
  <c r="BE335" i="82" s="1"/>
  <c r="BV335" i="82" s="1"/>
  <c r="CA335" i="82" s="1"/>
  <c r="T335" i="82"/>
  <c r="AQ177" i="82"/>
  <c r="BA177" i="82" s="1"/>
  <c r="BE177" i="82" s="1"/>
  <c r="BV177" i="82" s="1"/>
  <c r="CA177" i="82" s="1"/>
  <c r="L177" i="82"/>
  <c r="BA75" i="82"/>
  <c r="BE75" i="82" s="1"/>
  <c r="BV75" i="82" s="1"/>
  <c r="CA75" i="82" s="1"/>
  <c r="BA84" i="82"/>
  <c r="BE84" i="82" s="1"/>
  <c r="BV84" i="82" s="1"/>
  <c r="CA84" i="82" s="1"/>
  <c r="BA101" i="82"/>
  <c r="BE101" i="82" s="1"/>
  <c r="BV101" i="82" s="1"/>
  <c r="CA101" i="82" s="1"/>
  <c r="BA265" i="82"/>
  <c r="BE265" i="82" s="1"/>
  <c r="BV265" i="82" s="1"/>
  <c r="CA265" i="82" s="1"/>
  <c r="L195" i="82"/>
  <c r="AQ195" i="82"/>
  <c r="BA195" i="82" s="1"/>
  <c r="BE195" i="82" s="1"/>
  <c r="BV195" i="82" s="1"/>
  <c r="CA195" i="82" s="1"/>
  <c r="BA303" i="82"/>
  <c r="BE303" i="82" s="1"/>
  <c r="BV303" i="82" s="1"/>
  <c r="CA303" i="82" s="1"/>
  <c r="N255" i="82"/>
  <c r="L181" i="82"/>
  <c r="AQ243" i="82"/>
  <c r="BA243" i="82" s="1"/>
  <c r="BE243" i="82" s="1"/>
  <c r="BV243" i="82" s="1"/>
  <c r="CA243" i="82" s="1"/>
  <c r="BA302" i="82"/>
  <c r="BE302" i="82" s="1"/>
  <c r="BV302" i="82" s="1"/>
  <c r="CA302" i="82" s="1"/>
  <c r="AY144" i="82"/>
  <c r="BA144" i="82" s="1"/>
  <c r="BE144" i="82" s="1"/>
  <c r="BV144" i="82" s="1"/>
  <c r="CA144" i="82" s="1"/>
  <c r="AB144" i="82"/>
  <c r="X229" i="82"/>
  <c r="AQ324" i="82"/>
  <c r="BA324" i="82" s="1"/>
  <c r="BE324" i="82" s="1"/>
  <c r="BV324" i="82" s="1"/>
  <c r="CA324" i="82" s="1"/>
  <c r="BA375" i="82"/>
  <c r="BE375" i="82" s="1"/>
  <c r="BV375" i="82" s="1"/>
  <c r="CA375" i="82" s="1"/>
  <c r="BA278" i="82"/>
  <c r="BE278" i="82" s="1"/>
  <c r="BV278" i="82" s="1"/>
  <c r="CA278" i="82" s="1"/>
  <c r="BA365" i="82"/>
  <c r="BE365" i="82" s="1"/>
  <c r="BV365" i="82" s="1"/>
  <c r="CA365" i="82" s="1"/>
  <c r="BA204" i="82"/>
  <c r="BE204" i="82" s="1"/>
  <c r="BV204" i="82" s="1"/>
  <c r="CA204" i="82" s="1"/>
  <c r="BA189" i="82"/>
  <c r="BE189" i="82" s="1"/>
  <c r="BV189" i="82" s="1"/>
  <c r="CA189" i="82" s="1"/>
  <c r="BA193" i="82"/>
  <c r="BE193" i="82" s="1"/>
  <c r="BV193" i="82" s="1"/>
  <c r="CA193" i="82" s="1"/>
  <c r="AR329" i="82"/>
  <c r="BA329" i="82" s="1"/>
  <c r="BE329" i="82" s="1"/>
  <c r="BV329" i="82" s="1"/>
  <c r="CA329" i="82" s="1"/>
  <c r="N329" i="82"/>
  <c r="BA317" i="82"/>
  <c r="BE317" i="82" s="1"/>
  <c r="BV317" i="82" s="1"/>
  <c r="CA317" i="82" s="1"/>
  <c r="AQ128" i="82"/>
  <c r="BA128" i="82" s="1"/>
  <c r="BE128" i="82" s="1"/>
  <c r="BV128" i="82" s="1"/>
  <c r="CA128" i="82" s="1"/>
  <c r="L128" i="82"/>
  <c r="BA186" i="82"/>
  <c r="BE186" i="82" s="1"/>
  <c r="BV186" i="82" s="1"/>
  <c r="CA186" i="82" s="1"/>
  <c r="BA130" i="82"/>
  <c r="BE130" i="82" s="1"/>
  <c r="BV130" i="82" s="1"/>
  <c r="CA130" i="82" s="1"/>
  <c r="AQ338" i="82"/>
  <c r="BA338" i="82" s="1"/>
  <c r="BE338" i="82" s="1"/>
  <c r="BV338" i="82" s="1"/>
  <c r="CA338" i="82" s="1"/>
  <c r="L338" i="82"/>
  <c r="BA330" i="82"/>
  <c r="BE330" i="82" s="1"/>
  <c r="BV330" i="82" s="1"/>
  <c r="CA330" i="82" s="1"/>
  <c r="AQ221" i="82"/>
  <c r="BA221" i="82" s="1"/>
  <c r="BE221" i="82" s="1"/>
  <c r="BV221" i="82" s="1"/>
  <c r="CA221" i="82" s="1"/>
  <c r="L221" i="82"/>
  <c r="AU341" i="82"/>
  <c r="BA341" i="82" s="1"/>
  <c r="BE341" i="82" s="1"/>
  <c r="BV341" i="82" s="1"/>
  <c r="CA341" i="82" s="1"/>
  <c r="T341" i="82"/>
  <c r="AR224" i="82"/>
  <c r="BA224" i="82" s="1"/>
  <c r="BE224" i="82" s="1"/>
  <c r="BV224" i="82" s="1"/>
  <c r="CA224" i="82" s="1"/>
  <c r="N224" i="82"/>
  <c r="BA87" i="82"/>
  <c r="BE87" i="82" s="1"/>
  <c r="BV87" i="82" s="1"/>
  <c r="CA87" i="82" s="1"/>
  <c r="BA95" i="82"/>
  <c r="BE95" i="82" s="1"/>
  <c r="BV95" i="82" s="1"/>
  <c r="CA95" i="82" s="1"/>
  <c r="R258" i="82"/>
  <c r="AT258" i="82"/>
  <c r="BA258" i="82" s="1"/>
  <c r="BE258" i="82" s="1"/>
  <c r="BV258" i="82" s="1"/>
  <c r="CA258" i="82" s="1"/>
  <c r="L284" i="82"/>
  <c r="BA281" i="82"/>
  <c r="BE281" i="82" s="1"/>
  <c r="BV281" i="82" s="1"/>
  <c r="CA281" i="82" s="1"/>
  <c r="R88" i="82"/>
  <c r="AS285" i="82"/>
  <c r="BA285" i="82" s="1"/>
  <c r="BE285" i="82" s="1"/>
  <c r="BV285" i="82" s="1"/>
  <c r="CA285" i="82" s="1"/>
  <c r="BA318" i="82"/>
  <c r="BE318" i="82" s="1"/>
  <c r="BV318" i="82" s="1"/>
  <c r="CA318" i="82" s="1"/>
  <c r="N371" i="82"/>
  <c r="AR371" i="82"/>
  <c r="BA371" i="82" s="1"/>
  <c r="BE371" i="82" s="1"/>
  <c r="BV371" i="82" s="1"/>
  <c r="CA371" i="82" s="1"/>
  <c r="AR209" i="82"/>
  <c r="BA209" i="82" s="1"/>
  <c r="BE209" i="82" s="1"/>
  <c r="BV209" i="82" s="1"/>
  <c r="CA209" i="82" s="1"/>
  <c r="N209" i="82"/>
  <c r="AV313" i="82"/>
  <c r="BA313" i="82" s="1"/>
  <c r="BE313" i="82" s="1"/>
  <c r="BV313" i="82" s="1"/>
  <c r="CA313" i="82" s="1"/>
  <c r="V313" i="82"/>
  <c r="L272" i="82"/>
  <c r="AQ272" i="82"/>
  <c r="BA272" i="82" s="1"/>
  <c r="BE272" i="82" s="1"/>
  <c r="BV272" i="82" s="1"/>
  <c r="CA272" i="82" s="1"/>
  <c r="BA125" i="82"/>
  <c r="BE125" i="82" s="1"/>
  <c r="BV125" i="82" s="1"/>
  <c r="CA125" i="82" s="1"/>
  <c r="L237" i="82"/>
  <c r="BA141" i="82"/>
  <c r="BE141" i="82" s="1"/>
  <c r="BV141" i="82" s="1"/>
  <c r="CA141" i="82" s="1"/>
  <c r="BA227" i="82"/>
  <c r="BE227" i="82" s="1"/>
  <c r="BV227" i="82" s="1"/>
  <c r="CA227" i="82" s="1"/>
  <c r="BA307" i="82"/>
  <c r="BE307" i="82" s="1"/>
  <c r="BV307" i="82" s="1"/>
  <c r="CA307" i="82" s="1"/>
  <c r="L206" i="82"/>
  <c r="AQ206" i="82"/>
  <c r="BA206" i="82" s="1"/>
  <c r="BE206" i="82" s="1"/>
  <c r="BV206" i="82" s="1"/>
  <c r="CA206" i="82" s="1"/>
  <c r="L328" i="82"/>
  <c r="AQ328" i="82"/>
  <c r="BA328" i="82" s="1"/>
  <c r="BE328" i="82" s="1"/>
  <c r="BV328" i="82" s="1"/>
  <c r="CA328" i="82" s="1"/>
  <c r="BA279" i="82"/>
  <c r="BE279" i="82" s="1"/>
  <c r="BV279" i="82" s="1"/>
  <c r="CA279" i="82" s="1"/>
  <c r="BA345" i="82"/>
  <c r="BE345" i="82" s="1"/>
  <c r="BV345" i="82" s="1"/>
  <c r="CA345" i="82" s="1"/>
  <c r="N186" i="82"/>
  <c r="AQ212" i="82"/>
  <c r="BA212" i="82" s="1"/>
  <c r="BE212" i="82" s="1"/>
  <c r="BV212" i="82" s="1"/>
  <c r="CA212" i="82" s="1"/>
  <c r="BA295" i="82"/>
  <c r="BE295" i="82" s="1"/>
  <c r="BV295" i="82" s="1"/>
  <c r="CA295" i="82" s="1"/>
  <c r="L109" i="82"/>
  <c r="AQ109" i="82"/>
  <c r="BA109" i="82" s="1"/>
  <c r="BE109" i="82" s="1"/>
  <c r="BV109" i="82" s="1"/>
  <c r="CA109" i="82" s="1"/>
  <c r="L122" i="82"/>
  <c r="L58" i="82"/>
  <c r="BA203" i="82"/>
  <c r="BE203" i="82" s="1"/>
  <c r="BV203" i="82" s="1"/>
  <c r="CA203" i="82" s="1"/>
  <c r="BA211" i="82"/>
  <c r="BE211" i="82" s="1"/>
  <c r="BV211" i="82" s="1"/>
  <c r="CA211" i="82" s="1"/>
  <c r="BA63" i="82"/>
  <c r="BE63" i="82" s="1"/>
  <c r="BV63" i="82" s="1"/>
  <c r="CA63" i="82" s="1"/>
  <c r="BA98" i="82"/>
  <c r="BE98" i="82" s="1"/>
  <c r="BV98" i="82" s="1"/>
  <c r="CA98" i="82" s="1"/>
  <c r="BA166" i="82"/>
  <c r="BE166" i="82" s="1"/>
  <c r="BV166" i="82" s="1"/>
  <c r="CA166" i="82" s="1"/>
  <c r="BA89" i="82"/>
  <c r="BE89" i="82" s="1"/>
  <c r="BV89" i="82" s="1"/>
  <c r="CA89" i="82" s="1"/>
  <c r="BA121" i="82"/>
  <c r="BE121" i="82" s="1"/>
  <c r="BV121" i="82" s="1"/>
  <c r="CA121" i="82" s="1"/>
  <c r="BA156" i="82"/>
  <c r="BE156" i="82" s="1"/>
  <c r="BV156" i="82" s="1"/>
  <c r="CA156" i="82" s="1"/>
  <c r="BA359" i="82"/>
  <c r="BE359" i="82" s="1"/>
  <c r="BV359" i="82" s="1"/>
  <c r="CA359" i="82" s="1"/>
  <c r="AQ217" i="82"/>
  <c r="BA217" i="82" s="1"/>
  <c r="BE217" i="82" s="1"/>
  <c r="BV217" i="82" s="1"/>
  <c r="CA217" i="82" s="1"/>
  <c r="L217" i="82"/>
  <c r="BA377" i="82"/>
  <c r="BE377" i="82" s="1"/>
  <c r="BV377" i="82" s="1"/>
  <c r="CA377" i="82" s="1"/>
  <c r="BA172" i="82"/>
  <c r="BE172" i="82" s="1"/>
  <c r="BV172" i="82" s="1"/>
  <c r="CA172" i="82" s="1"/>
  <c r="BA174" i="82"/>
  <c r="BE174" i="82" s="1"/>
  <c r="BV174" i="82" s="1"/>
  <c r="CA174" i="82" s="1"/>
  <c r="BA169" i="82"/>
  <c r="BE169" i="82" s="1"/>
  <c r="BV169" i="82" s="1"/>
  <c r="CA169" i="82" s="1"/>
  <c r="AQ100" i="82"/>
  <c r="BA100" i="82" s="1"/>
  <c r="BE100" i="82" s="1"/>
  <c r="BV100" i="82" s="1"/>
  <c r="CA100" i="82" s="1"/>
  <c r="L100" i="82"/>
  <c r="BA310" i="82"/>
  <c r="BE310" i="82" s="1"/>
  <c r="BV310" i="82" s="1"/>
  <c r="CA310" i="82" s="1"/>
  <c r="BA340" i="82"/>
  <c r="BE340" i="82" s="1"/>
  <c r="BV340" i="82" s="1"/>
  <c r="CA340" i="82" s="1"/>
  <c r="BA190" i="82"/>
  <c r="BE190" i="82" s="1"/>
  <c r="BV190" i="82" s="1"/>
  <c r="CA190" i="82" s="1"/>
  <c r="BA72" i="82"/>
  <c r="BE72" i="82" s="1"/>
  <c r="BV72" i="82" s="1"/>
  <c r="BA114" i="82"/>
  <c r="BE114" i="82" s="1"/>
  <c r="BV114" i="82" s="1"/>
  <c r="CA114" i="82" s="1"/>
  <c r="BA69" i="82"/>
  <c r="BE69" i="82" s="1"/>
  <c r="BV69" i="82" s="1"/>
  <c r="CA69" i="82" s="1"/>
  <c r="BA104" i="82"/>
  <c r="BE104" i="82" s="1"/>
  <c r="BV104" i="82" s="1"/>
  <c r="CA104" i="82" s="1"/>
  <c r="BA220" i="82"/>
  <c r="BE220" i="82" s="1"/>
  <c r="BV220" i="82" s="1"/>
  <c r="CA220" i="82" s="1"/>
  <c r="AQ225" i="82"/>
  <c r="BA225" i="82" s="1"/>
  <c r="BE225" i="82" s="1"/>
  <c r="BV225" i="82" s="1"/>
  <c r="CA225" i="82" s="1"/>
  <c r="L225" i="82"/>
  <c r="BA73" i="82"/>
  <c r="BE73" i="82" s="1"/>
  <c r="BV73" i="82" s="1"/>
  <c r="CA73" i="82" s="1"/>
  <c r="BA56" i="82"/>
  <c r="BE56" i="82" s="1"/>
  <c r="BV56" i="82" s="1"/>
  <c r="CA56" i="82" s="1"/>
  <c r="BZ56" i="82" s="1"/>
  <c r="BA255" i="82"/>
  <c r="BE255" i="82" s="1"/>
  <c r="BV255" i="82" s="1"/>
  <c r="CA255" i="82" s="1"/>
  <c r="BA358" i="82"/>
  <c r="BE358" i="82" s="1"/>
  <c r="BV358" i="82" s="1"/>
  <c r="CA358" i="82" s="1"/>
  <c r="BA254" i="82"/>
  <c r="BE254" i="82" s="1"/>
  <c r="BV254" i="82" s="1"/>
  <c r="CA254" i="82" s="1"/>
  <c r="AQ90" i="82"/>
  <c r="BA90" i="82" s="1"/>
  <c r="BE90" i="82" s="1"/>
  <c r="BV90" i="82" s="1"/>
  <c r="CA90" i="82" s="1"/>
  <c r="BA192" i="82"/>
  <c r="BE192" i="82" s="1"/>
  <c r="BV192" i="82" s="1"/>
  <c r="CA192" i="82" s="1"/>
  <c r="BA123" i="82"/>
  <c r="BE123" i="82" s="1"/>
  <c r="BV123" i="82" s="1"/>
  <c r="CA123" i="82" s="1"/>
  <c r="AQ61" i="82"/>
  <c r="BA61" i="82" s="1"/>
  <c r="BE61" i="82" s="1"/>
  <c r="BV61" i="82" s="1"/>
  <c r="CA61" i="82" s="1"/>
  <c r="BA196" i="82"/>
  <c r="BE196" i="82" s="1"/>
  <c r="BV196" i="82" s="1"/>
  <c r="CA196" i="82" s="1"/>
  <c r="BA251" i="82"/>
  <c r="BE251" i="82" s="1"/>
  <c r="BV251" i="82" s="1"/>
  <c r="CA251" i="82" s="1"/>
  <c r="BA199" i="82"/>
  <c r="BE199" i="82" s="1"/>
  <c r="BV199" i="82" s="1"/>
  <c r="CA199" i="82" s="1"/>
  <c r="BA64" i="82"/>
  <c r="BE64" i="82" s="1"/>
  <c r="BV64" i="82" s="1"/>
  <c r="CA64" i="82" s="1"/>
  <c r="BA231" i="82"/>
  <c r="BE231" i="82" s="1"/>
  <c r="BV231" i="82" s="1"/>
  <c r="CA231" i="82" s="1"/>
  <c r="BA228" i="82"/>
  <c r="BE228" i="82" s="1"/>
  <c r="BV228" i="82" s="1"/>
  <c r="CA228" i="82" s="1"/>
  <c r="BA107" i="82"/>
  <c r="BE107" i="82" s="1"/>
  <c r="BV107" i="82" s="1"/>
  <c r="CA107" i="82" s="1"/>
  <c r="BA373" i="82"/>
  <c r="BE373" i="82" s="1"/>
  <c r="BV373" i="82" s="1"/>
  <c r="CA373" i="82" s="1"/>
  <c r="BA250" i="82"/>
  <c r="BE250" i="82" s="1"/>
  <c r="BV250" i="82" s="1"/>
  <c r="CA250" i="82" s="1"/>
  <c r="BA247" i="82"/>
  <c r="BE247" i="82" s="1"/>
  <c r="BV247" i="82" s="1"/>
  <c r="CA247" i="82" s="1"/>
  <c r="BA218" i="82"/>
  <c r="BE218" i="82" s="1"/>
  <c r="BV218" i="82" s="1"/>
  <c r="CA218" i="82" s="1"/>
  <c r="BA112" i="82"/>
  <c r="BE112" i="82" s="1"/>
  <c r="BV112" i="82" s="1"/>
  <c r="CA112" i="82" s="1"/>
  <c r="BA331" i="82"/>
  <c r="BE331" i="82" s="1"/>
  <c r="BV331" i="82" s="1"/>
  <c r="CA331" i="82" s="1"/>
  <c r="BA343" i="82"/>
  <c r="BE343" i="82" s="1"/>
  <c r="BV343" i="82" s="1"/>
  <c r="CA343" i="82" s="1"/>
  <c r="AQ249" i="82"/>
  <c r="BA249" i="82" s="1"/>
  <c r="BE249" i="82" s="1"/>
  <c r="BV249" i="82" s="1"/>
  <c r="CA249" i="82" s="1"/>
  <c r="L249" i="82"/>
  <c r="BA140" i="82"/>
  <c r="BE140" i="82" s="1"/>
  <c r="BV140" i="82" s="1"/>
  <c r="CA140" i="82" s="1"/>
  <c r="BA355" i="82"/>
  <c r="BE355" i="82" s="1"/>
  <c r="BV355" i="82" s="1"/>
  <c r="CA355" i="82" s="1"/>
  <c r="BA314" i="82"/>
  <c r="BE314" i="82" s="1"/>
  <c r="BV314" i="82" s="1"/>
  <c r="CA314" i="82" s="1"/>
  <c r="BA146" i="82"/>
  <c r="BE146" i="82" s="1"/>
  <c r="BV146" i="82" s="1"/>
  <c r="CA146" i="82" s="1"/>
  <c r="BA357" i="82"/>
  <c r="BE357" i="82" s="1"/>
  <c r="BV357" i="82" s="1"/>
  <c r="CA357" i="82" s="1"/>
  <c r="BA62" i="82"/>
  <c r="BE62" i="82" s="1"/>
  <c r="BV62" i="82" s="1"/>
  <c r="CA62" i="82" s="1"/>
  <c r="AQ184" i="82"/>
  <c r="BA184" i="82" s="1"/>
  <c r="BE184" i="82" s="1"/>
  <c r="BV184" i="82" s="1"/>
  <c r="CA184" i="82" s="1"/>
  <c r="L184" i="82"/>
  <c r="BA237" i="82"/>
  <c r="BE237" i="82" s="1"/>
  <c r="BV237" i="82" s="1"/>
  <c r="CA237" i="82" s="1"/>
  <c r="BA292" i="82"/>
  <c r="BE292" i="82" s="1"/>
  <c r="BV292" i="82" s="1"/>
  <c r="CA292" i="82" s="1"/>
  <c r="BA304" i="82"/>
  <c r="BE304" i="82" s="1"/>
  <c r="BV304" i="82" s="1"/>
  <c r="CA304" i="82" s="1"/>
  <c r="BA271" i="82"/>
  <c r="BE271" i="82" s="1"/>
  <c r="BV271" i="82" s="1"/>
  <c r="CA271" i="82" s="1"/>
  <c r="L207" i="82"/>
  <c r="AQ207" i="82"/>
  <c r="BA207" i="82" s="1"/>
  <c r="BE207" i="82" s="1"/>
  <c r="BV207" i="82" s="1"/>
  <c r="CA207" i="82" s="1"/>
  <c r="BA274" i="82"/>
  <c r="BE274" i="82" s="1"/>
  <c r="BV274" i="82" s="1"/>
  <c r="CA274" i="82" s="1"/>
  <c r="AQ382" i="82"/>
  <c r="BA382" i="82" s="1"/>
  <c r="BE382" i="82" s="1"/>
  <c r="BV382" i="82" s="1"/>
  <c r="CA382" i="82" s="1"/>
  <c r="BA349" i="82"/>
  <c r="BE349" i="82" s="1"/>
  <c r="BV349" i="82" s="1"/>
  <c r="CA349" i="82" s="1"/>
  <c r="BA381" i="82"/>
  <c r="BE381" i="82" s="1"/>
  <c r="BV381" i="82" s="1"/>
  <c r="CA381" i="82" s="1"/>
  <c r="AR151" i="82"/>
  <c r="BA151" i="82" s="1"/>
  <c r="BE151" i="82" s="1"/>
  <c r="BV151" i="82" s="1"/>
  <c r="CA151" i="82" s="1"/>
  <c r="BA354" i="82"/>
  <c r="BE354" i="82" s="1"/>
  <c r="BV354" i="82" s="1"/>
  <c r="CA354" i="82" s="1"/>
  <c r="BA135" i="82"/>
  <c r="BE135" i="82" s="1"/>
  <c r="BV135" i="82" s="1"/>
  <c r="CA135" i="82" s="1"/>
  <c r="BA268" i="82"/>
  <c r="BE268" i="82" s="1"/>
  <c r="BV268" i="82" s="1"/>
  <c r="CA268" i="82" s="1"/>
  <c r="BA103" i="82"/>
  <c r="BE103" i="82" s="1"/>
  <c r="BV103" i="82" s="1"/>
  <c r="CA103" i="82" s="1"/>
  <c r="AY289" i="82"/>
  <c r="BA289" i="82" s="1"/>
  <c r="BE289" i="82" s="1"/>
  <c r="BV289" i="82" s="1"/>
  <c r="CA289" i="82" s="1"/>
  <c r="AB289" i="82"/>
  <c r="AQ208" i="82"/>
  <c r="BA208" i="82" s="1"/>
  <c r="BE208" i="82" s="1"/>
  <c r="BV208" i="82" s="1"/>
  <c r="CA208" i="82" s="1"/>
  <c r="L208" i="82"/>
  <c r="AQ120" i="82"/>
  <c r="BA120" i="82" s="1"/>
  <c r="BE120" i="82" s="1"/>
  <c r="BV120" i="82" s="1"/>
  <c r="CA120" i="82" s="1"/>
  <c r="L120" i="82"/>
  <c r="BA76" i="82"/>
  <c r="BE76" i="82" s="1"/>
  <c r="BV76" i="82" s="1"/>
  <c r="CA76" i="82" s="1"/>
  <c r="BA91" i="82"/>
  <c r="BE91" i="82" s="1"/>
  <c r="BV91" i="82" s="1"/>
  <c r="CA91" i="82" s="1"/>
  <c r="BA173" i="82"/>
  <c r="BE173" i="82" s="1"/>
  <c r="BV173" i="82" s="1"/>
  <c r="CA173" i="82" s="1"/>
  <c r="BA148" i="82"/>
  <c r="BE148" i="82" s="1"/>
  <c r="BV148" i="82" s="1"/>
  <c r="CA148" i="82" s="1"/>
  <c r="BA159" i="82"/>
  <c r="BE159" i="82" s="1"/>
  <c r="BV159" i="82" s="1"/>
  <c r="CA159" i="82" s="1"/>
  <c r="BA269" i="82"/>
  <c r="BE269" i="82" s="1"/>
  <c r="BV269" i="82" s="1"/>
  <c r="CA269" i="82" s="1"/>
  <c r="BA337" i="82"/>
  <c r="BE337" i="82" s="1"/>
  <c r="BV337" i="82" s="1"/>
  <c r="CA337" i="82" s="1"/>
  <c r="BA198" i="82"/>
  <c r="BE198" i="82" s="1"/>
  <c r="BV198" i="82" s="1"/>
  <c r="CA198" i="82" s="1"/>
  <c r="BA352" i="82"/>
  <c r="BE352" i="82" s="1"/>
  <c r="BV352" i="82" s="1"/>
  <c r="CA352" i="82" s="1"/>
  <c r="BA280" i="82"/>
  <c r="BE280" i="82" s="1"/>
  <c r="BV280" i="82" s="1"/>
  <c r="CA280" i="82" s="1"/>
  <c r="BA230" i="82"/>
  <c r="BE230" i="82" s="1"/>
  <c r="BV230" i="82" s="1"/>
  <c r="CA230" i="82" s="1"/>
  <c r="BA213" i="82"/>
  <c r="BE213" i="82" s="1"/>
  <c r="BV213" i="82" s="1"/>
  <c r="CA213" i="82" s="1"/>
  <c r="BA88" i="82"/>
  <c r="BE88" i="82" s="1"/>
  <c r="BV88" i="82" s="1"/>
  <c r="CA88" i="82" s="1"/>
  <c r="BA187" i="82"/>
  <c r="BE187" i="82" s="1"/>
  <c r="BV187" i="82" s="1"/>
  <c r="CA187" i="82" s="1"/>
  <c r="T259" i="82"/>
  <c r="AU259" i="82"/>
  <c r="BA259" i="82" s="1"/>
  <c r="BE259" i="82" s="1"/>
  <c r="BV259" i="82" s="1"/>
  <c r="CA259" i="82" s="1"/>
  <c r="BA133" i="82"/>
  <c r="BE133" i="82" s="1"/>
  <c r="BV133" i="82" s="1"/>
  <c r="CA133" i="82" s="1"/>
  <c r="AQ77" i="82"/>
  <c r="BA77" i="82" s="1"/>
  <c r="BE77" i="82" s="1"/>
  <c r="BV77" i="82" s="1"/>
  <c r="CA77" i="82" s="1"/>
  <c r="BA240" i="82"/>
  <c r="BE240" i="82" s="1"/>
  <c r="BV240" i="82" s="1"/>
  <c r="CA240" i="82" s="1"/>
  <c r="BA257" i="82"/>
  <c r="BE257" i="82" s="1"/>
  <c r="BV257" i="82" s="1"/>
  <c r="CA257" i="82" s="1"/>
  <c r="AR263" i="82"/>
  <c r="BA263" i="82" s="1"/>
  <c r="BE263" i="82" s="1"/>
  <c r="BV263" i="82" s="1"/>
  <c r="CA263" i="82" s="1"/>
  <c r="N263" i="82"/>
  <c r="AQ210" i="82"/>
  <c r="BA210" i="82" s="1"/>
  <c r="BE210" i="82" s="1"/>
  <c r="BV210" i="82" s="1"/>
  <c r="CA210" i="82" s="1"/>
  <c r="L210" i="82"/>
  <c r="BA70" i="82"/>
  <c r="BE70" i="82" s="1"/>
  <c r="BV70" i="82" s="1"/>
  <c r="CA70" i="82" s="1"/>
  <c r="BA261" i="82"/>
  <c r="BE261" i="82" s="1"/>
  <c r="BV261" i="82" s="1"/>
  <c r="CA261" i="82" s="1"/>
  <c r="AS233" i="82"/>
  <c r="BA233" i="82" s="1"/>
  <c r="BE233" i="82" s="1"/>
  <c r="BV233" i="82" s="1"/>
  <c r="CA233" i="82" s="1"/>
  <c r="P233" i="82"/>
  <c r="L350" i="82"/>
  <c r="AQ350" i="82"/>
  <c r="BA350" i="82" s="1"/>
  <c r="BE350" i="82" s="1"/>
  <c r="BV350" i="82" s="1"/>
  <c r="CA350" i="82" s="1"/>
  <c r="BA372" i="82"/>
  <c r="BE372" i="82" s="1"/>
  <c r="BV372" i="82" s="1"/>
  <c r="CA372" i="82" s="1"/>
  <c r="BA74" i="82"/>
  <c r="BE74" i="82" s="1"/>
  <c r="BV74" i="82" s="1"/>
  <c r="CA74" i="82" s="1"/>
  <c r="BA238" i="82"/>
  <c r="BE238" i="82" s="1"/>
  <c r="BV238" i="82" s="1"/>
  <c r="CA238" i="82" s="1"/>
  <c r="BA283" i="82"/>
  <c r="BE283" i="82" s="1"/>
  <c r="BV283" i="82" s="1"/>
  <c r="CA283" i="82" s="1"/>
  <c r="BA219" i="82"/>
  <c r="BE219" i="82" s="1"/>
  <c r="BV219" i="82" s="1"/>
  <c r="CA219" i="82" s="1"/>
  <c r="BA325" i="82"/>
  <c r="BE325" i="82" s="1"/>
  <c r="BV325" i="82" s="1"/>
  <c r="CA325" i="82" s="1"/>
  <c r="BA97" i="82"/>
  <c r="BE97" i="82" s="1"/>
  <c r="BV97" i="82" s="1"/>
  <c r="CA97" i="82" s="1"/>
  <c r="BA142" i="82"/>
  <c r="BE142" i="82" s="1"/>
  <c r="BV142" i="82" s="1"/>
  <c r="CA142" i="82" s="1"/>
  <c r="BA316" i="82"/>
  <c r="BE316" i="82" s="1"/>
  <c r="BV316" i="82" s="1"/>
  <c r="CA316" i="82" s="1"/>
  <c r="BA57" i="82"/>
  <c r="BE57" i="82" s="1"/>
  <c r="BV57" i="82" s="1"/>
  <c r="CA57" i="82" s="1"/>
  <c r="BA366" i="82"/>
  <c r="BE366" i="82" s="1"/>
  <c r="BV366" i="82" s="1"/>
  <c r="CA366" i="82" s="1"/>
  <c r="AQ288" i="82"/>
  <c r="BA288" i="82" s="1"/>
  <c r="BE288" i="82" s="1"/>
  <c r="BV288" i="82" s="1"/>
  <c r="CA288" i="82" s="1"/>
  <c r="BA369" i="82"/>
  <c r="BE369" i="82" s="1"/>
  <c r="BV369" i="82" s="1"/>
  <c r="CA369" i="82" s="1"/>
  <c r="BA113" i="82"/>
  <c r="BE113" i="82" s="1"/>
  <c r="BV113" i="82" s="1"/>
  <c r="CA113" i="82" s="1"/>
  <c r="AU282" i="82"/>
  <c r="BA282" i="82" s="1"/>
  <c r="BE282" i="82" s="1"/>
  <c r="BV282" i="82" s="1"/>
  <c r="CA282" i="82" s="1"/>
  <c r="T282" i="82"/>
  <c r="AQ312" i="82"/>
  <c r="BA312" i="82" s="1"/>
  <c r="BE312" i="82" s="1"/>
  <c r="BV312" i="82" s="1"/>
  <c r="CA312" i="82" s="1"/>
  <c r="L312" i="82"/>
  <c r="X374" i="82"/>
  <c r="AW374" i="82"/>
  <c r="BA374" i="82" s="1"/>
  <c r="BE374" i="82" s="1"/>
  <c r="BV374" i="82" s="1"/>
  <c r="CA374" i="82" s="1"/>
  <c r="BA384" i="82"/>
  <c r="BE384" i="82" s="1"/>
  <c r="BV384" i="82" s="1"/>
  <c r="CA384" i="82" s="1"/>
  <c r="BA176" i="82"/>
  <c r="BE176" i="82" s="1"/>
  <c r="BV176" i="82" s="1"/>
  <c r="CA176" i="82" s="1"/>
  <c r="BA188" i="82"/>
  <c r="BE188" i="82" s="1"/>
  <c r="BV188" i="82" s="1"/>
  <c r="CA188" i="82" s="1"/>
  <c r="AX82" i="82"/>
  <c r="BA82" i="82" s="1"/>
  <c r="BE82" i="82" s="1"/>
  <c r="BV82" i="82" s="1"/>
  <c r="CA82" i="82" s="1"/>
  <c r="Z82" i="82"/>
  <c r="L145" i="82"/>
  <c r="AQ145" i="82"/>
  <c r="BA145" i="82" s="1"/>
  <c r="BE145" i="82" s="1"/>
  <c r="BV145" i="82" s="1"/>
  <c r="CA145" i="82" s="1"/>
  <c r="BA162" i="82"/>
  <c r="BE162" i="82" s="1"/>
  <c r="BV162" i="82" s="1"/>
  <c r="CA162" i="82" s="1"/>
  <c r="BA275" i="82"/>
  <c r="BE275" i="82" s="1"/>
  <c r="BV275" i="82" s="1"/>
  <c r="CA275" i="82" s="1"/>
  <c r="X157" i="82"/>
  <c r="AW157" i="82"/>
  <c r="BA157" i="82" s="1"/>
  <c r="BE157" i="82" s="1"/>
  <c r="BV157" i="82" s="1"/>
  <c r="CA157" i="82" s="1"/>
  <c r="BA320" i="82"/>
  <c r="BE320" i="82" s="1"/>
  <c r="BV320" i="82" s="1"/>
  <c r="CA320" i="82" s="1"/>
  <c r="AR253" i="82"/>
  <c r="BA253" i="82" s="1"/>
  <c r="BE253" i="82" s="1"/>
  <c r="BV253" i="82" s="1"/>
  <c r="CA253" i="82" s="1"/>
  <c r="N253" i="82"/>
  <c r="BA322" i="82"/>
  <c r="BE322" i="82" s="1"/>
  <c r="BV322" i="82" s="1"/>
  <c r="CA322" i="82" s="1"/>
  <c r="BA85" i="82"/>
  <c r="BE85" i="82" s="1"/>
  <c r="BV85" i="82" s="1"/>
  <c r="CA85" i="82" s="1"/>
  <c r="BA241" i="82"/>
  <c r="BE241" i="82" s="1"/>
  <c r="BV241" i="82" s="1"/>
  <c r="CA241" i="82" s="1"/>
  <c r="BA277" i="82"/>
  <c r="BE277" i="82" s="1"/>
  <c r="BV277" i="82" s="1"/>
  <c r="CA277" i="82" s="1"/>
  <c r="BA342" i="82"/>
  <c r="BE342" i="82" s="1"/>
  <c r="BV342" i="82" s="1"/>
  <c r="CA342" i="82" s="1"/>
  <c r="BA287" i="82"/>
  <c r="BE287" i="82" s="1"/>
  <c r="BV287" i="82" s="1"/>
  <c r="CA287" i="82" s="1"/>
  <c r="BA353" i="82"/>
  <c r="BE353" i="82" s="1"/>
  <c r="BV353" i="82" s="1"/>
  <c r="CA353" i="82" s="1"/>
  <c r="BA370" i="82"/>
  <c r="BE370" i="82" s="1"/>
  <c r="BV370" i="82" s="1"/>
  <c r="CA370" i="82" s="1"/>
  <c r="AS379" i="82"/>
  <c r="BA379" i="82" s="1"/>
  <c r="BE379" i="82" s="1"/>
  <c r="BV379" i="82" s="1"/>
  <c r="CA379" i="82" s="1"/>
  <c r="P379" i="82"/>
  <c r="BA132" i="82"/>
  <c r="BE132" i="82" s="1"/>
  <c r="BV132" i="82" s="1"/>
  <c r="CA132" i="82" s="1"/>
  <c r="BA215" i="82"/>
  <c r="BE215" i="82" s="1"/>
  <c r="BV215" i="82" s="1"/>
  <c r="CA215" i="82" s="1"/>
  <c r="L67" i="82"/>
  <c r="AQ67" i="82"/>
  <c r="BA67" i="82" s="1"/>
  <c r="BE67" i="82" s="1"/>
  <c r="BV67" i="82" s="1"/>
  <c r="CA67" i="82" s="1"/>
  <c r="BA117" i="82"/>
  <c r="BE117" i="82" s="1"/>
  <c r="BV117" i="82" s="1"/>
  <c r="CA117" i="82" s="1"/>
  <c r="BA235" i="82"/>
  <c r="BE235" i="82" s="1"/>
  <c r="BV235" i="82" s="1"/>
  <c r="CA235" i="82" s="1"/>
  <c r="BA181" i="82"/>
  <c r="BE181" i="82" s="1"/>
  <c r="BV181" i="82" s="1"/>
  <c r="CA181" i="82" s="1"/>
  <c r="BA284" i="82"/>
  <c r="BE284" i="82" s="1"/>
  <c r="BV284" i="82" s="1"/>
  <c r="CA284" i="82" s="1"/>
  <c r="BA229" i="82"/>
  <c r="BE229" i="82" s="1"/>
  <c r="BV229" i="82" s="1"/>
  <c r="CA229" i="82" s="1"/>
  <c r="BA226" i="82"/>
  <c r="BE226" i="82" s="1"/>
  <c r="BV226" i="82" s="1"/>
  <c r="CA226" i="82" s="1"/>
  <c r="BA327" i="82"/>
  <c r="BE327" i="82" s="1"/>
  <c r="BV327" i="82" s="1"/>
  <c r="CA327" i="82" s="1"/>
  <c r="BA58" i="82"/>
  <c r="BE58" i="82" s="1"/>
  <c r="BV58" i="82" s="1"/>
  <c r="CA58" i="82" s="1"/>
  <c r="BA122" i="82"/>
  <c r="BE122" i="82" s="1"/>
  <c r="BV122" i="82" s="1"/>
  <c r="CA122" i="82" s="1"/>
  <c r="BA286" i="82"/>
  <c r="BE286" i="82" s="1"/>
  <c r="BV286" i="82" s="1"/>
  <c r="CA286" i="82" s="1"/>
  <c r="BA308" i="82"/>
  <c r="BE308" i="82" s="1"/>
  <c r="BV308" i="82" s="1"/>
  <c r="CA308" i="82" s="1"/>
  <c r="BA182" i="82"/>
  <c r="BE182" i="82" s="1"/>
  <c r="BV182" i="82" s="1"/>
  <c r="CA182" i="82" s="1"/>
  <c r="AQ118" i="82"/>
  <c r="BA118" i="82" s="1"/>
  <c r="BE118" i="82" s="1"/>
  <c r="BV118" i="82" s="1"/>
  <c r="CA118" i="82" s="1"/>
  <c r="L118" i="82"/>
  <c r="BA81" i="82"/>
  <c r="BE81" i="82" s="1"/>
  <c r="BV81" i="82" s="1"/>
  <c r="CA81" i="82" s="1"/>
  <c r="BA290" i="82"/>
  <c r="BE290" i="82" s="1"/>
  <c r="BV290" i="82" s="1"/>
  <c r="CA290" i="82" s="1"/>
  <c r="BA68" i="82"/>
  <c r="BE68" i="82" s="1"/>
  <c r="BV68" i="82" s="1"/>
  <c r="CA68" i="82" s="1"/>
  <c r="AU362" i="82"/>
  <c r="BA362" i="82" s="1"/>
  <c r="BE362" i="82" s="1"/>
  <c r="BV362" i="82" s="1"/>
  <c r="CA362" i="82" s="1"/>
  <c r="T362" i="82"/>
  <c r="N200" i="82"/>
  <c r="AR200" i="82"/>
  <c r="BA200" i="82" s="1"/>
  <c r="BE200" i="82" s="1"/>
  <c r="BV200" i="82" s="1"/>
  <c r="CA200" i="82" s="1"/>
  <c r="BA92" i="82"/>
  <c r="BE92" i="82" s="1"/>
  <c r="BV92" i="82" s="1"/>
  <c r="CA92" i="82" s="1"/>
  <c r="L155" i="82"/>
  <c r="AQ155" i="82"/>
  <c r="BA155" i="82" s="1"/>
  <c r="BE155" i="82" s="1"/>
  <c r="BV155" i="82" s="1"/>
  <c r="CA155" i="82" s="1"/>
  <c r="BA364" i="82"/>
  <c r="BE364" i="82" s="1"/>
  <c r="BV364" i="82" s="1"/>
  <c r="CA364" i="82" s="1"/>
  <c r="BA201" i="82"/>
  <c r="BE201" i="82" s="1"/>
  <c r="BV201" i="82" s="1"/>
  <c r="CA201" i="82" s="1"/>
  <c r="BA348" i="82"/>
  <c r="BE348" i="82" s="1"/>
  <c r="BV348" i="82" s="1"/>
  <c r="CA348" i="82" s="1"/>
  <c r="BA380" i="82"/>
  <c r="BE380" i="82" s="1"/>
  <c r="BV380" i="82" s="1"/>
  <c r="CA380" i="82" s="1"/>
  <c r="BA94" i="82"/>
  <c r="BE94" i="82" s="1"/>
  <c r="BV94" i="82" s="1"/>
  <c r="CA94" i="82" s="1"/>
  <c r="BA323" i="82"/>
  <c r="BE323" i="82" s="1"/>
  <c r="BV323" i="82" s="1"/>
  <c r="CA323" i="82" s="1"/>
  <c r="BA376" i="82"/>
  <c r="BE376" i="82" s="1"/>
  <c r="BV376" i="82" s="1"/>
  <c r="CA376" i="82" s="1"/>
  <c r="BA66" i="82"/>
  <c r="BE66" i="82" s="1"/>
  <c r="BV66" i="82" s="1"/>
  <c r="CA66" i="82" s="1"/>
  <c r="BA361" i="82"/>
  <c r="BE361" i="82" s="1"/>
  <c r="BV361" i="82" s="1"/>
  <c r="CA361" i="82" s="1"/>
  <c r="BA99" i="82"/>
  <c r="BE99" i="82" s="1"/>
  <c r="BV99" i="82" s="1"/>
  <c r="CA99" i="82" s="1"/>
  <c r="AS339" i="82"/>
  <c r="BA339" i="82" s="1"/>
  <c r="BE339" i="82" s="1"/>
  <c r="BV339" i="82" s="1"/>
  <c r="CA339" i="82" s="1"/>
  <c r="P339" i="82"/>
  <c r="BA116" i="82"/>
  <c r="BE116" i="82" s="1"/>
  <c r="BV116" i="82" s="1"/>
  <c r="CA116" i="82" s="1"/>
  <c r="BA110" i="82"/>
  <c r="BE110" i="82" s="1"/>
  <c r="BV110" i="82" s="1"/>
  <c r="CA110" i="82" s="1"/>
  <c r="BA59" i="82"/>
  <c r="BE59" i="82" s="1"/>
  <c r="BV59" i="82" s="1"/>
  <c r="BA185" i="82"/>
  <c r="BE185" i="82" s="1"/>
  <c r="BV185" i="82" s="1"/>
  <c r="CA185" i="82" s="1"/>
  <c r="BZ57" i="82" l="1"/>
  <c r="BZ58" i="82" s="1"/>
  <c r="BT20" i="82"/>
  <c r="BV11" i="82"/>
  <c r="BU14" i="82"/>
  <c r="BT14" i="82"/>
  <c r="BU20" i="82"/>
  <c r="BU11" i="82"/>
  <c r="BU5" i="82"/>
  <c r="BV14" i="82"/>
  <c r="BV20" i="82"/>
  <c r="BT5" i="82"/>
  <c r="BS20" i="82"/>
  <c r="BU8" i="82"/>
  <c r="BS5" i="82"/>
  <c r="BV17" i="82"/>
  <c r="BV8" i="82"/>
  <c r="BU17" i="82"/>
  <c r="CA59" i="82"/>
  <c r="BT8" i="82"/>
  <c r="BT11" i="82"/>
  <c r="BV5" i="82"/>
  <c r="BT17" i="82"/>
  <c r="BS17" i="82"/>
  <c r="BS8" i="82"/>
  <c r="BS14" i="82"/>
  <c r="BS11" i="82"/>
  <c r="C34" i="36"/>
  <c r="E34" i="36"/>
  <c r="G34" i="36"/>
  <c r="I34" i="36"/>
  <c r="C35" i="36"/>
  <c r="E35" i="36"/>
  <c r="G35" i="36"/>
  <c r="I35" i="36"/>
  <c r="C36" i="36"/>
  <c r="E36" i="36"/>
  <c r="G36" i="36"/>
  <c r="I36" i="36"/>
  <c r="C37" i="36"/>
  <c r="E37" i="36"/>
  <c r="G37" i="36"/>
  <c r="I37" i="36"/>
  <c r="C38" i="36"/>
  <c r="E38" i="36"/>
  <c r="G38" i="36"/>
  <c r="I38" i="36"/>
  <c r="C39" i="36"/>
  <c r="E39" i="36"/>
  <c r="G39" i="36"/>
  <c r="I39" i="36"/>
  <c r="C40" i="36"/>
  <c r="E40" i="36"/>
  <c r="G40" i="36"/>
  <c r="I40" i="36"/>
  <c r="C41" i="36"/>
  <c r="E41" i="36"/>
  <c r="G41" i="36"/>
  <c r="I41" i="36"/>
  <c r="C42" i="36"/>
  <c r="E42" i="36"/>
  <c r="G42" i="36"/>
  <c r="I42" i="36"/>
  <c r="C43" i="36"/>
  <c r="E43" i="36"/>
  <c r="G43" i="36"/>
  <c r="I43" i="36"/>
  <c r="C44" i="36"/>
  <c r="E44" i="36"/>
  <c r="G44" i="36"/>
  <c r="I44" i="36"/>
  <c r="C45" i="36"/>
  <c r="E45" i="36"/>
  <c r="G45" i="36"/>
  <c r="I45" i="36"/>
  <c r="C46" i="36"/>
  <c r="E46" i="36"/>
  <c r="G46" i="36"/>
  <c r="I46" i="36"/>
  <c r="C47" i="36"/>
  <c r="E47" i="36"/>
  <c r="G47" i="36"/>
  <c r="I47" i="36"/>
  <c r="C48" i="36"/>
  <c r="E48" i="36"/>
  <c r="G48" i="36"/>
  <c r="I48" i="36"/>
  <c r="C49" i="36"/>
  <c r="E49" i="36"/>
  <c r="G49" i="36"/>
  <c r="I49" i="36"/>
  <c r="C50" i="36"/>
  <c r="E50" i="36"/>
  <c r="G50" i="36"/>
  <c r="I50" i="36"/>
  <c r="C51" i="36"/>
  <c r="E51" i="36"/>
  <c r="G51" i="36"/>
  <c r="I51" i="36"/>
  <c r="C52" i="36"/>
  <c r="E52" i="36"/>
  <c r="G52" i="36"/>
  <c r="I52" i="36"/>
  <c r="C53" i="36"/>
  <c r="E53" i="36"/>
  <c r="G53" i="36"/>
  <c r="I53" i="36"/>
  <c r="C54" i="36"/>
  <c r="E54" i="36"/>
  <c r="G54" i="36"/>
  <c r="I54" i="36"/>
  <c r="C55" i="36"/>
  <c r="E55" i="36"/>
  <c r="G55" i="36"/>
  <c r="I55" i="36"/>
  <c r="C56" i="36"/>
  <c r="E56" i="36"/>
  <c r="G56" i="36"/>
  <c r="I56" i="36"/>
  <c r="C57" i="36"/>
  <c r="E57" i="36"/>
  <c r="G57" i="36"/>
  <c r="I57" i="36"/>
  <c r="C58" i="36"/>
  <c r="E58" i="36"/>
  <c r="G58" i="36"/>
  <c r="I58" i="36"/>
  <c r="C59" i="36"/>
  <c r="E59" i="36"/>
  <c r="G59" i="36"/>
  <c r="I59" i="36"/>
  <c r="C60" i="36"/>
  <c r="E60" i="36"/>
  <c r="G60" i="36"/>
  <c r="I60" i="36"/>
  <c r="C61" i="36"/>
  <c r="E61" i="36"/>
  <c r="G61" i="36"/>
  <c r="I61" i="36"/>
  <c r="C62" i="36"/>
  <c r="E62" i="36"/>
  <c r="G62" i="36"/>
  <c r="I62" i="36"/>
  <c r="C63" i="36"/>
  <c r="E63" i="36"/>
  <c r="G63" i="36"/>
  <c r="I63" i="36"/>
  <c r="C64" i="36"/>
  <c r="E64" i="36"/>
  <c r="G64" i="36"/>
  <c r="I64" i="36"/>
  <c r="C65" i="36"/>
  <c r="E65" i="36"/>
  <c r="G65" i="36"/>
  <c r="I65" i="36"/>
  <c r="C66" i="36"/>
  <c r="E66" i="36"/>
  <c r="G66" i="36"/>
  <c r="I66" i="36"/>
  <c r="C67" i="36"/>
  <c r="E67" i="36"/>
  <c r="G67" i="36"/>
  <c r="I67" i="36"/>
  <c r="C68" i="36"/>
  <c r="E68" i="36"/>
  <c r="G68" i="36"/>
  <c r="I68" i="36"/>
  <c r="C69" i="36"/>
  <c r="E69" i="36"/>
  <c r="G69" i="36"/>
  <c r="I69" i="36"/>
  <c r="C70" i="36"/>
  <c r="E70" i="36"/>
  <c r="G70" i="36"/>
  <c r="I70" i="36"/>
  <c r="C71" i="36"/>
  <c r="E71" i="36"/>
  <c r="G71" i="36"/>
  <c r="I71" i="36"/>
  <c r="C72" i="36"/>
  <c r="E72" i="36"/>
  <c r="G72" i="36"/>
  <c r="I72" i="36"/>
  <c r="C73" i="36"/>
  <c r="E73" i="36"/>
  <c r="G73" i="36"/>
  <c r="I73" i="36"/>
  <c r="C74" i="36"/>
  <c r="E74" i="36"/>
  <c r="G74" i="36"/>
  <c r="I74" i="36"/>
  <c r="C75" i="36"/>
  <c r="E75" i="36"/>
  <c r="G75" i="36"/>
  <c r="I75" i="36"/>
  <c r="C76" i="36"/>
  <c r="E76" i="36"/>
  <c r="G76" i="36"/>
  <c r="I76" i="36"/>
  <c r="C77" i="36"/>
  <c r="E77" i="36"/>
  <c r="G77" i="36"/>
  <c r="I77" i="36"/>
  <c r="C78" i="36"/>
  <c r="E78" i="36"/>
  <c r="G78" i="36"/>
  <c r="I78" i="36"/>
  <c r="C79" i="36"/>
  <c r="E79" i="36"/>
  <c r="G79" i="36"/>
  <c r="I79" i="36"/>
  <c r="C80" i="36"/>
  <c r="E80" i="36"/>
  <c r="G80" i="36"/>
  <c r="I80" i="36"/>
  <c r="C81" i="36"/>
  <c r="E81" i="36"/>
  <c r="G81" i="36"/>
  <c r="I81" i="36"/>
  <c r="C82" i="36"/>
  <c r="E82" i="36"/>
  <c r="G82" i="36"/>
  <c r="I82" i="36"/>
  <c r="C83" i="36"/>
  <c r="E83" i="36"/>
  <c r="G83" i="36"/>
  <c r="I83" i="36"/>
  <c r="C84" i="36"/>
  <c r="E84" i="36"/>
  <c r="G84" i="36"/>
  <c r="I84" i="36"/>
  <c r="C85" i="36"/>
  <c r="E85" i="36"/>
  <c r="G85" i="36"/>
  <c r="I85" i="36"/>
  <c r="C86" i="36"/>
  <c r="E86" i="36"/>
  <c r="G86" i="36"/>
  <c r="I86" i="36"/>
  <c r="C87" i="36"/>
  <c r="E87" i="36"/>
  <c r="G87" i="36"/>
  <c r="I87" i="36"/>
  <c r="C88" i="36"/>
  <c r="E88" i="36"/>
  <c r="G88" i="36"/>
  <c r="I88" i="36"/>
  <c r="C89" i="36"/>
  <c r="E89" i="36"/>
  <c r="G89" i="36"/>
  <c r="I89" i="36"/>
  <c r="C90" i="36"/>
  <c r="E90" i="36"/>
  <c r="G90" i="36"/>
  <c r="I90" i="36"/>
  <c r="C91" i="36"/>
  <c r="E91" i="36"/>
  <c r="G91" i="36"/>
  <c r="I91" i="36"/>
  <c r="C92" i="36"/>
  <c r="E92" i="36"/>
  <c r="G92" i="36"/>
  <c r="I92" i="36"/>
  <c r="C93" i="36"/>
  <c r="E93" i="36"/>
  <c r="G93" i="36"/>
  <c r="I93" i="36"/>
  <c r="C94" i="36"/>
  <c r="E94" i="36"/>
  <c r="G94" i="36"/>
  <c r="I94" i="36"/>
  <c r="C95" i="36"/>
  <c r="E95" i="36"/>
  <c r="G95" i="36"/>
  <c r="I95" i="36"/>
  <c r="C96" i="36"/>
  <c r="E96" i="36"/>
  <c r="G96" i="36"/>
  <c r="I96" i="36"/>
  <c r="C97" i="36"/>
  <c r="E97" i="36"/>
  <c r="G97" i="36"/>
  <c r="I97" i="36"/>
  <c r="C98" i="36"/>
  <c r="E98" i="36"/>
  <c r="G98" i="36"/>
  <c r="I98" i="36"/>
  <c r="C99" i="36"/>
  <c r="E99" i="36"/>
  <c r="G99" i="36"/>
  <c r="I99" i="36"/>
  <c r="C100" i="36"/>
  <c r="E100" i="36"/>
  <c r="G100" i="36"/>
  <c r="I100" i="36"/>
  <c r="C101" i="36"/>
  <c r="E101" i="36"/>
  <c r="G101" i="36"/>
  <c r="I101" i="36"/>
  <c r="C102" i="36"/>
  <c r="E102" i="36"/>
  <c r="G102" i="36"/>
  <c r="I102" i="36"/>
  <c r="C103" i="36"/>
  <c r="E103" i="36"/>
  <c r="G103" i="36"/>
  <c r="I103" i="36"/>
  <c r="C104" i="36"/>
  <c r="E104" i="36"/>
  <c r="G104" i="36"/>
  <c r="I104" i="36"/>
  <c r="C105" i="36"/>
  <c r="E105" i="36"/>
  <c r="G105" i="36"/>
  <c r="I105" i="36"/>
  <c r="C106" i="36"/>
  <c r="E106" i="36"/>
  <c r="G106" i="36"/>
  <c r="I106" i="36"/>
  <c r="C107" i="36"/>
  <c r="E107" i="36"/>
  <c r="G107" i="36"/>
  <c r="I107" i="36"/>
  <c r="C108" i="36"/>
  <c r="E108" i="36"/>
  <c r="G108" i="36"/>
  <c r="I108" i="36"/>
  <c r="C109" i="36"/>
  <c r="E109" i="36"/>
  <c r="G109" i="36"/>
  <c r="I109" i="36"/>
  <c r="C110" i="36"/>
  <c r="E110" i="36"/>
  <c r="G110" i="36"/>
  <c r="I110" i="36"/>
  <c r="C111" i="36"/>
  <c r="E111" i="36"/>
  <c r="G111" i="36"/>
  <c r="I111" i="36"/>
  <c r="C112" i="36"/>
  <c r="E112" i="36"/>
  <c r="G112" i="36"/>
  <c r="I112" i="36"/>
  <c r="C113" i="36"/>
  <c r="E113" i="36"/>
  <c r="G113" i="36"/>
  <c r="I113" i="36"/>
  <c r="C114" i="36"/>
  <c r="E114" i="36"/>
  <c r="G114" i="36"/>
  <c r="I114" i="36"/>
  <c r="C115" i="36"/>
  <c r="E115" i="36"/>
  <c r="G115" i="36"/>
  <c r="I115" i="36"/>
  <c r="C116" i="36"/>
  <c r="E116" i="36"/>
  <c r="G116" i="36"/>
  <c r="I116" i="36"/>
  <c r="C117" i="36"/>
  <c r="E117" i="36"/>
  <c r="G117" i="36"/>
  <c r="I117" i="36"/>
  <c r="C118" i="36"/>
  <c r="E118" i="36"/>
  <c r="G118" i="36"/>
  <c r="I118" i="36"/>
  <c r="C119" i="36"/>
  <c r="E119" i="36"/>
  <c r="G119" i="36"/>
  <c r="I119" i="36"/>
  <c r="C120" i="36"/>
  <c r="E120" i="36"/>
  <c r="G120" i="36"/>
  <c r="I120" i="36"/>
  <c r="C121" i="36"/>
  <c r="E121" i="36"/>
  <c r="G121" i="36"/>
  <c r="I121" i="36"/>
  <c r="C122" i="36"/>
  <c r="E122" i="36"/>
  <c r="G122" i="36"/>
  <c r="I122" i="36"/>
  <c r="C123" i="36"/>
  <c r="E123" i="36"/>
  <c r="G123" i="36"/>
  <c r="I123" i="36"/>
  <c r="C124" i="36"/>
  <c r="E124" i="36"/>
  <c r="G124" i="36"/>
  <c r="I124" i="36"/>
  <c r="C125" i="36"/>
  <c r="E125" i="36"/>
  <c r="G125" i="36"/>
  <c r="I125" i="36"/>
  <c r="C126" i="36"/>
  <c r="E126" i="36"/>
  <c r="G126" i="36"/>
  <c r="I126" i="36"/>
  <c r="C127" i="36"/>
  <c r="E127" i="36"/>
  <c r="G127" i="36"/>
  <c r="I127" i="36"/>
  <c r="C128" i="36"/>
  <c r="E128" i="36"/>
  <c r="G128" i="36"/>
  <c r="I128" i="36"/>
  <c r="C129" i="36"/>
  <c r="E129" i="36"/>
  <c r="G129" i="36"/>
  <c r="I129" i="36"/>
  <c r="C130" i="36"/>
  <c r="E130" i="36"/>
  <c r="G130" i="36"/>
  <c r="I130" i="36"/>
  <c r="C131" i="36"/>
  <c r="E131" i="36"/>
  <c r="G131" i="36"/>
  <c r="I131" i="36"/>
  <c r="C132" i="36"/>
  <c r="E132" i="36"/>
  <c r="G132" i="36"/>
  <c r="I132" i="36"/>
  <c r="C133" i="36"/>
  <c r="E133" i="36"/>
  <c r="G133" i="36"/>
  <c r="I133" i="36"/>
  <c r="C134" i="36"/>
  <c r="E134" i="36"/>
  <c r="G134" i="36"/>
  <c r="I134" i="36"/>
  <c r="C135" i="36"/>
  <c r="E135" i="36"/>
  <c r="G135" i="36"/>
  <c r="I135" i="36"/>
  <c r="C136" i="36"/>
  <c r="E136" i="36"/>
  <c r="G136" i="36"/>
  <c r="I136" i="36"/>
  <c r="C137" i="36"/>
  <c r="E137" i="36"/>
  <c r="G137" i="36"/>
  <c r="I137" i="36"/>
  <c r="C138" i="36"/>
  <c r="E138" i="36"/>
  <c r="G138" i="36"/>
  <c r="I138" i="36"/>
  <c r="C139" i="36"/>
  <c r="E139" i="36"/>
  <c r="G139" i="36"/>
  <c r="I139" i="36"/>
  <c r="C140" i="36"/>
  <c r="E140" i="36"/>
  <c r="G140" i="36"/>
  <c r="I140" i="36"/>
  <c r="C141" i="36"/>
  <c r="E141" i="36"/>
  <c r="G141" i="36"/>
  <c r="I141" i="36"/>
  <c r="C142" i="36"/>
  <c r="E142" i="36"/>
  <c r="G142" i="36"/>
  <c r="I142" i="36"/>
  <c r="C143" i="36"/>
  <c r="E143" i="36"/>
  <c r="G143" i="36"/>
  <c r="I143" i="36"/>
  <c r="C144" i="36"/>
  <c r="E144" i="36"/>
  <c r="G144" i="36"/>
  <c r="I144" i="36"/>
  <c r="C145" i="36"/>
  <c r="E145" i="36"/>
  <c r="G145" i="36"/>
  <c r="I145" i="36"/>
  <c r="C146" i="36"/>
  <c r="E146" i="36"/>
  <c r="G146" i="36"/>
  <c r="I146" i="36"/>
  <c r="C147" i="36"/>
  <c r="E147" i="36"/>
  <c r="G147" i="36"/>
  <c r="I147" i="36"/>
  <c r="C148" i="36"/>
  <c r="E148" i="36"/>
  <c r="G148" i="36"/>
  <c r="I148" i="36"/>
  <c r="C149" i="36"/>
  <c r="E149" i="36"/>
  <c r="G149" i="36"/>
  <c r="I149" i="36"/>
  <c r="C150" i="36"/>
  <c r="E150" i="36"/>
  <c r="G150" i="36"/>
  <c r="I150" i="36"/>
  <c r="C151" i="36"/>
  <c r="E151" i="36"/>
  <c r="G151" i="36"/>
  <c r="I151" i="36"/>
  <c r="C152" i="36"/>
  <c r="E152" i="36"/>
  <c r="G152" i="36"/>
  <c r="I152" i="36"/>
  <c r="C153" i="36"/>
  <c r="E153" i="36"/>
  <c r="G153" i="36"/>
  <c r="I153" i="36"/>
  <c r="C154" i="36"/>
  <c r="E154" i="36"/>
  <c r="G154" i="36"/>
  <c r="I154" i="36"/>
  <c r="C155" i="36"/>
  <c r="E155" i="36"/>
  <c r="G155" i="36"/>
  <c r="I155" i="36"/>
  <c r="C156" i="36"/>
  <c r="E156" i="36"/>
  <c r="G156" i="36"/>
  <c r="I156" i="36"/>
  <c r="C157" i="36"/>
  <c r="E157" i="36"/>
  <c r="G157" i="36"/>
  <c r="I157" i="36"/>
  <c r="C158" i="36"/>
  <c r="E158" i="36"/>
  <c r="G158" i="36"/>
  <c r="I158" i="36"/>
  <c r="C159" i="36"/>
  <c r="E159" i="36"/>
  <c r="G159" i="36"/>
  <c r="I159" i="36"/>
  <c r="C160" i="36"/>
  <c r="E160" i="36"/>
  <c r="G160" i="36"/>
  <c r="I160" i="36"/>
  <c r="C161" i="36"/>
  <c r="E161" i="36"/>
  <c r="G161" i="36"/>
  <c r="I161" i="36"/>
  <c r="C162" i="36"/>
  <c r="E162" i="36"/>
  <c r="G162" i="36"/>
  <c r="I162" i="36"/>
  <c r="C163" i="36"/>
  <c r="E163" i="36"/>
  <c r="G163" i="36"/>
  <c r="I163" i="36"/>
  <c r="C164" i="36"/>
  <c r="E164" i="36"/>
  <c r="G164" i="36"/>
  <c r="I164" i="36"/>
  <c r="C165" i="36"/>
  <c r="E165" i="36"/>
  <c r="G165" i="36"/>
  <c r="I165" i="36"/>
  <c r="C166" i="36"/>
  <c r="E166" i="36"/>
  <c r="G166" i="36"/>
  <c r="I166" i="36"/>
  <c r="C167" i="36"/>
  <c r="E167" i="36"/>
  <c r="G167" i="36"/>
  <c r="I167" i="36"/>
  <c r="C168" i="36"/>
  <c r="E168" i="36"/>
  <c r="G168" i="36"/>
  <c r="I168" i="36"/>
  <c r="C169" i="36"/>
  <c r="E169" i="36"/>
  <c r="G169" i="36"/>
  <c r="I169" i="36"/>
  <c r="C170" i="36"/>
  <c r="E170" i="36"/>
  <c r="G170" i="36"/>
  <c r="I170" i="36"/>
  <c r="C171" i="36"/>
  <c r="E171" i="36"/>
  <c r="G171" i="36"/>
  <c r="I171" i="36"/>
  <c r="C172" i="36"/>
  <c r="E172" i="36"/>
  <c r="G172" i="36"/>
  <c r="I172" i="36"/>
  <c r="C173" i="36"/>
  <c r="E173" i="36"/>
  <c r="G173" i="36"/>
  <c r="I173" i="36"/>
  <c r="C174" i="36"/>
  <c r="E174" i="36"/>
  <c r="G174" i="36"/>
  <c r="I174" i="36"/>
  <c r="C175" i="36"/>
  <c r="E175" i="36"/>
  <c r="G175" i="36"/>
  <c r="I175" i="36"/>
  <c r="C176" i="36"/>
  <c r="E176" i="36"/>
  <c r="G176" i="36"/>
  <c r="I176" i="36"/>
  <c r="C177" i="36"/>
  <c r="E177" i="36"/>
  <c r="G177" i="36"/>
  <c r="I177" i="36"/>
  <c r="C178" i="36"/>
  <c r="E178" i="36"/>
  <c r="G178" i="36"/>
  <c r="I178" i="36"/>
  <c r="C179" i="36"/>
  <c r="E179" i="36"/>
  <c r="G179" i="36"/>
  <c r="I179" i="36"/>
  <c r="C180" i="36"/>
  <c r="E180" i="36"/>
  <c r="G180" i="36"/>
  <c r="I180" i="36"/>
  <c r="C181" i="36"/>
  <c r="E181" i="36"/>
  <c r="G181" i="36"/>
  <c r="I181" i="36"/>
  <c r="C182" i="36"/>
  <c r="E182" i="36"/>
  <c r="G182" i="36"/>
  <c r="I182" i="36"/>
  <c r="C183" i="36"/>
  <c r="E183" i="36"/>
  <c r="G183" i="36"/>
  <c r="I183" i="36"/>
  <c r="C184" i="36"/>
  <c r="E184" i="36"/>
  <c r="G184" i="36"/>
  <c r="I184" i="36"/>
  <c r="C185" i="36"/>
  <c r="E185" i="36"/>
  <c r="G185" i="36"/>
  <c r="I185" i="36"/>
  <c r="C186" i="36"/>
  <c r="E186" i="36"/>
  <c r="G186" i="36"/>
  <c r="I186" i="36"/>
  <c r="C187" i="36"/>
  <c r="E187" i="36"/>
  <c r="G187" i="36"/>
  <c r="I187" i="36"/>
  <c r="C188" i="36"/>
  <c r="E188" i="36"/>
  <c r="G188" i="36"/>
  <c r="I188" i="36"/>
  <c r="C189" i="36"/>
  <c r="E189" i="36"/>
  <c r="G189" i="36"/>
  <c r="I189" i="36"/>
  <c r="C190" i="36"/>
  <c r="E190" i="36"/>
  <c r="G190" i="36"/>
  <c r="I190" i="36"/>
  <c r="C191" i="36"/>
  <c r="E191" i="36"/>
  <c r="G191" i="36"/>
  <c r="I191" i="36"/>
  <c r="C192" i="36"/>
  <c r="E192" i="36"/>
  <c r="G192" i="36"/>
  <c r="I192" i="36"/>
  <c r="C193" i="36"/>
  <c r="E193" i="36"/>
  <c r="G193" i="36"/>
  <c r="I193" i="36"/>
  <c r="C194" i="36"/>
  <c r="E194" i="36"/>
  <c r="G194" i="36"/>
  <c r="I194" i="36"/>
  <c r="C195" i="36"/>
  <c r="E195" i="36"/>
  <c r="G195" i="36"/>
  <c r="I195" i="36"/>
  <c r="C196" i="36"/>
  <c r="E196" i="36"/>
  <c r="G196" i="36"/>
  <c r="I196" i="36"/>
  <c r="C197" i="36"/>
  <c r="E197" i="36"/>
  <c r="G197" i="36"/>
  <c r="I197" i="36"/>
  <c r="C198" i="36"/>
  <c r="E198" i="36"/>
  <c r="G198" i="36"/>
  <c r="I198" i="36"/>
  <c r="C199" i="36"/>
  <c r="E199" i="36"/>
  <c r="G199" i="36"/>
  <c r="I199" i="36"/>
  <c r="C200" i="36"/>
  <c r="E200" i="36"/>
  <c r="G200" i="36"/>
  <c r="I200" i="36"/>
  <c r="C201" i="36"/>
  <c r="E201" i="36"/>
  <c r="G201" i="36"/>
  <c r="I201" i="36"/>
  <c r="C202" i="36"/>
  <c r="E202" i="36"/>
  <c r="G202" i="36"/>
  <c r="I202" i="36"/>
  <c r="C203" i="36"/>
  <c r="E203" i="36"/>
  <c r="G203" i="36"/>
  <c r="I203" i="36"/>
  <c r="C204" i="36"/>
  <c r="E204" i="36"/>
  <c r="G204" i="36"/>
  <c r="I204" i="36"/>
  <c r="C205" i="36"/>
  <c r="E205" i="36"/>
  <c r="G205" i="36"/>
  <c r="I205" i="36"/>
  <c r="C206" i="36"/>
  <c r="E206" i="36"/>
  <c r="G206" i="36"/>
  <c r="I206" i="36"/>
  <c r="C207" i="36"/>
  <c r="E207" i="36"/>
  <c r="G207" i="36"/>
  <c r="I207" i="36"/>
  <c r="C208" i="36"/>
  <c r="E208" i="36"/>
  <c r="G208" i="36"/>
  <c r="I208" i="36"/>
  <c r="C209" i="36"/>
  <c r="E209" i="36"/>
  <c r="G209" i="36"/>
  <c r="I209" i="36"/>
  <c r="C210" i="36"/>
  <c r="E210" i="36"/>
  <c r="G210" i="36"/>
  <c r="I210" i="36"/>
  <c r="C211" i="36"/>
  <c r="E211" i="36"/>
  <c r="G211" i="36"/>
  <c r="I211" i="36"/>
  <c r="C212" i="36"/>
  <c r="E212" i="36"/>
  <c r="G212" i="36"/>
  <c r="I212" i="36"/>
  <c r="C213" i="36"/>
  <c r="E213" i="36"/>
  <c r="G213" i="36"/>
  <c r="I213" i="36"/>
  <c r="C214" i="36"/>
  <c r="E214" i="36"/>
  <c r="G214" i="36"/>
  <c r="I214" i="36"/>
  <c r="C215" i="36"/>
  <c r="E215" i="36"/>
  <c r="G215" i="36"/>
  <c r="I215" i="36"/>
  <c r="C216" i="36"/>
  <c r="E216" i="36"/>
  <c r="G216" i="36"/>
  <c r="I216" i="36"/>
  <c r="C217" i="36"/>
  <c r="E217" i="36"/>
  <c r="G217" i="36"/>
  <c r="I217" i="36"/>
  <c r="C218" i="36"/>
  <c r="E218" i="36"/>
  <c r="G218" i="36"/>
  <c r="I218" i="36"/>
  <c r="C219" i="36"/>
  <c r="E219" i="36"/>
  <c r="G219" i="36"/>
  <c r="I219" i="36"/>
  <c r="C220" i="36"/>
  <c r="E220" i="36"/>
  <c r="G220" i="36"/>
  <c r="I220" i="36"/>
  <c r="C221" i="36"/>
  <c r="E221" i="36"/>
  <c r="G221" i="36"/>
  <c r="I221" i="36"/>
  <c r="C222" i="36"/>
  <c r="E222" i="36"/>
  <c r="G222" i="36"/>
  <c r="I222" i="36"/>
  <c r="C223" i="36"/>
  <c r="E223" i="36"/>
  <c r="G223" i="36"/>
  <c r="I223" i="36"/>
  <c r="C224" i="36"/>
  <c r="E224" i="36"/>
  <c r="G224" i="36"/>
  <c r="I224" i="36"/>
  <c r="C225" i="36"/>
  <c r="E225" i="36"/>
  <c r="G225" i="36"/>
  <c r="I225" i="36"/>
  <c r="C226" i="36"/>
  <c r="E226" i="36"/>
  <c r="G226" i="36"/>
  <c r="I226" i="36"/>
  <c r="C227" i="36"/>
  <c r="E227" i="36"/>
  <c r="G227" i="36"/>
  <c r="I227" i="36"/>
  <c r="C228" i="36"/>
  <c r="E228" i="36"/>
  <c r="G228" i="36"/>
  <c r="I228" i="36"/>
  <c r="C229" i="36"/>
  <c r="E229" i="36"/>
  <c r="G229" i="36"/>
  <c r="I229" i="36"/>
  <c r="C230" i="36"/>
  <c r="E230" i="36"/>
  <c r="G230" i="36"/>
  <c r="I230" i="36"/>
  <c r="C231" i="36"/>
  <c r="E231" i="36"/>
  <c r="G231" i="36"/>
  <c r="I231" i="36"/>
  <c r="C232" i="36"/>
  <c r="E232" i="36"/>
  <c r="G232" i="36"/>
  <c r="I232" i="36"/>
  <c r="C233" i="36"/>
  <c r="E233" i="36"/>
  <c r="G233" i="36"/>
  <c r="I233" i="36"/>
  <c r="C234" i="36"/>
  <c r="E234" i="36"/>
  <c r="G234" i="36"/>
  <c r="I234" i="36"/>
  <c r="C235" i="36"/>
  <c r="E235" i="36"/>
  <c r="G235" i="36"/>
  <c r="I235" i="36"/>
  <c r="C236" i="36"/>
  <c r="E236" i="36"/>
  <c r="G236" i="36"/>
  <c r="I236" i="36"/>
  <c r="C237" i="36"/>
  <c r="E237" i="36"/>
  <c r="G237" i="36"/>
  <c r="I237" i="36"/>
  <c r="C238" i="36"/>
  <c r="E238" i="36"/>
  <c r="G238" i="36"/>
  <c r="I238" i="36"/>
  <c r="C239" i="36"/>
  <c r="E239" i="36"/>
  <c r="G239" i="36"/>
  <c r="I239" i="36"/>
  <c r="C240" i="36"/>
  <c r="E240" i="36"/>
  <c r="G240" i="36"/>
  <c r="I240" i="36"/>
  <c r="C241" i="36"/>
  <c r="E241" i="36"/>
  <c r="G241" i="36"/>
  <c r="I241" i="36"/>
  <c r="C242" i="36"/>
  <c r="E242" i="36"/>
  <c r="G242" i="36"/>
  <c r="I242" i="36"/>
  <c r="C243" i="36"/>
  <c r="E243" i="36"/>
  <c r="G243" i="36"/>
  <c r="I243" i="36"/>
  <c r="C244" i="36"/>
  <c r="E244" i="36"/>
  <c r="G244" i="36"/>
  <c r="I244" i="36"/>
  <c r="C245" i="36"/>
  <c r="E245" i="36"/>
  <c r="G245" i="36"/>
  <c r="I245" i="36"/>
  <c r="C246" i="36"/>
  <c r="E246" i="36"/>
  <c r="G246" i="36"/>
  <c r="I246" i="36"/>
  <c r="C247" i="36"/>
  <c r="E247" i="36"/>
  <c r="G247" i="36"/>
  <c r="I247" i="36"/>
  <c r="C248" i="36"/>
  <c r="E248" i="36"/>
  <c r="G248" i="36"/>
  <c r="I248" i="36"/>
  <c r="C249" i="36"/>
  <c r="E249" i="36"/>
  <c r="G249" i="36"/>
  <c r="I249" i="36"/>
  <c r="C250" i="36"/>
  <c r="E250" i="36"/>
  <c r="G250" i="36"/>
  <c r="I250" i="36"/>
  <c r="C251" i="36"/>
  <c r="E251" i="36"/>
  <c r="G251" i="36"/>
  <c r="I251" i="36"/>
  <c r="C252" i="36"/>
  <c r="E252" i="36"/>
  <c r="G252" i="36"/>
  <c r="I252" i="36"/>
  <c r="C253" i="36"/>
  <c r="E253" i="36"/>
  <c r="G253" i="36"/>
  <c r="I253" i="36"/>
  <c r="C254" i="36"/>
  <c r="E254" i="36"/>
  <c r="G254" i="36"/>
  <c r="I254" i="36"/>
  <c r="C255" i="36"/>
  <c r="E255" i="36"/>
  <c r="G255" i="36"/>
  <c r="I255" i="36"/>
  <c r="C256" i="36"/>
  <c r="E256" i="36"/>
  <c r="G256" i="36"/>
  <c r="I256" i="36"/>
  <c r="C257" i="36"/>
  <c r="E257" i="36"/>
  <c r="G257" i="36"/>
  <c r="I257" i="36"/>
  <c r="C258" i="36"/>
  <c r="E258" i="36"/>
  <c r="G258" i="36"/>
  <c r="I258" i="36"/>
  <c r="C259" i="36"/>
  <c r="E259" i="36"/>
  <c r="G259" i="36"/>
  <c r="I259" i="36"/>
  <c r="C260" i="36"/>
  <c r="E260" i="36"/>
  <c r="G260" i="36"/>
  <c r="I260" i="36"/>
  <c r="C261" i="36"/>
  <c r="E261" i="36"/>
  <c r="G261" i="36"/>
  <c r="I261" i="36"/>
  <c r="C262" i="36"/>
  <c r="E262" i="36"/>
  <c r="G262" i="36"/>
  <c r="I262" i="36"/>
  <c r="C263" i="36"/>
  <c r="E263" i="36"/>
  <c r="G263" i="36"/>
  <c r="I263" i="36"/>
  <c r="C264" i="36"/>
  <c r="E264" i="36"/>
  <c r="G264" i="36"/>
  <c r="I264" i="36"/>
  <c r="C265" i="36"/>
  <c r="E265" i="36"/>
  <c r="G265" i="36"/>
  <c r="I265" i="36"/>
  <c r="C266" i="36"/>
  <c r="E266" i="36"/>
  <c r="G266" i="36"/>
  <c r="I266" i="36"/>
  <c r="C267" i="36"/>
  <c r="E267" i="36"/>
  <c r="G267" i="36"/>
  <c r="I267" i="36"/>
  <c r="C268" i="36"/>
  <c r="E268" i="36"/>
  <c r="G268" i="36"/>
  <c r="I268" i="36"/>
  <c r="C269" i="36"/>
  <c r="E269" i="36"/>
  <c r="G269" i="36"/>
  <c r="I269" i="36"/>
  <c r="C270" i="36"/>
  <c r="E270" i="36"/>
  <c r="G270" i="36"/>
  <c r="I270" i="36"/>
  <c r="C271" i="36"/>
  <c r="E271" i="36"/>
  <c r="G271" i="36"/>
  <c r="I271" i="36"/>
  <c r="C272" i="36"/>
  <c r="E272" i="36"/>
  <c r="G272" i="36"/>
  <c r="I272" i="36"/>
  <c r="C273" i="36"/>
  <c r="E273" i="36"/>
  <c r="G273" i="36"/>
  <c r="I273" i="36"/>
  <c r="C274" i="36"/>
  <c r="E274" i="36"/>
  <c r="G274" i="36"/>
  <c r="I274" i="36"/>
  <c r="C275" i="36"/>
  <c r="E275" i="36"/>
  <c r="G275" i="36"/>
  <c r="I275" i="36"/>
  <c r="C276" i="36"/>
  <c r="E276" i="36"/>
  <c r="G276" i="36"/>
  <c r="I276" i="36"/>
  <c r="C277" i="36"/>
  <c r="E277" i="36"/>
  <c r="G277" i="36"/>
  <c r="I277" i="36"/>
  <c r="C278" i="36"/>
  <c r="E278" i="36"/>
  <c r="G278" i="36"/>
  <c r="I278" i="36"/>
  <c r="C279" i="36"/>
  <c r="E279" i="36"/>
  <c r="G279" i="36"/>
  <c r="I279" i="36"/>
  <c r="C280" i="36"/>
  <c r="E280" i="36"/>
  <c r="G280" i="36"/>
  <c r="I280" i="36"/>
  <c r="C281" i="36"/>
  <c r="E281" i="36"/>
  <c r="G281" i="36"/>
  <c r="I281" i="36"/>
  <c r="C282" i="36"/>
  <c r="E282" i="36"/>
  <c r="G282" i="36"/>
  <c r="I282" i="36"/>
  <c r="C283" i="36"/>
  <c r="E283" i="36"/>
  <c r="G283" i="36"/>
  <c r="I283" i="36"/>
  <c r="C284" i="36"/>
  <c r="E284" i="36"/>
  <c r="G284" i="36"/>
  <c r="I284" i="36"/>
  <c r="C285" i="36"/>
  <c r="E285" i="36"/>
  <c r="G285" i="36"/>
  <c r="I285" i="36"/>
  <c r="C286" i="36"/>
  <c r="E286" i="36"/>
  <c r="G286" i="36"/>
  <c r="I286" i="36"/>
  <c r="C287" i="36"/>
  <c r="E287" i="36"/>
  <c r="G287" i="36"/>
  <c r="I287" i="36"/>
  <c r="C288" i="36"/>
  <c r="E288" i="36"/>
  <c r="G288" i="36"/>
  <c r="I288" i="36"/>
  <c r="C289" i="36"/>
  <c r="E289" i="36"/>
  <c r="G289" i="36"/>
  <c r="I289" i="36"/>
  <c r="C290" i="36"/>
  <c r="E290" i="36"/>
  <c r="G290" i="36"/>
  <c r="I290" i="36"/>
  <c r="C291" i="36"/>
  <c r="E291" i="36"/>
  <c r="G291" i="36"/>
  <c r="I291" i="36"/>
  <c r="C292" i="36"/>
  <c r="E292" i="36"/>
  <c r="G292" i="36"/>
  <c r="I292" i="36"/>
  <c r="C293" i="36"/>
  <c r="E293" i="36"/>
  <c r="G293" i="36"/>
  <c r="I293" i="36"/>
  <c r="C294" i="36"/>
  <c r="E294" i="36"/>
  <c r="G294" i="36"/>
  <c r="I294" i="36"/>
  <c r="C295" i="36"/>
  <c r="E295" i="36"/>
  <c r="G295" i="36"/>
  <c r="I295" i="36"/>
  <c r="C296" i="36"/>
  <c r="E296" i="36"/>
  <c r="G296" i="36"/>
  <c r="I296" i="36"/>
  <c r="C297" i="36"/>
  <c r="E297" i="36"/>
  <c r="G297" i="36"/>
  <c r="I297" i="36"/>
  <c r="C298" i="36"/>
  <c r="E298" i="36"/>
  <c r="G298" i="36"/>
  <c r="I298" i="36"/>
  <c r="C299" i="36"/>
  <c r="E299" i="36"/>
  <c r="G299" i="36"/>
  <c r="I299" i="36"/>
  <c r="C300" i="36"/>
  <c r="E300" i="36"/>
  <c r="G300" i="36"/>
  <c r="I300" i="36"/>
  <c r="C301" i="36"/>
  <c r="E301" i="36"/>
  <c r="G301" i="36"/>
  <c r="I301" i="36"/>
  <c r="C302" i="36"/>
  <c r="E302" i="36"/>
  <c r="G302" i="36"/>
  <c r="I302" i="36"/>
  <c r="C303" i="36"/>
  <c r="E303" i="36"/>
  <c r="G303" i="36"/>
  <c r="I303" i="36"/>
  <c r="C304" i="36"/>
  <c r="E304" i="36"/>
  <c r="G304" i="36"/>
  <c r="I304" i="36"/>
  <c r="C305" i="36"/>
  <c r="E305" i="36"/>
  <c r="G305" i="36"/>
  <c r="I305" i="36"/>
  <c r="C306" i="36"/>
  <c r="E306" i="36"/>
  <c r="G306" i="36"/>
  <c r="I306" i="36"/>
  <c r="C307" i="36"/>
  <c r="E307" i="36"/>
  <c r="G307" i="36"/>
  <c r="I307" i="36"/>
  <c r="C308" i="36"/>
  <c r="E308" i="36"/>
  <c r="G308" i="36"/>
  <c r="I308" i="36"/>
  <c r="C309" i="36"/>
  <c r="E309" i="36"/>
  <c r="G309" i="36"/>
  <c r="I309" i="36"/>
  <c r="C310" i="36"/>
  <c r="E310" i="36"/>
  <c r="G310" i="36"/>
  <c r="I310" i="36"/>
  <c r="C311" i="36"/>
  <c r="E311" i="36"/>
  <c r="G311" i="36"/>
  <c r="I311" i="36"/>
  <c r="C312" i="36"/>
  <c r="E312" i="36"/>
  <c r="G312" i="36"/>
  <c r="I312" i="36"/>
  <c r="C313" i="36"/>
  <c r="E313" i="36"/>
  <c r="G313" i="36"/>
  <c r="I313" i="36"/>
  <c r="C314" i="36"/>
  <c r="E314" i="36"/>
  <c r="G314" i="36"/>
  <c r="I314" i="36"/>
  <c r="C315" i="36"/>
  <c r="E315" i="36"/>
  <c r="G315" i="36"/>
  <c r="I315" i="36"/>
  <c r="C316" i="36"/>
  <c r="E316" i="36"/>
  <c r="G316" i="36"/>
  <c r="I316" i="36"/>
  <c r="C317" i="36"/>
  <c r="E317" i="36"/>
  <c r="G317" i="36"/>
  <c r="I317" i="36"/>
  <c r="C318" i="36"/>
  <c r="E318" i="36"/>
  <c r="G318" i="36"/>
  <c r="I318" i="36"/>
  <c r="C319" i="36"/>
  <c r="E319" i="36"/>
  <c r="G319" i="36"/>
  <c r="I319" i="36"/>
  <c r="C320" i="36"/>
  <c r="E320" i="36"/>
  <c r="G320" i="36"/>
  <c r="I320" i="36"/>
  <c r="C321" i="36"/>
  <c r="E321" i="36"/>
  <c r="G321" i="36"/>
  <c r="I321" i="36"/>
  <c r="C322" i="36"/>
  <c r="E322" i="36"/>
  <c r="G322" i="36"/>
  <c r="I322" i="36"/>
  <c r="C323" i="36"/>
  <c r="E323" i="36"/>
  <c r="G323" i="36"/>
  <c r="I323" i="36"/>
  <c r="C324" i="36"/>
  <c r="E324" i="36"/>
  <c r="G324" i="36"/>
  <c r="I324" i="36"/>
  <c r="C325" i="36"/>
  <c r="E325" i="36"/>
  <c r="G325" i="36"/>
  <c r="I325" i="36"/>
  <c r="C326" i="36"/>
  <c r="E326" i="36"/>
  <c r="G326" i="36"/>
  <c r="I326" i="36"/>
  <c r="C327" i="36"/>
  <c r="E327" i="36"/>
  <c r="G327" i="36"/>
  <c r="I327" i="36"/>
  <c r="C328" i="36"/>
  <c r="E328" i="36"/>
  <c r="G328" i="36"/>
  <c r="I328" i="36"/>
  <c r="C329" i="36"/>
  <c r="E329" i="36"/>
  <c r="G329" i="36"/>
  <c r="I329" i="36"/>
  <c r="C330" i="36"/>
  <c r="E330" i="36"/>
  <c r="G330" i="36"/>
  <c r="I330" i="36"/>
  <c r="C331" i="36"/>
  <c r="E331" i="36"/>
  <c r="G331" i="36"/>
  <c r="I331" i="36"/>
  <c r="C332" i="36"/>
  <c r="E332" i="36"/>
  <c r="G332" i="36"/>
  <c r="I332" i="36"/>
  <c r="C333" i="36"/>
  <c r="E333" i="36"/>
  <c r="G333" i="36"/>
  <c r="I333" i="36"/>
  <c r="C334" i="36"/>
  <c r="E334" i="36"/>
  <c r="G334" i="36"/>
  <c r="I334" i="36"/>
  <c r="C335" i="36"/>
  <c r="E335" i="36"/>
  <c r="G335" i="36"/>
  <c r="I335" i="36"/>
  <c r="C336" i="36"/>
  <c r="E336" i="36"/>
  <c r="G336" i="36"/>
  <c r="I336" i="36"/>
  <c r="C337" i="36"/>
  <c r="E337" i="36"/>
  <c r="G337" i="36"/>
  <c r="I337" i="36"/>
  <c r="C338" i="36"/>
  <c r="E338" i="36"/>
  <c r="G338" i="36"/>
  <c r="I338" i="36"/>
  <c r="C339" i="36"/>
  <c r="E339" i="36"/>
  <c r="G339" i="36"/>
  <c r="I339" i="36"/>
  <c r="C340" i="36"/>
  <c r="E340" i="36"/>
  <c r="G340" i="36"/>
  <c r="I340" i="36"/>
  <c r="C341" i="36"/>
  <c r="E341" i="36"/>
  <c r="G341" i="36"/>
  <c r="I341" i="36"/>
  <c r="C342" i="36"/>
  <c r="E342" i="36"/>
  <c r="G342" i="36"/>
  <c r="I342" i="36"/>
  <c r="C343" i="36"/>
  <c r="E343" i="36"/>
  <c r="G343" i="36"/>
  <c r="I343" i="36"/>
  <c r="C344" i="36"/>
  <c r="E344" i="36"/>
  <c r="G344" i="36"/>
  <c r="I344" i="36"/>
  <c r="C345" i="36"/>
  <c r="E345" i="36"/>
  <c r="G345" i="36"/>
  <c r="I345" i="36"/>
  <c r="C346" i="36"/>
  <c r="E346" i="36"/>
  <c r="G346" i="36"/>
  <c r="I346" i="36"/>
  <c r="C347" i="36"/>
  <c r="E347" i="36"/>
  <c r="G347" i="36"/>
  <c r="I347" i="36"/>
  <c r="C348" i="36"/>
  <c r="E348" i="36"/>
  <c r="G348" i="36"/>
  <c r="I348" i="36"/>
  <c r="C349" i="36"/>
  <c r="E349" i="36"/>
  <c r="G349" i="36"/>
  <c r="I349" i="36"/>
  <c r="C350" i="36"/>
  <c r="E350" i="36"/>
  <c r="G350" i="36"/>
  <c r="I350" i="36"/>
  <c r="C351" i="36"/>
  <c r="E351" i="36"/>
  <c r="G351" i="36"/>
  <c r="I351" i="36"/>
  <c r="C352" i="36"/>
  <c r="E352" i="36"/>
  <c r="G352" i="36"/>
  <c r="I352" i="36"/>
  <c r="C353" i="36"/>
  <c r="E353" i="36"/>
  <c r="G353" i="36"/>
  <c r="I353" i="36"/>
  <c r="C354" i="36"/>
  <c r="E354" i="36"/>
  <c r="G354" i="36"/>
  <c r="I354" i="36"/>
  <c r="C355" i="36"/>
  <c r="E355" i="36"/>
  <c r="G355" i="36"/>
  <c r="I355" i="36"/>
  <c r="C356" i="36"/>
  <c r="E356" i="36"/>
  <c r="G356" i="36"/>
  <c r="I356" i="36"/>
  <c r="C357" i="36"/>
  <c r="E357" i="36"/>
  <c r="G357" i="36"/>
  <c r="I357" i="36"/>
  <c r="C358" i="36"/>
  <c r="E358" i="36"/>
  <c r="G358" i="36"/>
  <c r="I358" i="36"/>
  <c r="C359" i="36"/>
  <c r="E359" i="36"/>
  <c r="G359" i="36"/>
  <c r="I359" i="36"/>
  <c r="C360" i="36"/>
  <c r="E360" i="36"/>
  <c r="G360" i="36"/>
  <c r="I360" i="36"/>
  <c r="C361" i="36"/>
  <c r="E361" i="36"/>
  <c r="G361" i="36"/>
  <c r="I361" i="36"/>
  <c r="C362" i="36"/>
  <c r="E362" i="36"/>
  <c r="G362" i="36"/>
  <c r="I362" i="36"/>
  <c r="C363" i="36"/>
  <c r="E363" i="36"/>
  <c r="G363" i="36"/>
  <c r="I363" i="36"/>
  <c r="C364" i="36"/>
  <c r="E364" i="36"/>
  <c r="G364" i="36"/>
  <c r="I364" i="36"/>
  <c r="C365" i="36"/>
  <c r="E365" i="36"/>
  <c r="G365" i="36"/>
  <c r="I365" i="36"/>
  <c r="C366" i="36"/>
  <c r="E366" i="36"/>
  <c r="G366" i="36"/>
  <c r="I366" i="36"/>
  <c r="C367" i="36"/>
  <c r="E367" i="36"/>
  <c r="G367" i="36"/>
  <c r="I367" i="36"/>
  <c r="C368" i="36"/>
  <c r="E368" i="36"/>
  <c r="G368" i="36"/>
  <c r="I368" i="36"/>
  <c r="C369" i="36"/>
  <c r="E369" i="36"/>
  <c r="G369" i="36"/>
  <c r="I369" i="36"/>
  <c r="C370" i="36"/>
  <c r="E370" i="36"/>
  <c r="G370" i="36"/>
  <c r="I370" i="36"/>
  <c r="C371" i="36"/>
  <c r="E371" i="36"/>
  <c r="G371" i="36"/>
  <c r="I371" i="36"/>
  <c r="C372" i="36"/>
  <c r="E372" i="36"/>
  <c r="G372" i="36"/>
  <c r="I372" i="36"/>
  <c r="C373" i="36"/>
  <c r="E373" i="36"/>
  <c r="G373" i="36"/>
  <c r="I373" i="36"/>
  <c r="C374" i="36"/>
  <c r="E374" i="36"/>
  <c r="G374" i="36"/>
  <c r="I374" i="36"/>
  <c r="C375" i="36"/>
  <c r="E375" i="36"/>
  <c r="G375" i="36"/>
  <c r="I375" i="36"/>
  <c r="C376" i="36"/>
  <c r="E376" i="36"/>
  <c r="G376" i="36"/>
  <c r="I376" i="36"/>
  <c r="C377" i="36"/>
  <c r="E377" i="36"/>
  <c r="G377" i="36"/>
  <c r="I377" i="36"/>
  <c r="C378" i="36"/>
  <c r="E378" i="36"/>
  <c r="G378" i="36"/>
  <c r="I378" i="36"/>
  <c r="C379" i="36"/>
  <c r="E379" i="36"/>
  <c r="G379" i="36"/>
  <c r="I379" i="36"/>
  <c r="C380" i="36"/>
  <c r="E380" i="36"/>
  <c r="G380" i="36"/>
  <c r="I380" i="36"/>
  <c r="C381" i="36"/>
  <c r="E381" i="36"/>
  <c r="G381" i="36"/>
  <c r="I381" i="36"/>
  <c r="C382" i="36"/>
  <c r="E382" i="36"/>
  <c r="G382" i="36"/>
  <c r="I382" i="36"/>
  <c r="C383" i="36"/>
  <c r="E383" i="36"/>
  <c r="G383" i="36"/>
  <c r="I383" i="36"/>
  <c r="C384" i="36"/>
  <c r="E384" i="36"/>
  <c r="G384" i="36"/>
  <c r="I384" i="36"/>
  <c r="C385" i="36"/>
  <c r="E385" i="36"/>
  <c r="G385" i="36"/>
  <c r="I385" i="36"/>
  <c r="C386" i="36"/>
  <c r="E386" i="36"/>
  <c r="G386" i="36"/>
  <c r="I386" i="36"/>
  <c r="C387" i="36"/>
  <c r="E387" i="36"/>
  <c r="G387" i="36"/>
  <c r="I387" i="36"/>
  <c r="C388" i="36"/>
  <c r="E388" i="36"/>
  <c r="G388" i="36"/>
  <c r="I388" i="36"/>
  <c r="C389" i="36"/>
  <c r="E389" i="36"/>
  <c r="G389" i="36"/>
  <c r="I389" i="36"/>
  <c r="C390" i="36"/>
  <c r="E390" i="36"/>
  <c r="G390" i="36"/>
  <c r="I390" i="36"/>
  <c r="C391" i="36"/>
  <c r="E391" i="36"/>
  <c r="G391" i="36"/>
  <c r="I391" i="36"/>
  <c r="C392" i="36"/>
  <c r="E392" i="36"/>
  <c r="G392" i="36"/>
  <c r="I392" i="36"/>
  <c r="C393" i="36"/>
  <c r="E393" i="36"/>
  <c r="G393" i="36"/>
  <c r="I393" i="36"/>
  <c r="C394" i="36"/>
  <c r="E394" i="36"/>
  <c r="G394" i="36"/>
  <c r="I394" i="36"/>
  <c r="C395" i="36"/>
  <c r="E395" i="36"/>
  <c r="G395" i="36"/>
  <c r="I395" i="36"/>
  <c r="C396" i="36"/>
  <c r="E396" i="36"/>
  <c r="G396" i="36"/>
  <c r="I396" i="36"/>
  <c r="C397" i="36"/>
  <c r="E397" i="36"/>
  <c r="G397" i="36"/>
  <c r="I397" i="36"/>
  <c r="C398" i="36"/>
  <c r="E398" i="36"/>
  <c r="G398" i="36"/>
  <c r="I398" i="36"/>
  <c r="C399" i="36"/>
  <c r="E399" i="36"/>
  <c r="G399" i="36"/>
  <c r="I399" i="36"/>
  <c r="C400" i="36"/>
  <c r="E400" i="36"/>
  <c r="G400" i="36"/>
  <c r="I400" i="36"/>
  <c r="C401" i="36"/>
  <c r="E401" i="36"/>
  <c r="G401" i="36"/>
  <c r="I401" i="36"/>
  <c r="C402" i="36"/>
  <c r="E402" i="36"/>
  <c r="G402" i="36"/>
  <c r="I402" i="36"/>
  <c r="C403" i="36"/>
  <c r="E403" i="36"/>
  <c r="G403" i="36"/>
  <c r="I403" i="36"/>
  <c r="C404" i="36"/>
  <c r="E404" i="36"/>
  <c r="G404" i="36"/>
  <c r="I404" i="36"/>
  <c r="C405" i="36"/>
  <c r="E405" i="36"/>
  <c r="G405" i="36"/>
  <c r="I405" i="36"/>
  <c r="C406" i="36"/>
  <c r="E406" i="36"/>
  <c r="G406" i="36"/>
  <c r="I406" i="36"/>
  <c r="C407" i="36"/>
  <c r="E407" i="36"/>
  <c r="G407" i="36"/>
  <c r="I407" i="36"/>
  <c r="C408" i="36"/>
  <c r="E408" i="36"/>
  <c r="G408" i="36"/>
  <c r="I408" i="36"/>
  <c r="C409" i="36"/>
  <c r="E409" i="36"/>
  <c r="G409" i="36"/>
  <c r="I409" i="36"/>
  <c r="C410" i="36"/>
  <c r="E410" i="36"/>
  <c r="G410" i="36"/>
  <c r="I410" i="36"/>
  <c r="C411" i="36"/>
  <c r="E411" i="36"/>
  <c r="G411" i="36"/>
  <c r="I411" i="36"/>
  <c r="C412" i="36"/>
  <c r="E412" i="36"/>
  <c r="G412" i="36"/>
  <c r="I412" i="36"/>
  <c r="C413" i="36"/>
  <c r="E413" i="36"/>
  <c r="G413" i="36"/>
  <c r="I413" i="36"/>
  <c r="C414" i="36"/>
  <c r="E414" i="36"/>
  <c r="G414" i="36"/>
  <c r="I414" i="36"/>
  <c r="C415" i="36"/>
  <c r="E415" i="36"/>
  <c r="G415" i="36"/>
  <c r="I415" i="36"/>
  <c r="C416" i="36"/>
  <c r="E416" i="36"/>
  <c r="G416" i="36"/>
  <c r="I416" i="36"/>
  <c r="C417" i="36"/>
  <c r="E417" i="36"/>
  <c r="G417" i="36"/>
  <c r="I417" i="36"/>
  <c r="C418" i="36"/>
  <c r="E418" i="36"/>
  <c r="G418" i="36"/>
  <c r="I418" i="36"/>
  <c r="C419" i="36"/>
  <c r="E419" i="36"/>
  <c r="G419" i="36"/>
  <c r="I419" i="36"/>
  <c r="C420" i="36"/>
  <c r="E420" i="36"/>
  <c r="G420" i="36"/>
  <c r="I420" i="36"/>
  <c r="C421" i="36"/>
  <c r="E421" i="36"/>
  <c r="G421" i="36"/>
  <c r="I421" i="36"/>
  <c r="C422" i="36"/>
  <c r="E422" i="36"/>
  <c r="G422" i="36"/>
  <c r="I422" i="36"/>
  <c r="C423" i="36"/>
  <c r="E423" i="36"/>
  <c r="G423" i="36"/>
  <c r="I423" i="36"/>
  <c r="C424" i="36"/>
  <c r="E424" i="36"/>
  <c r="G424" i="36"/>
  <c r="I424" i="36"/>
  <c r="C425" i="36"/>
  <c r="E425" i="36"/>
  <c r="G425" i="36"/>
  <c r="I425" i="36"/>
  <c r="C426" i="36"/>
  <c r="E426" i="36"/>
  <c r="G426" i="36"/>
  <c r="I426" i="36"/>
  <c r="C427" i="36"/>
  <c r="E427" i="36"/>
  <c r="G427" i="36"/>
  <c r="I427" i="36"/>
  <c r="C428" i="36"/>
  <c r="E428" i="36"/>
  <c r="G428" i="36"/>
  <c r="I428" i="36"/>
  <c r="C429" i="36"/>
  <c r="E429" i="36"/>
  <c r="G429" i="36"/>
  <c r="I429" i="36"/>
  <c r="C430" i="36"/>
  <c r="E430" i="36"/>
  <c r="G430" i="36"/>
  <c r="I430" i="36"/>
  <c r="C431" i="36"/>
  <c r="E431" i="36"/>
  <c r="G431" i="36"/>
  <c r="I431" i="36"/>
  <c r="C432" i="36"/>
  <c r="E432" i="36"/>
  <c r="G432" i="36"/>
  <c r="I432" i="36"/>
  <c r="C433" i="36"/>
  <c r="E433" i="36"/>
  <c r="G433" i="36"/>
  <c r="I433" i="36"/>
  <c r="C434" i="36"/>
  <c r="E434" i="36"/>
  <c r="G434" i="36"/>
  <c r="I434" i="36"/>
  <c r="C435" i="36"/>
  <c r="E435" i="36"/>
  <c r="G435" i="36"/>
  <c r="I435" i="36"/>
  <c r="C436" i="36"/>
  <c r="E436" i="36"/>
  <c r="G436" i="36"/>
  <c r="I436" i="36"/>
  <c r="C437" i="36"/>
  <c r="E437" i="36"/>
  <c r="G437" i="36"/>
  <c r="I437" i="36"/>
  <c r="C438" i="36"/>
  <c r="E438" i="36"/>
  <c r="G438" i="36"/>
  <c r="I438" i="36"/>
  <c r="C439" i="36"/>
  <c r="E439" i="36"/>
  <c r="G439" i="36"/>
  <c r="I439" i="36"/>
  <c r="C440" i="36"/>
  <c r="E440" i="36"/>
  <c r="G440" i="36"/>
  <c r="I440" i="36"/>
  <c r="C441" i="36"/>
  <c r="E441" i="36"/>
  <c r="G441" i="36"/>
  <c r="I441" i="36"/>
  <c r="C442" i="36"/>
  <c r="E442" i="36"/>
  <c r="G442" i="36"/>
  <c r="I442" i="36"/>
  <c r="C443" i="36"/>
  <c r="E443" i="36"/>
  <c r="G443" i="36"/>
  <c r="I443" i="36"/>
  <c r="C444" i="36"/>
  <c r="E444" i="36"/>
  <c r="G444" i="36"/>
  <c r="I444" i="36"/>
  <c r="C445" i="36"/>
  <c r="E445" i="36"/>
  <c r="G445" i="36"/>
  <c r="I445" i="36"/>
  <c r="C446" i="36"/>
  <c r="E446" i="36"/>
  <c r="G446" i="36"/>
  <c r="I446" i="36"/>
  <c r="C447" i="36"/>
  <c r="E447" i="36"/>
  <c r="G447" i="36"/>
  <c r="I447" i="36"/>
  <c r="C448" i="36"/>
  <c r="E448" i="36"/>
  <c r="G448" i="36"/>
  <c r="I448" i="36"/>
  <c r="C449" i="36"/>
  <c r="E449" i="36"/>
  <c r="G449" i="36"/>
  <c r="I449" i="36"/>
  <c r="C450" i="36"/>
  <c r="E450" i="36"/>
  <c r="G450" i="36"/>
  <c r="I450" i="36"/>
  <c r="C451" i="36"/>
  <c r="E451" i="36"/>
  <c r="G451" i="36"/>
  <c r="I451" i="36"/>
  <c r="C452" i="36"/>
  <c r="E452" i="36"/>
  <c r="G452" i="36"/>
  <c r="I452" i="36"/>
  <c r="C453" i="36"/>
  <c r="E453" i="36"/>
  <c r="G453" i="36"/>
  <c r="I453" i="36"/>
  <c r="C454" i="36"/>
  <c r="E454" i="36"/>
  <c r="G454" i="36"/>
  <c r="I454" i="36"/>
  <c r="C455" i="36"/>
  <c r="E455" i="36"/>
  <c r="G455" i="36"/>
  <c r="I455" i="36"/>
  <c r="C456" i="36"/>
  <c r="E456" i="36"/>
  <c r="G456" i="36"/>
  <c r="I456" i="36"/>
  <c r="C457" i="36"/>
  <c r="E457" i="36"/>
  <c r="G457" i="36"/>
  <c r="I457" i="36"/>
  <c r="C458" i="36"/>
  <c r="E458" i="36"/>
  <c r="G458" i="36"/>
  <c r="I458" i="36"/>
  <c r="C459" i="36"/>
  <c r="E459" i="36"/>
  <c r="G459" i="36"/>
  <c r="I459" i="36"/>
  <c r="C460" i="36"/>
  <c r="E460" i="36"/>
  <c r="G460" i="36"/>
  <c r="I460" i="36"/>
  <c r="C461" i="36"/>
  <c r="E461" i="36"/>
  <c r="G461" i="36"/>
  <c r="I461" i="36"/>
  <c r="C462" i="36"/>
  <c r="E462" i="36"/>
  <c r="G462" i="36"/>
  <c r="I462" i="36"/>
  <c r="C463" i="36"/>
  <c r="E463" i="36"/>
  <c r="G463" i="36"/>
  <c r="I463" i="36"/>
  <c r="C464" i="36"/>
  <c r="E464" i="36"/>
  <c r="G464" i="36"/>
  <c r="I464" i="36"/>
  <c r="C465" i="36"/>
  <c r="E465" i="36"/>
  <c r="G465" i="36"/>
  <c r="I465" i="36"/>
  <c r="C466" i="36"/>
  <c r="E466" i="36"/>
  <c r="G466" i="36"/>
  <c r="I466" i="36"/>
  <c r="C467" i="36"/>
  <c r="E467" i="36"/>
  <c r="G467" i="36"/>
  <c r="I467" i="36"/>
  <c r="C468" i="36"/>
  <c r="E468" i="36"/>
  <c r="G468" i="36"/>
  <c r="I468" i="36"/>
  <c r="C469" i="36"/>
  <c r="E469" i="36"/>
  <c r="G469" i="36"/>
  <c r="I469" i="36"/>
  <c r="C470" i="36"/>
  <c r="E470" i="36"/>
  <c r="G470" i="36"/>
  <c r="I470" i="36"/>
  <c r="C471" i="36"/>
  <c r="E471" i="36"/>
  <c r="G471" i="36"/>
  <c r="I471" i="36"/>
  <c r="C472" i="36"/>
  <c r="E472" i="36"/>
  <c r="G472" i="36"/>
  <c r="I472" i="36"/>
  <c r="C473" i="36"/>
  <c r="E473" i="36"/>
  <c r="G473" i="36"/>
  <c r="I473" i="36"/>
  <c r="C474" i="36"/>
  <c r="E474" i="36"/>
  <c r="G474" i="36"/>
  <c r="I474" i="36"/>
  <c r="C475" i="36"/>
  <c r="E475" i="36"/>
  <c r="G475" i="36"/>
  <c r="I475" i="36"/>
  <c r="C476" i="36"/>
  <c r="E476" i="36"/>
  <c r="G476" i="36"/>
  <c r="I476" i="36"/>
  <c r="C477" i="36"/>
  <c r="E477" i="36"/>
  <c r="G477" i="36"/>
  <c r="I477" i="36"/>
  <c r="C478" i="36"/>
  <c r="E478" i="36"/>
  <c r="G478" i="36"/>
  <c r="I478" i="36"/>
  <c r="C479" i="36"/>
  <c r="E479" i="36"/>
  <c r="G479" i="36"/>
  <c r="I479" i="36"/>
  <c r="C480" i="36"/>
  <c r="E480" i="36"/>
  <c r="G480" i="36"/>
  <c r="I480" i="36"/>
  <c r="C481" i="36"/>
  <c r="E481" i="36"/>
  <c r="G481" i="36"/>
  <c r="I481" i="36"/>
  <c r="C482" i="36"/>
  <c r="E482" i="36"/>
  <c r="G482" i="36"/>
  <c r="I482" i="36"/>
  <c r="C483" i="36"/>
  <c r="E483" i="36"/>
  <c r="G483" i="36"/>
  <c r="I483" i="36"/>
  <c r="C484" i="36"/>
  <c r="E484" i="36"/>
  <c r="G484" i="36"/>
  <c r="I484" i="36"/>
  <c r="C485" i="36"/>
  <c r="E485" i="36"/>
  <c r="G485" i="36"/>
  <c r="I485" i="36"/>
  <c r="C486" i="36"/>
  <c r="E486" i="36"/>
  <c r="G486" i="36"/>
  <c r="I486" i="36"/>
  <c r="C487" i="36"/>
  <c r="E487" i="36"/>
  <c r="G487" i="36"/>
  <c r="I487" i="36"/>
  <c r="C488" i="36"/>
  <c r="E488" i="36"/>
  <c r="G488" i="36"/>
  <c r="I488" i="36"/>
  <c r="C489" i="36"/>
  <c r="E489" i="36"/>
  <c r="G489" i="36"/>
  <c r="I489" i="36"/>
  <c r="C490" i="36"/>
  <c r="E490" i="36"/>
  <c r="G490" i="36"/>
  <c r="I490" i="36"/>
  <c r="C491" i="36"/>
  <c r="E491" i="36"/>
  <c r="G491" i="36"/>
  <c r="I491" i="36"/>
  <c r="C492" i="36"/>
  <c r="E492" i="36"/>
  <c r="G492" i="36"/>
  <c r="I492" i="36"/>
  <c r="C493" i="36"/>
  <c r="E493" i="36"/>
  <c r="G493" i="36"/>
  <c r="I493" i="36"/>
  <c r="C494" i="36"/>
  <c r="E494" i="36"/>
  <c r="G494" i="36"/>
  <c r="I494" i="36"/>
  <c r="C495" i="36"/>
  <c r="E495" i="36"/>
  <c r="G495" i="36"/>
  <c r="I495" i="36"/>
  <c r="C496" i="36"/>
  <c r="E496" i="36"/>
  <c r="G496" i="36"/>
  <c r="I496" i="36"/>
  <c r="C497" i="36"/>
  <c r="E497" i="36"/>
  <c r="G497" i="36"/>
  <c r="I497" i="36"/>
  <c r="C498" i="36"/>
  <c r="E498" i="36"/>
  <c r="G498" i="36"/>
  <c r="I498" i="36"/>
  <c r="C499" i="36"/>
  <c r="E499" i="36"/>
  <c r="G499" i="36"/>
  <c r="I499" i="36"/>
  <c r="C500" i="36"/>
  <c r="E500" i="36"/>
  <c r="G500" i="36"/>
  <c r="I500" i="36"/>
  <c r="C501" i="36"/>
  <c r="E501" i="36"/>
  <c r="G501" i="36"/>
  <c r="I501" i="36"/>
  <c r="C502" i="36"/>
  <c r="E502" i="36"/>
  <c r="G502" i="36"/>
  <c r="I502" i="36"/>
  <c r="C503" i="36"/>
  <c r="E503" i="36"/>
  <c r="G503" i="36"/>
  <c r="I503" i="36"/>
  <c r="C504" i="36"/>
  <c r="E504" i="36"/>
  <c r="G504" i="36"/>
  <c r="I504" i="36"/>
  <c r="C505" i="36"/>
  <c r="E505" i="36"/>
  <c r="G505" i="36"/>
  <c r="I505" i="36"/>
  <c r="C506" i="36"/>
  <c r="E506" i="36"/>
  <c r="G506" i="36"/>
  <c r="I506" i="36"/>
  <c r="C507" i="36"/>
  <c r="E507" i="36"/>
  <c r="G507" i="36"/>
  <c r="I507" i="36"/>
  <c r="C508" i="36"/>
  <c r="E508" i="36"/>
  <c r="G508" i="36"/>
  <c r="I508" i="36"/>
  <c r="C509" i="36"/>
  <c r="E509" i="36"/>
  <c r="G509" i="36"/>
  <c r="I509" i="36"/>
  <c r="C510" i="36"/>
  <c r="E510" i="36"/>
  <c r="G510" i="36"/>
  <c r="I510" i="36"/>
  <c r="C511" i="36"/>
  <c r="E511" i="36"/>
  <c r="G511" i="36"/>
  <c r="I511" i="36"/>
  <c r="C512" i="36"/>
  <c r="E512" i="36"/>
  <c r="G512" i="36"/>
  <c r="I512" i="36"/>
  <c r="C513" i="36"/>
  <c r="E513" i="36"/>
  <c r="G513" i="36"/>
  <c r="I513" i="36"/>
  <c r="C514" i="36"/>
  <c r="E514" i="36"/>
  <c r="G514" i="36"/>
  <c r="I514" i="36"/>
  <c r="C515" i="36"/>
  <c r="E515" i="36"/>
  <c r="G515" i="36"/>
  <c r="I515" i="36"/>
  <c r="C516" i="36"/>
  <c r="E516" i="36"/>
  <c r="G516" i="36"/>
  <c r="I516" i="36"/>
  <c r="C517" i="36"/>
  <c r="E517" i="36"/>
  <c r="G517" i="36"/>
  <c r="I517" i="36"/>
  <c r="C518" i="36"/>
  <c r="E518" i="36"/>
  <c r="G518" i="36"/>
  <c r="I518" i="36"/>
  <c r="C519" i="36"/>
  <c r="E519" i="36"/>
  <c r="G519" i="36"/>
  <c r="I519" i="36"/>
  <c r="C520" i="36"/>
  <c r="E520" i="36"/>
  <c r="G520" i="36"/>
  <c r="I520" i="36"/>
  <c r="C521" i="36"/>
  <c r="E521" i="36"/>
  <c r="G521" i="36"/>
  <c r="I521" i="36"/>
  <c r="C522" i="36"/>
  <c r="E522" i="36"/>
  <c r="G522" i="36"/>
  <c r="I522" i="36"/>
  <c r="C523" i="36"/>
  <c r="E523" i="36"/>
  <c r="G523" i="36"/>
  <c r="I523" i="36"/>
  <c r="C524" i="36"/>
  <c r="E524" i="36"/>
  <c r="G524" i="36"/>
  <c r="I524" i="36"/>
  <c r="C525" i="36"/>
  <c r="E525" i="36"/>
  <c r="G525" i="36"/>
  <c r="I525" i="36"/>
  <c r="C526" i="36"/>
  <c r="E526" i="36"/>
  <c r="G526" i="36"/>
  <c r="I526" i="36"/>
  <c r="C527" i="36"/>
  <c r="E527" i="36"/>
  <c r="G527" i="36"/>
  <c r="I527" i="36"/>
  <c r="C528" i="36"/>
  <c r="E528" i="36"/>
  <c r="G528" i="36"/>
  <c r="I528" i="36"/>
  <c r="C529" i="36"/>
  <c r="E529" i="36"/>
  <c r="G529" i="36"/>
  <c r="I529" i="36"/>
  <c r="C530" i="36"/>
  <c r="E530" i="36"/>
  <c r="G530" i="36"/>
  <c r="I530" i="36"/>
  <c r="C531" i="36"/>
  <c r="E531" i="36"/>
  <c r="G531" i="36"/>
  <c r="I531" i="36"/>
  <c r="C532" i="36"/>
  <c r="E532" i="36"/>
  <c r="G532" i="36"/>
  <c r="I532" i="36"/>
  <c r="C533" i="36"/>
  <c r="E533" i="36"/>
  <c r="G533" i="36"/>
  <c r="I533" i="36"/>
  <c r="C534" i="36"/>
  <c r="E534" i="36"/>
  <c r="G534" i="36"/>
  <c r="I534" i="36"/>
  <c r="C535" i="36"/>
  <c r="E535" i="36"/>
  <c r="G535" i="36"/>
  <c r="I535" i="36"/>
  <c r="C536" i="36"/>
  <c r="E536" i="36"/>
  <c r="G536" i="36"/>
  <c r="I536" i="36"/>
  <c r="C537" i="36"/>
  <c r="E537" i="36"/>
  <c r="G537" i="36"/>
  <c r="I537" i="36"/>
  <c r="C538" i="36"/>
  <c r="E538" i="36"/>
  <c r="G538" i="36"/>
  <c r="I538" i="36"/>
  <c r="C539" i="36"/>
  <c r="E539" i="36"/>
  <c r="G539" i="36"/>
  <c r="I539" i="36"/>
  <c r="C540" i="36"/>
  <c r="E540" i="36"/>
  <c r="G540" i="36"/>
  <c r="I540" i="36"/>
  <c r="C541" i="36"/>
  <c r="E541" i="36"/>
  <c r="G541" i="36"/>
  <c r="I541" i="36"/>
  <c r="C542" i="36"/>
  <c r="E542" i="36"/>
  <c r="G542" i="36"/>
  <c r="I542" i="36"/>
  <c r="C543" i="36"/>
  <c r="E543" i="36"/>
  <c r="G543" i="36"/>
  <c r="I543" i="36"/>
  <c r="C544" i="36"/>
  <c r="E544" i="36"/>
  <c r="G544" i="36"/>
  <c r="I544" i="36"/>
  <c r="C545" i="36"/>
  <c r="E545" i="36"/>
  <c r="G545" i="36"/>
  <c r="I545" i="36"/>
  <c r="C546" i="36"/>
  <c r="E546" i="36"/>
  <c r="G546" i="36"/>
  <c r="I546" i="36"/>
  <c r="C547" i="36"/>
  <c r="E547" i="36"/>
  <c r="G547" i="36"/>
  <c r="I547" i="36"/>
  <c r="C548" i="36"/>
  <c r="E548" i="36"/>
  <c r="G548" i="36"/>
  <c r="I548" i="36"/>
  <c r="C549" i="36"/>
  <c r="E549" i="36"/>
  <c r="G549" i="36"/>
  <c r="I549" i="36"/>
  <c r="C550" i="36"/>
  <c r="E550" i="36"/>
  <c r="G550" i="36"/>
  <c r="I550" i="36"/>
  <c r="C551" i="36"/>
  <c r="E551" i="36"/>
  <c r="G551" i="36"/>
  <c r="I551" i="36"/>
  <c r="C552" i="36"/>
  <c r="E552" i="36"/>
  <c r="G552" i="36"/>
  <c r="I552" i="36"/>
  <c r="C553" i="36"/>
  <c r="E553" i="36"/>
  <c r="G553" i="36"/>
  <c r="I553" i="36"/>
  <c r="C554" i="36"/>
  <c r="E554" i="36"/>
  <c r="G554" i="36"/>
  <c r="I554" i="36"/>
  <c r="C555" i="36"/>
  <c r="E555" i="36"/>
  <c r="G555" i="36"/>
  <c r="I555" i="36"/>
  <c r="C556" i="36"/>
  <c r="E556" i="36"/>
  <c r="G556" i="36"/>
  <c r="I556" i="36"/>
  <c r="C557" i="36"/>
  <c r="E557" i="36"/>
  <c r="G557" i="36"/>
  <c r="I557" i="36"/>
  <c r="C558" i="36"/>
  <c r="E558" i="36"/>
  <c r="G558" i="36"/>
  <c r="I558" i="36"/>
  <c r="C559" i="36"/>
  <c r="E559" i="36"/>
  <c r="G559" i="36"/>
  <c r="I559" i="36"/>
  <c r="C560" i="36"/>
  <c r="E560" i="36"/>
  <c r="G560" i="36"/>
  <c r="I560" i="36"/>
  <c r="C561" i="36"/>
  <c r="E561" i="36"/>
  <c r="G561" i="36"/>
  <c r="I561" i="36"/>
  <c r="C562" i="36"/>
  <c r="E562" i="36"/>
  <c r="G562" i="36"/>
  <c r="I562" i="36"/>
  <c r="C563" i="36"/>
  <c r="E563" i="36"/>
  <c r="G563" i="36"/>
  <c r="I563" i="36"/>
  <c r="C564" i="36"/>
  <c r="E564" i="36"/>
  <c r="G564" i="36"/>
  <c r="I564" i="36"/>
  <c r="C565" i="36"/>
  <c r="E565" i="36"/>
  <c r="G565" i="36"/>
  <c r="I565" i="36"/>
  <c r="C566" i="36"/>
  <c r="E566" i="36"/>
  <c r="G566" i="36"/>
  <c r="I566" i="36"/>
  <c r="C567" i="36"/>
  <c r="E567" i="36"/>
  <c r="G567" i="36"/>
  <c r="I567" i="36"/>
  <c r="C568" i="36"/>
  <c r="E568" i="36"/>
  <c r="G568" i="36"/>
  <c r="I568" i="36"/>
  <c r="C569" i="36"/>
  <c r="E569" i="36"/>
  <c r="G569" i="36"/>
  <c r="I569" i="36"/>
  <c r="C570" i="36"/>
  <c r="E570" i="36"/>
  <c r="G570" i="36"/>
  <c r="I570" i="36"/>
  <c r="C571" i="36"/>
  <c r="E571" i="36"/>
  <c r="G571" i="36"/>
  <c r="I571" i="36"/>
  <c r="C572" i="36"/>
  <c r="E572" i="36"/>
  <c r="G572" i="36"/>
  <c r="I572" i="36"/>
  <c r="C573" i="36"/>
  <c r="E573" i="36"/>
  <c r="G573" i="36"/>
  <c r="I573" i="36"/>
  <c r="C574" i="36"/>
  <c r="E574" i="36"/>
  <c r="G574" i="36"/>
  <c r="I574" i="36"/>
  <c r="C575" i="36"/>
  <c r="E575" i="36"/>
  <c r="G575" i="36"/>
  <c r="I575" i="36"/>
  <c r="C576" i="36"/>
  <c r="E576" i="36"/>
  <c r="G576" i="36"/>
  <c r="I576" i="36"/>
  <c r="C577" i="36"/>
  <c r="E577" i="36"/>
  <c r="G577" i="36"/>
  <c r="I577" i="36"/>
  <c r="C578" i="36"/>
  <c r="E578" i="36"/>
  <c r="G578" i="36"/>
  <c r="I578" i="36"/>
  <c r="C579" i="36"/>
  <c r="E579" i="36"/>
  <c r="G579" i="36"/>
  <c r="I579" i="36"/>
  <c r="C580" i="36"/>
  <c r="E580" i="36"/>
  <c r="G580" i="36"/>
  <c r="I580" i="36"/>
  <c r="C581" i="36"/>
  <c r="E581" i="36"/>
  <c r="G581" i="36"/>
  <c r="I581" i="36"/>
  <c r="C582" i="36"/>
  <c r="E582" i="36"/>
  <c r="G582" i="36"/>
  <c r="I582" i="36"/>
  <c r="C583" i="36"/>
  <c r="E583" i="36"/>
  <c r="G583" i="36"/>
  <c r="I583" i="36"/>
  <c r="C584" i="36"/>
  <c r="E584" i="36"/>
  <c r="G584" i="36"/>
  <c r="I584" i="36"/>
  <c r="C585" i="36"/>
  <c r="E585" i="36"/>
  <c r="G585" i="36"/>
  <c r="I585" i="36"/>
  <c r="C586" i="36"/>
  <c r="E586" i="36"/>
  <c r="G586" i="36"/>
  <c r="I586" i="36"/>
  <c r="C587" i="36"/>
  <c r="E587" i="36"/>
  <c r="G587" i="36"/>
  <c r="I587" i="36"/>
  <c r="C588" i="36"/>
  <c r="E588" i="36"/>
  <c r="G588" i="36"/>
  <c r="I588" i="36"/>
  <c r="C589" i="36"/>
  <c r="E589" i="36"/>
  <c r="G589" i="36"/>
  <c r="I589" i="36"/>
  <c r="C590" i="36"/>
  <c r="E590" i="36"/>
  <c r="G590" i="36"/>
  <c r="I590" i="36"/>
  <c r="C591" i="36"/>
  <c r="E591" i="36"/>
  <c r="G591" i="36"/>
  <c r="I591" i="36"/>
  <c r="C592" i="36"/>
  <c r="E592" i="36"/>
  <c r="G592" i="36"/>
  <c r="I592" i="36"/>
  <c r="C593" i="36"/>
  <c r="E593" i="36"/>
  <c r="G593" i="36"/>
  <c r="I593" i="36"/>
  <c r="C594" i="36"/>
  <c r="E594" i="36"/>
  <c r="G594" i="36"/>
  <c r="I594" i="36"/>
  <c r="C595" i="36"/>
  <c r="E595" i="36"/>
  <c r="G595" i="36"/>
  <c r="I595" i="36"/>
  <c r="C596" i="36"/>
  <c r="E596" i="36"/>
  <c r="G596" i="36"/>
  <c r="I596" i="36"/>
  <c r="C597" i="36"/>
  <c r="E597" i="36"/>
  <c r="G597" i="36"/>
  <c r="I597" i="36"/>
  <c r="C598" i="36"/>
  <c r="E598" i="36"/>
  <c r="G598" i="36"/>
  <c r="I598" i="36"/>
  <c r="C599" i="36"/>
  <c r="E599" i="36"/>
  <c r="G599" i="36"/>
  <c r="I599" i="36"/>
  <c r="C600" i="36"/>
  <c r="E600" i="36"/>
  <c r="G600" i="36"/>
  <c r="I600" i="36"/>
  <c r="C601" i="36"/>
  <c r="E601" i="36"/>
  <c r="G601" i="36"/>
  <c r="I601" i="36"/>
  <c r="C602" i="36"/>
  <c r="E602" i="36"/>
  <c r="G602" i="36"/>
  <c r="I602" i="36"/>
  <c r="C603" i="36"/>
  <c r="E603" i="36"/>
  <c r="G603" i="36"/>
  <c r="I603" i="36"/>
  <c r="C604" i="36"/>
  <c r="E604" i="36"/>
  <c r="G604" i="36"/>
  <c r="I604" i="36"/>
  <c r="C605" i="36"/>
  <c r="E605" i="36"/>
  <c r="G605" i="36"/>
  <c r="I605" i="36"/>
  <c r="C606" i="36"/>
  <c r="E606" i="36"/>
  <c r="G606" i="36"/>
  <c r="I606" i="36"/>
  <c r="C607" i="36"/>
  <c r="E607" i="36"/>
  <c r="G607" i="36"/>
  <c r="I607" i="36"/>
  <c r="C608" i="36"/>
  <c r="E608" i="36"/>
  <c r="G608" i="36"/>
  <c r="I608" i="36"/>
  <c r="C609" i="36"/>
  <c r="E609" i="36"/>
  <c r="G609" i="36"/>
  <c r="I609" i="36"/>
  <c r="C610" i="36"/>
  <c r="E610" i="36"/>
  <c r="G610" i="36"/>
  <c r="I610" i="36"/>
  <c r="C611" i="36"/>
  <c r="E611" i="36"/>
  <c r="G611" i="36"/>
  <c r="I611" i="36"/>
  <c r="C612" i="36"/>
  <c r="E612" i="36"/>
  <c r="G612" i="36"/>
  <c r="I612" i="36"/>
  <c r="C613" i="36"/>
  <c r="E613" i="36"/>
  <c r="G613" i="36"/>
  <c r="I613" i="36"/>
  <c r="C614" i="36"/>
  <c r="E614" i="36"/>
  <c r="G614" i="36"/>
  <c r="I614" i="36"/>
  <c r="C615" i="36"/>
  <c r="E615" i="36"/>
  <c r="G615" i="36"/>
  <c r="I615" i="36"/>
  <c r="C616" i="36"/>
  <c r="E616" i="36"/>
  <c r="G616" i="36"/>
  <c r="I616" i="36"/>
  <c r="C617" i="36"/>
  <c r="E617" i="36"/>
  <c r="G617" i="36"/>
  <c r="I617" i="36"/>
  <c r="C618" i="36"/>
  <c r="E618" i="36"/>
  <c r="G618" i="36"/>
  <c r="I618" i="36"/>
  <c r="C619" i="36"/>
  <c r="E619" i="36"/>
  <c r="G619" i="36"/>
  <c r="I619" i="36"/>
  <c r="C620" i="36"/>
  <c r="E620" i="36"/>
  <c r="G620" i="36"/>
  <c r="I620" i="36"/>
  <c r="C621" i="36"/>
  <c r="E621" i="36"/>
  <c r="G621" i="36"/>
  <c r="I621" i="36"/>
  <c r="C622" i="36"/>
  <c r="E622" i="36"/>
  <c r="G622" i="36"/>
  <c r="I622" i="36"/>
  <c r="C623" i="36"/>
  <c r="E623" i="36"/>
  <c r="G623" i="36"/>
  <c r="I623" i="36"/>
  <c r="C624" i="36"/>
  <c r="E624" i="36"/>
  <c r="G624" i="36"/>
  <c r="I624" i="36"/>
  <c r="C625" i="36"/>
  <c r="E625" i="36"/>
  <c r="G625" i="36"/>
  <c r="I625" i="36"/>
  <c r="C626" i="36"/>
  <c r="E626" i="36"/>
  <c r="G626" i="36"/>
  <c r="I626" i="36"/>
  <c r="C627" i="36"/>
  <c r="E627" i="36"/>
  <c r="G627" i="36"/>
  <c r="I627" i="36"/>
  <c r="C628" i="36"/>
  <c r="E628" i="36"/>
  <c r="G628" i="36"/>
  <c r="I628" i="36"/>
  <c r="C629" i="36"/>
  <c r="E629" i="36"/>
  <c r="G629" i="36"/>
  <c r="I629" i="36"/>
  <c r="C630" i="36"/>
  <c r="E630" i="36"/>
  <c r="G630" i="36"/>
  <c r="I630" i="36"/>
  <c r="C631" i="36"/>
  <c r="E631" i="36"/>
  <c r="G631" i="36"/>
  <c r="I631" i="36"/>
  <c r="C632" i="36"/>
  <c r="E632" i="36"/>
  <c r="G632" i="36"/>
  <c r="I632" i="36"/>
  <c r="C633" i="36"/>
  <c r="E633" i="36"/>
  <c r="G633" i="36"/>
  <c r="I633" i="36"/>
  <c r="C634" i="36"/>
  <c r="E634" i="36"/>
  <c r="G634" i="36"/>
  <c r="I634" i="36"/>
  <c r="C635" i="36"/>
  <c r="E635" i="36"/>
  <c r="G635" i="36"/>
  <c r="I635" i="36"/>
  <c r="C636" i="36"/>
  <c r="E636" i="36"/>
  <c r="G636" i="36"/>
  <c r="I636" i="36"/>
  <c r="C637" i="36"/>
  <c r="E637" i="36"/>
  <c r="G637" i="36"/>
  <c r="I637" i="36"/>
  <c r="C638" i="36"/>
  <c r="E638" i="36"/>
  <c r="G638" i="36"/>
  <c r="I638" i="36"/>
  <c r="C639" i="36"/>
  <c r="E639" i="36"/>
  <c r="G639" i="36"/>
  <c r="I639" i="36"/>
  <c r="C640" i="36"/>
  <c r="E640" i="36"/>
  <c r="G640" i="36"/>
  <c r="I640" i="36"/>
  <c r="C641" i="36"/>
  <c r="E641" i="36"/>
  <c r="G641" i="36"/>
  <c r="I641" i="36"/>
  <c r="C642" i="36"/>
  <c r="E642" i="36"/>
  <c r="G642" i="36"/>
  <c r="I642" i="36"/>
  <c r="C643" i="36"/>
  <c r="E643" i="36"/>
  <c r="G643" i="36"/>
  <c r="I643" i="36"/>
  <c r="C644" i="36"/>
  <c r="E644" i="36"/>
  <c r="G644" i="36"/>
  <c r="I644" i="36"/>
  <c r="C645" i="36"/>
  <c r="E645" i="36"/>
  <c r="G645" i="36"/>
  <c r="I645" i="36"/>
  <c r="C646" i="36"/>
  <c r="E646" i="36"/>
  <c r="G646" i="36"/>
  <c r="I646" i="36"/>
  <c r="C647" i="36"/>
  <c r="E647" i="36"/>
  <c r="G647" i="36"/>
  <c r="I647" i="36"/>
  <c r="C648" i="36"/>
  <c r="E648" i="36"/>
  <c r="G648" i="36"/>
  <c r="I648" i="36"/>
  <c r="C649" i="36"/>
  <c r="E649" i="36"/>
  <c r="G649" i="36"/>
  <c r="I649" i="36"/>
  <c r="C650" i="36"/>
  <c r="E650" i="36"/>
  <c r="G650" i="36"/>
  <c r="I650" i="36"/>
  <c r="C651" i="36"/>
  <c r="E651" i="36"/>
  <c r="G651" i="36"/>
  <c r="I651" i="36"/>
  <c r="C652" i="36"/>
  <c r="E652" i="36"/>
  <c r="G652" i="36"/>
  <c r="I652" i="36"/>
  <c r="C653" i="36"/>
  <c r="E653" i="36"/>
  <c r="G653" i="36"/>
  <c r="I653" i="36"/>
  <c r="C654" i="36"/>
  <c r="E654" i="36"/>
  <c r="G654" i="36"/>
  <c r="I654" i="36"/>
  <c r="C655" i="36"/>
  <c r="E655" i="36"/>
  <c r="G655" i="36"/>
  <c r="I655" i="36"/>
  <c r="C656" i="36"/>
  <c r="E656" i="36"/>
  <c r="G656" i="36"/>
  <c r="I656" i="36"/>
  <c r="C657" i="36"/>
  <c r="E657" i="36"/>
  <c r="G657" i="36"/>
  <c r="I657" i="36"/>
  <c r="C658" i="36"/>
  <c r="E658" i="36"/>
  <c r="G658" i="36"/>
  <c r="I658" i="36"/>
  <c r="C659" i="36"/>
  <c r="E659" i="36"/>
  <c r="G659" i="36"/>
  <c r="I659" i="36"/>
  <c r="C660" i="36"/>
  <c r="E660" i="36"/>
  <c r="G660" i="36"/>
  <c r="I660" i="36"/>
  <c r="C661" i="36"/>
  <c r="E661" i="36"/>
  <c r="G661" i="36"/>
  <c r="I661" i="36"/>
  <c r="C662" i="36"/>
  <c r="E662" i="36"/>
  <c r="G662" i="36"/>
  <c r="I662" i="36"/>
  <c r="C663" i="36"/>
  <c r="E663" i="36"/>
  <c r="G663" i="36"/>
  <c r="I663" i="36"/>
  <c r="C664" i="36"/>
  <c r="E664" i="36"/>
  <c r="G664" i="36"/>
  <c r="I664" i="36"/>
  <c r="C665" i="36"/>
  <c r="E665" i="36"/>
  <c r="G665" i="36"/>
  <c r="I665" i="36"/>
  <c r="C666" i="36"/>
  <c r="E666" i="36"/>
  <c r="G666" i="36"/>
  <c r="I666" i="36"/>
  <c r="C667" i="36"/>
  <c r="E667" i="36"/>
  <c r="G667" i="36"/>
  <c r="I667" i="36"/>
  <c r="C668" i="36"/>
  <c r="E668" i="36"/>
  <c r="G668" i="36"/>
  <c r="I668" i="36"/>
  <c r="C669" i="36"/>
  <c r="E669" i="36"/>
  <c r="G669" i="36"/>
  <c r="I669" i="36"/>
  <c r="C670" i="36"/>
  <c r="E670" i="36"/>
  <c r="G670" i="36"/>
  <c r="I670" i="36"/>
  <c r="C671" i="36"/>
  <c r="E671" i="36"/>
  <c r="G671" i="36"/>
  <c r="I671" i="36"/>
  <c r="C672" i="36"/>
  <c r="E672" i="36"/>
  <c r="G672" i="36"/>
  <c r="I672" i="36"/>
  <c r="C673" i="36"/>
  <c r="E673" i="36"/>
  <c r="G673" i="36"/>
  <c r="I673" i="36"/>
  <c r="C674" i="36"/>
  <c r="E674" i="36"/>
  <c r="G674" i="36"/>
  <c r="I674" i="36"/>
  <c r="C675" i="36"/>
  <c r="E675" i="36"/>
  <c r="G675" i="36"/>
  <c r="I675" i="36"/>
  <c r="C676" i="36"/>
  <c r="E676" i="36"/>
  <c r="G676" i="36"/>
  <c r="I676" i="36"/>
  <c r="C677" i="36"/>
  <c r="E677" i="36"/>
  <c r="G677" i="36"/>
  <c r="I677" i="36"/>
  <c r="C678" i="36"/>
  <c r="E678" i="36"/>
  <c r="G678" i="36"/>
  <c r="I678" i="36"/>
  <c r="C679" i="36"/>
  <c r="E679" i="36"/>
  <c r="G679" i="36"/>
  <c r="I679" i="36"/>
  <c r="C680" i="36"/>
  <c r="E680" i="36"/>
  <c r="G680" i="36"/>
  <c r="I680" i="36"/>
  <c r="C681" i="36"/>
  <c r="E681" i="36"/>
  <c r="G681" i="36"/>
  <c r="I681" i="36"/>
  <c r="C682" i="36"/>
  <c r="E682" i="36"/>
  <c r="G682" i="36"/>
  <c r="I682" i="36"/>
  <c r="C683" i="36"/>
  <c r="E683" i="36"/>
  <c r="G683" i="36"/>
  <c r="I683" i="36"/>
  <c r="C684" i="36"/>
  <c r="E684" i="36"/>
  <c r="G684" i="36"/>
  <c r="I684" i="36"/>
  <c r="C685" i="36"/>
  <c r="E685" i="36"/>
  <c r="G685" i="36"/>
  <c r="I685" i="36"/>
  <c r="C686" i="36"/>
  <c r="E686" i="36"/>
  <c r="G686" i="36"/>
  <c r="I686" i="36"/>
  <c r="C687" i="36"/>
  <c r="E687" i="36"/>
  <c r="G687" i="36"/>
  <c r="I687" i="36"/>
  <c r="C688" i="36"/>
  <c r="E688" i="36"/>
  <c r="G688" i="36"/>
  <c r="I688" i="36"/>
  <c r="C689" i="36"/>
  <c r="E689" i="36"/>
  <c r="G689" i="36"/>
  <c r="I689" i="36"/>
  <c r="C690" i="36"/>
  <c r="E690" i="36"/>
  <c r="G690" i="36"/>
  <c r="I690" i="36"/>
  <c r="C691" i="36"/>
  <c r="E691" i="36"/>
  <c r="G691" i="36"/>
  <c r="I691" i="36"/>
  <c r="C692" i="36"/>
  <c r="E692" i="36"/>
  <c r="G692" i="36"/>
  <c r="I692" i="36"/>
  <c r="C693" i="36"/>
  <c r="E693" i="36"/>
  <c r="G693" i="36"/>
  <c r="I693" i="36"/>
  <c r="C694" i="36"/>
  <c r="E694" i="36"/>
  <c r="G694" i="36"/>
  <c r="I694" i="36"/>
  <c r="C695" i="36"/>
  <c r="E695" i="36"/>
  <c r="G695" i="36"/>
  <c r="I695" i="36"/>
  <c r="C696" i="36"/>
  <c r="E696" i="36"/>
  <c r="G696" i="36"/>
  <c r="I696" i="36"/>
  <c r="C697" i="36"/>
  <c r="E697" i="36"/>
  <c r="G697" i="36"/>
  <c r="I697" i="36"/>
  <c r="C698" i="36"/>
  <c r="E698" i="36"/>
  <c r="G698" i="36"/>
  <c r="I698" i="36"/>
  <c r="C699" i="36"/>
  <c r="E699" i="36"/>
  <c r="G699" i="36"/>
  <c r="I699" i="36"/>
  <c r="C700" i="36"/>
  <c r="E700" i="36"/>
  <c r="G700" i="36"/>
  <c r="I700" i="36"/>
  <c r="C701" i="36"/>
  <c r="E701" i="36"/>
  <c r="G701" i="36"/>
  <c r="I701" i="36"/>
  <c r="C702" i="36"/>
  <c r="E702" i="36"/>
  <c r="G702" i="36"/>
  <c r="I702" i="36"/>
  <c r="C703" i="36"/>
  <c r="E703" i="36"/>
  <c r="G703" i="36"/>
  <c r="I703" i="36"/>
  <c r="C704" i="36"/>
  <c r="E704" i="36"/>
  <c r="G704" i="36"/>
  <c r="I704" i="36"/>
  <c r="C705" i="36"/>
  <c r="E705" i="36"/>
  <c r="G705" i="36"/>
  <c r="I705" i="36"/>
  <c r="C706" i="36"/>
  <c r="E706" i="36"/>
  <c r="G706" i="36"/>
  <c r="I706" i="36"/>
  <c r="C707" i="36"/>
  <c r="E707" i="36"/>
  <c r="G707" i="36"/>
  <c r="I707" i="36"/>
  <c r="C708" i="36"/>
  <c r="E708" i="36"/>
  <c r="G708" i="36"/>
  <c r="I708" i="36"/>
  <c r="C709" i="36"/>
  <c r="E709" i="36"/>
  <c r="G709" i="36"/>
  <c r="I709" i="36"/>
  <c r="C710" i="36"/>
  <c r="E710" i="36"/>
  <c r="G710" i="36"/>
  <c r="I710" i="36"/>
  <c r="C711" i="36"/>
  <c r="E711" i="36"/>
  <c r="G711" i="36"/>
  <c r="I711" i="36"/>
  <c r="C712" i="36"/>
  <c r="E712" i="36"/>
  <c r="G712" i="36"/>
  <c r="I712" i="36"/>
  <c r="C713" i="36"/>
  <c r="E713" i="36"/>
  <c r="G713" i="36"/>
  <c r="I713" i="36"/>
  <c r="C714" i="36"/>
  <c r="E714" i="36"/>
  <c r="G714" i="36"/>
  <c r="I714" i="36"/>
  <c r="C715" i="36"/>
  <c r="E715" i="36"/>
  <c r="G715" i="36"/>
  <c r="I715" i="36"/>
  <c r="C716" i="36"/>
  <c r="E716" i="36"/>
  <c r="G716" i="36"/>
  <c r="I716" i="36"/>
  <c r="C717" i="36"/>
  <c r="E717" i="36"/>
  <c r="G717" i="36"/>
  <c r="I717" i="36"/>
  <c r="C718" i="36"/>
  <c r="E718" i="36"/>
  <c r="G718" i="36"/>
  <c r="I718" i="36"/>
  <c r="C719" i="36"/>
  <c r="E719" i="36"/>
  <c r="G719" i="36"/>
  <c r="I719" i="36"/>
  <c r="C720" i="36"/>
  <c r="E720" i="36"/>
  <c r="G720" i="36"/>
  <c r="I720" i="36"/>
  <c r="C721" i="36"/>
  <c r="E721" i="36"/>
  <c r="G721" i="36"/>
  <c r="I721" i="36"/>
  <c r="C722" i="36"/>
  <c r="E722" i="36"/>
  <c r="G722" i="36"/>
  <c r="I722" i="36"/>
  <c r="C723" i="36"/>
  <c r="E723" i="36"/>
  <c r="G723" i="36"/>
  <c r="I723" i="36"/>
  <c r="C724" i="36"/>
  <c r="E724" i="36"/>
  <c r="G724" i="36"/>
  <c r="I724" i="36"/>
  <c r="C725" i="36"/>
  <c r="E725" i="36"/>
  <c r="G725" i="36"/>
  <c r="I725" i="36"/>
  <c r="C726" i="36"/>
  <c r="E726" i="36"/>
  <c r="G726" i="36"/>
  <c r="I726" i="36"/>
  <c r="C727" i="36"/>
  <c r="E727" i="36"/>
  <c r="G727" i="36"/>
  <c r="I727" i="36"/>
  <c r="C728" i="36"/>
  <c r="E728" i="36"/>
  <c r="G728" i="36"/>
  <c r="I728" i="36"/>
  <c r="C729" i="36"/>
  <c r="E729" i="36"/>
  <c r="G729" i="36"/>
  <c r="I729" i="36"/>
  <c r="C730" i="36"/>
  <c r="E730" i="36"/>
  <c r="G730" i="36"/>
  <c r="I730" i="36"/>
  <c r="C731" i="36"/>
  <c r="E731" i="36"/>
  <c r="G731" i="36"/>
  <c r="I731" i="36"/>
  <c r="C732" i="36"/>
  <c r="E732" i="36"/>
  <c r="G732" i="36"/>
  <c r="I732" i="36"/>
  <c r="C733" i="36"/>
  <c r="E733" i="36"/>
  <c r="G733" i="36"/>
  <c r="I733" i="36"/>
  <c r="C734" i="36"/>
  <c r="E734" i="36"/>
  <c r="G734" i="36"/>
  <c r="I734" i="36"/>
  <c r="C735" i="36"/>
  <c r="E735" i="36"/>
  <c r="G735" i="36"/>
  <c r="I735" i="36"/>
  <c r="C736" i="36"/>
  <c r="E736" i="36"/>
  <c r="G736" i="36"/>
  <c r="I736" i="36"/>
  <c r="C737" i="36"/>
  <c r="E737" i="36"/>
  <c r="G737" i="36"/>
  <c r="I737" i="36"/>
  <c r="C738" i="36"/>
  <c r="E738" i="36"/>
  <c r="G738" i="36"/>
  <c r="I738" i="36"/>
  <c r="C739" i="36"/>
  <c r="E739" i="36"/>
  <c r="G739" i="36"/>
  <c r="I739" i="36"/>
  <c r="C740" i="36"/>
  <c r="E740" i="36"/>
  <c r="G740" i="36"/>
  <c r="I740" i="36"/>
  <c r="C741" i="36"/>
  <c r="E741" i="36"/>
  <c r="G741" i="36"/>
  <c r="I741" i="36"/>
  <c r="C742" i="36"/>
  <c r="E742" i="36"/>
  <c r="G742" i="36"/>
  <c r="I742" i="36"/>
  <c r="C743" i="36"/>
  <c r="E743" i="36"/>
  <c r="G743" i="36"/>
  <c r="I743" i="36"/>
  <c r="C744" i="36"/>
  <c r="E744" i="36"/>
  <c r="G744" i="36"/>
  <c r="I744" i="36"/>
  <c r="C745" i="36"/>
  <c r="E745" i="36"/>
  <c r="G745" i="36"/>
  <c r="I745" i="36"/>
  <c r="C746" i="36"/>
  <c r="E746" i="36"/>
  <c r="G746" i="36"/>
  <c r="I746" i="36"/>
  <c r="C747" i="36"/>
  <c r="E747" i="36"/>
  <c r="G747" i="36"/>
  <c r="I747" i="36"/>
  <c r="C748" i="36"/>
  <c r="E748" i="36"/>
  <c r="G748" i="36"/>
  <c r="I748" i="36"/>
  <c r="C749" i="36"/>
  <c r="E749" i="36"/>
  <c r="G749" i="36"/>
  <c r="I749" i="36"/>
  <c r="C750" i="36"/>
  <c r="E750" i="36"/>
  <c r="G750" i="36"/>
  <c r="I750" i="36"/>
  <c r="C751" i="36"/>
  <c r="E751" i="36"/>
  <c r="G751" i="36"/>
  <c r="I751" i="36"/>
  <c r="C752" i="36"/>
  <c r="E752" i="36"/>
  <c r="G752" i="36"/>
  <c r="I752" i="36"/>
  <c r="C753" i="36"/>
  <c r="E753" i="36"/>
  <c r="G753" i="36"/>
  <c r="I753" i="36"/>
  <c r="C754" i="36"/>
  <c r="E754" i="36"/>
  <c r="G754" i="36"/>
  <c r="I754" i="36"/>
  <c r="C755" i="36"/>
  <c r="E755" i="36"/>
  <c r="G755" i="36"/>
  <c r="I755" i="36"/>
  <c r="C756" i="36"/>
  <c r="E756" i="36"/>
  <c r="G756" i="36"/>
  <c r="I756" i="36"/>
  <c r="C757" i="36"/>
  <c r="E757" i="36"/>
  <c r="G757" i="36"/>
  <c r="I757" i="36"/>
  <c r="C758" i="36"/>
  <c r="E758" i="36"/>
  <c r="G758" i="36"/>
  <c r="I758" i="36"/>
  <c r="C759" i="36"/>
  <c r="E759" i="36"/>
  <c r="G759" i="36"/>
  <c r="I759" i="36"/>
  <c r="C760" i="36"/>
  <c r="E760" i="36"/>
  <c r="G760" i="36"/>
  <c r="I760" i="36"/>
  <c r="C761" i="36"/>
  <c r="E761" i="36"/>
  <c r="G761" i="36"/>
  <c r="I761" i="36"/>
  <c r="C762" i="36"/>
  <c r="E762" i="36"/>
  <c r="G762" i="36"/>
  <c r="I762" i="36"/>
  <c r="C763" i="36"/>
  <c r="E763" i="36"/>
  <c r="G763" i="36"/>
  <c r="I763" i="36"/>
  <c r="C764" i="36"/>
  <c r="E764" i="36"/>
  <c r="G764" i="36"/>
  <c r="I764" i="36"/>
  <c r="C765" i="36"/>
  <c r="E765" i="36"/>
  <c r="G765" i="36"/>
  <c r="I765" i="36"/>
  <c r="C766" i="36"/>
  <c r="E766" i="36"/>
  <c r="G766" i="36"/>
  <c r="I766" i="36"/>
  <c r="C767" i="36"/>
  <c r="E767" i="36"/>
  <c r="G767" i="36"/>
  <c r="I767" i="36"/>
  <c r="C768" i="36"/>
  <c r="E768" i="36"/>
  <c r="G768" i="36"/>
  <c r="I768" i="36"/>
  <c r="C769" i="36"/>
  <c r="E769" i="36"/>
  <c r="G769" i="36"/>
  <c r="I769" i="36"/>
  <c r="C770" i="36"/>
  <c r="E770" i="36"/>
  <c r="G770" i="36"/>
  <c r="I770" i="36"/>
  <c r="C771" i="36"/>
  <c r="E771" i="36"/>
  <c r="G771" i="36"/>
  <c r="I771" i="36"/>
  <c r="C772" i="36"/>
  <c r="E772" i="36"/>
  <c r="G772" i="36"/>
  <c r="I772" i="36"/>
  <c r="C773" i="36"/>
  <c r="E773" i="36"/>
  <c r="G773" i="36"/>
  <c r="I773" i="36"/>
  <c r="C774" i="36"/>
  <c r="E774" i="36"/>
  <c r="G774" i="36"/>
  <c r="I774" i="36"/>
  <c r="C775" i="36"/>
  <c r="E775" i="36"/>
  <c r="G775" i="36"/>
  <c r="I775" i="36"/>
  <c r="C776" i="36"/>
  <c r="E776" i="36"/>
  <c r="G776" i="36"/>
  <c r="I776" i="36"/>
  <c r="C777" i="36"/>
  <c r="E777" i="36"/>
  <c r="G777" i="36"/>
  <c r="I777" i="36"/>
  <c r="C778" i="36"/>
  <c r="E778" i="36"/>
  <c r="G778" i="36"/>
  <c r="I778" i="36"/>
  <c r="C779" i="36"/>
  <c r="E779" i="36"/>
  <c r="G779" i="36"/>
  <c r="I779" i="36"/>
  <c r="C780" i="36"/>
  <c r="E780" i="36"/>
  <c r="G780" i="36"/>
  <c r="I780" i="36"/>
  <c r="C781" i="36"/>
  <c r="E781" i="36"/>
  <c r="G781" i="36"/>
  <c r="I781" i="36"/>
  <c r="C782" i="36"/>
  <c r="E782" i="36"/>
  <c r="G782" i="36"/>
  <c r="I782" i="36"/>
  <c r="C783" i="36"/>
  <c r="E783" i="36"/>
  <c r="G783" i="36"/>
  <c r="I783" i="36"/>
  <c r="C784" i="36"/>
  <c r="E784" i="36"/>
  <c r="G784" i="36"/>
  <c r="I784" i="36"/>
  <c r="C785" i="36"/>
  <c r="E785" i="36"/>
  <c r="G785" i="36"/>
  <c r="I785" i="36"/>
  <c r="C786" i="36"/>
  <c r="E786" i="36"/>
  <c r="G786" i="36"/>
  <c r="I786" i="36"/>
  <c r="C787" i="36"/>
  <c r="E787" i="36"/>
  <c r="G787" i="36"/>
  <c r="I787" i="36"/>
  <c r="C788" i="36"/>
  <c r="E788" i="36"/>
  <c r="G788" i="36"/>
  <c r="I788" i="36"/>
  <c r="C789" i="36"/>
  <c r="E789" i="36"/>
  <c r="G789" i="36"/>
  <c r="I789" i="36"/>
  <c r="C790" i="36"/>
  <c r="E790" i="36"/>
  <c r="G790" i="36"/>
  <c r="I790" i="36"/>
  <c r="C791" i="36"/>
  <c r="E791" i="36"/>
  <c r="G791" i="36"/>
  <c r="I791" i="36"/>
  <c r="C792" i="36"/>
  <c r="E792" i="36"/>
  <c r="G792" i="36"/>
  <c r="I792" i="36"/>
  <c r="C793" i="36"/>
  <c r="E793" i="36"/>
  <c r="G793" i="36"/>
  <c r="I793" i="36"/>
  <c r="C794" i="36"/>
  <c r="E794" i="36"/>
  <c r="G794" i="36"/>
  <c r="I794" i="36"/>
  <c r="C795" i="36"/>
  <c r="E795" i="36"/>
  <c r="G795" i="36"/>
  <c r="I795" i="36"/>
  <c r="C796" i="36"/>
  <c r="E796" i="36"/>
  <c r="G796" i="36"/>
  <c r="I796" i="36"/>
  <c r="C797" i="36"/>
  <c r="E797" i="36"/>
  <c r="G797" i="36"/>
  <c r="I797" i="36"/>
  <c r="C798" i="36"/>
  <c r="E798" i="36"/>
  <c r="G798" i="36"/>
  <c r="I798" i="36"/>
  <c r="C799" i="36"/>
  <c r="E799" i="36"/>
  <c r="G799" i="36"/>
  <c r="I799" i="36"/>
  <c r="C800" i="36"/>
  <c r="E800" i="36"/>
  <c r="G800" i="36"/>
  <c r="I800" i="36"/>
  <c r="C801" i="36"/>
  <c r="E801" i="36"/>
  <c r="G801" i="36"/>
  <c r="I801" i="36"/>
  <c r="C802" i="36"/>
  <c r="E802" i="36"/>
  <c r="G802" i="36"/>
  <c r="I802" i="36"/>
  <c r="C803" i="36"/>
  <c r="E803" i="36"/>
  <c r="G803" i="36"/>
  <c r="I803" i="36"/>
  <c r="C804" i="36"/>
  <c r="E804" i="36"/>
  <c r="G804" i="36"/>
  <c r="I804" i="36"/>
  <c r="C805" i="36"/>
  <c r="E805" i="36"/>
  <c r="G805" i="36"/>
  <c r="I805" i="36"/>
  <c r="C806" i="36"/>
  <c r="E806" i="36"/>
  <c r="G806" i="36"/>
  <c r="I806" i="36"/>
  <c r="C807" i="36"/>
  <c r="E807" i="36"/>
  <c r="G807" i="36"/>
  <c r="I807" i="36"/>
  <c r="C808" i="36"/>
  <c r="E808" i="36"/>
  <c r="G808" i="36"/>
  <c r="I808" i="36"/>
  <c r="C809" i="36"/>
  <c r="E809" i="36"/>
  <c r="G809" i="36"/>
  <c r="I809" i="36"/>
  <c r="C810" i="36"/>
  <c r="E810" i="36"/>
  <c r="G810" i="36"/>
  <c r="I810" i="36"/>
  <c r="C811" i="36"/>
  <c r="E811" i="36"/>
  <c r="G811" i="36"/>
  <c r="I811" i="36"/>
  <c r="C812" i="36"/>
  <c r="E812" i="36"/>
  <c r="G812" i="36"/>
  <c r="I812" i="36"/>
  <c r="C813" i="36"/>
  <c r="E813" i="36"/>
  <c r="G813" i="36"/>
  <c r="I813" i="36"/>
  <c r="C814" i="36"/>
  <c r="E814" i="36"/>
  <c r="G814" i="36"/>
  <c r="I814" i="36"/>
  <c r="C815" i="36"/>
  <c r="E815" i="36"/>
  <c r="G815" i="36"/>
  <c r="I815" i="36"/>
  <c r="C816" i="36"/>
  <c r="E816" i="36"/>
  <c r="G816" i="36"/>
  <c r="I816" i="36"/>
  <c r="C817" i="36"/>
  <c r="E817" i="36"/>
  <c r="G817" i="36"/>
  <c r="I817" i="36"/>
  <c r="C818" i="36"/>
  <c r="E818" i="36"/>
  <c r="G818" i="36"/>
  <c r="I818" i="36"/>
  <c r="C819" i="36"/>
  <c r="E819" i="36"/>
  <c r="G819" i="36"/>
  <c r="I819" i="36"/>
  <c r="C820" i="36"/>
  <c r="E820" i="36"/>
  <c r="G820" i="36"/>
  <c r="I820" i="36"/>
  <c r="C821" i="36"/>
  <c r="E821" i="36"/>
  <c r="G821" i="36"/>
  <c r="I821" i="36"/>
  <c r="C822" i="36"/>
  <c r="E822" i="36"/>
  <c r="G822" i="36"/>
  <c r="I822" i="36"/>
  <c r="C823" i="36"/>
  <c r="E823" i="36"/>
  <c r="G823" i="36"/>
  <c r="I823" i="36"/>
  <c r="C824" i="36"/>
  <c r="E824" i="36"/>
  <c r="G824" i="36"/>
  <c r="I824" i="36"/>
  <c r="C825" i="36"/>
  <c r="E825" i="36"/>
  <c r="G825" i="36"/>
  <c r="I825" i="36"/>
  <c r="C826" i="36"/>
  <c r="E826" i="36"/>
  <c r="G826" i="36"/>
  <c r="I826" i="36"/>
  <c r="C827" i="36"/>
  <c r="E827" i="36"/>
  <c r="G827" i="36"/>
  <c r="I827" i="36"/>
  <c r="C828" i="36"/>
  <c r="E828" i="36"/>
  <c r="G828" i="36"/>
  <c r="I828" i="36"/>
  <c r="C829" i="36"/>
  <c r="E829" i="36"/>
  <c r="G829" i="36"/>
  <c r="I829" i="36"/>
  <c r="C830" i="36"/>
  <c r="E830" i="36"/>
  <c r="G830" i="36"/>
  <c r="I830" i="36"/>
  <c r="C831" i="36"/>
  <c r="E831" i="36"/>
  <c r="G831" i="36"/>
  <c r="I831" i="36"/>
  <c r="C832" i="36"/>
  <c r="E832" i="36"/>
  <c r="G832" i="36"/>
  <c r="I832" i="36"/>
  <c r="C833" i="36"/>
  <c r="E833" i="36"/>
  <c r="G833" i="36"/>
  <c r="I833" i="36"/>
  <c r="C834" i="36"/>
  <c r="E834" i="36"/>
  <c r="G834" i="36"/>
  <c r="I834" i="36"/>
  <c r="C835" i="36"/>
  <c r="E835" i="36"/>
  <c r="G835" i="36"/>
  <c r="I835" i="36"/>
  <c r="C836" i="36"/>
  <c r="E836" i="36"/>
  <c r="G836" i="36"/>
  <c r="I836" i="36"/>
  <c r="C837" i="36"/>
  <c r="E837" i="36"/>
  <c r="G837" i="36"/>
  <c r="I837" i="36"/>
  <c r="C838" i="36"/>
  <c r="E838" i="36"/>
  <c r="G838" i="36"/>
  <c r="I838" i="36"/>
  <c r="C839" i="36"/>
  <c r="E839" i="36"/>
  <c r="G839" i="36"/>
  <c r="I839" i="36"/>
  <c r="C840" i="36"/>
  <c r="E840" i="36"/>
  <c r="G840" i="36"/>
  <c r="I840" i="36"/>
  <c r="C841" i="36"/>
  <c r="E841" i="36"/>
  <c r="G841" i="36"/>
  <c r="I841" i="36"/>
  <c r="C842" i="36"/>
  <c r="E842" i="36"/>
  <c r="G842" i="36"/>
  <c r="I842" i="36"/>
  <c r="C843" i="36"/>
  <c r="E843" i="36"/>
  <c r="G843" i="36"/>
  <c r="I843" i="36"/>
  <c r="C844" i="36"/>
  <c r="E844" i="36"/>
  <c r="G844" i="36"/>
  <c r="I844" i="36"/>
  <c r="C845" i="36"/>
  <c r="E845" i="36"/>
  <c r="G845" i="36"/>
  <c r="I845" i="36"/>
  <c r="C846" i="36"/>
  <c r="E846" i="36"/>
  <c r="G846" i="36"/>
  <c r="I846" i="36"/>
  <c r="C847" i="36"/>
  <c r="E847" i="36"/>
  <c r="G847" i="36"/>
  <c r="I847" i="36"/>
  <c r="C848" i="36"/>
  <c r="E848" i="36"/>
  <c r="G848" i="36"/>
  <c r="I848" i="36"/>
  <c r="C849" i="36"/>
  <c r="E849" i="36"/>
  <c r="G849" i="36"/>
  <c r="I849" i="36"/>
  <c r="C850" i="36"/>
  <c r="E850" i="36"/>
  <c r="G850" i="36"/>
  <c r="I850" i="36"/>
  <c r="C851" i="36"/>
  <c r="E851" i="36"/>
  <c r="G851" i="36"/>
  <c r="I851" i="36"/>
  <c r="C852" i="36"/>
  <c r="E852" i="36"/>
  <c r="G852" i="36"/>
  <c r="I852" i="36"/>
  <c r="C853" i="36"/>
  <c r="E853" i="36"/>
  <c r="G853" i="36"/>
  <c r="I853" i="36"/>
  <c r="C854" i="36"/>
  <c r="E854" i="36"/>
  <c r="G854" i="36"/>
  <c r="I854" i="36"/>
  <c r="C855" i="36"/>
  <c r="E855" i="36"/>
  <c r="G855" i="36"/>
  <c r="I855" i="36"/>
  <c r="C856" i="36"/>
  <c r="E856" i="36"/>
  <c r="G856" i="36"/>
  <c r="I856" i="36"/>
  <c r="C857" i="36"/>
  <c r="E857" i="36"/>
  <c r="G857" i="36"/>
  <c r="I857" i="36"/>
  <c r="C858" i="36"/>
  <c r="E858" i="36"/>
  <c r="G858" i="36"/>
  <c r="I858" i="36"/>
  <c r="C859" i="36"/>
  <c r="E859" i="36"/>
  <c r="G859" i="36"/>
  <c r="I859" i="36"/>
  <c r="C860" i="36"/>
  <c r="E860" i="36"/>
  <c r="G860" i="36"/>
  <c r="I860" i="36"/>
  <c r="C861" i="36"/>
  <c r="E861" i="36"/>
  <c r="G861" i="36"/>
  <c r="I861" i="36"/>
  <c r="C862" i="36"/>
  <c r="E862" i="36"/>
  <c r="G862" i="36"/>
  <c r="I862" i="36"/>
  <c r="C863" i="36"/>
  <c r="E863" i="36"/>
  <c r="G863" i="36"/>
  <c r="I863" i="36"/>
  <c r="C864" i="36"/>
  <c r="E864" i="36"/>
  <c r="G864" i="36"/>
  <c r="I864" i="36"/>
  <c r="C865" i="36"/>
  <c r="E865" i="36"/>
  <c r="G865" i="36"/>
  <c r="I865" i="36"/>
  <c r="C866" i="36"/>
  <c r="E866" i="36"/>
  <c r="G866" i="36"/>
  <c r="I866" i="36"/>
  <c r="C867" i="36"/>
  <c r="E867" i="36"/>
  <c r="G867" i="36"/>
  <c r="I867" i="36"/>
  <c r="C868" i="36"/>
  <c r="E868" i="36"/>
  <c r="G868" i="36"/>
  <c r="I868" i="36"/>
  <c r="C869" i="36"/>
  <c r="E869" i="36"/>
  <c r="G869" i="36"/>
  <c r="I869" i="36"/>
  <c r="C870" i="36"/>
  <c r="E870" i="36"/>
  <c r="G870" i="36"/>
  <c r="I870" i="36"/>
  <c r="C871" i="36"/>
  <c r="E871" i="36"/>
  <c r="G871" i="36"/>
  <c r="I871" i="36"/>
  <c r="C872" i="36"/>
  <c r="E872" i="36"/>
  <c r="G872" i="36"/>
  <c r="I872" i="36"/>
  <c r="C873" i="36"/>
  <c r="E873" i="36"/>
  <c r="G873" i="36"/>
  <c r="I873" i="36"/>
  <c r="C874" i="36"/>
  <c r="E874" i="36"/>
  <c r="G874" i="36"/>
  <c r="I874" i="36"/>
  <c r="C875" i="36"/>
  <c r="E875" i="36"/>
  <c r="G875" i="36"/>
  <c r="I875" i="36"/>
  <c r="C876" i="36"/>
  <c r="E876" i="36"/>
  <c r="G876" i="36"/>
  <c r="I876" i="36"/>
  <c r="C877" i="36"/>
  <c r="E877" i="36"/>
  <c r="G877" i="36"/>
  <c r="I877" i="36"/>
  <c r="C878" i="36"/>
  <c r="E878" i="36"/>
  <c r="G878" i="36"/>
  <c r="I878" i="36"/>
  <c r="C879" i="36"/>
  <c r="E879" i="36"/>
  <c r="G879" i="36"/>
  <c r="I879" i="36"/>
  <c r="C880" i="36"/>
  <c r="E880" i="36"/>
  <c r="G880" i="36"/>
  <c r="I880" i="36"/>
  <c r="C881" i="36"/>
  <c r="E881" i="36"/>
  <c r="G881" i="36"/>
  <c r="I881" i="36"/>
  <c r="C882" i="36"/>
  <c r="E882" i="36"/>
  <c r="G882" i="36"/>
  <c r="I882" i="36"/>
  <c r="C883" i="36"/>
  <c r="E883" i="36"/>
  <c r="G883" i="36"/>
  <c r="I883" i="36"/>
  <c r="C884" i="36"/>
  <c r="E884" i="36"/>
  <c r="G884" i="36"/>
  <c r="I884" i="36"/>
  <c r="C885" i="36"/>
  <c r="E885" i="36"/>
  <c r="G885" i="36"/>
  <c r="I885" i="36"/>
  <c r="C886" i="36"/>
  <c r="E886" i="36"/>
  <c r="G886" i="36"/>
  <c r="I886" i="36"/>
  <c r="C887" i="36"/>
  <c r="E887" i="36"/>
  <c r="G887" i="36"/>
  <c r="I887" i="36"/>
  <c r="C888" i="36"/>
  <c r="E888" i="36"/>
  <c r="G888" i="36"/>
  <c r="I888" i="36"/>
  <c r="C889" i="36"/>
  <c r="E889" i="36"/>
  <c r="G889" i="36"/>
  <c r="I889" i="36"/>
  <c r="C890" i="36"/>
  <c r="E890" i="36"/>
  <c r="G890" i="36"/>
  <c r="I890" i="36"/>
  <c r="C891" i="36"/>
  <c r="E891" i="36"/>
  <c r="G891" i="36"/>
  <c r="I891" i="36"/>
  <c r="C892" i="36"/>
  <c r="E892" i="36"/>
  <c r="G892" i="36"/>
  <c r="I892" i="36"/>
  <c r="C893" i="36"/>
  <c r="E893" i="36"/>
  <c r="G893" i="36"/>
  <c r="I893" i="36"/>
  <c r="C894" i="36"/>
  <c r="E894" i="36"/>
  <c r="G894" i="36"/>
  <c r="I894" i="36"/>
  <c r="C895" i="36"/>
  <c r="E895" i="36"/>
  <c r="G895" i="36"/>
  <c r="I895" i="36"/>
  <c r="C896" i="36"/>
  <c r="E896" i="36"/>
  <c r="G896" i="36"/>
  <c r="I896" i="36"/>
  <c r="C897" i="36"/>
  <c r="E897" i="36"/>
  <c r="G897" i="36"/>
  <c r="I897" i="36"/>
  <c r="C898" i="36"/>
  <c r="E898" i="36"/>
  <c r="G898" i="36"/>
  <c r="I898" i="36"/>
  <c r="C899" i="36"/>
  <c r="E899" i="36"/>
  <c r="G899" i="36"/>
  <c r="I899" i="36"/>
  <c r="C900" i="36"/>
  <c r="E900" i="36"/>
  <c r="G900" i="36"/>
  <c r="I900" i="36"/>
  <c r="C901" i="36"/>
  <c r="E901" i="36"/>
  <c r="G901" i="36"/>
  <c r="I901" i="36"/>
  <c r="C902" i="36"/>
  <c r="E902" i="36"/>
  <c r="G902" i="36"/>
  <c r="I902" i="36"/>
  <c r="C903" i="36"/>
  <c r="E903" i="36"/>
  <c r="G903" i="36"/>
  <c r="I903" i="36"/>
  <c r="C904" i="36"/>
  <c r="E904" i="36"/>
  <c r="G904" i="36"/>
  <c r="I904" i="36"/>
  <c r="C905" i="36"/>
  <c r="E905" i="36"/>
  <c r="G905" i="36"/>
  <c r="I905" i="36"/>
  <c r="C906" i="36"/>
  <c r="E906" i="36"/>
  <c r="G906" i="36"/>
  <c r="I906" i="36"/>
  <c r="C907" i="36"/>
  <c r="E907" i="36"/>
  <c r="G907" i="36"/>
  <c r="I907" i="36"/>
  <c r="C908" i="36"/>
  <c r="E908" i="36"/>
  <c r="G908" i="36"/>
  <c r="I908" i="36"/>
  <c r="C909" i="36"/>
  <c r="E909" i="36"/>
  <c r="G909" i="36"/>
  <c r="I909" i="36"/>
  <c r="C910" i="36"/>
  <c r="E910" i="36"/>
  <c r="G910" i="36"/>
  <c r="I910" i="36"/>
  <c r="C911" i="36"/>
  <c r="E911" i="36"/>
  <c r="G911" i="36"/>
  <c r="I911" i="36"/>
  <c r="C912" i="36"/>
  <c r="E912" i="36"/>
  <c r="G912" i="36"/>
  <c r="I912" i="36"/>
  <c r="C913" i="36"/>
  <c r="E913" i="36"/>
  <c r="G913" i="36"/>
  <c r="I913" i="36"/>
  <c r="C914" i="36"/>
  <c r="E914" i="36"/>
  <c r="G914" i="36"/>
  <c r="I914" i="36"/>
  <c r="C915" i="36"/>
  <c r="E915" i="36"/>
  <c r="G915" i="36"/>
  <c r="I915" i="36"/>
  <c r="C916" i="36"/>
  <c r="E916" i="36"/>
  <c r="G916" i="36"/>
  <c r="I916" i="36"/>
  <c r="C917" i="36"/>
  <c r="E917" i="36"/>
  <c r="G917" i="36"/>
  <c r="I917" i="36"/>
  <c r="C918" i="36"/>
  <c r="E918" i="36"/>
  <c r="G918" i="36"/>
  <c r="I918" i="36"/>
  <c r="C919" i="36"/>
  <c r="E919" i="36"/>
  <c r="G919" i="36"/>
  <c r="I919" i="36"/>
  <c r="C920" i="36"/>
  <c r="E920" i="36"/>
  <c r="G920" i="36"/>
  <c r="I920" i="36"/>
  <c r="C921" i="36"/>
  <c r="E921" i="36"/>
  <c r="G921" i="36"/>
  <c r="I921" i="36"/>
  <c r="C922" i="36"/>
  <c r="E922" i="36"/>
  <c r="G922" i="36"/>
  <c r="I922" i="36"/>
  <c r="C923" i="36"/>
  <c r="E923" i="36"/>
  <c r="G923" i="36"/>
  <c r="I923" i="36"/>
  <c r="C924" i="36"/>
  <c r="E924" i="36"/>
  <c r="G924" i="36"/>
  <c r="I924" i="36"/>
  <c r="C925" i="36"/>
  <c r="E925" i="36"/>
  <c r="G925" i="36"/>
  <c r="I925" i="36"/>
  <c r="C926" i="36"/>
  <c r="E926" i="36"/>
  <c r="G926" i="36"/>
  <c r="I926" i="36"/>
  <c r="C927" i="36"/>
  <c r="E927" i="36"/>
  <c r="G927" i="36"/>
  <c r="I927" i="36"/>
  <c r="C928" i="36"/>
  <c r="E928" i="36"/>
  <c r="G928" i="36"/>
  <c r="I928" i="36"/>
  <c r="C929" i="36"/>
  <c r="E929" i="36"/>
  <c r="G929" i="36"/>
  <c r="I929" i="36"/>
  <c r="C930" i="36"/>
  <c r="E930" i="36"/>
  <c r="G930" i="36"/>
  <c r="I930" i="36"/>
  <c r="C931" i="36"/>
  <c r="E931" i="36"/>
  <c r="G931" i="36"/>
  <c r="I931" i="36"/>
  <c r="C932" i="36"/>
  <c r="E932" i="36"/>
  <c r="G932" i="36"/>
  <c r="I932" i="36"/>
  <c r="C933" i="36"/>
  <c r="E933" i="36"/>
  <c r="G933" i="36"/>
  <c r="I933" i="36"/>
  <c r="C934" i="36"/>
  <c r="E934" i="36"/>
  <c r="G934" i="36"/>
  <c r="I934" i="36"/>
  <c r="C935" i="36"/>
  <c r="E935" i="36"/>
  <c r="G935" i="36"/>
  <c r="I935" i="36"/>
  <c r="C936" i="36"/>
  <c r="E936" i="36"/>
  <c r="G936" i="36"/>
  <c r="I936" i="36"/>
  <c r="C937" i="36"/>
  <c r="E937" i="36"/>
  <c r="G937" i="36"/>
  <c r="I937" i="36"/>
  <c r="C938" i="36"/>
  <c r="E938" i="36"/>
  <c r="G938" i="36"/>
  <c r="I938" i="36"/>
  <c r="C939" i="36"/>
  <c r="E939" i="36"/>
  <c r="G939" i="36"/>
  <c r="I939" i="36"/>
  <c r="C940" i="36"/>
  <c r="E940" i="36"/>
  <c r="G940" i="36"/>
  <c r="I940" i="36"/>
  <c r="C941" i="36"/>
  <c r="E941" i="36"/>
  <c r="G941" i="36"/>
  <c r="I941" i="36"/>
  <c r="C942" i="36"/>
  <c r="E942" i="36"/>
  <c r="G942" i="36"/>
  <c r="I942" i="36"/>
  <c r="C943" i="36"/>
  <c r="E943" i="36"/>
  <c r="G943" i="36"/>
  <c r="I943" i="36"/>
  <c r="C944" i="36"/>
  <c r="E944" i="36"/>
  <c r="G944" i="36"/>
  <c r="I944" i="36"/>
  <c r="C945" i="36"/>
  <c r="E945" i="36"/>
  <c r="G945" i="36"/>
  <c r="I945" i="36"/>
  <c r="C946" i="36"/>
  <c r="E946" i="36"/>
  <c r="G946" i="36"/>
  <c r="I946" i="36"/>
  <c r="C947" i="36"/>
  <c r="E947" i="36"/>
  <c r="G947" i="36"/>
  <c r="I947" i="36"/>
  <c r="C948" i="36"/>
  <c r="E948" i="36"/>
  <c r="G948" i="36"/>
  <c r="I948" i="36"/>
  <c r="C949" i="36"/>
  <c r="E949" i="36"/>
  <c r="G949" i="36"/>
  <c r="I949" i="36"/>
  <c r="C950" i="36"/>
  <c r="E950" i="36"/>
  <c r="G950" i="36"/>
  <c r="I950" i="36"/>
  <c r="C951" i="36"/>
  <c r="E951" i="36"/>
  <c r="G951" i="36"/>
  <c r="I951" i="36"/>
  <c r="C952" i="36"/>
  <c r="E952" i="36"/>
  <c r="G952" i="36"/>
  <c r="I952" i="36"/>
  <c r="C953" i="36"/>
  <c r="E953" i="36"/>
  <c r="G953" i="36"/>
  <c r="I953" i="36"/>
  <c r="C954" i="36"/>
  <c r="E954" i="36"/>
  <c r="G954" i="36"/>
  <c r="I954" i="36"/>
  <c r="C955" i="36"/>
  <c r="E955" i="36"/>
  <c r="G955" i="36"/>
  <c r="I955" i="36"/>
  <c r="C956" i="36"/>
  <c r="E956" i="36"/>
  <c r="G956" i="36"/>
  <c r="I956" i="36"/>
  <c r="C957" i="36"/>
  <c r="E957" i="36"/>
  <c r="G957" i="36"/>
  <c r="I957" i="36"/>
  <c r="C958" i="36"/>
  <c r="E958" i="36"/>
  <c r="G958" i="36"/>
  <c r="I958" i="36"/>
  <c r="C959" i="36"/>
  <c r="E959" i="36"/>
  <c r="G959" i="36"/>
  <c r="I959" i="36"/>
  <c r="C960" i="36"/>
  <c r="E960" i="36"/>
  <c r="G960" i="36"/>
  <c r="I960" i="36"/>
  <c r="C961" i="36"/>
  <c r="E961" i="36"/>
  <c r="G961" i="36"/>
  <c r="I961" i="36"/>
  <c r="C962" i="36"/>
  <c r="E962" i="36"/>
  <c r="G962" i="36"/>
  <c r="I962" i="36"/>
  <c r="C963" i="36"/>
  <c r="E963" i="36"/>
  <c r="G963" i="36"/>
  <c r="I963" i="36"/>
  <c r="C964" i="36"/>
  <c r="E964" i="36"/>
  <c r="G964" i="36"/>
  <c r="I964" i="36"/>
  <c r="C965" i="36"/>
  <c r="E965" i="36"/>
  <c r="G965" i="36"/>
  <c r="I965" i="36"/>
  <c r="C966" i="36"/>
  <c r="E966" i="36"/>
  <c r="G966" i="36"/>
  <c r="I966" i="36"/>
  <c r="C967" i="36"/>
  <c r="E967" i="36"/>
  <c r="G967" i="36"/>
  <c r="I967" i="36"/>
  <c r="C968" i="36"/>
  <c r="E968" i="36"/>
  <c r="G968" i="36"/>
  <c r="I968" i="36"/>
  <c r="C969" i="36"/>
  <c r="E969" i="36"/>
  <c r="G969" i="36"/>
  <c r="I969" i="36"/>
  <c r="C970" i="36"/>
  <c r="E970" i="36"/>
  <c r="G970" i="36"/>
  <c r="I970" i="36"/>
  <c r="C971" i="36"/>
  <c r="E971" i="36"/>
  <c r="G971" i="36"/>
  <c r="I971" i="36"/>
  <c r="C972" i="36"/>
  <c r="E972" i="36"/>
  <c r="G972" i="36"/>
  <c r="I972" i="36"/>
  <c r="C973" i="36"/>
  <c r="E973" i="36"/>
  <c r="G973" i="36"/>
  <c r="I973" i="36"/>
  <c r="C974" i="36"/>
  <c r="E974" i="36"/>
  <c r="G974" i="36"/>
  <c r="I974" i="36"/>
  <c r="C975" i="36"/>
  <c r="E975" i="36"/>
  <c r="G975" i="36"/>
  <c r="I975" i="36"/>
  <c r="C976" i="36"/>
  <c r="E976" i="36"/>
  <c r="G976" i="36"/>
  <c r="I976" i="36"/>
  <c r="C977" i="36"/>
  <c r="E977" i="36"/>
  <c r="G977" i="36"/>
  <c r="I977" i="36"/>
  <c r="C978" i="36"/>
  <c r="E978" i="36"/>
  <c r="G978" i="36"/>
  <c r="I978" i="36"/>
  <c r="C979" i="36"/>
  <c r="E979" i="36"/>
  <c r="G979" i="36"/>
  <c r="I979" i="36"/>
  <c r="C980" i="36"/>
  <c r="E980" i="36"/>
  <c r="G980" i="36"/>
  <c r="I980" i="36"/>
  <c r="C981" i="36"/>
  <c r="E981" i="36"/>
  <c r="G981" i="36"/>
  <c r="I981" i="36"/>
  <c r="C982" i="36"/>
  <c r="E982" i="36"/>
  <c r="G982" i="36"/>
  <c r="I982" i="36"/>
  <c r="C983" i="36"/>
  <c r="E983" i="36"/>
  <c r="G983" i="36"/>
  <c r="I983" i="36"/>
  <c r="C984" i="36"/>
  <c r="E984" i="36"/>
  <c r="G984" i="36"/>
  <c r="I984" i="36"/>
  <c r="C985" i="36"/>
  <c r="E985" i="36"/>
  <c r="G985" i="36"/>
  <c r="I985" i="36"/>
  <c r="C986" i="36"/>
  <c r="E986" i="36"/>
  <c r="G986" i="36"/>
  <c r="I986" i="36"/>
  <c r="C987" i="36"/>
  <c r="E987" i="36"/>
  <c r="G987" i="36"/>
  <c r="I987" i="36"/>
  <c r="C988" i="36"/>
  <c r="E988" i="36"/>
  <c r="G988" i="36"/>
  <c r="I988" i="36"/>
  <c r="C989" i="36"/>
  <c r="E989" i="36"/>
  <c r="G989" i="36"/>
  <c r="I989" i="36"/>
  <c r="C990" i="36"/>
  <c r="E990" i="36"/>
  <c r="G990" i="36"/>
  <c r="I990" i="36"/>
  <c r="C991" i="36"/>
  <c r="E991" i="36"/>
  <c r="G991" i="36"/>
  <c r="I991" i="36"/>
  <c r="C992" i="36"/>
  <c r="E992" i="36"/>
  <c r="G992" i="36"/>
  <c r="I992" i="36"/>
  <c r="C993" i="36"/>
  <c r="E993" i="36"/>
  <c r="G993" i="36"/>
  <c r="I993" i="36"/>
  <c r="C994" i="36"/>
  <c r="E994" i="36"/>
  <c r="G994" i="36"/>
  <c r="I994" i="36"/>
  <c r="C995" i="36"/>
  <c r="E995" i="36"/>
  <c r="G995" i="36"/>
  <c r="I995" i="36"/>
  <c r="C996" i="36"/>
  <c r="E996" i="36"/>
  <c r="G996" i="36"/>
  <c r="I996" i="36"/>
  <c r="C997" i="36"/>
  <c r="E997" i="36"/>
  <c r="G997" i="36"/>
  <c r="I997" i="36"/>
  <c r="C998" i="36"/>
  <c r="E998" i="36"/>
  <c r="G998" i="36"/>
  <c r="I998" i="36"/>
  <c r="C999" i="36"/>
  <c r="E999" i="36"/>
  <c r="G999" i="36"/>
  <c r="I999" i="36"/>
  <c r="C1000" i="36"/>
  <c r="E1000" i="36"/>
  <c r="G1000" i="36"/>
  <c r="I1000" i="36"/>
  <c r="I29" i="36"/>
  <c r="I30" i="36"/>
  <c r="I31" i="36"/>
  <c r="I32" i="36"/>
  <c r="I33" i="36"/>
  <c r="I28" i="36"/>
  <c r="G29" i="36"/>
  <c r="G30" i="36"/>
  <c r="G31" i="36"/>
  <c r="G32" i="36"/>
  <c r="G33" i="36"/>
  <c r="G28" i="36"/>
  <c r="E29" i="36"/>
  <c r="E30" i="36"/>
  <c r="E31" i="36"/>
  <c r="E32" i="36"/>
  <c r="E33" i="36"/>
  <c r="E28" i="36"/>
  <c r="C30" i="36"/>
  <c r="C31" i="36"/>
  <c r="C32" i="36"/>
  <c r="C33" i="36"/>
  <c r="C29" i="36"/>
  <c r="C28" i="36"/>
  <c r="K595" i="36" l="1"/>
  <c r="K997" i="36"/>
  <c r="K987" i="36"/>
  <c r="K979" i="36"/>
  <c r="L979" i="36" s="1"/>
  <c r="K971" i="36"/>
  <c r="K963" i="36"/>
  <c r="K953" i="36"/>
  <c r="K945" i="36"/>
  <c r="Z945" i="36" s="1"/>
  <c r="K937" i="36"/>
  <c r="L937" i="36" s="1"/>
  <c r="K929" i="36"/>
  <c r="K921" i="36"/>
  <c r="K909" i="36"/>
  <c r="L909" i="36" s="1"/>
  <c r="K899" i="36"/>
  <c r="Z899" i="36" s="1"/>
  <c r="K891" i="36"/>
  <c r="K883" i="36"/>
  <c r="K875" i="36"/>
  <c r="Z875" i="36" s="1"/>
  <c r="K867" i="36"/>
  <c r="L867" i="36" s="1"/>
  <c r="K859" i="36"/>
  <c r="K847" i="36"/>
  <c r="L847" i="36" s="1"/>
  <c r="K837" i="36"/>
  <c r="L837" i="36" s="1"/>
  <c r="K829" i="36"/>
  <c r="L829" i="36" s="1"/>
  <c r="K821" i="36"/>
  <c r="L821" i="36" s="1"/>
  <c r="K809" i="36"/>
  <c r="K799" i="36"/>
  <c r="Z799" i="36" s="1"/>
  <c r="K791" i="36"/>
  <c r="L791" i="36" s="1"/>
  <c r="K783" i="36"/>
  <c r="K775" i="36"/>
  <c r="L775" i="36" s="1"/>
  <c r="K763" i="36"/>
  <c r="L763" i="36" s="1"/>
  <c r="K753" i="36"/>
  <c r="K739" i="36"/>
  <c r="K731" i="36"/>
  <c r="K719" i="36"/>
  <c r="Z719" i="36" s="1"/>
  <c r="K711" i="36"/>
  <c r="L711" i="36" s="1"/>
  <c r="K705" i="36"/>
  <c r="K701" i="36"/>
  <c r="K695" i="36"/>
  <c r="L695" i="36" s="1"/>
  <c r="K689" i="36"/>
  <c r="Z689" i="36" s="1"/>
  <c r="K687" i="36"/>
  <c r="K685" i="36"/>
  <c r="Z685" i="36" s="1"/>
  <c r="K681" i="36"/>
  <c r="K679" i="36"/>
  <c r="L679" i="36" s="1"/>
  <c r="K677" i="36"/>
  <c r="K675" i="36"/>
  <c r="L675" i="36" s="1"/>
  <c r="K673" i="36"/>
  <c r="L673" i="36" s="1"/>
  <c r="K671" i="36"/>
  <c r="Z671" i="36" s="1"/>
  <c r="K669" i="36"/>
  <c r="L669" i="36" s="1"/>
  <c r="K667" i="36"/>
  <c r="K665" i="36"/>
  <c r="Z665" i="36" s="1"/>
  <c r="K663" i="36"/>
  <c r="L663" i="36" s="1"/>
  <c r="K661" i="36"/>
  <c r="K659" i="36"/>
  <c r="L659" i="36" s="1"/>
  <c r="K657" i="36"/>
  <c r="L657" i="36" s="1"/>
  <c r="K655" i="36"/>
  <c r="K653" i="36"/>
  <c r="K651" i="36"/>
  <c r="K649" i="36"/>
  <c r="K647" i="36"/>
  <c r="L647" i="36" s="1"/>
  <c r="K645" i="36"/>
  <c r="K643" i="36"/>
  <c r="L643" i="36" s="1"/>
  <c r="K641" i="36"/>
  <c r="L641" i="36" s="1"/>
  <c r="K639" i="36"/>
  <c r="L639" i="36" s="1"/>
  <c r="K637" i="36"/>
  <c r="L637" i="36" s="1"/>
  <c r="K635" i="36"/>
  <c r="K633" i="36"/>
  <c r="K631" i="36"/>
  <c r="K629" i="36"/>
  <c r="K627" i="36"/>
  <c r="L627" i="36" s="1"/>
  <c r="K623" i="36"/>
  <c r="L623" i="36" s="1"/>
  <c r="K619" i="36"/>
  <c r="Z619" i="36" s="1"/>
  <c r="K615" i="36"/>
  <c r="L615" i="36" s="1"/>
  <c r="K613" i="36"/>
  <c r="K611" i="36"/>
  <c r="K609" i="36"/>
  <c r="L609" i="36" s="1"/>
  <c r="K607" i="36"/>
  <c r="K605" i="36"/>
  <c r="L605" i="36" s="1"/>
  <c r="K603" i="36"/>
  <c r="L603" i="36" s="1"/>
  <c r="K601" i="36"/>
  <c r="Z601" i="36" s="1"/>
  <c r="K599" i="36"/>
  <c r="L599" i="36" s="1"/>
  <c r="K597" i="36"/>
  <c r="K255" i="36"/>
  <c r="K999" i="36"/>
  <c r="K991" i="36"/>
  <c r="K983" i="36"/>
  <c r="L983" i="36" s="1"/>
  <c r="K975" i="36"/>
  <c r="L975" i="36" s="1"/>
  <c r="K967" i="36"/>
  <c r="Z967" i="36" s="1"/>
  <c r="K959" i="36"/>
  <c r="K951" i="36"/>
  <c r="K943" i="36"/>
  <c r="K935" i="36"/>
  <c r="L935" i="36" s="1"/>
  <c r="K927" i="36"/>
  <c r="K919" i="36"/>
  <c r="L919" i="36" s="1"/>
  <c r="K913" i="36"/>
  <c r="L913" i="36" s="1"/>
  <c r="K905" i="36"/>
  <c r="L905" i="36" s="1"/>
  <c r="K897" i="36"/>
  <c r="K889" i="36"/>
  <c r="K881" i="36"/>
  <c r="K873" i="36"/>
  <c r="L873" i="36" s="1"/>
  <c r="K865" i="36"/>
  <c r="K857" i="36"/>
  <c r="L857" i="36" s="1"/>
  <c r="K851" i="36"/>
  <c r="L851" i="36" s="1"/>
  <c r="K843" i="36"/>
  <c r="L843" i="36" s="1"/>
  <c r="K835" i="36"/>
  <c r="K827" i="36"/>
  <c r="K819" i="36"/>
  <c r="K813" i="36"/>
  <c r="L813" i="36" s="1"/>
  <c r="K805" i="36"/>
  <c r="K797" i="36"/>
  <c r="L797" i="36" s="1"/>
  <c r="K789" i="36"/>
  <c r="L789" i="36" s="1"/>
  <c r="K781" i="36"/>
  <c r="Z781" i="36" s="1"/>
  <c r="K773" i="36"/>
  <c r="L773" i="36" s="1"/>
  <c r="K767" i="36"/>
  <c r="K759" i="36"/>
  <c r="K749" i="36"/>
  <c r="L749" i="36" s="1"/>
  <c r="K741" i="36"/>
  <c r="K733" i="36"/>
  <c r="L733" i="36" s="1"/>
  <c r="K725" i="36"/>
  <c r="L725" i="36" s="1"/>
  <c r="K717" i="36"/>
  <c r="Z717" i="36" s="1"/>
  <c r="K707" i="36"/>
  <c r="L707" i="36" s="1"/>
  <c r="K691" i="36"/>
  <c r="K621" i="36"/>
  <c r="K993" i="36"/>
  <c r="K985" i="36"/>
  <c r="L985" i="36" s="1"/>
  <c r="K977" i="36"/>
  <c r="L977" i="36" s="1"/>
  <c r="K969" i="36"/>
  <c r="L969" i="36" s="1"/>
  <c r="K961" i="36"/>
  <c r="K955" i="36"/>
  <c r="K947" i="36"/>
  <c r="Z947" i="36" s="1"/>
  <c r="K939" i="36"/>
  <c r="K931" i="36"/>
  <c r="K923" i="36"/>
  <c r="K917" i="36"/>
  <c r="L917" i="36" s="1"/>
  <c r="K911" i="36"/>
  <c r="L911" i="36" s="1"/>
  <c r="K903" i="36"/>
  <c r="L903" i="36" s="1"/>
  <c r="K895" i="36"/>
  <c r="L895" i="36" s="1"/>
  <c r="K887" i="36"/>
  <c r="K879" i="36"/>
  <c r="K871" i="36"/>
  <c r="K863" i="36"/>
  <c r="K855" i="36"/>
  <c r="L855" i="36" s="1"/>
  <c r="K849" i="36"/>
  <c r="L849" i="36" s="1"/>
  <c r="K841" i="36"/>
  <c r="K833" i="36"/>
  <c r="K825" i="36"/>
  <c r="K817" i="36"/>
  <c r="K811" i="36"/>
  <c r="K803" i="36"/>
  <c r="K795" i="36"/>
  <c r="L795" i="36" s="1"/>
  <c r="K787" i="36"/>
  <c r="L787" i="36" s="1"/>
  <c r="K779" i="36"/>
  <c r="L779" i="36" s="1"/>
  <c r="K771" i="36"/>
  <c r="K765" i="36"/>
  <c r="K757" i="36"/>
  <c r="K751" i="36"/>
  <c r="K743" i="36"/>
  <c r="K735" i="36"/>
  <c r="L735" i="36" s="1"/>
  <c r="K727" i="36"/>
  <c r="L727" i="36" s="1"/>
  <c r="K721" i="36"/>
  <c r="Z721" i="36" s="1"/>
  <c r="K715" i="36"/>
  <c r="L715" i="36" s="1"/>
  <c r="K709" i="36"/>
  <c r="K703" i="36"/>
  <c r="K699" i="36"/>
  <c r="K693" i="36"/>
  <c r="L693" i="36" s="1"/>
  <c r="K683" i="36"/>
  <c r="L683" i="36" s="1"/>
  <c r="K625" i="36"/>
  <c r="L625" i="36" s="1"/>
  <c r="K29" i="36"/>
  <c r="W29" i="36" s="1"/>
  <c r="X29" i="36" s="1"/>
  <c r="K995" i="36"/>
  <c r="L995" i="36" s="1"/>
  <c r="K989" i="36"/>
  <c r="K981" i="36"/>
  <c r="K973" i="36"/>
  <c r="K965" i="36"/>
  <c r="K957" i="36"/>
  <c r="L957" i="36" s="1"/>
  <c r="K949" i="36"/>
  <c r="L949" i="36" s="1"/>
  <c r="K941" i="36"/>
  <c r="L941" i="36" s="1"/>
  <c r="K933" i="36"/>
  <c r="K925" i="36"/>
  <c r="K915" i="36"/>
  <c r="K907" i="36"/>
  <c r="K901" i="36"/>
  <c r="K893" i="36"/>
  <c r="L893" i="36" s="1"/>
  <c r="K885" i="36"/>
  <c r="L885" i="36" s="1"/>
  <c r="K877" i="36"/>
  <c r="K869" i="36"/>
  <c r="L869" i="36" s="1"/>
  <c r="K861" i="36"/>
  <c r="K853" i="36"/>
  <c r="K845" i="36"/>
  <c r="L845" i="36" s="1"/>
  <c r="K839" i="36"/>
  <c r="K831" i="36"/>
  <c r="L831" i="36" s="1"/>
  <c r="K823" i="36"/>
  <c r="L823" i="36" s="1"/>
  <c r="K815" i="36"/>
  <c r="Z815" i="36" s="1"/>
  <c r="K807" i="36"/>
  <c r="L807" i="36" s="1"/>
  <c r="K801" i="36"/>
  <c r="Z801" i="36" s="1"/>
  <c r="K793" i="36"/>
  <c r="K785" i="36"/>
  <c r="L785" i="36" s="1"/>
  <c r="K777" i="36"/>
  <c r="K769" i="36"/>
  <c r="L769" i="36" s="1"/>
  <c r="K761" i="36"/>
  <c r="L761" i="36" s="1"/>
  <c r="K755" i="36"/>
  <c r="Z755" i="36" s="1"/>
  <c r="K747" i="36"/>
  <c r="L747" i="36" s="1"/>
  <c r="K745" i="36"/>
  <c r="K737" i="36"/>
  <c r="K729" i="36"/>
  <c r="K723" i="36"/>
  <c r="K713" i="36"/>
  <c r="L713" i="36" s="1"/>
  <c r="K697" i="36"/>
  <c r="L697" i="36" s="1"/>
  <c r="K617" i="36"/>
  <c r="K593" i="36"/>
  <c r="L593" i="36" s="1"/>
  <c r="K591" i="36"/>
  <c r="K589" i="36"/>
  <c r="K587" i="36"/>
  <c r="K585" i="36"/>
  <c r="L585" i="36" s="1"/>
  <c r="K583" i="36"/>
  <c r="L583" i="36" s="1"/>
  <c r="K581" i="36"/>
  <c r="L581" i="36" s="1"/>
  <c r="K579" i="36"/>
  <c r="L579" i="36" s="1"/>
  <c r="K577" i="36"/>
  <c r="K575" i="36"/>
  <c r="K573" i="36"/>
  <c r="K571" i="36"/>
  <c r="L571" i="36" s="1"/>
  <c r="K569" i="36"/>
  <c r="L569" i="36" s="1"/>
  <c r="K567" i="36"/>
  <c r="L567" i="36" s="1"/>
  <c r="K565" i="36"/>
  <c r="L565" i="36" s="1"/>
  <c r="K563" i="36"/>
  <c r="L563" i="36" s="1"/>
  <c r="K561" i="36"/>
  <c r="Z561" i="36" s="1"/>
  <c r="K559" i="36"/>
  <c r="K557" i="36"/>
  <c r="K555" i="36"/>
  <c r="K553" i="36"/>
  <c r="K551" i="36"/>
  <c r="L551" i="36" s="1"/>
  <c r="K549" i="36"/>
  <c r="L549" i="36" s="1"/>
  <c r="K547" i="36"/>
  <c r="L547" i="36" s="1"/>
  <c r="K545" i="36"/>
  <c r="Z545" i="36" s="1"/>
  <c r="K543" i="36"/>
  <c r="Z543" i="36" s="1"/>
  <c r="K541" i="36"/>
  <c r="K539" i="36"/>
  <c r="K537" i="36"/>
  <c r="K535" i="36"/>
  <c r="K533" i="36"/>
  <c r="L533" i="36" s="1"/>
  <c r="K531" i="36"/>
  <c r="L531" i="36" s="1"/>
  <c r="K529" i="36"/>
  <c r="L529" i="36" s="1"/>
  <c r="K527" i="36"/>
  <c r="K525" i="36"/>
  <c r="K523" i="36"/>
  <c r="K521" i="36"/>
  <c r="K519" i="36"/>
  <c r="K517" i="36"/>
  <c r="L517" i="36" s="1"/>
  <c r="K515" i="36"/>
  <c r="Z515" i="36" s="1"/>
  <c r="K513" i="36"/>
  <c r="K511" i="36"/>
  <c r="K509" i="36"/>
  <c r="K507" i="36"/>
  <c r="K505" i="36"/>
  <c r="K503" i="36"/>
  <c r="L503" i="36" s="1"/>
  <c r="K501" i="36"/>
  <c r="L501" i="36" s="1"/>
  <c r="K499" i="36"/>
  <c r="K497" i="36"/>
  <c r="Z497" i="36" s="1"/>
  <c r="K495" i="36"/>
  <c r="K493" i="36"/>
  <c r="K491" i="36"/>
  <c r="K489" i="36"/>
  <c r="K487" i="36"/>
  <c r="K485" i="36"/>
  <c r="L485" i="36" s="1"/>
  <c r="K483" i="36"/>
  <c r="K481" i="36"/>
  <c r="K479" i="36"/>
  <c r="K477" i="36"/>
  <c r="K475" i="36"/>
  <c r="K473" i="36"/>
  <c r="K471" i="36"/>
  <c r="L471" i="36" s="1"/>
  <c r="K469" i="36"/>
  <c r="L469" i="36" s="1"/>
  <c r="K467" i="36"/>
  <c r="L467" i="36" s="1"/>
  <c r="K465" i="36"/>
  <c r="L465" i="36" s="1"/>
  <c r="K463" i="36"/>
  <c r="K461" i="36"/>
  <c r="K459" i="36"/>
  <c r="K457" i="36"/>
  <c r="K455" i="36"/>
  <c r="K453" i="36"/>
  <c r="L453" i="36" s="1"/>
  <c r="K451" i="36"/>
  <c r="L451" i="36" s="1"/>
  <c r="K449" i="36"/>
  <c r="L449" i="36" s="1"/>
  <c r="K447" i="36"/>
  <c r="K445" i="36"/>
  <c r="K443" i="36"/>
  <c r="L443" i="36" s="1"/>
  <c r="K441" i="36"/>
  <c r="L441" i="36" s="1"/>
  <c r="K439" i="36"/>
  <c r="L439" i="36" s="1"/>
  <c r="K437" i="36"/>
  <c r="L437" i="36" s="1"/>
  <c r="K435" i="36"/>
  <c r="L435" i="36" s="1"/>
  <c r="K433" i="36"/>
  <c r="K431" i="36"/>
  <c r="K429" i="36"/>
  <c r="K427" i="36"/>
  <c r="K425" i="36"/>
  <c r="K423" i="36"/>
  <c r="L423" i="36" s="1"/>
  <c r="K421" i="36"/>
  <c r="L421" i="36" s="1"/>
  <c r="K419" i="36"/>
  <c r="Z419" i="36" s="1"/>
  <c r="K417" i="36"/>
  <c r="L417" i="36" s="1"/>
  <c r="K415" i="36"/>
  <c r="Z415" i="36" s="1"/>
  <c r="K413" i="36"/>
  <c r="K411" i="36"/>
  <c r="K409" i="36"/>
  <c r="K407" i="36"/>
  <c r="K405" i="36"/>
  <c r="L405" i="36" s="1"/>
  <c r="K403" i="36"/>
  <c r="K401" i="36"/>
  <c r="Z401" i="36" s="1"/>
  <c r="K399" i="36"/>
  <c r="K397" i="36"/>
  <c r="K395" i="36"/>
  <c r="K393" i="36"/>
  <c r="K391" i="36"/>
  <c r="K389" i="36"/>
  <c r="L389" i="36" s="1"/>
  <c r="K387" i="36"/>
  <c r="L387" i="36" s="1"/>
  <c r="K385" i="36"/>
  <c r="L385" i="36" s="1"/>
  <c r="K383" i="36"/>
  <c r="Z383" i="36" s="1"/>
  <c r="K381" i="36"/>
  <c r="K379" i="36"/>
  <c r="K377" i="36"/>
  <c r="L377" i="36" s="1"/>
  <c r="K375" i="36"/>
  <c r="L375" i="36" s="1"/>
  <c r="K373" i="36"/>
  <c r="L373" i="36" s="1"/>
  <c r="K371" i="36"/>
  <c r="K369" i="36"/>
  <c r="L369" i="36" s="1"/>
  <c r="K367" i="36"/>
  <c r="Z367" i="36" s="1"/>
  <c r="K365" i="36"/>
  <c r="K363" i="36"/>
  <c r="K361" i="36"/>
  <c r="K359" i="36"/>
  <c r="K357" i="36"/>
  <c r="L357" i="36" s="1"/>
  <c r="K355" i="36"/>
  <c r="L355" i="36" s="1"/>
  <c r="K353" i="36"/>
  <c r="K351" i="36"/>
  <c r="K349" i="36"/>
  <c r="K347" i="36"/>
  <c r="K345" i="36"/>
  <c r="L345" i="36" s="1"/>
  <c r="K343" i="36"/>
  <c r="L343" i="36" s="1"/>
  <c r="K341" i="36"/>
  <c r="L341" i="36" s="1"/>
  <c r="K339" i="36"/>
  <c r="Z339" i="36" s="1"/>
  <c r="K337" i="36"/>
  <c r="K335" i="36"/>
  <c r="K333" i="36"/>
  <c r="K331" i="36"/>
  <c r="K329" i="36"/>
  <c r="K327" i="36"/>
  <c r="K325" i="36"/>
  <c r="L325" i="36" s="1"/>
  <c r="K323" i="36"/>
  <c r="Z323" i="36" s="1"/>
  <c r="K321" i="36"/>
  <c r="L321" i="36" s="1"/>
  <c r="K319" i="36"/>
  <c r="K317" i="36"/>
  <c r="K315" i="36"/>
  <c r="K313" i="36"/>
  <c r="K311" i="36"/>
  <c r="L311" i="36" s="1"/>
  <c r="K309" i="36"/>
  <c r="L309" i="36" s="1"/>
  <c r="K307" i="36"/>
  <c r="L307" i="36" s="1"/>
  <c r="K305" i="36"/>
  <c r="L305" i="36" s="1"/>
  <c r="K303" i="36"/>
  <c r="K301" i="36"/>
  <c r="K299" i="36"/>
  <c r="K297" i="36"/>
  <c r="L297" i="36" s="1"/>
  <c r="K295" i="36"/>
  <c r="K293" i="36"/>
  <c r="L293" i="36" s="1"/>
  <c r="K291" i="36"/>
  <c r="K289" i="36"/>
  <c r="K287" i="36"/>
  <c r="K285" i="36"/>
  <c r="K283" i="36"/>
  <c r="K281" i="36"/>
  <c r="K279" i="36"/>
  <c r="L279" i="36" s="1"/>
  <c r="K277" i="36"/>
  <c r="L277" i="36" s="1"/>
  <c r="K275" i="36"/>
  <c r="Z275" i="36" s="1"/>
  <c r="K273" i="36"/>
  <c r="K271" i="36"/>
  <c r="K269" i="36"/>
  <c r="K267" i="36"/>
  <c r="K265" i="36"/>
  <c r="K263" i="36"/>
  <c r="L263" i="36" s="1"/>
  <c r="K261" i="36"/>
  <c r="L261" i="36" s="1"/>
  <c r="K259" i="36"/>
  <c r="K257" i="36"/>
  <c r="K205" i="36"/>
  <c r="K253" i="36"/>
  <c r="K251" i="36"/>
  <c r="K249" i="36"/>
  <c r="L249" i="36" s="1"/>
  <c r="K247" i="36"/>
  <c r="K245" i="36"/>
  <c r="L245" i="36" s="1"/>
  <c r="K243" i="36"/>
  <c r="Z243" i="36" s="1"/>
  <c r="K241" i="36"/>
  <c r="L241" i="36" s="1"/>
  <c r="K239" i="36"/>
  <c r="K237" i="36"/>
  <c r="K235" i="36"/>
  <c r="K233" i="36"/>
  <c r="K231" i="36"/>
  <c r="L231" i="36" s="1"/>
  <c r="K229" i="36"/>
  <c r="L229" i="36" s="1"/>
  <c r="K227" i="36"/>
  <c r="L227" i="36" s="1"/>
  <c r="K225" i="36"/>
  <c r="Z225" i="36" s="1"/>
  <c r="K223" i="36"/>
  <c r="K221" i="36"/>
  <c r="K219" i="36"/>
  <c r="K217" i="36"/>
  <c r="K215" i="36"/>
  <c r="K213" i="36"/>
  <c r="L213" i="36" s="1"/>
  <c r="K211" i="36"/>
  <c r="L211" i="36" s="1"/>
  <c r="K209" i="36"/>
  <c r="L209" i="36" s="1"/>
  <c r="K207" i="36"/>
  <c r="K28" i="36"/>
  <c r="K998" i="36"/>
  <c r="K992" i="36"/>
  <c r="L992" i="36" s="1"/>
  <c r="K986" i="36"/>
  <c r="K978" i="36"/>
  <c r="L978" i="36" s="1"/>
  <c r="K970" i="36"/>
  <c r="Z970" i="36" s="1"/>
  <c r="K962" i="36"/>
  <c r="K954" i="36"/>
  <c r="K946" i="36"/>
  <c r="K940" i="36"/>
  <c r="K932" i="36"/>
  <c r="L932" i="36" s="1"/>
  <c r="K926" i="36"/>
  <c r="L926" i="36" s="1"/>
  <c r="K918" i="36"/>
  <c r="L918" i="36" s="1"/>
  <c r="K912" i="36"/>
  <c r="L912" i="36" s="1"/>
  <c r="K910" i="36"/>
  <c r="K906" i="36"/>
  <c r="K904" i="36"/>
  <c r="K902" i="36"/>
  <c r="K900" i="36"/>
  <c r="L900" i="36" s="1"/>
  <c r="K898" i="36"/>
  <c r="K896" i="36"/>
  <c r="L896" i="36" s="1"/>
  <c r="K892" i="36"/>
  <c r="Z892" i="36" s="1"/>
  <c r="K888" i="36"/>
  <c r="L888" i="36" s="1"/>
  <c r="K886" i="36"/>
  <c r="K884" i="36"/>
  <c r="K882" i="36"/>
  <c r="K880" i="36"/>
  <c r="K878" i="36"/>
  <c r="K876" i="36"/>
  <c r="L876" i="36" s="1"/>
  <c r="K874" i="36"/>
  <c r="Z874" i="36" s="1"/>
  <c r="K872" i="36"/>
  <c r="Z872" i="36" s="1"/>
  <c r="K870" i="36"/>
  <c r="K868" i="36"/>
  <c r="K866" i="36"/>
  <c r="K864" i="36"/>
  <c r="K862" i="36"/>
  <c r="K860" i="36"/>
  <c r="L860" i="36" s="1"/>
  <c r="K858" i="36"/>
  <c r="L858" i="36" s="1"/>
  <c r="K856" i="36"/>
  <c r="L856" i="36" s="1"/>
  <c r="K854" i="36"/>
  <c r="K852" i="36"/>
  <c r="K850" i="36"/>
  <c r="K848" i="36"/>
  <c r="K846" i="36"/>
  <c r="K844" i="36"/>
  <c r="L844" i="36" s="1"/>
  <c r="K842" i="36"/>
  <c r="Z842" i="36" s="1"/>
  <c r="K840" i="36"/>
  <c r="Z840" i="36" s="1"/>
  <c r="K838" i="36"/>
  <c r="K836" i="36"/>
  <c r="K834" i="36"/>
  <c r="K832" i="36"/>
  <c r="L832" i="36" s="1"/>
  <c r="K830" i="36"/>
  <c r="L830" i="36" s="1"/>
  <c r="K828" i="36"/>
  <c r="L828" i="36" s="1"/>
  <c r="K826" i="36"/>
  <c r="Z826" i="36" s="1"/>
  <c r="K824" i="36"/>
  <c r="K822" i="36"/>
  <c r="K820" i="36"/>
  <c r="K818" i="36"/>
  <c r="K816" i="36"/>
  <c r="K814" i="36"/>
  <c r="K812" i="36"/>
  <c r="L812" i="36" s="1"/>
  <c r="K810" i="36"/>
  <c r="K808" i="36"/>
  <c r="K806" i="36"/>
  <c r="K804" i="36"/>
  <c r="K802" i="36"/>
  <c r="K800" i="36"/>
  <c r="L800" i="36" s="1"/>
  <c r="K798" i="36"/>
  <c r="L798" i="36" s="1"/>
  <c r="K796" i="36"/>
  <c r="L796" i="36" s="1"/>
  <c r="K794" i="36"/>
  <c r="Z794" i="36" s="1"/>
  <c r="K792" i="36"/>
  <c r="K790" i="36"/>
  <c r="K788" i="36"/>
  <c r="K786" i="36"/>
  <c r="K784" i="36"/>
  <c r="K782" i="36"/>
  <c r="L782" i="36" s="1"/>
  <c r="K780" i="36"/>
  <c r="L780" i="36" s="1"/>
  <c r="K778" i="36"/>
  <c r="K776" i="36"/>
  <c r="K774" i="36"/>
  <c r="K772" i="36"/>
  <c r="K770" i="36"/>
  <c r="K768" i="36"/>
  <c r="L768" i="36" s="1"/>
  <c r="K766" i="36"/>
  <c r="K764" i="36"/>
  <c r="L764" i="36" s="1"/>
  <c r="K762" i="36"/>
  <c r="L762" i="36" s="1"/>
  <c r="K760" i="36"/>
  <c r="L760" i="36" s="1"/>
  <c r="K758" i="36"/>
  <c r="K756" i="36"/>
  <c r="K754" i="36"/>
  <c r="K752" i="36"/>
  <c r="L752" i="36" s="1"/>
  <c r="K750" i="36"/>
  <c r="K748" i="36"/>
  <c r="K746" i="36"/>
  <c r="L746" i="36" s="1"/>
  <c r="K744" i="36"/>
  <c r="K742" i="36"/>
  <c r="K740" i="36"/>
  <c r="K738" i="36"/>
  <c r="K736" i="36"/>
  <c r="L736" i="36" s="1"/>
  <c r="K734" i="36"/>
  <c r="K732" i="36"/>
  <c r="L732" i="36" s="1"/>
  <c r="K730" i="36"/>
  <c r="L730" i="36" s="1"/>
  <c r="K728" i="36"/>
  <c r="L728" i="36" s="1"/>
  <c r="K726" i="36"/>
  <c r="K724" i="36"/>
  <c r="K722" i="36"/>
  <c r="K720" i="36"/>
  <c r="K718" i="36"/>
  <c r="K716" i="36"/>
  <c r="L716" i="36" s="1"/>
  <c r="K714" i="36"/>
  <c r="L714" i="36" s="1"/>
  <c r="K712" i="36"/>
  <c r="K710" i="36"/>
  <c r="K708" i="36"/>
  <c r="K706" i="36"/>
  <c r="K704" i="36"/>
  <c r="K702" i="36"/>
  <c r="L702" i="36" s="1"/>
  <c r="K700" i="36"/>
  <c r="K698" i="36"/>
  <c r="Z698" i="36" s="1"/>
  <c r="K696" i="36"/>
  <c r="Z696" i="36" s="1"/>
  <c r="K694" i="36"/>
  <c r="K692" i="36"/>
  <c r="K690" i="36"/>
  <c r="K688" i="36"/>
  <c r="L688" i="36" s="1"/>
  <c r="K686" i="36"/>
  <c r="K684" i="36"/>
  <c r="K682" i="36"/>
  <c r="Z682" i="36" s="1"/>
  <c r="K680" i="36"/>
  <c r="K678" i="36"/>
  <c r="K676" i="36"/>
  <c r="K674" i="36"/>
  <c r="K672" i="36"/>
  <c r="K670" i="36"/>
  <c r="L670" i="36" s="1"/>
  <c r="K668" i="36"/>
  <c r="L668" i="36" s="1"/>
  <c r="K666" i="36"/>
  <c r="Z666" i="36" s="1"/>
  <c r="K664" i="36"/>
  <c r="Z664" i="36" s="1"/>
  <c r="K662" i="36"/>
  <c r="K660" i="36"/>
  <c r="K658" i="36"/>
  <c r="K656" i="36"/>
  <c r="L656" i="36" s="1"/>
  <c r="K654" i="36"/>
  <c r="K652" i="36"/>
  <c r="K650" i="36"/>
  <c r="K648" i="36"/>
  <c r="K646" i="36"/>
  <c r="L646" i="36" s="1"/>
  <c r="K644" i="36"/>
  <c r="K642" i="36"/>
  <c r="K640" i="36"/>
  <c r="K638" i="36"/>
  <c r="K636" i="36"/>
  <c r="L636" i="36" s="1"/>
  <c r="K634" i="36"/>
  <c r="Z634" i="36" s="1"/>
  <c r="K632" i="36"/>
  <c r="L632" i="36" s="1"/>
  <c r="K630" i="36"/>
  <c r="K628" i="36"/>
  <c r="K626" i="36"/>
  <c r="K624" i="36"/>
  <c r="K622" i="36"/>
  <c r="K620" i="36"/>
  <c r="K618" i="36"/>
  <c r="Z618" i="36" s="1"/>
  <c r="K616" i="36"/>
  <c r="Z616" i="36" s="1"/>
  <c r="K614" i="36"/>
  <c r="K612" i="36"/>
  <c r="K610" i="36"/>
  <c r="K608" i="36"/>
  <c r="K606" i="36"/>
  <c r="K604" i="36"/>
  <c r="L604" i="36" s="1"/>
  <c r="K602" i="36"/>
  <c r="Z602" i="36" s="1"/>
  <c r="K600" i="36"/>
  <c r="L600" i="36" s="1"/>
  <c r="K598" i="36"/>
  <c r="Z598" i="36" s="1"/>
  <c r="K596" i="36"/>
  <c r="K594" i="36"/>
  <c r="K592" i="36"/>
  <c r="K590" i="36"/>
  <c r="K588" i="36"/>
  <c r="K32" i="36"/>
  <c r="K1000" i="36"/>
  <c r="Z1000" i="36" s="1"/>
  <c r="K994" i="36"/>
  <c r="K988" i="36"/>
  <c r="K982" i="36"/>
  <c r="K976" i="36"/>
  <c r="K972" i="36"/>
  <c r="L972" i="36" s="1"/>
  <c r="K966" i="36"/>
  <c r="Z966" i="36" s="1"/>
  <c r="K960" i="36"/>
  <c r="Z960" i="36" s="1"/>
  <c r="K956" i="36"/>
  <c r="K950" i="36"/>
  <c r="K944" i="36"/>
  <c r="K938" i="36"/>
  <c r="L938" i="36" s="1"/>
  <c r="K934" i="36"/>
  <c r="K928" i="36"/>
  <c r="K922" i="36"/>
  <c r="K920" i="36"/>
  <c r="Z920" i="36" s="1"/>
  <c r="K914" i="36"/>
  <c r="K908" i="36"/>
  <c r="K890" i="36"/>
  <c r="K31" i="36"/>
  <c r="K33" i="36"/>
  <c r="K996" i="36"/>
  <c r="K990" i="36"/>
  <c r="Z990" i="36" s="1"/>
  <c r="K984" i="36"/>
  <c r="Z984" i="36" s="1"/>
  <c r="K980" i="36"/>
  <c r="K974" i="36"/>
  <c r="K968" i="36"/>
  <c r="K964" i="36"/>
  <c r="K958" i="36"/>
  <c r="K952" i="36"/>
  <c r="K948" i="36"/>
  <c r="Z948" i="36" s="1"/>
  <c r="K942" i="36"/>
  <c r="L942" i="36" s="1"/>
  <c r="K936" i="36"/>
  <c r="Z936" i="36" s="1"/>
  <c r="K930" i="36"/>
  <c r="K924" i="36"/>
  <c r="K916" i="36"/>
  <c r="K894" i="36"/>
  <c r="K30" i="36"/>
  <c r="K586" i="36"/>
  <c r="Z586" i="36" s="1"/>
  <c r="K584" i="36"/>
  <c r="Z584" i="36" s="1"/>
  <c r="K582" i="36"/>
  <c r="L582" i="36" s="1"/>
  <c r="K580" i="36"/>
  <c r="K578" i="36"/>
  <c r="K576" i="36"/>
  <c r="K574" i="36"/>
  <c r="K572" i="36"/>
  <c r="K570" i="36"/>
  <c r="L570" i="36" s="1"/>
  <c r="K568" i="36"/>
  <c r="Z568" i="36" s="1"/>
  <c r="K566" i="36"/>
  <c r="L566" i="36" s="1"/>
  <c r="K564" i="36"/>
  <c r="K562" i="36"/>
  <c r="K560" i="36"/>
  <c r="K558" i="36"/>
  <c r="Z558" i="36" s="1"/>
  <c r="K556" i="36"/>
  <c r="L556" i="36" s="1"/>
  <c r="K554" i="36"/>
  <c r="K552" i="36"/>
  <c r="Z552" i="36" s="1"/>
  <c r="K550" i="36"/>
  <c r="Z550" i="36" s="1"/>
  <c r="K548" i="36"/>
  <c r="Z548" i="36" s="1"/>
  <c r="K546" i="36"/>
  <c r="K544" i="36"/>
  <c r="K542" i="36"/>
  <c r="K540" i="36"/>
  <c r="K538" i="36"/>
  <c r="Z538" i="36" s="1"/>
  <c r="K536" i="36"/>
  <c r="Z536" i="36" s="1"/>
  <c r="K534" i="36"/>
  <c r="K532" i="36"/>
  <c r="K530" i="36"/>
  <c r="K528" i="36"/>
  <c r="L528" i="36" s="1"/>
  <c r="K526" i="36"/>
  <c r="K524" i="36"/>
  <c r="K522" i="36"/>
  <c r="Z522" i="36" s="1"/>
  <c r="K520" i="36"/>
  <c r="Z520" i="36" s="1"/>
  <c r="K518" i="36"/>
  <c r="K516" i="36"/>
  <c r="K514" i="36"/>
  <c r="K512" i="36"/>
  <c r="K510" i="36"/>
  <c r="K508" i="36"/>
  <c r="L508" i="36" s="1"/>
  <c r="K506" i="36"/>
  <c r="K504" i="36"/>
  <c r="Z504" i="36" s="1"/>
  <c r="K502" i="36"/>
  <c r="K500" i="36"/>
  <c r="K498" i="36"/>
  <c r="K496" i="36"/>
  <c r="K494" i="36"/>
  <c r="K492" i="36"/>
  <c r="K490" i="36"/>
  <c r="L490" i="36" s="1"/>
  <c r="K488" i="36"/>
  <c r="Z488" i="36" s="1"/>
  <c r="K486" i="36"/>
  <c r="K484" i="36"/>
  <c r="K482" i="36"/>
  <c r="K480" i="36"/>
  <c r="K478" i="36"/>
  <c r="K476" i="36"/>
  <c r="L476" i="36" s="1"/>
  <c r="K474" i="36"/>
  <c r="Z474" i="36" s="1"/>
  <c r="K472" i="36"/>
  <c r="Z472" i="36" s="1"/>
  <c r="K470" i="36"/>
  <c r="Z470" i="36" s="1"/>
  <c r="K468" i="36"/>
  <c r="K466" i="36"/>
  <c r="K464" i="36"/>
  <c r="L464" i="36" s="1"/>
  <c r="K462" i="36"/>
  <c r="K460" i="36"/>
  <c r="K458" i="36"/>
  <c r="K456" i="36"/>
  <c r="Z456" i="36" s="1"/>
  <c r="K454" i="36"/>
  <c r="Z454" i="36" s="1"/>
  <c r="K452" i="36"/>
  <c r="K450" i="36"/>
  <c r="K448" i="36"/>
  <c r="K446" i="36"/>
  <c r="K444" i="36"/>
  <c r="K442" i="36"/>
  <c r="Z442" i="36" s="1"/>
  <c r="K440" i="36"/>
  <c r="Z440" i="36" s="1"/>
  <c r="K438" i="36"/>
  <c r="K436" i="36"/>
  <c r="K434" i="36"/>
  <c r="K432" i="36"/>
  <c r="L432" i="36" s="1"/>
  <c r="K430" i="36"/>
  <c r="K428" i="36"/>
  <c r="K426" i="36"/>
  <c r="Z426" i="36" s="1"/>
  <c r="K424" i="36"/>
  <c r="L424" i="36" s="1"/>
  <c r="K422" i="36"/>
  <c r="K420" i="36"/>
  <c r="K418" i="36"/>
  <c r="K416" i="36"/>
  <c r="K414" i="36"/>
  <c r="K412" i="36"/>
  <c r="K410" i="36"/>
  <c r="Z410" i="36" s="1"/>
  <c r="K408" i="36"/>
  <c r="Z408" i="36" s="1"/>
  <c r="K406" i="36"/>
  <c r="K404" i="36"/>
  <c r="K402" i="36"/>
  <c r="K400" i="36"/>
  <c r="L400" i="36" s="1"/>
  <c r="K398" i="36"/>
  <c r="K396" i="36"/>
  <c r="K394" i="36"/>
  <c r="Z394" i="36" s="1"/>
  <c r="K392" i="36"/>
  <c r="Z392" i="36" s="1"/>
  <c r="K390" i="36"/>
  <c r="K388" i="36"/>
  <c r="K386" i="36"/>
  <c r="K384" i="36"/>
  <c r="K382" i="36"/>
  <c r="K380" i="36"/>
  <c r="K378" i="36"/>
  <c r="Z378" i="36" s="1"/>
  <c r="K376" i="36"/>
  <c r="Z376" i="36" s="1"/>
  <c r="K374" i="36"/>
  <c r="K372" i="36"/>
  <c r="K370" i="36"/>
  <c r="K368" i="36"/>
  <c r="K366" i="36"/>
  <c r="K364" i="36"/>
  <c r="K362" i="36"/>
  <c r="Z362" i="36" s="1"/>
  <c r="K360" i="36"/>
  <c r="Z360" i="36" s="1"/>
  <c r="K358" i="36"/>
  <c r="Z358" i="36" s="1"/>
  <c r="K356" i="36"/>
  <c r="K354" i="36"/>
  <c r="K352" i="36"/>
  <c r="K350" i="36"/>
  <c r="K348" i="36"/>
  <c r="K346" i="36"/>
  <c r="Z346" i="36" s="1"/>
  <c r="K344" i="36"/>
  <c r="Z344" i="36" s="1"/>
  <c r="K342" i="36"/>
  <c r="K340" i="36"/>
  <c r="K338" i="36"/>
  <c r="K336" i="36"/>
  <c r="L336" i="36" s="1"/>
  <c r="K334" i="36"/>
  <c r="K332" i="36"/>
  <c r="K330" i="36"/>
  <c r="Z330" i="36" s="1"/>
  <c r="K328" i="36"/>
  <c r="Z328" i="36" s="1"/>
  <c r="K326" i="36"/>
  <c r="K324" i="36"/>
  <c r="K322" i="36"/>
  <c r="K320" i="36"/>
  <c r="K318" i="36"/>
  <c r="K316" i="36"/>
  <c r="K314" i="36"/>
  <c r="Z314" i="36" s="1"/>
  <c r="K312" i="36"/>
  <c r="Z312" i="36" s="1"/>
  <c r="K310" i="36"/>
  <c r="K308" i="36"/>
  <c r="K306" i="36"/>
  <c r="K304" i="36"/>
  <c r="L304" i="36" s="1"/>
  <c r="K302" i="36"/>
  <c r="K300" i="36"/>
  <c r="L300" i="36" s="1"/>
  <c r="K298" i="36"/>
  <c r="Z298" i="36" s="1"/>
  <c r="K296" i="36"/>
  <c r="Z296" i="36" s="1"/>
  <c r="K294" i="36"/>
  <c r="K292" i="36"/>
  <c r="K290" i="36"/>
  <c r="K288" i="36"/>
  <c r="K286" i="36"/>
  <c r="K284" i="36"/>
  <c r="L284" i="36" s="1"/>
  <c r="K282" i="36"/>
  <c r="Z282" i="36" s="1"/>
  <c r="K280" i="36"/>
  <c r="Z280" i="36" s="1"/>
  <c r="K278" i="36"/>
  <c r="K276" i="36"/>
  <c r="K274" i="36"/>
  <c r="K272" i="36"/>
  <c r="K270" i="36"/>
  <c r="K268" i="36"/>
  <c r="K266" i="36"/>
  <c r="K264" i="36"/>
  <c r="Z264" i="36" s="1"/>
  <c r="K262" i="36"/>
  <c r="K260" i="36"/>
  <c r="Z260" i="36" s="1"/>
  <c r="K258" i="36"/>
  <c r="K256" i="36"/>
  <c r="K254" i="36"/>
  <c r="K252" i="36"/>
  <c r="K250" i="36"/>
  <c r="L250" i="36" s="1"/>
  <c r="K248" i="36"/>
  <c r="K203" i="36"/>
  <c r="K201" i="36"/>
  <c r="K199" i="36"/>
  <c r="K197" i="36"/>
  <c r="K195" i="36"/>
  <c r="K193" i="36"/>
  <c r="K191" i="36"/>
  <c r="L191" i="36" s="1"/>
  <c r="K189" i="36"/>
  <c r="Z189" i="36" s="1"/>
  <c r="K187" i="36"/>
  <c r="K185" i="36"/>
  <c r="K183" i="36"/>
  <c r="K181" i="36"/>
  <c r="K179" i="36"/>
  <c r="K177" i="36"/>
  <c r="K175" i="36"/>
  <c r="Z175" i="36" s="1"/>
  <c r="K173" i="36"/>
  <c r="Z173" i="36" s="1"/>
  <c r="K171" i="36"/>
  <c r="K169" i="36"/>
  <c r="K167" i="36"/>
  <c r="K165" i="36"/>
  <c r="K163" i="36"/>
  <c r="K161" i="36"/>
  <c r="K159" i="36"/>
  <c r="Z159" i="36" s="1"/>
  <c r="K157" i="36"/>
  <c r="Z157" i="36" s="1"/>
  <c r="K155" i="36"/>
  <c r="K153" i="36"/>
  <c r="K151" i="36"/>
  <c r="K149" i="36"/>
  <c r="K147" i="36"/>
  <c r="K145" i="36"/>
  <c r="K143" i="36"/>
  <c r="Z143" i="36" s="1"/>
  <c r="K141" i="36"/>
  <c r="Z141" i="36" s="1"/>
  <c r="K139" i="36"/>
  <c r="K137" i="36"/>
  <c r="K135" i="36"/>
  <c r="K133" i="36"/>
  <c r="K131" i="36"/>
  <c r="K129" i="36"/>
  <c r="K127" i="36"/>
  <c r="K125" i="36"/>
  <c r="Z125" i="36" s="1"/>
  <c r="K123" i="36"/>
  <c r="K121" i="36"/>
  <c r="K119" i="36"/>
  <c r="K117" i="36"/>
  <c r="K115" i="36"/>
  <c r="K113" i="36"/>
  <c r="K111" i="36"/>
  <c r="K109" i="36"/>
  <c r="Z109" i="36" s="1"/>
  <c r="K107" i="36"/>
  <c r="K105" i="36"/>
  <c r="K103" i="36"/>
  <c r="K101" i="36"/>
  <c r="K99" i="36"/>
  <c r="K97" i="36"/>
  <c r="K95" i="36"/>
  <c r="K93" i="36"/>
  <c r="K91" i="36"/>
  <c r="Z91" i="36" s="1"/>
  <c r="K89" i="36"/>
  <c r="K87" i="36"/>
  <c r="K85" i="36"/>
  <c r="K83" i="36"/>
  <c r="K81" i="36"/>
  <c r="K79" i="36"/>
  <c r="K77" i="36"/>
  <c r="K75" i="36"/>
  <c r="K73" i="36"/>
  <c r="K71" i="36"/>
  <c r="K69" i="36"/>
  <c r="K67" i="36"/>
  <c r="K65" i="36"/>
  <c r="K63" i="36"/>
  <c r="K61" i="36"/>
  <c r="K59" i="36"/>
  <c r="K57" i="36"/>
  <c r="K55" i="36"/>
  <c r="K53" i="36"/>
  <c r="K51" i="36"/>
  <c r="K49" i="36"/>
  <c r="K47" i="36"/>
  <c r="K45" i="36"/>
  <c r="K43" i="36"/>
  <c r="K41" i="36"/>
  <c r="K39" i="36"/>
  <c r="K37" i="36"/>
  <c r="K35" i="36"/>
  <c r="K246" i="36"/>
  <c r="Z246" i="36" s="1"/>
  <c r="K244" i="36"/>
  <c r="Z244" i="36" s="1"/>
  <c r="K242" i="36"/>
  <c r="Z242" i="36" s="1"/>
  <c r="K240" i="36"/>
  <c r="K238" i="36"/>
  <c r="K236" i="36"/>
  <c r="K234" i="36"/>
  <c r="K232" i="36"/>
  <c r="K230" i="36"/>
  <c r="Z230" i="36" s="1"/>
  <c r="K228" i="36"/>
  <c r="Z228" i="36" s="1"/>
  <c r="K226" i="36"/>
  <c r="Z226" i="36" s="1"/>
  <c r="K224" i="36"/>
  <c r="K222" i="36"/>
  <c r="K220" i="36"/>
  <c r="K218" i="36"/>
  <c r="K216" i="36"/>
  <c r="K214" i="36"/>
  <c r="K212" i="36"/>
  <c r="Z212" i="36" s="1"/>
  <c r="K210" i="36"/>
  <c r="Z210" i="36" s="1"/>
  <c r="K208" i="36"/>
  <c r="L208" i="36" s="1"/>
  <c r="K206" i="36"/>
  <c r="K204" i="36"/>
  <c r="K202" i="36"/>
  <c r="K200" i="36"/>
  <c r="K198" i="36"/>
  <c r="Z198" i="36" s="1"/>
  <c r="K196" i="36"/>
  <c r="Z196" i="36" s="1"/>
  <c r="K194" i="36"/>
  <c r="Z194" i="36" s="1"/>
  <c r="K192" i="36"/>
  <c r="K190" i="36"/>
  <c r="K188" i="36"/>
  <c r="K186" i="36"/>
  <c r="K184" i="36"/>
  <c r="K182" i="36"/>
  <c r="K180" i="36"/>
  <c r="L180" i="36" s="1"/>
  <c r="K178" i="36"/>
  <c r="Z178" i="36" s="1"/>
  <c r="K176" i="36"/>
  <c r="K174" i="36"/>
  <c r="K172" i="36"/>
  <c r="K170" i="36"/>
  <c r="K168" i="36"/>
  <c r="K166" i="36"/>
  <c r="K164" i="36"/>
  <c r="Z164" i="36" s="1"/>
  <c r="K162" i="36"/>
  <c r="L162" i="36" s="1"/>
  <c r="K160" i="36"/>
  <c r="K158" i="36"/>
  <c r="K156" i="36"/>
  <c r="K154" i="36"/>
  <c r="K152" i="36"/>
  <c r="K150" i="36"/>
  <c r="Z150" i="36" s="1"/>
  <c r="K148" i="36"/>
  <c r="Z148" i="36" s="1"/>
  <c r="K146" i="36"/>
  <c r="Z146" i="36" s="1"/>
  <c r="K144" i="36"/>
  <c r="K142" i="36"/>
  <c r="K140" i="36"/>
  <c r="K138" i="36"/>
  <c r="K136" i="36"/>
  <c r="K134" i="36"/>
  <c r="K132" i="36"/>
  <c r="Z132" i="36" s="1"/>
  <c r="K130" i="36"/>
  <c r="Z130" i="36" s="1"/>
  <c r="K128" i="36"/>
  <c r="K126" i="36"/>
  <c r="K124" i="36"/>
  <c r="K122" i="36"/>
  <c r="K120" i="36"/>
  <c r="K118" i="36"/>
  <c r="K116" i="36"/>
  <c r="K114" i="36"/>
  <c r="Z114" i="36" s="1"/>
  <c r="K112" i="36"/>
  <c r="K110" i="36"/>
  <c r="K108" i="36"/>
  <c r="K106" i="36"/>
  <c r="K104" i="36"/>
  <c r="K102" i="36"/>
  <c r="K100" i="36"/>
  <c r="Z100" i="36" s="1"/>
  <c r="K98" i="36"/>
  <c r="L98" i="36" s="1"/>
  <c r="K96" i="36"/>
  <c r="K94" i="36"/>
  <c r="K92" i="36"/>
  <c r="K90" i="36"/>
  <c r="K88" i="36"/>
  <c r="K86" i="36"/>
  <c r="K84" i="36"/>
  <c r="K82" i="36"/>
  <c r="K80" i="36"/>
  <c r="K78" i="36"/>
  <c r="K76" i="36"/>
  <c r="K74" i="36"/>
  <c r="K72" i="36"/>
  <c r="K70" i="36"/>
  <c r="K68" i="36"/>
  <c r="K66" i="36"/>
  <c r="K64" i="36"/>
  <c r="K62" i="36"/>
  <c r="K60" i="36"/>
  <c r="K58" i="36"/>
  <c r="K56" i="36"/>
  <c r="K54" i="36"/>
  <c r="K52" i="36"/>
  <c r="K50" i="36"/>
  <c r="K48" i="36"/>
  <c r="K46" i="36"/>
  <c r="K44" i="36"/>
  <c r="K42" i="36"/>
  <c r="K40" i="36"/>
  <c r="K38" i="36"/>
  <c r="K36" i="36"/>
  <c r="K34" i="36"/>
  <c r="L955" i="36"/>
  <c r="L987" i="36"/>
  <c r="L965" i="36"/>
  <c r="L705" i="36"/>
  <c r="L535" i="36"/>
  <c r="L473" i="36"/>
  <c r="L455" i="36"/>
  <c r="L927" i="36"/>
  <c r="L921" i="36"/>
  <c r="L865" i="36"/>
  <c r="L803" i="36"/>
  <c r="L741" i="36"/>
  <c r="L631" i="36"/>
  <c r="L519" i="36"/>
  <c r="L958" i="36"/>
  <c r="L864" i="36"/>
  <c r="L923" i="36"/>
  <c r="L901" i="36"/>
  <c r="L863" i="36"/>
  <c r="L701" i="36"/>
  <c r="L645" i="36"/>
  <c r="L607" i="36"/>
  <c r="L595" i="36"/>
  <c r="L505" i="36"/>
  <c r="L487" i="36"/>
  <c r="L894" i="36"/>
  <c r="L407" i="36"/>
  <c r="L361" i="36"/>
  <c r="L359" i="36"/>
  <c r="L281" i="36"/>
  <c r="L265" i="36"/>
  <c r="L526" i="36"/>
  <c r="L720" i="36"/>
  <c r="L704" i="36"/>
  <c r="L672" i="36"/>
  <c r="L640" i="36"/>
  <c r="L624" i="36"/>
  <c r="DH13" i="82"/>
  <c r="BZ59" i="82"/>
  <c r="BZ60" i="82" s="1"/>
  <c r="BZ61" i="82" s="1"/>
  <c r="BZ62" i="82" s="1"/>
  <c r="BZ63" i="82" s="1"/>
  <c r="BZ64" i="82" s="1"/>
  <c r="BZ65" i="82" s="1"/>
  <c r="BZ66" i="82" s="1"/>
  <c r="BZ67" i="82" s="1"/>
  <c r="BZ68" i="82" s="1"/>
  <c r="BZ69" i="82" s="1"/>
  <c r="BZ70" i="82" s="1"/>
  <c r="BZ71" i="82" s="1"/>
  <c r="DH25" i="82"/>
  <c r="DC17" i="82"/>
  <c r="DH9" i="82"/>
  <c r="DC16" i="82"/>
  <c r="DM16" i="82"/>
  <c r="DH16" i="82"/>
  <c r="CB14" i="82"/>
  <c r="DH21" i="82"/>
  <c r="DM17" i="82"/>
  <c r="CG14" i="82"/>
  <c r="N34" i="82" s="1"/>
  <c r="CB8" i="82"/>
  <c r="DM8" i="82"/>
  <c r="DH8" i="82"/>
  <c r="DC8" i="82"/>
  <c r="CG8" i="82"/>
  <c r="L34" i="82" s="1"/>
  <c r="DM9" i="82"/>
  <c r="DH5" i="82"/>
  <c r="DH20" i="82"/>
  <c r="CB17" i="82"/>
  <c r="DC20" i="82"/>
  <c r="DM20" i="82"/>
  <c r="BI15" i="82"/>
  <c r="D34" i="82" s="1"/>
  <c r="DC4" i="82"/>
  <c r="DM4" i="82"/>
  <c r="DH4" i="82"/>
  <c r="CB5" i="82"/>
  <c r="DC13" i="82"/>
  <c r="DM24" i="82"/>
  <c r="DH24" i="82"/>
  <c r="CB20" i="82"/>
  <c r="DC24" i="82"/>
  <c r="DH17" i="82"/>
  <c r="DC21" i="82"/>
  <c r="DC9" i="82"/>
  <c r="DC5" i="82"/>
  <c r="CG11" i="82"/>
  <c r="M34" i="82" s="1"/>
  <c r="DM13" i="82"/>
  <c r="DM21" i="82"/>
  <c r="CG17" i="82"/>
  <c r="O34" i="82" s="1"/>
  <c r="DM5" i="82"/>
  <c r="CG5" i="82"/>
  <c r="K34" i="82" s="1"/>
  <c r="DH12" i="82"/>
  <c r="DC12" i="82"/>
  <c r="CB11" i="82"/>
  <c r="DM12" i="82"/>
  <c r="CG20" i="82"/>
  <c r="P34" i="82" s="1"/>
  <c r="DM25" i="82"/>
  <c r="DC25" i="82"/>
  <c r="W44" i="36" l="1"/>
  <c r="X44" i="36" s="1"/>
  <c r="W60" i="36"/>
  <c r="X60" i="36" s="1"/>
  <c r="W76" i="36"/>
  <c r="X76" i="36" s="1"/>
  <c r="W92" i="36"/>
  <c r="X92" i="36" s="1"/>
  <c r="W108" i="36"/>
  <c r="X108" i="36" s="1"/>
  <c r="Z108" i="36"/>
  <c r="W124" i="36"/>
  <c r="X124" i="36" s="1"/>
  <c r="Z124" i="36"/>
  <c r="W140" i="36"/>
  <c r="X140" i="36" s="1"/>
  <c r="Z140" i="36"/>
  <c r="W156" i="36"/>
  <c r="X156" i="36" s="1"/>
  <c r="Z156" i="36"/>
  <c r="W172" i="36"/>
  <c r="X172" i="36" s="1"/>
  <c r="Z172" i="36"/>
  <c r="W188" i="36"/>
  <c r="X188" i="36" s="1"/>
  <c r="Z188" i="36"/>
  <c r="W204" i="36"/>
  <c r="X204" i="36" s="1"/>
  <c r="Z204" i="36"/>
  <c r="W220" i="36"/>
  <c r="X220" i="36" s="1"/>
  <c r="Z220" i="36"/>
  <c r="W236" i="36"/>
  <c r="X236" i="36" s="1"/>
  <c r="Z236" i="36"/>
  <c r="W39" i="36"/>
  <c r="X39" i="36" s="1"/>
  <c r="W55" i="36"/>
  <c r="X55" i="36" s="1"/>
  <c r="W71" i="36"/>
  <c r="X71" i="36" s="1"/>
  <c r="W87" i="36"/>
  <c r="X87" i="36" s="1"/>
  <c r="W103" i="36"/>
  <c r="X103" i="36" s="1"/>
  <c r="Z103" i="36"/>
  <c r="W119" i="36"/>
  <c r="X119" i="36" s="1"/>
  <c r="Z119" i="36"/>
  <c r="W135" i="36"/>
  <c r="X135" i="36" s="1"/>
  <c r="Z135" i="36"/>
  <c r="W151" i="36"/>
  <c r="X151" i="36" s="1"/>
  <c r="Z151" i="36"/>
  <c r="W167" i="36"/>
  <c r="X167" i="36" s="1"/>
  <c r="Z167" i="36"/>
  <c r="W183" i="36"/>
  <c r="X183" i="36" s="1"/>
  <c r="Z183" i="36"/>
  <c r="W199" i="36"/>
  <c r="X199" i="36" s="1"/>
  <c r="Z199" i="36"/>
  <c r="W258" i="36"/>
  <c r="X258" i="36" s="1"/>
  <c r="Z258" i="36"/>
  <c r="W274" i="36"/>
  <c r="X274" i="36" s="1"/>
  <c r="Z274" i="36"/>
  <c r="W290" i="36"/>
  <c r="X290" i="36" s="1"/>
  <c r="Z290" i="36"/>
  <c r="W306" i="36"/>
  <c r="X306" i="36" s="1"/>
  <c r="Z306" i="36"/>
  <c r="W322" i="36"/>
  <c r="X322" i="36" s="1"/>
  <c r="Z322" i="36"/>
  <c r="W338" i="36"/>
  <c r="X338" i="36" s="1"/>
  <c r="Z338" i="36"/>
  <c r="W354" i="36"/>
  <c r="X354" i="36" s="1"/>
  <c r="Z354" i="36"/>
  <c r="W370" i="36"/>
  <c r="X370" i="36" s="1"/>
  <c r="Z370" i="36"/>
  <c r="W386" i="36"/>
  <c r="X386" i="36" s="1"/>
  <c r="Z386" i="36"/>
  <c r="W402" i="36"/>
  <c r="X402" i="36" s="1"/>
  <c r="Z402" i="36"/>
  <c r="W418" i="36"/>
  <c r="X418" i="36" s="1"/>
  <c r="Z418" i="36"/>
  <c r="W434" i="36"/>
  <c r="X434" i="36" s="1"/>
  <c r="Z434" i="36"/>
  <c r="W450" i="36"/>
  <c r="X450" i="36" s="1"/>
  <c r="Z450" i="36"/>
  <c r="W466" i="36"/>
  <c r="X466" i="36" s="1"/>
  <c r="Z466" i="36"/>
  <c r="W482" i="36"/>
  <c r="X482" i="36" s="1"/>
  <c r="Z482" i="36"/>
  <c r="W498" i="36"/>
  <c r="X498" i="36" s="1"/>
  <c r="Z498" i="36"/>
  <c r="W514" i="36"/>
  <c r="X514" i="36" s="1"/>
  <c r="Z514" i="36"/>
  <c r="W530" i="36"/>
  <c r="X530" i="36" s="1"/>
  <c r="Z530" i="36"/>
  <c r="W546" i="36"/>
  <c r="X546" i="36" s="1"/>
  <c r="Z546" i="36"/>
  <c r="W562" i="36"/>
  <c r="X562" i="36" s="1"/>
  <c r="Z562" i="36"/>
  <c r="W578" i="36"/>
  <c r="X578" i="36" s="1"/>
  <c r="Z578" i="36"/>
  <c r="W924" i="36"/>
  <c r="X924" i="36" s="1"/>
  <c r="Z924" i="36"/>
  <c r="W968" i="36"/>
  <c r="X968" i="36" s="1"/>
  <c r="Z968" i="36"/>
  <c r="W890" i="36"/>
  <c r="X890" i="36" s="1"/>
  <c r="Z890" i="36"/>
  <c r="W944" i="36"/>
  <c r="X944" i="36" s="1"/>
  <c r="Z944" i="36"/>
  <c r="W988" i="36"/>
  <c r="X988" i="36" s="1"/>
  <c r="Z988" i="36"/>
  <c r="W596" i="36"/>
  <c r="X596" i="36" s="1"/>
  <c r="Z596" i="36"/>
  <c r="W612" i="36"/>
  <c r="X612" i="36" s="1"/>
  <c r="Z612" i="36"/>
  <c r="W628" i="36"/>
  <c r="X628" i="36" s="1"/>
  <c r="Z628" i="36"/>
  <c r="W644" i="36"/>
  <c r="X644" i="36" s="1"/>
  <c r="Z644" i="36"/>
  <c r="W660" i="36"/>
  <c r="X660" i="36" s="1"/>
  <c r="Z660" i="36"/>
  <c r="W676" i="36"/>
  <c r="X676" i="36" s="1"/>
  <c r="Z676" i="36"/>
  <c r="W692" i="36"/>
  <c r="X692" i="36" s="1"/>
  <c r="Z692" i="36"/>
  <c r="W708" i="36"/>
  <c r="X708" i="36" s="1"/>
  <c r="Z708" i="36"/>
  <c r="W724" i="36"/>
  <c r="X724" i="36" s="1"/>
  <c r="Z724" i="36"/>
  <c r="W740" i="36"/>
  <c r="X740" i="36" s="1"/>
  <c r="Z740" i="36"/>
  <c r="W756" i="36"/>
  <c r="X756" i="36" s="1"/>
  <c r="Z756" i="36"/>
  <c r="W772" i="36"/>
  <c r="X772" i="36" s="1"/>
  <c r="Z772" i="36"/>
  <c r="W788" i="36"/>
  <c r="X788" i="36" s="1"/>
  <c r="Z788" i="36"/>
  <c r="W804" i="36"/>
  <c r="X804" i="36" s="1"/>
  <c r="Z804" i="36"/>
  <c r="W820" i="36"/>
  <c r="X820" i="36" s="1"/>
  <c r="Z820" i="36"/>
  <c r="W836" i="36"/>
  <c r="X836" i="36" s="1"/>
  <c r="Z836" i="36"/>
  <c r="W852" i="36"/>
  <c r="X852" i="36" s="1"/>
  <c r="Z852" i="36"/>
  <c r="W868" i="36"/>
  <c r="X868" i="36" s="1"/>
  <c r="Z868" i="36"/>
  <c r="W884" i="36"/>
  <c r="X884" i="36" s="1"/>
  <c r="Z884" i="36"/>
  <c r="W904" i="36"/>
  <c r="X904" i="36" s="1"/>
  <c r="Z904" i="36"/>
  <c r="W946" i="36"/>
  <c r="X946" i="36" s="1"/>
  <c r="Z946" i="36"/>
  <c r="W28" i="36"/>
  <c r="X28" i="36" s="1"/>
  <c r="Z28" i="36"/>
  <c r="W221" i="36"/>
  <c r="X221" i="36" s="1"/>
  <c r="Z221" i="36"/>
  <c r="W237" i="36"/>
  <c r="X237" i="36" s="1"/>
  <c r="Z237" i="36"/>
  <c r="W253" i="36"/>
  <c r="X253" i="36" s="1"/>
  <c r="Z253" i="36"/>
  <c r="W269" i="36"/>
  <c r="X269" i="36" s="1"/>
  <c r="Z269" i="36"/>
  <c r="W285" i="36"/>
  <c r="X285" i="36" s="1"/>
  <c r="Z285" i="36"/>
  <c r="W301" i="36"/>
  <c r="X301" i="36" s="1"/>
  <c r="Z301" i="36"/>
  <c r="W317" i="36"/>
  <c r="X317" i="36" s="1"/>
  <c r="Z317" i="36"/>
  <c r="W333" i="36"/>
  <c r="X333" i="36" s="1"/>
  <c r="Z333" i="36"/>
  <c r="W349" i="36"/>
  <c r="X349" i="36" s="1"/>
  <c r="Z349" i="36"/>
  <c r="W365" i="36"/>
  <c r="X365" i="36" s="1"/>
  <c r="Z365" i="36"/>
  <c r="W381" i="36"/>
  <c r="X381" i="36" s="1"/>
  <c r="Z381" i="36"/>
  <c r="W397" i="36"/>
  <c r="X397" i="36" s="1"/>
  <c r="Z397" i="36"/>
  <c r="W413" i="36"/>
  <c r="X413" i="36" s="1"/>
  <c r="Z413" i="36"/>
  <c r="W429" i="36"/>
  <c r="X429" i="36" s="1"/>
  <c r="Z429" i="36"/>
  <c r="W445" i="36"/>
  <c r="X445" i="36" s="1"/>
  <c r="Z445" i="36"/>
  <c r="W461" i="36"/>
  <c r="X461" i="36" s="1"/>
  <c r="Z461" i="36"/>
  <c r="W477" i="36"/>
  <c r="X477" i="36" s="1"/>
  <c r="Z477" i="36"/>
  <c r="W493" i="36"/>
  <c r="X493" i="36" s="1"/>
  <c r="Z493" i="36"/>
  <c r="W509" i="36"/>
  <c r="X509" i="36" s="1"/>
  <c r="Z509" i="36"/>
  <c r="W525" i="36"/>
  <c r="X525" i="36" s="1"/>
  <c r="Z525" i="36"/>
  <c r="W541" i="36"/>
  <c r="X541" i="36" s="1"/>
  <c r="Z541" i="36"/>
  <c r="W557" i="36"/>
  <c r="X557" i="36" s="1"/>
  <c r="Z557" i="36"/>
  <c r="W573" i="36"/>
  <c r="X573" i="36" s="1"/>
  <c r="Z573" i="36"/>
  <c r="W589" i="36"/>
  <c r="X589" i="36" s="1"/>
  <c r="Z589" i="36"/>
  <c r="W737" i="36"/>
  <c r="X737" i="36" s="1"/>
  <c r="Z737" i="36"/>
  <c r="W793" i="36"/>
  <c r="X793" i="36" s="1"/>
  <c r="Z793" i="36"/>
  <c r="W853" i="36"/>
  <c r="X853" i="36" s="1"/>
  <c r="Z853" i="36"/>
  <c r="W915" i="36"/>
  <c r="X915" i="36" s="1"/>
  <c r="Z915" i="36"/>
  <c r="W981" i="36"/>
  <c r="X981" i="36" s="1"/>
  <c r="Z981" i="36"/>
  <c r="W703" i="36"/>
  <c r="X703" i="36" s="1"/>
  <c r="Z703" i="36"/>
  <c r="W757" i="36"/>
  <c r="X757" i="36" s="1"/>
  <c r="Z757" i="36"/>
  <c r="W817" i="36"/>
  <c r="X817" i="36" s="1"/>
  <c r="Z817" i="36"/>
  <c r="W879" i="36"/>
  <c r="X879" i="36" s="1"/>
  <c r="Z879" i="36"/>
  <c r="W939" i="36"/>
  <c r="X939" i="36" s="1"/>
  <c r="Z939" i="36"/>
  <c r="W621" i="36"/>
  <c r="X621" i="36" s="1"/>
  <c r="Z621" i="36"/>
  <c r="W759" i="36"/>
  <c r="X759" i="36" s="1"/>
  <c r="Z759" i="36"/>
  <c r="W819" i="36"/>
  <c r="X819" i="36" s="1"/>
  <c r="Z819" i="36"/>
  <c r="W881" i="36"/>
  <c r="X881" i="36" s="1"/>
  <c r="Z881" i="36"/>
  <c r="W943" i="36"/>
  <c r="X943" i="36" s="1"/>
  <c r="Z943" i="36"/>
  <c r="W255" i="36"/>
  <c r="X255" i="36" s="1"/>
  <c r="Z255" i="36"/>
  <c r="W611" i="36"/>
  <c r="X611" i="36" s="1"/>
  <c r="Z611" i="36"/>
  <c r="W633" i="36"/>
  <c r="X633" i="36" s="1"/>
  <c r="Z633" i="36"/>
  <c r="W649" i="36"/>
  <c r="X649" i="36" s="1"/>
  <c r="Z649" i="36"/>
  <c r="W681" i="36"/>
  <c r="X681" i="36" s="1"/>
  <c r="Z681" i="36"/>
  <c r="W46" i="36"/>
  <c r="X46" i="36" s="1"/>
  <c r="W62" i="36"/>
  <c r="X62" i="36" s="1"/>
  <c r="W78" i="36"/>
  <c r="X78" i="36" s="1"/>
  <c r="W94" i="36"/>
  <c r="X94" i="36" s="1"/>
  <c r="W110" i="36"/>
  <c r="X110" i="36" s="1"/>
  <c r="W126" i="36"/>
  <c r="X126" i="36" s="1"/>
  <c r="Z126" i="36"/>
  <c r="W142" i="36"/>
  <c r="X142" i="36" s="1"/>
  <c r="Z142" i="36"/>
  <c r="W158" i="36"/>
  <c r="X158" i="36" s="1"/>
  <c r="Z158" i="36"/>
  <c r="W174" i="36"/>
  <c r="X174" i="36" s="1"/>
  <c r="Z174" i="36"/>
  <c r="W190" i="36"/>
  <c r="X190" i="36" s="1"/>
  <c r="Z190" i="36"/>
  <c r="W206" i="36"/>
  <c r="X206" i="36" s="1"/>
  <c r="Z206" i="36"/>
  <c r="W222" i="36"/>
  <c r="X222" i="36" s="1"/>
  <c r="Z222" i="36"/>
  <c r="W238" i="36"/>
  <c r="X238" i="36" s="1"/>
  <c r="Z238" i="36"/>
  <c r="W41" i="36"/>
  <c r="X41" i="36" s="1"/>
  <c r="W57" i="36"/>
  <c r="X57" i="36" s="1"/>
  <c r="W73" i="36"/>
  <c r="X73" i="36" s="1"/>
  <c r="W89" i="36"/>
  <c r="X89" i="36" s="1"/>
  <c r="W105" i="36"/>
  <c r="X105" i="36" s="1"/>
  <c r="W121" i="36"/>
  <c r="X121" i="36" s="1"/>
  <c r="Z121" i="36"/>
  <c r="W137" i="36"/>
  <c r="X137" i="36" s="1"/>
  <c r="Z137" i="36"/>
  <c r="W153" i="36"/>
  <c r="X153" i="36" s="1"/>
  <c r="Z153" i="36"/>
  <c r="W169" i="36"/>
  <c r="X169" i="36" s="1"/>
  <c r="Z169" i="36"/>
  <c r="W185" i="36"/>
  <c r="X185" i="36" s="1"/>
  <c r="Z185" i="36"/>
  <c r="W201" i="36"/>
  <c r="X201" i="36" s="1"/>
  <c r="Z201" i="36"/>
  <c r="W276" i="36"/>
  <c r="X276" i="36" s="1"/>
  <c r="Z276" i="36"/>
  <c r="W292" i="36"/>
  <c r="X292" i="36" s="1"/>
  <c r="Z292" i="36"/>
  <c r="W308" i="36"/>
  <c r="X308" i="36" s="1"/>
  <c r="Z308" i="36"/>
  <c r="W324" i="36"/>
  <c r="X324" i="36" s="1"/>
  <c r="Z324" i="36"/>
  <c r="W340" i="36"/>
  <c r="X340" i="36" s="1"/>
  <c r="Z340" i="36"/>
  <c r="W356" i="36"/>
  <c r="X356" i="36" s="1"/>
  <c r="Z356" i="36"/>
  <c r="W372" i="36"/>
  <c r="X372" i="36" s="1"/>
  <c r="Z372" i="36"/>
  <c r="W388" i="36"/>
  <c r="X388" i="36" s="1"/>
  <c r="Z388" i="36"/>
  <c r="W404" i="36"/>
  <c r="X404" i="36" s="1"/>
  <c r="Z404" i="36"/>
  <c r="W420" i="36"/>
  <c r="X420" i="36" s="1"/>
  <c r="Z420" i="36"/>
  <c r="W436" i="36"/>
  <c r="X436" i="36" s="1"/>
  <c r="Z436" i="36"/>
  <c r="W452" i="36"/>
  <c r="X452" i="36" s="1"/>
  <c r="Z452" i="36"/>
  <c r="W468" i="36"/>
  <c r="X468" i="36" s="1"/>
  <c r="Z468" i="36"/>
  <c r="W484" i="36"/>
  <c r="X484" i="36" s="1"/>
  <c r="Z484" i="36"/>
  <c r="W500" i="36"/>
  <c r="X500" i="36" s="1"/>
  <c r="Z500" i="36"/>
  <c r="W516" i="36"/>
  <c r="X516" i="36" s="1"/>
  <c r="Z516" i="36"/>
  <c r="W532" i="36"/>
  <c r="X532" i="36" s="1"/>
  <c r="Z532" i="36"/>
  <c r="W564" i="36"/>
  <c r="X564" i="36" s="1"/>
  <c r="Z564" i="36"/>
  <c r="W580" i="36"/>
  <c r="X580" i="36" s="1"/>
  <c r="Z580" i="36"/>
  <c r="W930" i="36"/>
  <c r="X930" i="36" s="1"/>
  <c r="Z930" i="36"/>
  <c r="W974" i="36"/>
  <c r="X974" i="36" s="1"/>
  <c r="Z974" i="36"/>
  <c r="W908" i="36"/>
  <c r="X908" i="36" s="1"/>
  <c r="Z908" i="36"/>
  <c r="W950" i="36"/>
  <c r="X950" i="36" s="1"/>
  <c r="Z950" i="36"/>
  <c r="W994" i="36"/>
  <c r="X994" i="36" s="1"/>
  <c r="Z994" i="36"/>
  <c r="W614" i="36"/>
  <c r="X614" i="36" s="1"/>
  <c r="Z614" i="36"/>
  <c r="W630" i="36"/>
  <c r="X630" i="36" s="1"/>
  <c r="Z630" i="36"/>
  <c r="W646" i="36"/>
  <c r="Z646" i="36"/>
  <c r="W662" i="36"/>
  <c r="X662" i="36" s="1"/>
  <c r="Z662" i="36"/>
  <c r="W678" i="36"/>
  <c r="X678" i="36" s="1"/>
  <c r="Z678" i="36"/>
  <c r="W694" i="36"/>
  <c r="X694" i="36" s="1"/>
  <c r="Z694" i="36"/>
  <c r="W710" i="36"/>
  <c r="X710" i="36" s="1"/>
  <c r="Z710" i="36"/>
  <c r="W726" i="36"/>
  <c r="X726" i="36" s="1"/>
  <c r="Z726" i="36"/>
  <c r="W742" i="36"/>
  <c r="X742" i="36" s="1"/>
  <c r="Z742" i="36"/>
  <c r="W758" i="36"/>
  <c r="X758" i="36" s="1"/>
  <c r="Z758" i="36"/>
  <c r="W774" i="36"/>
  <c r="X774" i="36" s="1"/>
  <c r="Z774" i="36"/>
  <c r="W790" i="36"/>
  <c r="X790" i="36" s="1"/>
  <c r="Z790" i="36"/>
  <c r="W806" i="36"/>
  <c r="X806" i="36" s="1"/>
  <c r="Z806" i="36"/>
  <c r="W822" i="36"/>
  <c r="X822" i="36" s="1"/>
  <c r="Z822" i="36"/>
  <c r="W838" i="36"/>
  <c r="X838" i="36" s="1"/>
  <c r="Z838" i="36"/>
  <c r="W854" i="36"/>
  <c r="X854" i="36" s="1"/>
  <c r="Z854" i="36"/>
  <c r="W870" i="36"/>
  <c r="X870" i="36" s="1"/>
  <c r="Z870" i="36"/>
  <c r="W886" i="36"/>
  <c r="X886" i="36" s="1"/>
  <c r="Z886" i="36"/>
  <c r="W906" i="36"/>
  <c r="X906" i="36" s="1"/>
  <c r="Z906" i="36"/>
  <c r="W954" i="36"/>
  <c r="X954" i="36" s="1"/>
  <c r="Z954" i="36"/>
  <c r="W207" i="36"/>
  <c r="X207" i="36" s="1"/>
  <c r="Z207" i="36"/>
  <c r="W223" i="36"/>
  <c r="X223" i="36" s="1"/>
  <c r="Z223" i="36"/>
  <c r="W239" i="36"/>
  <c r="X239" i="36" s="1"/>
  <c r="Z239" i="36"/>
  <c r="W205" i="36"/>
  <c r="X205" i="36" s="1"/>
  <c r="Z205" i="36"/>
  <c r="W271" i="36"/>
  <c r="X271" i="36" s="1"/>
  <c r="Z271" i="36"/>
  <c r="W287" i="36"/>
  <c r="X287" i="36" s="1"/>
  <c r="Z287" i="36"/>
  <c r="W303" i="36"/>
  <c r="X303" i="36" s="1"/>
  <c r="Z303" i="36"/>
  <c r="W319" i="36"/>
  <c r="X319" i="36" s="1"/>
  <c r="Z319" i="36"/>
  <c r="W335" i="36"/>
  <c r="X335" i="36" s="1"/>
  <c r="Z335" i="36"/>
  <c r="W351" i="36"/>
  <c r="X351" i="36" s="1"/>
  <c r="Z351" i="36"/>
  <c r="W399" i="36"/>
  <c r="X399" i="36" s="1"/>
  <c r="Z399" i="36"/>
  <c r="W431" i="36"/>
  <c r="X431" i="36" s="1"/>
  <c r="Z431" i="36"/>
  <c r="W447" i="36"/>
  <c r="X447" i="36" s="1"/>
  <c r="Z447" i="36"/>
  <c r="W463" i="36"/>
  <c r="X463" i="36" s="1"/>
  <c r="Z463" i="36"/>
  <c r="W479" i="36"/>
  <c r="X479" i="36" s="1"/>
  <c r="Z479" i="36"/>
  <c r="W495" i="36"/>
  <c r="X495" i="36" s="1"/>
  <c r="Z495" i="36"/>
  <c r="W511" i="36"/>
  <c r="X511" i="36" s="1"/>
  <c r="Z511" i="36"/>
  <c r="W527" i="36"/>
  <c r="X527" i="36" s="1"/>
  <c r="Z527" i="36"/>
  <c r="W559" i="36"/>
  <c r="X559" i="36" s="1"/>
  <c r="Z559" i="36"/>
  <c r="W575" i="36"/>
  <c r="X575" i="36" s="1"/>
  <c r="Z575" i="36"/>
  <c r="W591" i="36"/>
  <c r="X591" i="36" s="1"/>
  <c r="Z591" i="36"/>
  <c r="W745" i="36"/>
  <c r="X745" i="36" s="1"/>
  <c r="Z745" i="36"/>
  <c r="W861" i="36"/>
  <c r="X861" i="36" s="1"/>
  <c r="Z861" i="36"/>
  <c r="W925" i="36"/>
  <c r="X925" i="36" s="1"/>
  <c r="Z925" i="36"/>
  <c r="W989" i="36"/>
  <c r="X989" i="36" s="1"/>
  <c r="Z989" i="36"/>
  <c r="W709" i="36"/>
  <c r="X709" i="36" s="1"/>
  <c r="Z709" i="36"/>
  <c r="W765" i="36"/>
  <c r="X765" i="36" s="1"/>
  <c r="Z765" i="36"/>
  <c r="W825" i="36"/>
  <c r="X825" i="36" s="1"/>
  <c r="Z825" i="36"/>
  <c r="W887" i="36"/>
  <c r="X887" i="36" s="1"/>
  <c r="Z887" i="36"/>
  <c r="W691" i="36"/>
  <c r="X691" i="36" s="1"/>
  <c r="Z691" i="36"/>
  <c r="W767" i="36"/>
  <c r="X767" i="36" s="1"/>
  <c r="Z767" i="36"/>
  <c r="W827" i="36"/>
  <c r="X827" i="36" s="1"/>
  <c r="Z827" i="36"/>
  <c r="W889" i="36"/>
  <c r="X889" i="36" s="1"/>
  <c r="Z889" i="36"/>
  <c r="W951" i="36"/>
  <c r="X951" i="36" s="1"/>
  <c r="Z951" i="36"/>
  <c r="W597" i="36"/>
  <c r="X597" i="36" s="1"/>
  <c r="Z597" i="36"/>
  <c r="W613" i="36"/>
  <c r="X613" i="36" s="1"/>
  <c r="Z613" i="36"/>
  <c r="W635" i="36"/>
  <c r="X635" i="36" s="1"/>
  <c r="Z635" i="36"/>
  <c r="W651" i="36"/>
  <c r="X651" i="36" s="1"/>
  <c r="Z651" i="36"/>
  <c r="W667" i="36"/>
  <c r="X667" i="36" s="1"/>
  <c r="Z667" i="36"/>
  <c r="W731" i="36"/>
  <c r="X731" i="36" s="1"/>
  <c r="Z731" i="36"/>
  <c r="W809" i="36"/>
  <c r="X809" i="36" s="1"/>
  <c r="Z809" i="36"/>
  <c r="W883" i="36"/>
  <c r="X883" i="36" s="1"/>
  <c r="Z883" i="36"/>
  <c r="W953" i="36"/>
  <c r="X953" i="36" s="1"/>
  <c r="Z953" i="36"/>
  <c r="W64" i="36"/>
  <c r="X64" i="36" s="1"/>
  <c r="W80" i="36"/>
  <c r="X80" i="36" s="1"/>
  <c r="W96" i="36"/>
  <c r="X96" i="36" s="1"/>
  <c r="Z96" i="36"/>
  <c r="W112" i="36"/>
  <c r="X112" i="36" s="1"/>
  <c r="Z112" i="36"/>
  <c r="W128" i="36"/>
  <c r="X128" i="36" s="1"/>
  <c r="Z128" i="36"/>
  <c r="W144" i="36"/>
  <c r="X144" i="36" s="1"/>
  <c r="Z144" i="36"/>
  <c r="W160" i="36"/>
  <c r="X160" i="36" s="1"/>
  <c r="Z160" i="36"/>
  <c r="W176" i="36"/>
  <c r="X176" i="36" s="1"/>
  <c r="Z176" i="36"/>
  <c r="W192" i="36"/>
  <c r="X192" i="36" s="1"/>
  <c r="Z192" i="36"/>
  <c r="W208" i="36"/>
  <c r="Z208" i="36"/>
  <c r="W224" i="36"/>
  <c r="X224" i="36" s="1"/>
  <c r="Z224" i="36"/>
  <c r="W240" i="36"/>
  <c r="X240" i="36" s="1"/>
  <c r="Z240" i="36"/>
  <c r="W43" i="36"/>
  <c r="X43" i="36" s="1"/>
  <c r="W59" i="36"/>
  <c r="X59" i="36" s="1"/>
  <c r="Z59" i="36"/>
  <c r="W75" i="36"/>
  <c r="X75" i="36" s="1"/>
  <c r="W107" i="36"/>
  <c r="X107" i="36" s="1"/>
  <c r="Z107" i="36"/>
  <c r="W139" i="36"/>
  <c r="X139" i="36" s="1"/>
  <c r="Z139" i="36"/>
  <c r="W155" i="36"/>
  <c r="X155" i="36" s="1"/>
  <c r="Z155" i="36"/>
  <c r="W171" i="36"/>
  <c r="X171" i="36" s="1"/>
  <c r="Z171" i="36"/>
  <c r="W187" i="36"/>
  <c r="X187" i="36" s="1"/>
  <c r="Z187" i="36"/>
  <c r="W203" i="36"/>
  <c r="X203" i="36" s="1"/>
  <c r="Z203" i="36"/>
  <c r="W262" i="36"/>
  <c r="X262" i="36" s="1"/>
  <c r="Z262" i="36"/>
  <c r="W278" i="36"/>
  <c r="X278" i="36" s="1"/>
  <c r="Z278" i="36"/>
  <c r="W294" i="36"/>
  <c r="X294" i="36" s="1"/>
  <c r="Z294" i="36"/>
  <c r="W310" i="36"/>
  <c r="X310" i="36" s="1"/>
  <c r="Z310" i="36"/>
  <c r="W326" i="36"/>
  <c r="X326" i="36" s="1"/>
  <c r="Z326" i="36"/>
  <c r="W342" i="36"/>
  <c r="X342" i="36" s="1"/>
  <c r="Z342" i="36"/>
  <c r="W374" i="36"/>
  <c r="X374" i="36" s="1"/>
  <c r="Z374" i="36"/>
  <c r="W390" i="36"/>
  <c r="X390" i="36" s="1"/>
  <c r="Z390" i="36"/>
  <c r="W406" i="36"/>
  <c r="X406" i="36" s="1"/>
  <c r="Z406" i="36"/>
  <c r="W422" i="36"/>
  <c r="X422" i="36" s="1"/>
  <c r="Z422" i="36"/>
  <c r="W438" i="36"/>
  <c r="X438" i="36" s="1"/>
  <c r="Z438" i="36"/>
  <c r="W486" i="36"/>
  <c r="X486" i="36" s="1"/>
  <c r="Z486" i="36"/>
  <c r="W502" i="36"/>
  <c r="X502" i="36" s="1"/>
  <c r="Z502" i="36"/>
  <c r="W518" i="36"/>
  <c r="X518" i="36" s="1"/>
  <c r="Z518" i="36"/>
  <c r="W534" i="36"/>
  <c r="X534" i="36" s="1"/>
  <c r="Z534" i="36"/>
  <c r="W566" i="36"/>
  <c r="Z566" i="36"/>
  <c r="W582" i="36"/>
  <c r="Z582" i="36"/>
  <c r="W980" i="36"/>
  <c r="X980" i="36" s="1"/>
  <c r="Z980" i="36"/>
  <c r="W914" i="36"/>
  <c r="X914" i="36" s="1"/>
  <c r="Z914" i="36"/>
  <c r="W956" i="36"/>
  <c r="X956" i="36" s="1"/>
  <c r="Z956" i="36"/>
  <c r="W600" i="36"/>
  <c r="Z600" i="36"/>
  <c r="W632" i="36"/>
  <c r="Z632" i="36"/>
  <c r="W648" i="36"/>
  <c r="X648" i="36" s="1"/>
  <c r="Z648" i="36"/>
  <c r="W680" i="36"/>
  <c r="X680" i="36" s="1"/>
  <c r="Z680" i="36"/>
  <c r="W712" i="36"/>
  <c r="X712" i="36" s="1"/>
  <c r="Z712" i="36"/>
  <c r="W728" i="36"/>
  <c r="Z728" i="36"/>
  <c r="W744" i="36"/>
  <c r="X744" i="36" s="1"/>
  <c r="Z744" i="36"/>
  <c r="W760" i="36"/>
  <c r="Z760" i="36"/>
  <c r="W776" i="36"/>
  <c r="X776" i="36" s="1"/>
  <c r="Z776" i="36"/>
  <c r="W792" i="36"/>
  <c r="X792" i="36" s="1"/>
  <c r="Z792" i="36"/>
  <c r="W808" i="36"/>
  <c r="X808" i="36" s="1"/>
  <c r="Z808" i="36"/>
  <c r="W824" i="36"/>
  <c r="X824" i="36" s="1"/>
  <c r="Z824" i="36"/>
  <c r="W856" i="36"/>
  <c r="Z856" i="36"/>
  <c r="W888" i="36"/>
  <c r="Z888" i="36"/>
  <c r="W910" i="36"/>
  <c r="X910" i="36" s="1"/>
  <c r="Z910" i="36"/>
  <c r="W962" i="36"/>
  <c r="X962" i="36" s="1"/>
  <c r="Z962" i="36"/>
  <c r="W209" i="36"/>
  <c r="Z209" i="36"/>
  <c r="W241" i="36"/>
  <c r="Z241" i="36"/>
  <c r="W257" i="36"/>
  <c r="X257" i="36" s="1"/>
  <c r="Z257" i="36"/>
  <c r="W273" i="36"/>
  <c r="X273" i="36" s="1"/>
  <c r="Z273" i="36"/>
  <c r="W289" i="36"/>
  <c r="X289" i="36" s="1"/>
  <c r="Z289" i="36"/>
  <c r="W305" i="36"/>
  <c r="Z305" i="36"/>
  <c r="W321" i="36"/>
  <c r="Z321" i="36"/>
  <c r="W337" i="36"/>
  <c r="X337" i="36" s="1"/>
  <c r="Z337" i="36"/>
  <c r="W353" i="36"/>
  <c r="X353" i="36" s="1"/>
  <c r="Z353" i="36"/>
  <c r="W369" i="36"/>
  <c r="Z369" i="36"/>
  <c r="W385" i="36"/>
  <c r="Z385" i="36"/>
  <c r="W417" i="36"/>
  <c r="Z417" i="36"/>
  <c r="W433" i="36"/>
  <c r="X433" i="36" s="1"/>
  <c r="Z433" i="36"/>
  <c r="W449" i="36"/>
  <c r="Z449" i="36"/>
  <c r="W465" i="36"/>
  <c r="Z465" i="36"/>
  <c r="W481" i="36"/>
  <c r="X481" i="36" s="1"/>
  <c r="Z481" i="36"/>
  <c r="W513" i="36"/>
  <c r="X513" i="36" s="1"/>
  <c r="Z513" i="36"/>
  <c r="W529" i="36"/>
  <c r="Z529" i="36"/>
  <c r="W577" i="36"/>
  <c r="X577" i="36" s="1"/>
  <c r="Z577" i="36"/>
  <c r="W593" i="36"/>
  <c r="Z593" i="36"/>
  <c r="W747" i="36"/>
  <c r="Z747" i="36"/>
  <c r="W807" i="36"/>
  <c r="Z807" i="36"/>
  <c r="W869" i="36"/>
  <c r="Z869" i="36"/>
  <c r="W933" i="36"/>
  <c r="X933" i="36" s="1"/>
  <c r="Z933" i="36"/>
  <c r="W995" i="36"/>
  <c r="Z995" i="36"/>
  <c r="W715" i="36"/>
  <c r="Z715" i="36"/>
  <c r="W771" i="36"/>
  <c r="X771" i="36" s="1"/>
  <c r="Z771" i="36"/>
  <c r="W833" i="36"/>
  <c r="X833" i="36" s="1"/>
  <c r="Z833" i="36"/>
  <c r="W895" i="36"/>
  <c r="Z895" i="36"/>
  <c r="W955" i="36"/>
  <c r="Z955" i="36"/>
  <c r="W707" i="36"/>
  <c r="Z707" i="36"/>
  <c r="W773" i="36"/>
  <c r="Z773" i="36"/>
  <c r="W835" i="36"/>
  <c r="X835" i="36" s="1"/>
  <c r="Z835" i="36"/>
  <c r="W897" i="36"/>
  <c r="X897" i="36" s="1"/>
  <c r="Z897" i="36"/>
  <c r="W959" i="36"/>
  <c r="X959" i="36" s="1"/>
  <c r="Z959" i="36"/>
  <c r="W599" i="36"/>
  <c r="Z599" i="36"/>
  <c r="W615" i="36"/>
  <c r="Z615" i="36"/>
  <c r="W637" i="36"/>
  <c r="Z637" i="36"/>
  <c r="W653" i="36"/>
  <c r="X653" i="36" s="1"/>
  <c r="Z653" i="36"/>
  <c r="W669" i="36"/>
  <c r="Z669" i="36"/>
  <c r="W687" i="36"/>
  <c r="X687" i="36" s="1"/>
  <c r="Z687" i="36"/>
  <c r="W739" i="36"/>
  <c r="X739" i="36" s="1"/>
  <c r="Z739" i="36"/>
  <c r="W821" i="36"/>
  <c r="Z821" i="36"/>
  <c r="W891" i="36"/>
  <c r="X891" i="36" s="1"/>
  <c r="Z891" i="36"/>
  <c r="W963" i="36"/>
  <c r="X963" i="36" s="1"/>
  <c r="Z963" i="36"/>
  <c r="W291" i="36"/>
  <c r="X291" i="36" s="1"/>
  <c r="Z291" i="36"/>
  <c r="W307" i="36"/>
  <c r="Z307" i="36"/>
  <c r="W355" i="36"/>
  <c r="Z355" i="36"/>
  <c r="W371" i="36"/>
  <c r="X371" i="36" s="1"/>
  <c r="Z371" i="36"/>
  <c r="W387" i="36"/>
  <c r="Z387" i="36"/>
  <c r="W403" i="36"/>
  <c r="X403" i="36" s="1"/>
  <c r="Z403" i="36"/>
  <c r="W435" i="36"/>
  <c r="Z435" i="36"/>
  <c r="W451" i="36"/>
  <c r="Z451" i="36"/>
  <c r="W467" i="36"/>
  <c r="Z467" i="36"/>
  <c r="W483" i="36"/>
  <c r="X483" i="36" s="1"/>
  <c r="Z483" i="36"/>
  <c r="W499" i="36"/>
  <c r="X499" i="36" s="1"/>
  <c r="Z499" i="36"/>
  <c r="W531" i="36"/>
  <c r="Z531" i="36"/>
  <c r="W547" i="36"/>
  <c r="Z547" i="36"/>
  <c r="W563" i="36"/>
  <c r="Z563" i="36"/>
  <c r="W579" i="36"/>
  <c r="Z579" i="36"/>
  <c r="W617" i="36"/>
  <c r="X617" i="36" s="1"/>
  <c r="Z617" i="36"/>
  <c r="W877" i="36"/>
  <c r="X877" i="36" s="1"/>
  <c r="Z877" i="36"/>
  <c r="W941" i="36"/>
  <c r="Z941" i="36"/>
  <c r="W779" i="36"/>
  <c r="Z779" i="36"/>
  <c r="W841" i="36"/>
  <c r="X841" i="36" s="1"/>
  <c r="Z841" i="36"/>
  <c r="W903" i="36"/>
  <c r="Z903" i="36"/>
  <c r="W961" i="36"/>
  <c r="X961" i="36" s="1"/>
  <c r="Z961" i="36"/>
  <c r="W843" i="36"/>
  <c r="Z843" i="36"/>
  <c r="W905" i="36"/>
  <c r="Z905" i="36"/>
  <c r="W639" i="36"/>
  <c r="Z639" i="36"/>
  <c r="W655" i="36"/>
  <c r="X655" i="36" s="1"/>
  <c r="Z655" i="36"/>
  <c r="W753" i="36"/>
  <c r="X753" i="36" s="1"/>
  <c r="Z753" i="36"/>
  <c r="W829" i="36"/>
  <c r="Z829" i="36"/>
  <c r="W971" i="36"/>
  <c r="X971" i="36" s="1"/>
  <c r="Z971" i="36"/>
  <c r="W36" i="36"/>
  <c r="X36" i="36" s="1"/>
  <c r="W116" i="36"/>
  <c r="X116" i="36" s="1"/>
  <c r="Z116" i="36"/>
  <c r="W180" i="36"/>
  <c r="Z180" i="36"/>
  <c r="W47" i="36"/>
  <c r="X47" i="36" s="1"/>
  <c r="W63" i="36"/>
  <c r="X63" i="36" s="1"/>
  <c r="W127" i="36"/>
  <c r="X127" i="36" s="1"/>
  <c r="Z127" i="36"/>
  <c r="W191" i="36"/>
  <c r="Z191" i="36"/>
  <c r="W266" i="36"/>
  <c r="X266" i="36" s="1"/>
  <c r="Z266" i="36"/>
  <c r="W458" i="36"/>
  <c r="X458" i="36" s="1"/>
  <c r="Z458" i="36"/>
  <c r="W490" i="36"/>
  <c r="Z490" i="36"/>
  <c r="W506" i="36"/>
  <c r="X506" i="36" s="1"/>
  <c r="Z506" i="36"/>
  <c r="W554" i="36"/>
  <c r="X554" i="36" s="1"/>
  <c r="Z554" i="36"/>
  <c r="W570" i="36"/>
  <c r="Z570" i="36"/>
  <c r="W922" i="36"/>
  <c r="X922" i="36" s="1"/>
  <c r="Z922" i="36"/>
  <c r="W588" i="36"/>
  <c r="X588" i="36" s="1"/>
  <c r="Z588" i="36"/>
  <c r="W604" i="36"/>
  <c r="Z604" i="36"/>
  <c r="W620" i="36"/>
  <c r="X620" i="36" s="1"/>
  <c r="Z620" i="36"/>
  <c r="W636" i="36"/>
  <c r="Z636" i="36"/>
  <c r="W652" i="36"/>
  <c r="X652" i="36" s="1"/>
  <c r="Z652" i="36"/>
  <c r="W668" i="36"/>
  <c r="Z668" i="36"/>
  <c r="W684" i="36"/>
  <c r="X684" i="36" s="1"/>
  <c r="Z684" i="36"/>
  <c r="W700" i="36"/>
  <c r="X700" i="36" s="1"/>
  <c r="Z700" i="36"/>
  <c r="W716" i="36"/>
  <c r="Z716" i="36"/>
  <c r="W732" i="36"/>
  <c r="Z732" i="36"/>
  <c r="W748" i="36"/>
  <c r="X748" i="36" s="1"/>
  <c r="Z748" i="36"/>
  <c r="W764" i="36"/>
  <c r="Z764" i="36"/>
  <c r="W780" i="36"/>
  <c r="Z780" i="36"/>
  <c r="W796" i="36"/>
  <c r="Z796" i="36"/>
  <c r="W812" i="36"/>
  <c r="Z812" i="36"/>
  <c r="W828" i="36"/>
  <c r="Z828" i="36"/>
  <c r="W844" i="36"/>
  <c r="Z844" i="36"/>
  <c r="W860" i="36"/>
  <c r="Z860" i="36"/>
  <c r="W876" i="36"/>
  <c r="Z876" i="36"/>
  <c r="W896" i="36"/>
  <c r="Z896" i="36"/>
  <c r="W918" i="36"/>
  <c r="Z918" i="36"/>
  <c r="W978" i="36"/>
  <c r="Z978" i="36"/>
  <c r="W213" i="36"/>
  <c r="Z213" i="36"/>
  <c r="W229" i="36"/>
  <c r="Z229" i="36"/>
  <c r="W245" i="36"/>
  <c r="Z245" i="36"/>
  <c r="W261" i="36"/>
  <c r="Z261" i="36"/>
  <c r="W277" i="36"/>
  <c r="Z277" i="36"/>
  <c r="W293" i="36"/>
  <c r="Z293" i="36"/>
  <c r="W309" i="36"/>
  <c r="Z309" i="36"/>
  <c r="W325" i="36"/>
  <c r="Z325" i="36"/>
  <c r="W341" i="36"/>
  <c r="Z341" i="36"/>
  <c r="W357" i="36"/>
  <c r="Z357" i="36"/>
  <c r="W373" i="36"/>
  <c r="Z373" i="36"/>
  <c r="W389" i="36"/>
  <c r="Z389" i="36"/>
  <c r="W405" i="36"/>
  <c r="Z405" i="36"/>
  <c r="W421" i="36"/>
  <c r="Z421" i="36"/>
  <c r="W437" i="36"/>
  <c r="Z437" i="36"/>
  <c r="W453" i="36"/>
  <c r="Z453" i="36"/>
  <c r="W469" i="36"/>
  <c r="Z469" i="36"/>
  <c r="W485" i="36"/>
  <c r="Z485" i="36"/>
  <c r="W501" i="36"/>
  <c r="Z501" i="36"/>
  <c r="W517" i="36"/>
  <c r="Z517" i="36"/>
  <c r="W533" i="36"/>
  <c r="Z533" i="36"/>
  <c r="W549" i="36"/>
  <c r="Z549" i="36"/>
  <c r="W565" i="36"/>
  <c r="Z565" i="36"/>
  <c r="W581" i="36"/>
  <c r="Z581" i="36"/>
  <c r="W697" i="36"/>
  <c r="Z697" i="36"/>
  <c r="W761" i="36"/>
  <c r="Z761" i="36"/>
  <c r="W823" i="36"/>
  <c r="Z823" i="36"/>
  <c r="W885" i="36"/>
  <c r="Z885" i="36"/>
  <c r="W949" i="36"/>
  <c r="Z949" i="36"/>
  <c r="W625" i="36"/>
  <c r="Z625" i="36"/>
  <c r="W727" i="36"/>
  <c r="Z727" i="36"/>
  <c r="W787" i="36"/>
  <c r="Z787" i="36"/>
  <c r="W849" i="36"/>
  <c r="Z849" i="36"/>
  <c r="W911" i="36"/>
  <c r="Z911" i="36"/>
  <c r="W969" i="36"/>
  <c r="Z969" i="36"/>
  <c r="W725" i="36"/>
  <c r="Z725" i="36"/>
  <c r="W789" i="36"/>
  <c r="Z789" i="36"/>
  <c r="W851" i="36"/>
  <c r="Z851" i="36"/>
  <c r="W913" i="36"/>
  <c r="Z913" i="36"/>
  <c r="W975" i="36"/>
  <c r="Z975" i="36"/>
  <c r="W603" i="36"/>
  <c r="Z603" i="36"/>
  <c r="W623" i="36"/>
  <c r="Z623" i="36"/>
  <c r="W641" i="36"/>
  <c r="Z641" i="36"/>
  <c r="W657" i="36"/>
  <c r="Z657" i="36"/>
  <c r="W673" i="36"/>
  <c r="Z673" i="36"/>
  <c r="W695" i="36"/>
  <c r="Z695" i="36"/>
  <c r="W763" i="36"/>
  <c r="Z763" i="36"/>
  <c r="W837" i="36"/>
  <c r="Z837" i="36"/>
  <c r="W909" i="36"/>
  <c r="Z909" i="36"/>
  <c r="W979" i="36"/>
  <c r="Z979" i="36"/>
  <c r="W650" i="36"/>
  <c r="X650" i="36" s="1"/>
  <c r="Z650" i="36"/>
  <c r="W714" i="36"/>
  <c r="Z714" i="36"/>
  <c r="W746" i="36"/>
  <c r="Z746" i="36"/>
  <c r="W858" i="36"/>
  <c r="Z858" i="36"/>
  <c r="W259" i="36"/>
  <c r="X259" i="36" s="1"/>
  <c r="Z259" i="36"/>
  <c r="L841" i="36"/>
  <c r="L961" i="36"/>
  <c r="W38" i="36"/>
  <c r="X38" i="36" s="1"/>
  <c r="W54" i="36"/>
  <c r="X54" i="36" s="1"/>
  <c r="W86" i="36"/>
  <c r="X86" i="36" s="1"/>
  <c r="W102" i="36"/>
  <c r="X102" i="36" s="1"/>
  <c r="W118" i="36"/>
  <c r="X118" i="36" s="1"/>
  <c r="Z118" i="36"/>
  <c r="W134" i="36"/>
  <c r="X134" i="36" s="1"/>
  <c r="Z134" i="36"/>
  <c r="W166" i="36"/>
  <c r="X166" i="36" s="1"/>
  <c r="Z166" i="36"/>
  <c r="W182" i="36"/>
  <c r="X182" i="36" s="1"/>
  <c r="Z182" i="36"/>
  <c r="W214" i="36"/>
  <c r="X214" i="36" s="1"/>
  <c r="Z214" i="36"/>
  <c r="W65" i="36"/>
  <c r="X65" i="36" s="1"/>
  <c r="W81" i="36"/>
  <c r="X81" i="36" s="1"/>
  <c r="W97" i="36"/>
  <c r="X97" i="36" s="1"/>
  <c r="Z97" i="36"/>
  <c r="W113" i="36"/>
  <c r="X113" i="36" s="1"/>
  <c r="W129" i="36"/>
  <c r="X129" i="36" s="1"/>
  <c r="Z129" i="36"/>
  <c r="W145" i="36"/>
  <c r="X145" i="36" s="1"/>
  <c r="Z145" i="36"/>
  <c r="W161" i="36"/>
  <c r="X161" i="36" s="1"/>
  <c r="Z161" i="36"/>
  <c r="W177" i="36"/>
  <c r="X177" i="36" s="1"/>
  <c r="Z177" i="36"/>
  <c r="W193" i="36"/>
  <c r="X193" i="36" s="1"/>
  <c r="Z193" i="36"/>
  <c r="W252" i="36"/>
  <c r="X252" i="36" s="1"/>
  <c r="Z252" i="36"/>
  <c r="W268" i="36"/>
  <c r="X268" i="36" s="1"/>
  <c r="Z268" i="36"/>
  <c r="W284" i="36"/>
  <c r="Z284" i="36"/>
  <c r="W300" i="36"/>
  <c r="Z300" i="36"/>
  <c r="W316" i="36"/>
  <c r="X316" i="36" s="1"/>
  <c r="Z316" i="36"/>
  <c r="W332" i="36"/>
  <c r="X332" i="36" s="1"/>
  <c r="Z332" i="36"/>
  <c r="W348" i="36"/>
  <c r="X348" i="36" s="1"/>
  <c r="Z348" i="36"/>
  <c r="W364" i="36"/>
  <c r="X364" i="36" s="1"/>
  <c r="Z364" i="36"/>
  <c r="W380" i="36"/>
  <c r="X380" i="36" s="1"/>
  <c r="Z380" i="36"/>
  <c r="W396" i="36"/>
  <c r="X396" i="36" s="1"/>
  <c r="Z396" i="36"/>
  <c r="W412" i="36"/>
  <c r="X412" i="36" s="1"/>
  <c r="Z412" i="36"/>
  <c r="W428" i="36"/>
  <c r="X428" i="36" s="1"/>
  <c r="Z428" i="36"/>
  <c r="W444" i="36"/>
  <c r="X444" i="36" s="1"/>
  <c r="Z444" i="36"/>
  <c r="W460" i="36"/>
  <c r="X460" i="36" s="1"/>
  <c r="Z460" i="36"/>
  <c r="W476" i="36"/>
  <c r="Z476" i="36"/>
  <c r="W492" i="36"/>
  <c r="X492" i="36" s="1"/>
  <c r="Z492" i="36"/>
  <c r="W508" i="36"/>
  <c r="Z508" i="36"/>
  <c r="W524" i="36"/>
  <c r="X524" i="36" s="1"/>
  <c r="Z524" i="36"/>
  <c r="W540" i="36"/>
  <c r="X540" i="36" s="1"/>
  <c r="Z540" i="36"/>
  <c r="W556" i="36"/>
  <c r="Z556" i="36"/>
  <c r="W572" i="36"/>
  <c r="X572" i="36" s="1"/>
  <c r="Z572" i="36"/>
  <c r="W30" i="36"/>
  <c r="X30" i="36" s="1"/>
  <c r="W952" i="36"/>
  <c r="X952" i="36" s="1"/>
  <c r="Z952" i="36"/>
  <c r="W996" i="36"/>
  <c r="X996" i="36" s="1"/>
  <c r="Z996" i="36"/>
  <c r="W928" i="36"/>
  <c r="X928" i="36" s="1"/>
  <c r="Z928" i="36"/>
  <c r="W972" i="36"/>
  <c r="Z972" i="36"/>
  <c r="W590" i="36"/>
  <c r="X590" i="36" s="1"/>
  <c r="Z590" i="36"/>
  <c r="W606" i="36"/>
  <c r="X606" i="36" s="1"/>
  <c r="Z606" i="36"/>
  <c r="W622" i="36"/>
  <c r="X622" i="36" s="1"/>
  <c r="Z622" i="36"/>
  <c r="W638" i="36"/>
  <c r="X638" i="36" s="1"/>
  <c r="Z638" i="36"/>
  <c r="W654" i="36"/>
  <c r="X654" i="36" s="1"/>
  <c r="Z654" i="36"/>
  <c r="W670" i="36"/>
  <c r="Z670" i="36"/>
  <c r="W686" i="36"/>
  <c r="X686" i="36" s="1"/>
  <c r="Z686" i="36"/>
  <c r="W702" i="36"/>
  <c r="Z702" i="36"/>
  <c r="W718" i="36"/>
  <c r="X718" i="36" s="1"/>
  <c r="Z718" i="36"/>
  <c r="W734" i="36"/>
  <c r="X734" i="36" s="1"/>
  <c r="Z734" i="36"/>
  <c r="W750" i="36"/>
  <c r="X750" i="36" s="1"/>
  <c r="Z750" i="36"/>
  <c r="W766" i="36"/>
  <c r="X766" i="36" s="1"/>
  <c r="Z766" i="36"/>
  <c r="W782" i="36"/>
  <c r="Z782" i="36"/>
  <c r="W798" i="36"/>
  <c r="Z798" i="36"/>
  <c r="W814" i="36"/>
  <c r="X814" i="36" s="1"/>
  <c r="Z814" i="36"/>
  <c r="W830" i="36"/>
  <c r="Z830" i="36"/>
  <c r="W846" i="36"/>
  <c r="X846" i="36" s="1"/>
  <c r="Z846" i="36"/>
  <c r="W862" i="36"/>
  <c r="X862" i="36" s="1"/>
  <c r="Z862" i="36"/>
  <c r="W878" i="36"/>
  <c r="X878" i="36" s="1"/>
  <c r="Z878" i="36"/>
  <c r="W898" i="36"/>
  <c r="X898" i="36" s="1"/>
  <c r="Z898" i="36"/>
  <c r="W926" i="36"/>
  <c r="Z926" i="36"/>
  <c r="W986" i="36"/>
  <c r="X986" i="36" s="1"/>
  <c r="Z986" i="36"/>
  <c r="W215" i="36"/>
  <c r="X215" i="36" s="1"/>
  <c r="Z215" i="36"/>
  <c r="W231" i="36"/>
  <c r="Z231" i="36"/>
  <c r="W247" i="36"/>
  <c r="X247" i="36" s="1"/>
  <c r="Z247" i="36"/>
  <c r="W263" i="36"/>
  <c r="Z263" i="36"/>
  <c r="W279" i="36"/>
  <c r="Z279" i="36"/>
  <c r="W295" i="36"/>
  <c r="X295" i="36" s="1"/>
  <c r="Z295" i="36"/>
  <c r="W311" i="36"/>
  <c r="Z311" i="36"/>
  <c r="W327" i="36"/>
  <c r="X327" i="36" s="1"/>
  <c r="Z327" i="36"/>
  <c r="W343" i="36"/>
  <c r="Z343" i="36"/>
  <c r="W359" i="36"/>
  <c r="Z359" i="36"/>
  <c r="W375" i="36"/>
  <c r="Z375" i="36"/>
  <c r="W391" i="36"/>
  <c r="X391" i="36" s="1"/>
  <c r="Z391" i="36"/>
  <c r="W407" i="36"/>
  <c r="Z407" i="36"/>
  <c r="W423" i="36"/>
  <c r="Z423" i="36"/>
  <c r="W439" i="36"/>
  <c r="Z439" i="36"/>
  <c r="W455" i="36"/>
  <c r="Z455" i="36"/>
  <c r="W471" i="36"/>
  <c r="Z471" i="36"/>
  <c r="W487" i="36"/>
  <c r="Z487" i="36"/>
  <c r="W503" i="36"/>
  <c r="Z503" i="36"/>
  <c r="W519" i="36"/>
  <c r="Z519" i="36"/>
  <c r="W535" i="36"/>
  <c r="Z535" i="36"/>
  <c r="W551" i="36"/>
  <c r="Z551" i="36"/>
  <c r="W567" i="36"/>
  <c r="Z567" i="36"/>
  <c r="W583" i="36"/>
  <c r="Z583" i="36"/>
  <c r="W713" i="36"/>
  <c r="Z713" i="36"/>
  <c r="W769" i="36"/>
  <c r="Z769" i="36"/>
  <c r="W831" i="36"/>
  <c r="Z831" i="36"/>
  <c r="W893" i="36"/>
  <c r="Z893" i="36"/>
  <c r="W957" i="36"/>
  <c r="Z957" i="36"/>
  <c r="W683" i="36"/>
  <c r="Z683" i="36"/>
  <c r="W735" i="36"/>
  <c r="Z735" i="36"/>
  <c r="W795" i="36"/>
  <c r="Z795" i="36"/>
  <c r="W855" i="36"/>
  <c r="Z855" i="36"/>
  <c r="W917" i="36"/>
  <c r="Z917" i="36"/>
  <c r="W977" i="36"/>
  <c r="Z977" i="36"/>
  <c r="W733" i="36"/>
  <c r="Z733" i="36"/>
  <c r="W797" i="36"/>
  <c r="Z797" i="36"/>
  <c r="W857" i="36"/>
  <c r="Z857" i="36"/>
  <c r="W919" i="36"/>
  <c r="Z919" i="36"/>
  <c r="W983" i="36"/>
  <c r="Z983" i="36"/>
  <c r="W605" i="36"/>
  <c r="Z605" i="36"/>
  <c r="W627" i="36"/>
  <c r="Z627" i="36"/>
  <c r="W643" i="36"/>
  <c r="Z643" i="36"/>
  <c r="W659" i="36"/>
  <c r="Z659" i="36"/>
  <c r="W675" i="36"/>
  <c r="Z675" i="36"/>
  <c r="W701" i="36"/>
  <c r="Z701" i="36"/>
  <c r="W775" i="36"/>
  <c r="Z775" i="36"/>
  <c r="W847" i="36"/>
  <c r="Z847" i="36"/>
  <c r="W921" i="36"/>
  <c r="Z921" i="36"/>
  <c r="W987" i="36"/>
  <c r="Z987" i="36"/>
  <c r="W98" i="36"/>
  <c r="Z98" i="36"/>
  <c r="W162" i="36"/>
  <c r="Z162" i="36"/>
  <c r="L655" i="36"/>
  <c r="W70" i="36"/>
  <c r="X70" i="36" s="1"/>
  <c r="L620" i="36"/>
  <c r="L684" i="36"/>
  <c r="L748" i="36"/>
  <c r="L650" i="36"/>
  <c r="L259" i="36"/>
  <c r="L371" i="36"/>
  <c r="L483" i="36"/>
  <c r="L753" i="36"/>
  <c r="W40" i="36"/>
  <c r="X40" i="36" s="1"/>
  <c r="W56" i="36"/>
  <c r="X56" i="36" s="1"/>
  <c r="W72" i="36"/>
  <c r="X72" i="36" s="1"/>
  <c r="W88" i="36"/>
  <c r="X88" i="36" s="1"/>
  <c r="W104" i="36"/>
  <c r="X104" i="36" s="1"/>
  <c r="W120" i="36"/>
  <c r="X120" i="36" s="1"/>
  <c r="Z120" i="36"/>
  <c r="W136" i="36"/>
  <c r="X136" i="36" s="1"/>
  <c r="Z136" i="36"/>
  <c r="W152" i="36"/>
  <c r="X152" i="36" s="1"/>
  <c r="Z152" i="36"/>
  <c r="W168" i="36"/>
  <c r="X168" i="36" s="1"/>
  <c r="Z168" i="36"/>
  <c r="W184" i="36"/>
  <c r="X184" i="36" s="1"/>
  <c r="Z184" i="36"/>
  <c r="W200" i="36"/>
  <c r="X200" i="36" s="1"/>
  <c r="Z200" i="36"/>
  <c r="W216" i="36"/>
  <c r="X216" i="36" s="1"/>
  <c r="Z216" i="36"/>
  <c r="W232" i="36"/>
  <c r="X232" i="36" s="1"/>
  <c r="Z232" i="36"/>
  <c r="W51" i="36"/>
  <c r="X51" i="36" s="1"/>
  <c r="W67" i="36"/>
  <c r="X67" i="36" s="1"/>
  <c r="W83" i="36"/>
  <c r="X83" i="36" s="1"/>
  <c r="W99" i="36"/>
  <c r="X99" i="36" s="1"/>
  <c r="W115" i="36"/>
  <c r="X115" i="36" s="1"/>
  <c r="Z115" i="36"/>
  <c r="W131" i="36"/>
  <c r="X131" i="36" s="1"/>
  <c r="Z131" i="36"/>
  <c r="W147" i="36"/>
  <c r="X147" i="36" s="1"/>
  <c r="Z147" i="36"/>
  <c r="W163" i="36"/>
  <c r="X163" i="36" s="1"/>
  <c r="Z163" i="36"/>
  <c r="W179" i="36"/>
  <c r="X179" i="36" s="1"/>
  <c r="Z179" i="36"/>
  <c r="W195" i="36"/>
  <c r="X195" i="36" s="1"/>
  <c r="Z195" i="36"/>
  <c r="W254" i="36"/>
  <c r="X254" i="36" s="1"/>
  <c r="Z254" i="36"/>
  <c r="W270" i="36"/>
  <c r="X270" i="36" s="1"/>
  <c r="Z270" i="36"/>
  <c r="W286" i="36"/>
  <c r="X286" i="36" s="1"/>
  <c r="Z286" i="36"/>
  <c r="W302" i="36"/>
  <c r="X302" i="36" s="1"/>
  <c r="Z302" i="36"/>
  <c r="W318" i="36"/>
  <c r="X318" i="36" s="1"/>
  <c r="Z318" i="36"/>
  <c r="W334" i="36"/>
  <c r="X334" i="36" s="1"/>
  <c r="Z334" i="36"/>
  <c r="W350" i="36"/>
  <c r="X350" i="36" s="1"/>
  <c r="Z350" i="36"/>
  <c r="W366" i="36"/>
  <c r="X366" i="36" s="1"/>
  <c r="Z366" i="36"/>
  <c r="W382" i="36"/>
  <c r="X382" i="36" s="1"/>
  <c r="Z382" i="36"/>
  <c r="W398" i="36"/>
  <c r="X398" i="36" s="1"/>
  <c r="Z398" i="36"/>
  <c r="W414" i="36"/>
  <c r="X414" i="36" s="1"/>
  <c r="Z414" i="36"/>
  <c r="W430" i="36"/>
  <c r="X430" i="36" s="1"/>
  <c r="Z430" i="36"/>
  <c r="W446" i="36"/>
  <c r="X446" i="36" s="1"/>
  <c r="Z446" i="36"/>
  <c r="W462" i="36"/>
  <c r="X462" i="36" s="1"/>
  <c r="Z462" i="36"/>
  <c r="W478" i="36"/>
  <c r="X478" i="36" s="1"/>
  <c r="Z478" i="36"/>
  <c r="W494" i="36"/>
  <c r="X494" i="36" s="1"/>
  <c r="Z494" i="36"/>
  <c r="W510" i="36"/>
  <c r="X510" i="36" s="1"/>
  <c r="Z510" i="36"/>
  <c r="W526" i="36"/>
  <c r="Z526" i="36"/>
  <c r="W542" i="36"/>
  <c r="X542" i="36" s="1"/>
  <c r="Z542" i="36"/>
  <c r="W574" i="36"/>
  <c r="X574" i="36" s="1"/>
  <c r="Z574" i="36"/>
  <c r="W894" i="36"/>
  <c r="Z894" i="36"/>
  <c r="W958" i="36"/>
  <c r="Z958" i="36"/>
  <c r="W33" i="36"/>
  <c r="X33" i="36" s="1"/>
  <c r="W934" i="36"/>
  <c r="X934" i="36" s="1"/>
  <c r="Z934" i="36"/>
  <c r="W976" i="36"/>
  <c r="X976" i="36" s="1"/>
  <c r="Z976" i="36"/>
  <c r="W592" i="36"/>
  <c r="X592" i="36" s="1"/>
  <c r="Z592" i="36"/>
  <c r="W608" i="36"/>
  <c r="X608" i="36" s="1"/>
  <c r="Z608" i="36"/>
  <c r="W624" i="36"/>
  <c r="Z624" i="36"/>
  <c r="W640" i="36"/>
  <c r="Z640" i="36"/>
  <c r="W656" i="36"/>
  <c r="Z656" i="36"/>
  <c r="W672" i="36"/>
  <c r="Z672" i="36"/>
  <c r="W688" i="36"/>
  <c r="Z688" i="36"/>
  <c r="W704" i="36"/>
  <c r="Z704" i="36"/>
  <c r="W720" i="36"/>
  <c r="Z720" i="36"/>
  <c r="W736" i="36"/>
  <c r="Z736" i="36"/>
  <c r="W752" i="36"/>
  <c r="Z752" i="36"/>
  <c r="W768" i="36"/>
  <c r="Z768" i="36"/>
  <c r="W784" i="36"/>
  <c r="X784" i="36" s="1"/>
  <c r="Z784" i="36"/>
  <c r="W800" i="36"/>
  <c r="Z800" i="36"/>
  <c r="W816" i="36"/>
  <c r="X816" i="36" s="1"/>
  <c r="Z816" i="36"/>
  <c r="W832" i="36"/>
  <c r="Z832" i="36"/>
  <c r="W848" i="36"/>
  <c r="X848" i="36" s="1"/>
  <c r="Z848" i="36"/>
  <c r="W864" i="36"/>
  <c r="Z864" i="36"/>
  <c r="W880" i="36"/>
  <c r="X880" i="36" s="1"/>
  <c r="Z880" i="36"/>
  <c r="W900" i="36"/>
  <c r="Z900" i="36"/>
  <c r="W932" i="36"/>
  <c r="Z932" i="36"/>
  <c r="W992" i="36"/>
  <c r="Z992" i="36"/>
  <c r="W217" i="36"/>
  <c r="X217" i="36" s="1"/>
  <c r="Z217" i="36"/>
  <c r="W233" i="36"/>
  <c r="X233" i="36" s="1"/>
  <c r="Z233" i="36"/>
  <c r="W249" i="36"/>
  <c r="Z249" i="36"/>
  <c r="W265" i="36"/>
  <c r="Z265" i="36"/>
  <c r="W281" i="36"/>
  <c r="Z281" i="36"/>
  <c r="W297" i="36"/>
  <c r="Z297" i="36"/>
  <c r="W313" i="36"/>
  <c r="X313" i="36" s="1"/>
  <c r="Z313" i="36"/>
  <c r="W329" i="36"/>
  <c r="X329" i="36" s="1"/>
  <c r="Z329" i="36"/>
  <c r="W345" i="36"/>
  <c r="Z345" i="36"/>
  <c r="W361" i="36"/>
  <c r="Z361" i="36"/>
  <c r="W377" i="36"/>
  <c r="Z377" i="36"/>
  <c r="W393" i="36"/>
  <c r="X393" i="36" s="1"/>
  <c r="Z393" i="36"/>
  <c r="W409" i="36"/>
  <c r="X409" i="36" s="1"/>
  <c r="Z409" i="36"/>
  <c r="W425" i="36"/>
  <c r="X425" i="36" s="1"/>
  <c r="Z425" i="36"/>
  <c r="W441" i="36"/>
  <c r="Z441" i="36"/>
  <c r="W457" i="36"/>
  <c r="X457" i="36" s="1"/>
  <c r="Z457" i="36"/>
  <c r="W473" i="36"/>
  <c r="Z473" i="36"/>
  <c r="W489" i="36"/>
  <c r="X489" i="36" s="1"/>
  <c r="Z489" i="36"/>
  <c r="W505" i="36"/>
  <c r="Z505" i="36"/>
  <c r="W521" i="36"/>
  <c r="X521" i="36" s="1"/>
  <c r="Z521" i="36"/>
  <c r="W537" i="36"/>
  <c r="X537" i="36" s="1"/>
  <c r="Z537" i="36"/>
  <c r="W553" i="36"/>
  <c r="X553" i="36" s="1"/>
  <c r="Z553" i="36"/>
  <c r="W569" i="36"/>
  <c r="Z569" i="36"/>
  <c r="W585" i="36"/>
  <c r="Z585" i="36"/>
  <c r="W723" i="36"/>
  <c r="X723" i="36" s="1"/>
  <c r="Z723" i="36"/>
  <c r="W777" i="36"/>
  <c r="X777" i="36" s="1"/>
  <c r="Z777" i="36"/>
  <c r="W839" i="36"/>
  <c r="X839" i="36" s="1"/>
  <c r="Z839" i="36"/>
  <c r="W901" i="36"/>
  <c r="Z901" i="36"/>
  <c r="W965" i="36"/>
  <c r="Z965" i="36"/>
  <c r="W693" i="36"/>
  <c r="Z693" i="36"/>
  <c r="W743" i="36"/>
  <c r="X743" i="36" s="1"/>
  <c r="Z743" i="36"/>
  <c r="W803" i="36"/>
  <c r="Z803" i="36"/>
  <c r="W863" i="36"/>
  <c r="Z863" i="36"/>
  <c r="W923" i="36"/>
  <c r="Z923" i="36"/>
  <c r="W985" i="36"/>
  <c r="Z985" i="36"/>
  <c r="W741" i="36"/>
  <c r="Z741" i="36"/>
  <c r="W805" i="36"/>
  <c r="X805" i="36" s="1"/>
  <c r="Z805" i="36"/>
  <c r="W865" i="36"/>
  <c r="Z865" i="36"/>
  <c r="W927" i="36"/>
  <c r="Z927" i="36"/>
  <c r="W991" i="36"/>
  <c r="X991" i="36" s="1"/>
  <c r="Z991" i="36"/>
  <c r="W607" i="36"/>
  <c r="Z607" i="36"/>
  <c r="W629" i="36"/>
  <c r="X629" i="36" s="1"/>
  <c r="Z629" i="36"/>
  <c r="W645" i="36"/>
  <c r="Z645" i="36"/>
  <c r="W661" i="36"/>
  <c r="X661" i="36" s="1"/>
  <c r="Z661" i="36"/>
  <c r="W677" i="36"/>
  <c r="X677" i="36" s="1"/>
  <c r="Z677" i="36"/>
  <c r="W705" i="36"/>
  <c r="Z705" i="36"/>
  <c r="W783" i="36"/>
  <c r="X783" i="36" s="1"/>
  <c r="Z783" i="36"/>
  <c r="W859" i="36"/>
  <c r="X859" i="36" s="1"/>
  <c r="Z859" i="36"/>
  <c r="W929" i="36"/>
  <c r="X929" i="36" s="1"/>
  <c r="Z929" i="36"/>
  <c r="W997" i="36"/>
  <c r="X997" i="36" s="1"/>
  <c r="Z997" i="36"/>
  <c r="W248" i="36"/>
  <c r="X248" i="36" s="1"/>
  <c r="Z248" i="36"/>
  <c r="W424" i="36"/>
  <c r="Z424" i="36"/>
  <c r="W942" i="36"/>
  <c r="Z942" i="36"/>
  <c r="W32" i="36"/>
  <c r="X32" i="36" s="1"/>
  <c r="W730" i="36"/>
  <c r="Z730" i="36"/>
  <c r="W762" i="36"/>
  <c r="Z762" i="36"/>
  <c r="W778" i="36"/>
  <c r="X778" i="36" s="1"/>
  <c r="Z778" i="36"/>
  <c r="W810" i="36"/>
  <c r="X810" i="36" s="1"/>
  <c r="Z810" i="36"/>
  <c r="W912" i="36"/>
  <c r="Z912" i="36"/>
  <c r="W211" i="36"/>
  <c r="Z211" i="36"/>
  <c r="W227" i="36"/>
  <c r="Z227" i="36"/>
  <c r="L778" i="36"/>
  <c r="W84" i="36"/>
  <c r="X84" i="36" s="1"/>
  <c r="W250" i="36"/>
  <c r="Z250" i="36"/>
  <c r="L248" i="36"/>
  <c r="L291" i="36"/>
  <c r="L403" i="36"/>
  <c r="L499" i="36"/>
  <c r="L617" i="36"/>
  <c r="L810" i="36"/>
  <c r="L877" i="36"/>
  <c r="L971" i="36"/>
  <c r="W42" i="36"/>
  <c r="X42" i="36" s="1"/>
  <c r="W58" i="36"/>
  <c r="X58" i="36" s="1"/>
  <c r="Z58" i="36"/>
  <c r="W74" i="36"/>
  <c r="X74" i="36" s="1"/>
  <c r="W90" i="36"/>
  <c r="X90" i="36" s="1"/>
  <c r="W106" i="36"/>
  <c r="X106" i="36" s="1"/>
  <c r="Z106" i="36"/>
  <c r="W122" i="36"/>
  <c r="X122" i="36" s="1"/>
  <c r="Z122" i="36"/>
  <c r="W138" i="36"/>
  <c r="X138" i="36" s="1"/>
  <c r="Z138" i="36"/>
  <c r="W154" i="36"/>
  <c r="X154" i="36" s="1"/>
  <c r="Z154" i="36"/>
  <c r="W170" i="36"/>
  <c r="X170" i="36" s="1"/>
  <c r="Z170" i="36"/>
  <c r="W186" i="36"/>
  <c r="X186" i="36" s="1"/>
  <c r="Z186" i="36"/>
  <c r="W202" i="36"/>
  <c r="X202" i="36" s="1"/>
  <c r="Z202" i="36"/>
  <c r="W218" i="36"/>
  <c r="X218" i="36" s="1"/>
  <c r="Z218" i="36"/>
  <c r="W234" i="36"/>
  <c r="X234" i="36" s="1"/>
  <c r="Z234" i="36"/>
  <c r="W37" i="36"/>
  <c r="X37" i="36" s="1"/>
  <c r="W53" i="36"/>
  <c r="X53" i="36" s="1"/>
  <c r="W69" i="36"/>
  <c r="X69" i="36" s="1"/>
  <c r="W85" i="36"/>
  <c r="X85" i="36" s="1"/>
  <c r="W101" i="36"/>
  <c r="X101" i="36" s="1"/>
  <c r="Z101" i="36"/>
  <c r="W117" i="36"/>
  <c r="X117" i="36" s="1"/>
  <c r="Z117" i="36"/>
  <c r="W133" i="36"/>
  <c r="X133" i="36" s="1"/>
  <c r="Z133" i="36"/>
  <c r="W149" i="36"/>
  <c r="X149" i="36" s="1"/>
  <c r="Z149" i="36"/>
  <c r="W165" i="36"/>
  <c r="X165" i="36" s="1"/>
  <c r="Z165" i="36"/>
  <c r="W181" i="36"/>
  <c r="X181" i="36" s="1"/>
  <c r="Z181" i="36"/>
  <c r="W197" i="36"/>
  <c r="X197" i="36" s="1"/>
  <c r="Z197" i="36"/>
  <c r="W256" i="36"/>
  <c r="X256" i="36" s="1"/>
  <c r="Z256" i="36"/>
  <c r="W272" i="36"/>
  <c r="X272" i="36" s="1"/>
  <c r="Z272" i="36"/>
  <c r="W288" i="36"/>
  <c r="X288" i="36" s="1"/>
  <c r="Z288" i="36"/>
  <c r="W304" i="36"/>
  <c r="Z304" i="36"/>
  <c r="W320" i="36"/>
  <c r="X320" i="36" s="1"/>
  <c r="Z320" i="36"/>
  <c r="W336" i="36"/>
  <c r="Z336" i="36"/>
  <c r="W352" i="36"/>
  <c r="X352" i="36" s="1"/>
  <c r="Z352" i="36"/>
  <c r="W368" i="36"/>
  <c r="X368" i="36" s="1"/>
  <c r="Z368" i="36"/>
  <c r="W384" i="36"/>
  <c r="X384" i="36" s="1"/>
  <c r="Z384" i="36"/>
  <c r="W400" i="36"/>
  <c r="Z400" i="36"/>
  <c r="W416" i="36"/>
  <c r="X416" i="36" s="1"/>
  <c r="Z416" i="36"/>
  <c r="W432" i="36"/>
  <c r="Z432" i="36"/>
  <c r="W448" i="36"/>
  <c r="X448" i="36" s="1"/>
  <c r="Z448" i="36"/>
  <c r="W464" i="36"/>
  <c r="Z464" i="36"/>
  <c r="W480" i="36"/>
  <c r="X480" i="36" s="1"/>
  <c r="Z480" i="36"/>
  <c r="W496" i="36"/>
  <c r="X496" i="36" s="1"/>
  <c r="Z496" i="36"/>
  <c r="W512" i="36"/>
  <c r="X512" i="36" s="1"/>
  <c r="Z512" i="36"/>
  <c r="W528" i="36"/>
  <c r="Z528" i="36"/>
  <c r="W544" i="36"/>
  <c r="X544" i="36" s="1"/>
  <c r="Z544" i="36"/>
  <c r="W560" i="36"/>
  <c r="X560" i="36" s="1"/>
  <c r="Z560" i="36"/>
  <c r="W576" i="36"/>
  <c r="X576" i="36" s="1"/>
  <c r="Z576" i="36"/>
  <c r="W916" i="36"/>
  <c r="X916" i="36" s="1"/>
  <c r="Z916" i="36"/>
  <c r="W964" i="36"/>
  <c r="X964" i="36" s="1"/>
  <c r="Z964" i="36"/>
  <c r="W31" i="36"/>
  <c r="X31" i="36" s="1"/>
  <c r="W938" i="36"/>
  <c r="Z938" i="36"/>
  <c r="W982" i="36"/>
  <c r="X982" i="36" s="1"/>
  <c r="Z982" i="36"/>
  <c r="W594" i="36"/>
  <c r="X594" i="36" s="1"/>
  <c r="Z594" i="36"/>
  <c r="W610" i="36"/>
  <c r="X610" i="36" s="1"/>
  <c r="Z610" i="36"/>
  <c r="W626" i="36"/>
  <c r="X626" i="36" s="1"/>
  <c r="Z626" i="36"/>
  <c r="W642" i="36"/>
  <c r="X642" i="36" s="1"/>
  <c r="Z642" i="36"/>
  <c r="W658" i="36"/>
  <c r="X658" i="36" s="1"/>
  <c r="Z658" i="36"/>
  <c r="W674" i="36"/>
  <c r="X674" i="36" s="1"/>
  <c r="Z674" i="36"/>
  <c r="W690" i="36"/>
  <c r="X690" i="36" s="1"/>
  <c r="Z690" i="36"/>
  <c r="W706" i="36"/>
  <c r="X706" i="36" s="1"/>
  <c r="Z706" i="36"/>
  <c r="W722" i="36"/>
  <c r="X722" i="36" s="1"/>
  <c r="Z722" i="36"/>
  <c r="W738" i="36"/>
  <c r="X738" i="36" s="1"/>
  <c r="Z738" i="36"/>
  <c r="W754" i="36"/>
  <c r="X754" i="36" s="1"/>
  <c r="Z754" i="36"/>
  <c r="W770" i="36"/>
  <c r="X770" i="36" s="1"/>
  <c r="Z770" i="36"/>
  <c r="W786" i="36"/>
  <c r="X786" i="36" s="1"/>
  <c r="Z786" i="36"/>
  <c r="W802" i="36"/>
  <c r="X802" i="36" s="1"/>
  <c r="Z802" i="36"/>
  <c r="W818" i="36"/>
  <c r="X818" i="36" s="1"/>
  <c r="Z818" i="36"/>
  <c r="W834" i="36"/>
  <c r="X834" i="36" s="1"/>
  <c r="Z834" i="36"/>
  <c r="W850" i="36"/>
  <c r="X850" i="36" s="1"/>
  <c r="Z850" i="36"/>
  <c r="W866" i="36"/>
  <c r="X866" i="36" s="1"/>
  <c r="Z866" i="36"/>
  <c r="W882" i="36"/>
  <c r="X882" i="36" s="1"/>
  <c r="Z882" i="36"/>
  <c r="W902" i="36"/>
  <c r="X902" i="36" s="1"/>
  <c r="Z902" i="36"/>
  <c r="W940" i="36"/>
  <c r="X940" i="36" s="1"/>
  <c r="Z940" i="36"/>
  <c r="W998" i="36"/>
  <c r="X998" i="36" s="1"/>
  <c r="Z998" i="36"/>
  <c r="W219" i="36"/>
  <c r="X219" i="36" s="1"/>
  <c r="Z219" i="36"/>
  <c r="W235" i="36"/>
  <c r="X235" i="36" s="1"/>
  <c r="Z235" i="36"/>
  <c r="W251" i="36"/>
  <c r="X251" i="36" s="1"/>
  <c r="Z251" i="36"/>
  <c r="W267" i="36"/>
  <c r="X267" i="36" s="1"/>
  <c r="Z267" i="36"/>
  <c r="W283" i="36"/>
  <c r="X283" i="36" s="1"/>
  <c r="Z283" i="36"/>
  <c r="W299" i="36"/>
  <c r="X299" i="36" s="1"/>
  <c r="Z299" i="36"/>
  <c r="W315" i="36"/>
  <c r="X315" i="36" s="1"/>
  <c r="Z315" i="36"/>
  <c r="W331" i="36"/>
  <c r="X331" i="36" s="1"/>
  <c r="Z331" i="36"/>
  <c r="W347" i="36"/>
  <c r="X347" i="36" s="1"/>
  <c r="Z347" i="36"/>
  <c r="W363" i="36"/>
  <c r="X363" i="36" s="1"/>
  <c r="Z363" i="36"/>
  <c r="W379" i="36"/>
  <c r="X379" i="36" s="1"/>
  <c r="Z379" i="36"/>
  <c r="W395" i="36"/>
  <c r="X395" i="36" s="1"/>
  <c r="Z395" i="36"/>
  <c r="W411" i="36"/>
  <c r="X411" i="36" s="1"/>
  <c r="Z411" i="36"/>
  <c r="W427" i="36"/>
  <c r="X427" i="36" s="1"/>
  <c r="Z427" i="36"/>
  <c r="W443" i="36"/>
  <c r="Z443" i="36"/>
  <c r="W459" i="36"/>
  <c r="X459" i="36" s="1"/>
  <c r="Z459" i="36"/>
  <c r="W475" i="36"/>
  <c r="X475" i="36" s="1"/>
  <c r="Z475" i="36"/>
  <c r="W491" i="36"/>
  <c r="X491" i="36" s="1"/>
  <c r="Z491" i="36"/>
  <c r="W507" i="36"/>
  <c r="X507" i="36" s="1"/>
  <c r="Z507" i="36"/>
  <c r="W523" i="36"/>
  <c r="X523" i="36" s="1"/>
  <c r="Z523" i="36"/>
  <c r="W539" i="36"/>
  <c r="X539" i="36" s="1"/>
  <c r="Z539" i="36"/>
  <c r="W555" i="36"/>
  <c r="X555" i="36" s="1"/>
  <c r="Z555" i="36"/>
  <c r="W571" i="36"/>
  <c r="Z571" i="36"/>
  <c r="W587" i="36"/>
  <c r="X587" i="36" s="1"/>
  <c r="Z587" i="36"/>
  <c r="W729" i="36"/>
  <c r="X729" i="36" s="1"/>
  <c r="Z729" i="36"/>
  <c r="W785" i="36"/>
  <c r="Z785" i="36"/>
  <c r="W845" i="36"/>
  <c r="Z845" i="36"/>
  <c r="W907" i="36"/>
  <c r="X907" i="36" s="1"/>
  <c r="Z907" i="36"/>
  <c r="W973" i="36"/>
  <c r="X973" i="36" s="1"/>
  <c r="Z973" i="36"/>
  <c r="W699" i="36"/>
  <c r="X699" i="36" s="1"/>
  <c r="Z699" i="36"/>
  <c r="W751" i="36"/>
  <c r="X751" i="36" s="1"/>
  <c r="Z751" i="36"/>
  <c r="W811" i="36"/>
  <c r="X811" i="36" s="1"/>
  <c r="Z811" i="36"/>
  <c r="W871" i="36"/>
  <c r="X871" i="36" s="1"/>
  <c r="Z871" i="36"/>
  <c r="W931" i="36"/>
  <c r="X931" i="36" s="1"/>
  <c r="Z931" i="36"/>
  <c r="W993" i="36"/>
  <c r="X993" i="36" s="1"/>
  <c r="Z993" i="36"/>
  <c r="W749" i="36"/>
  <c r="Z749" i="36"/>
  <c r="W813" i="36"/>
  <c r="Z813" i="36"/>
  <c r="W873" i="36"/>
  <c r="Z873" i="36"/>
  <c r="W935" i="36"/>
  <c r="Z935" i="36"/>
  <c r="W999" i="36"/>
  <c r="X999" i="36" s="1"/>
  <c r="Z999" i="36"/>
  <c r="W609" i="36"/>
  <c r="Z609" i="36"/>
  <c r="W631" i="36"/>
  <c r="Z631" i="36"/>
  <c r="W647" i="36"/>
  <c r="Z647" i="36"/>
  <c r="W663" i="36"/>
  <c r="Z663" i="36"/>
  <c r="W679" i="36"/>
  <c r="Z679" i="36"/>
  <c r="W711" i="36"/>
  <c r="Z711" i="36"/>
  <c r="W791" i="36"/>
  <c r="Z791" i="36"/>
  <c r="W867" i="36"/>
  <c r="Z867" i="36"/>
  <c r="W937" i="36"/>
  <c r="Z937" i="36"/>
  <c r="W595" i="36"/>
  <c r="Z595" i="36"/>
  <c r="W34" i="36"/>
  <c r="X34" i="36" s="1"/>
  <c r="W35" i="36"/>
  <c r="X35" i="36" s="1"/>
  <c r="L118" i="36"/>
  <c r="L380" i="36"/>
  <c r="L554" i="36"/>
  <c r="L700" i="36"/>
  <c r="L588" i="36"/>
  <c r="L155" i="36"/>
  <c r="L266" i="36"/>
  <c r="L458" i="36"/>
  <c r="L170" i="36"/>
  <c r="L214" i="36"/>
  <c r="L234" i="36"/>
  <c r="L106" i="36"/>
  <c r="L198" i="36"/>
  <c r="W198" i="36"/>
  <c r="X198" i="36" s="1"/>
  <c r="L230" i="36"/>
  <c r="W230" i="36"/>
  <c r="W49" i="36"/>
  <c r="X49" i="36" s="1"/>
  <c r="L665" i="36"/>
  <c r="W665" i="36"/>
  <c r="L719" i="36"/>
  <c r="W719" i="36"/>
  <c r="L799" i="36"/>
  <c r="W799" i="36"/>
  <c r="X799" i="36" s="1"/>
  <c r="L875" i="36"/>
  <c r="W875" i="36"/>
  <c r="X875" i="36" s="1"/>
  <c r="L945" i="36"/>
  <c r="W945" i="36"/>
  <c r="L246" i="36"/>
  <c r="W246" i="36"/>
  <c r="L734" i="36"/>
  <c r="L260" i="36"/>
  <c r="W260" i="36"/>
  <c r="L548" i="36"/>
  <c r="W548" i="36"/>
  <c r="L598" i="36"/>
  <c r="W598" i="36"/>
  <c r="L367" i="36"/>
  <c r="W367" i="36"/>
  <c r="L383" i="36"/>
  <c r="W383" i="36"/>
  <c r="L415" i="36"/>
  <c r="W415" i="36"/>
  <c r="L543" i="36"/>
  <c r="W543" i="36"/>
  <c r="X543" i="36" s="1"/>
  <c r="L801" i="36"/>
  <c r="W801" i="36"/>
  <c r="L947" i="36"/>
  <c r="W947" i="36"/>
  <c r="X947" i="36" s="1"/>
  <c r="L685" i="36"/>
  <c r="W685" i="36"/>
  <c r="W52" i="36"/>
  <c r="X52" i="36" s="1"/>
  <c r="W68" i="36"/>
  <c r="X68" i="36" s="1"/>
  <c r="L100" i="36"/>
  <c r="W100" i="36"/>
  <c r="L164" i="36"/>
  <c r="W164" i="36"/>
  <c r="L412" i="36"/>
  <c r="L638" i="36"/>
  <c r="L348" i="36"/>
  <c r="L898" i="36"/>
  <c r="L268" i="36"/>
  <c r="L364" i="36"/>
  <c r="L460" i="36"/>
  <c r="L136" i="36"/>
  <c r="L91" i="36"/>
  <c r="W91" i="36"/>
  <c r="W123" i="36"/>
  <c r="L358" i="36"/>
  <c r="W358" i="36"/>
  <c r="L470" i="36"/>
  <c r="W470" i="36"/>
  <c r="L550" i="36"/>
  <c r="W550" i="36"/>
  <c r="L936" i="36"/>
  <c r="W936" i="36"/>
  <c r="L1000" i="36"/>
  <c r="W1000" i="36"/>
  <c r="L616" i="36"/>
  <c r="W616" i="36"/>
  <c r="L664" i="36"/>
  <c r="W664" i="36"/>
  <c r="L696" i="36"/>
  <c r="W696" i="36"/>
  <c r="L840" i="36"/>
  <c r="W840" i="36"/>
  <c r="L872" i="36"/>
  <c r="W872" i="36"/>
  <c r="L225" i="36"/>
  <c r="W225" i="36"/>
  <c r="L401" i="36"/>
  <c r="W401" i="36"/>
  <c r="L497" i="36"/>
  <c r="W497" i="36"/>
  <c r="L545" i="36"/>
  <c r="W545" i="36"/>
  <c r="L561" i="36"/>
  <c r="W561" i="36"/>
  <c r="L193" i="36"/>
  <c r="L862" i="36"/>
  <c r="L247" i="36"/>
  <c r="L444" i="36"/>
  <c r="L215" i="36"/>
  <c r="W48" i="36"/>
  <c r="X48" i="36" s="1"/>
  <c r="L454" i="36"/>
  <c r="W454" i="36"/>
  <c r="L272" i="36"/>
  <c r="L368" i="36"/>
  <c r="L590" i="36"/>
  <c r="L652" i="36"/>
  <c r="L144" i="36"/>
  <c r="L506" i="36"/>
  <c r="L654" i="36"/>
  <c r="L127" i="36"/>
  <c r="L295" i="36"/>
  <c r="L327" i="36"/>
  <c r="L391" i="36"/>
  <c r="L922" i="36"/>
  <c r="W50" i="36"/>
  <c r="X50" i="36" s="1"/>
  <c r="W66" i="36"/>
  <c r="X66" i="36" s="1"/>
  <c r="W82" i="36"/>
  <c r="X82" i="36" s="1"/>
  <c r="L114" i="36"/>
  <c r="W114" i="36"/>
  <c r="L130" i="36"/>
  <c r="W130" i="36"/>
  <c r="X130" i="36" s="1"/>
  <c r="L146" i="36"/>
  <c r="W146" i="36"/>
  <c r="L178" i="36"/>
  <c r="W178" i="36"/>
  <c r="X178" i="36" s="1"/>
  <c r="L194" i="36"/>
  <c r="W194" i="36"/>
  <c r="L210" i="36"/>
  <c r="W210" i="36"/>
  <c r="L226" i="36"/>
  <c r="W226" i="36"/>
  <c r="L242" i="36"/>
  <c r="W242" i="36"/>
  <c r="X242" i="36" s="1"/>
  <c r="W45" i="36"/>
  <c r="X45" i="36" s="1"/>
  <c r="W61" i="36"/>
  <c r="X61" i="36" s="1"/>
  <c r="W77" i="36"/>
  <c r="X77" i="36" s="1"/>
  <c r="W93" i="36"/>
  <c r="X93" i="36" s="1"/>
  <c r="L109" i="36"/>
  <c r="W109" i="36"/>
  <c r="L125" i="36"/>
  <c r="W125" i="36"/>
  <c r="L141" i="36"/>
  <c r="W141" i="36"/>
  <c r="L157" i="36"/>
  <c r="W157" i="36"/>
  <c r="L173" i="36"/>
  <c r="W173" i="36"/>
  <c r="L189" i="36"/>
  <c r="W189" i="36"/>
  <c r="L264" i="36"/>
  <c r="W264" i="36"/>
  <c r="L280" i="36"/>
  <c r="W280" i="36"/>
  <c r="X280" i="36" s="1"/>
  <c r="L296" i="36"/>
  <c r="W296" i="36"/>
  <c r="L312" i="36"/>
  <c r="W312" i="36"/>
  <c r="X312" i="36" s="1"/>
  <c r="L328" i="36"/>
  <c r="W328" i="36"/>
  <c r="L344" i="36"/>
  <c r="W344" i="36"/>
  <c r="L360" i="36"/>
  <c r="W360" i="36"/>
  <c r="L376" i="36"/>
  <c r="W376" i="36"/>
  <c r="L392" i="36"/>
  <c r="W392" i="36"/>
  <c r="L408" i="36"/>
  <c r="W408" i="36"/>
  <c r="X408" i="36" s="1"/>
  <c r="L440" i="36"/>
  <c r="W440" i="36"/>
  <c r="X440" i="36" s="1"/>
  <c r="L456" i="36"/>
  <c r="W456" i="36"/>
  <c r="L472" i="36"/>
  <c r="W472" i="36"/>
  <c r="L488" i="36"/>
  <c r="W488" i="36"/>
  <c r="X488" i="36" s="1"/>
  <c r="L504" i="36"/>
  <c r="W504" i="36"/>
  <c r="L520" i="36"/>
  <c r="W520" i="36"/>
  <c r="L536" i="36"/>
  <c r="W536" i="36"/>
  <c r="L552" i="36"/>
  <c r="W552" i="36"/>
  <c r="L568" i="36"/>
  <c r="W568" i="36"/>
  <c r="L584" i="36"/>
  <c r="W584" i="36"/>
  <c r="L984" i="36"/>
  <c r="W984" i="36"/>
  <c r="L920" i="36"/>
  <c r="W920" i="36"/>
  <c r="X920" i="36" s="1"/>
  <c r="L960" i="36"/>
  <c r="W960" i="36"/>
  <c r="L602" i="36"/>
  <c r="W602" i="36"/>
  <c r="L618" i="36"/>
  <c r="W618" i="36"/>
  <c r="L634" i="36"/>
  <c r="W634" i="36"/>
  <c r="X634" i="36" s="1"/>
  <c r="L666" i="36"/>
  <c r="W666" i="36"/>
  <c r="X666" i="36" s="1"/>
  <c r="L682" i="36"/>
  <c r="W682" i="36"/>
  <c r="L698" i="36"/>
  <c r="W698" i="36"/>
  <c r="L794" i="36"/>
  <c r="W794" i="36"/>
  <c r="L826" i="36"/>
  <c r="W826" i="36"/>
  <c r="X826" i="36" s="1"/>
  <c r="L842" i="36"/>
  <c r="W842" i="36"/>
  <c r="L874" i="36"/>
  <c r="W874" i="36"/>
  <c r="L892" i="36"/>
  <c r="W892" i="36"/>
  <c r="L970" i="36"/>
  <c r="W970" i="36"/>
  <c r="L243" i="36"/>
  <c r="W243" i="36"/>
  <c r="L275" i="36"/>
  <c r="W275" i="36"/>
  <c r="L323" i="36"/>
  <c r="W323" i="36"/>
  <c r="L339" i="36"/>
  <c r="W339" i="36"/>
  <c r="L419" i="36"/>
  <c r="W419" i="36"/>
  <c r="L515" i="36"/>
  <c r="W515" i="36"/>
  <c r="L755" i="36"/>
  <c r="W755" i="36"/>
  <c r="L815" i="36"/>
  <c r="W815" i="36"/>
  <c r="L721" i="36"/>
  <c r="W721" i="36"/>
  <c r="L717" i="36"/>
  <c r="W717" i="36"/>
  <c r="L781" i="36"/>
  <c r="W781" i="36"/>
  <c r="X781" i="36" s="1"/>
  <c r="L967" i="36"/>
  <c r="W967" i="36"/>
  <c r="L601" i="36"/>
  <c r="W601" i="36"/>
  <c r="L619" i="36"/>
  <c r="W619" i="36"/>
  <c r="L671" i="36"/>
  <c r="W671" i="36"/>
  <c r="L689" i="36"/>
  <c r="W689" i="36"/>
  <c r="L899" i="36"/>
  <c r="W899" i="36"/>
  <c r="L175" i="36"/>
  <c r="W175" i="36"/>
  <c r="L282" i="36"/>
  <c r="W282" i="36"/>
  <c r="L298" i="36"/>
  <c r="W298" i="36"/>
  <c r="L314" i="36"/>
  <c r="W314" i="36"/>
  <c r="L330" i="36"/>
  <c r="W330" i="36"/>
  <c r="L346" i="36"/>
  <c r="W346" i="36"/>
  <c r="L362" i="36"/>
  <c r="W362" i="36"/>
  <c r="X362" i="36" s="1"/>
  <c r="L378" i="36"/>
  <c r="W378" i="36"/>
  <c r="L394" i="36"/>
  <c r="W394" i="36"/>
  <c r="L410" i="36"/>
  <c r="W410" i="36"/>
  <c r="L426" i="36"/>
  <c r="W426" i="36"/>
  <c r="L442" i="36"/>
  <c r="W442" i="36"/>
  <c r="L474" i="36"/>
  <c r="W474" i="36"/>
  <c r="L522" i="36"/>
  <c r="W522" i="36"/>
  <c r="L538" i="36"/>
  <c r="W538" i="36"/>
  <c r="L586" i="36"/>
  <c r="W586" i="36"/>
  <c r="L948" i="36"/>
  <c r="W948" i="36"/>
  <c r="L990" i="36"/>
  <c r="W990" i="36"/>
  <c r="L966" i="36"/>
  <c r="W966" i="36"/>
  <c r="L132" i="36"/>
  <c r="W132" i="36"/>
  <c r="L159" i="36"/>
  <c r="W159" i="36"/>
  <c r="L148" i="36"/>
  <c r="W148" i="36"/>
  <c r="X148" i="36" s="1"/>
  <c r="W79" i="36"/>
  <c r="X79" i="36" s="1"/>
  <c r="W95" i="36"/>
  <c r="W111" i="36"/>
  <c r="X111" i="36" s="1"/>
  <c r="L558" i="36"/>
  <c r="W558" i="36"/>
  <c r="L196" i="36"/>
  <c r="W196" i="36"/>
  <c r="X196" i="36" s="1"/>
  <c r="L212" i="36"/>
  <c r="W212" i="36"/>
  <c r="L228" i="36"/>
  <c r="W228" i="36"/>
  <c r="L244" i="36"/>
  <c r="W244" i="36"/>
  <c r="L143" i="36"/>
  <c r="W143" i="36"/>
  <c r="L150" i="36"/>
  <c r="W150" i="36"/>
  <c r="L332" i="36"/>
  <c r="L606" i="36"/>
  <c r="L718" i="36"/>
  <c r="L878" i="36"/>
  <c r="L996" i="36"/>
  <c r="L986" i="36"/>
  <c r="L662" i="36"/>
  <c r="L678" i="36"/>
  <c r="L694" i="36"/>
  <c r="L710" i="36"/>
  <c r="L726" i="36"/>
  <c r="L742" i="36"/>
  <c r="L758" i="36"/>
  <c r="L774" i="36"/>
  <c r="L790" i="36"/>
  <c r="L806" i="36"/>
  <c r="L822" i="36"/>
  <c r="L838" i="36"/>
  <c r="L854" i="36"/>
  <c r="L870" i="36"/>
  <c r="L886" i="36"/>
  <c r="L906" i="36"/>
  <c r="L954" i="36"/>
  <c r="L207" i="36"/>
  <c r="L223" i="36"/>
  <c r="L239" i="36"/>
  <c r="L205" i="36"/>
  <c r="L271" i="36"/>
  <c r="L287" i="36"/>
  <c r="L303" i="36"/>
  <c r="L319" i="36"/>
  <c r="L335" i="36"/>
  <c r="L351" i="36"/>
  <c r="L399" i="36"/>
  <c r="L431" i="36"/>
  <c r="L447" i="36"/>
  <c r="L463" i="36"/>
  <c r="L479" i="36"/>
  <c r="L495" i="36"/>
  <c r="L511" i="36"/>
  <c r="L527" i="36"/>
  <c r="L559" i="36"/>
  <c r="L575" i="36"/>
  <c r="L591" i="36"/>
  <c r="L745" i="36"/>
  <c r="L861" i="36"/>
  <c r="L925" i="36"/>
  <c r="L989" i="36"/>
  <c r="L709" i="36"/>
  <c r="L765" i="36"/>
  <c r="L825" i="36"/>
  <c r="L887" i="36"/>
  <c r="L691" i="36"/>
  <c r="L767" i="36"/>
  <c r="L827" i="36"/>
  <c r="L889" i="36"/>
  <c r="L951" i="36"/>
  <c r="L597" i="36"/>
  <c r="L613" i="36"/>
  <c r="L635" i="36"/>
  <c r="L651" i="36"/>
  <c r="L667" i="36"/>
  <c r="L731" i="36"/>
  <c r="L809" i="36"/>
  <c r="L883" i="36"/>
  <c r="L953" i="36"/>
  <c r="L418" i="36"/>
  <c r="L482" i="36"/>
  <c r="L562" i="36"/>
  <c r="L890" i="36"/>
  <c r="L628" i="36"/>
  <c r="L836" i="36"/>
  <c r="L884" i="36"/>
  <c r="L221" i="36"/>
  <c r="L413" i="36"/>
  <c r="L737" i="36"/>
  <c r="L981" i="36"/>
  <c r="L621" i="36"/>
  <c r="L158" i="36"/>
  <c r="L206" i="36"/>
  <c r="L324" i="36"/>
  <c r="L372" i="36"/>
  <c r="L404" i="36"/>
  <c r="L468" i="36"/>
  <c r="L500" i="36"/>
  <c r="L532" i="36"/>
  <c r="L994" i="36"/>
  <c r="L438" i="36"/>
  <c r="L486" i="36"/>
  <c r="L502" i="36"/>
  <c r="L518" i="36"/>
  <c r="L534" i="36"/>
  <c r="L980" i="36"/>
  <c r="L956" i="36"/>
  <c r="L648" i="36"/>
  <c r="L680" i="36"/>
  <c r="L712" i="36"/>
  <c r="L744" i="36"/>
  <c r="L776" i="36"/>
  <c r="L792" i="36"/>
  <c r="L808" i="36"/>
  <c r="L824" i="36"/>
  <c r="L910" i="36"/>
  <c r="L962" i="36"/>
  <c r="L257" i="36"/>
  <c r="L273" i="36"/>
  <c r="L289" i="36"/>
  <c r="L337" i="36"/>
  <c r="L353" i="36"/>
  <c r="L433" i="36"/>
  <c r="L481" i="36"/>
  <c r="L513" i="36"/>
  <c r="L577" i="36"/>
  <c r="L933" i="36"/>
  <c r="L771" i="36"/>
  <c r="L833" i="36"/>
  <c r="L835" i="36"/>
  <c r="L897" i="36"/>
  <c r="L959" i="36"/>
  <c r="L653" i="36"/>
  <c r="L687" i="36"/>
  <c r="L739" i="36"/>
  <c r="L891" i="36"/>
  <c r="L963" i="36"/>
  <c r="L92" i="36"/>
  <c r="L124" i="36"/>
  <c r="L156" i="36"/>
  <c r="L204" i="36"/>
  <c r="L119" i="36"/>
  <c r="L151" i="36"/>
  <c r="L199" i="36"/>
  <c r="L274" i="36"/>
  <c r="L306" i="36"/>
  <c r="L338" i="36"/>
  <c r="L386" i="36"/>
  <c r="L450" i="36"/>
  <c r="L514" i="36"/>
  <c r="L578" i="36"/>
  <c r="L944" i="36"/>
  <c r="L612" i="36"/>
  <c r="L676" i="36"/>
  <c r="L708" i="36"/>
  <c r="L756" i="36"/>
  <c r="L820" i="36"/>
  <c r="L868" i="36"/>
  <c r="L946" i="36"/>
  <c r="L237" i="36"/>
  <c r="L269" i="36"/>
  <c r="L317" i="36"/>
  <c r="L477" i="36"/>
  <c r="L525" i="36"/>
  <c r="L573" i="36"/>
  <c r="L793" i="36"/>
  <c r="L703" i="36"/>
  <c r="L939" i="36"/>
  <c r="L126" i="36"/>
  <c r="L174" i="36"/>
  <c r="L137" i="36"/>
  <c r="L484" i="36"/>
  <c r="L915" i="36"/>
  <c r="L240" i="36"/>
  <c r="L139" i="36"/>
  <c r="L262" i="36"/>
  <c r="L278" i="36"/>
  <c r="L310" i="36"/>
  <c r="L326" i="36"/>
  <c r="L342" i="36"/>
  <c r="L374" i="36"/>
  <c r="L390" i="36"/>
  <c r="L166" i="36"/>
  <c r="L97" i="36"/>
  <c r="L161" i="36"/>
  <c r="L203" i="36"/>
  <c r="L952" i="36"/>
  <c r="L611" i="36"/>
  <c r="L974" i="36"/>
  <c r="L108" i="36"/>
  <c r="L140" i="36"/>
  <c r="L172" i="36"/>
  <c r="L188" i="36"/>
  <c r="L220" i="36"/>
  <c r="L236" i="36"/>
  <c r="L103" i="36"/>
  <c r="L135" i="36"/>
  <c r="L183" i="36"/>
  <c r="L258" i="36"/>
  <c r="L290" i="36"/>
  <c r="L322" i="36"/>
  <c r="L354" i="36"/>
  <c r="L370" i="36"/>
  <c r="L402" i="36"/>
  <c r="L466" i="36"/>
  <c r="L530" i="36"/>
  <c r="L968" i="36"/>
  <c r="L596" i="36"/>
  <c r="L660" i="36"/>
  <c r="L724" i="36"/>
  <c r="L804" i="36"/>
  <c r="L253" i="36"/>
  <c r="L285" i="36"/>
  <c r="L349" i="36"/>
  <c r="L381" i="36"/>
  <c r="L445" i="36"/>
  <c r="L509" i="36"/>
  <c r="L817" i="36"/>
  <c r="L633" i="36"/>
  <c r="L429" i="36"/>
  <c r="L142" i="36"/>
  <c r="L201" i="36"/>
  <c r="L308" i="36"/>
  <c r="L356" i="36"/>
  <c r="L420" i="36"/>
  <c r="L580" i="36"/>
  <c r="L930" i="36"/>
  <c r="L908" i="36"/>
  <c r="L950" i="36"/>
  <c r="L630" i="36"/>
  <c r="L516" i="36"/>
  <c r="L112" i="36"/>
  <c r="L160" i="36"/>
  <c r="L176" i="36"/>
  <c r="L107" i="36"/>
  <c r="L171" i="36"/>
  <c r="L187" i="36"/>
  <c r="L406" i="36"/>
  <c r="L224" i="36"/>
  <c r="L316" i="36"/>
  <c r="L222" i="36"/>
  <c r="L129" i="36"/>
  <c r="L428" i="36"/>
  <c r="L524" i="36"/>
  <c r="L96" i="36"/>
  <c r="L294" i="36"/>
  <c r="L564" i="36"/>
  <c r="L614" i="36"/>
  <c r="L169" i="36"/>
  <c r="L557" i="36"/>
  <c r="L681" i="36"/>
  <c r="L814" i="36"/>
  <c r="L928" i="36"/>
  <c r="L167" i="36"/>
  <c r="L301" i="36"/>
  <c r="L434" i="36"/>
  <c r="L498" i="36"/>
  <c r="L546" i="36"/>
  <c r="L924" i="36"/>
  <c r="L988" i="36"/>
  <c r="L644" i="36"/>
  <c r="L692" i="36"/>
  <c r="L740" i="36"/>
  <c r="L788" i="36"/>
  <c r="L852" i="36"/>
  <c r="L904" i="36"/>
  <c r="L333" i="36"/>
  <c r="L397" i="36"/>
  <c r="L461" i="36"/>
  <c r="L493" i="36"/>
  <c r="L541" i="36"/>
  <c r="L589" i="36"/>
  <c r="L853" i="36"/>
  <c r="L757" i="36"/>
  <c r="L879" i="36"/>
  <c r="L759" i="36"/>
  <c r="L819" i="36"/>
  <c r="L943" i="36"/>
  <c r="L255" i="36"/>
  <c r="L238" i="36"/>
  <c r="L185" i="36"/>
  <c r="L276" i="36"/>
  <c r="L340" i="36"/>
  <c r="L388" i="36"/>
  <c r="L452" i="36"/>
  <c r="L116" i="36"/>
  <c r="L190" i="36"/>
  <c r="L422" i="36"/>
  <c r="L572" i="36"/>
  <c r="L622" i="36"/>
  <c r="L145" i="36"/>
  <c r="L365" i="36"/>
  <c r="L59" i="36"/>
  <c r="L914" i="36"/>
  <c r="L772" i="36"/>
  <c r="L649" i="36"/>
  <c r="L120" i="36"/>
  <c r="L152" i="36"/>
  <c r="L168" i="36"/>
  <c r="L184" i="36"/>
  <c r="L200" i="36"/>
  <c r="L216" i="36"/>
  <c r="L232" i="36"/>
  <c r="L115" i="36"/>
  <c r="L131" i="36"/>
  <c r="L147" i="36"/>
  <c r="L163" i="36"/>
  <c r="L179" i="36"/>
  <c r="L195" i="36"/>
  <c r="L254" i="36"/>
  <c r="L270" i="36"/>
  <c r="L286" i="36"/>
  <c r="L302" i="36"/>
  <c r="L318" i="36"/>
  <c r="L334" i="36"/>
  <c r="L350" i="36"/>
  <c r="L366" i="36"/>
  <c r="L382" i="36"/>
  <c r="L398" i="36"/>
  <c r="L414" i="36"/>
  <c r="L430" i="36"/>
  <c r="L446" i="36"/>
  <c r="L462" i="36"/>
  <c r="L478" i="36"/>
  <c r="L494" i="36"/>
  <c r="L510" i="36"/>
  <c r="L542" i="36"/>
  <c r="L574" i="36"/>
  <c r="L934" i="36"/>
  <c r="L976" i="36"/>
  <c r="L592" i="36"/>
  <c r="L608" i="36"/>
  <c r="L784" i="36"/>
  <c r="L816" i="36"/>
  <c r="L848" i="36"/>
  <c r="L880" i="36"/>
  <c r="L217" i="36"/>
  <c r="L233" i="36"/>
  <c r="L313" i="36"/>
  <c r="L329" i="36"/>
  <c r="L393" i="36"/>
  <c r="L409" i="36"/>
  <c r="L425" i="36"/>
  <c r="L457" i="36"/>
  <c r="L489" i="36"/>
  <c r="L521" i="36"/>
  <c r="L537" i="36"/>
  <c r="L553" i="36"/>
  <c r="L723" i="36"/>
  <c r="L777" i="36"/>
  <c r="L839" i="36"/>
  <c r="L743" i="36"/>
  <c r="L805" i="36"/>
  <c r="L991" i="36"/>
  <c r="L629" i="36"/>
  <c r="L661" i="36"/>
  <c r="L677" i="36"/>
  <c r="L783" i="36"/>
  <c r="L859" i="36"/>
  <c r="L929" i="36"/>
  <c r="L997" i="36"/>
  <c r="L881" i="36"/>
  <c r="L182" i="36"/>
  <c r="L292" i="36"/>
  <c r="L436" i="36"/>
  <c r="L134" i="36"/>
  <c r="L192" i="36"/>
  <c r="L252" i="36"/>
  <c r="L396" i="36"/>
  <c r="L492" i="36"/>
  <c r="L540" i="36"/>
  <c r="L128" i="36"/>
  <c r="L686" i="36"/>
  <c r="L750" i="36"/>
  <c r="L121" i="36"/>
  <c r="L153" i="36"/>
  <c r="L177" i="36"/>
  <c r="L846" i="36"/>
  <c r="L766" i="36"/>
  <c r="L58" i="36"/>
  <c r="L122" i="36"/>
  <c r="L138" i="36"/>
  <c r="L154" i="36"/>
  <c r="L186" i="36"/>
  <c r="L202" i="36"/>
  <c r="L218" i="36"/>
  <c r="L101" i="36"/>
  <c r="L117" i="36"/>
  <c r="L133" i="36"/>
  <c r="L149" i="36"/>
  <c r="L165" i="36"/>
  <c r="L181" i="36"/>
  <c r="L197" i="36"/>
  <c r="L256" i="36"/>
  <c r="L288" i="36"/>
  <c r="L320" i="36"/>
  <c r="L352" i="36"/>
  <c r="L384" i="36"/>
  <c r="L416" i="36"/>
  <c r="L448" i="36"/>
  <c r="L480" i="36"/>
  <c r="L496" i="36"/>
  <c r="L512" i="36"/>
  <c r="L544" i="36"/>
  <c r="L560" i="36"/>
  <c r="L576" i="36"/>
  <c r="L916" i="36"/>
  <c r="L964" i="36"/>
  <c r="L982" i="36"/>
  <c r="L594" i="36"/>
  <c r="L610" i="36"/>
  <c r="L626" i="36"/>
  <c r="L642" i="36"/>
  <c r="L658" i="36"/>
  <c r="L674" i="36"/>
  <c r="L690" i="36"/>
  <c r="L706" i="36"/>
  <c r="L722" i="36"/>
  <c r="L738" i="36"/>
  <c r="L754" i="36"/>
  <c r="L770" i="36"/>
  <c r="L786" i="36"/>
  <c r="L802" i="36"/>
  <c r="L818" i="36"/>
  <c r="L834" i="36"/>
  <c r="L850" i="36"/>
  <c r="L866" i="36"/>
  <c r="L882" i="36"/>
  <c r="L902" i="36"/>
  <c r="L940" i="36"/>
  <c r="L998" i="36"/>
  <c r="L219" i="36"/>
  <c r="L235" i="36"/>
  <c r="L251" i="36"/>
  <c r="L267" i="36"/>
  <c r="L283" i="36"/>
  <c r="L299" i="36"/>
  <c r="L315" i="36"/>
  <c r="L331" i="36"/>
  <c r="L347" i="36"/>
  <c r="L363" i="36"/>
  <c r="L379" i="36"/>
  <c r="L395" i="36"/>
  <c r="L411" i="36"/>
  <c r="L427" i="36"/>
  <c r="L459" i="36"/>
  <c r="L475" i="36"/>
  <c r="L491" i="36"/>
  <c r="L507" i="36"/>
  <c r="L523" i="36"/>
  <c r="L539" i="36"/>
  <c r="L555" i="36"/>
  <c r="L587" i="36"/>
  <c r="L729" i="36"/>
  <c r="L907" i="36"/>
  <c r="L973" i="36"/>
  <c r="L699" i="36"/>
  <c r="L751" i="36"/>
  <c r="L811" i="36"/>
  <c r="L871" i="36"/>
  <c r="L931" i="36"/>
  <c r="L993" i="36"/>
  <c r="L999" i="36"/>
  <c r="DC14" i="82"/>
  <c r="Y34" i="82" s="1"/>
  <c r="DH6" i="82"/>
  <c r="AC34" i="82" s="1"/>
  <c r="DH14" i="82"/>
  <c r="AE34" i="82" s="1"/>
  <c r="DM14" i="82"/>
  <c r="AK34" i="82" s="1"/>
  <c r="DH26" i="82"/>
  <c r="AH34" i="82" s="1"/>
  <c r="DC18" i="82"/>
  <c r="Z34" i="82" s="1"/>
  <c r="DH10" i="82"/>
  <c r="AD34" i="82" s="1"/>
  <c r="DM6" i="82"/>
  <c r="AI34" i="82" s="1"/>
  <c r="CL17" i="82"/>
  <c r="U34" i="82" s="1"/>
  <c r="I34" i="82"/>
  <c r="F34" i="82"/>
  <c r="CL8" i="82"/>
  <c r="R34" i="82" s="1"/>
  <c r="E34" i="82"/>
  <c r="CA72" i="82" s="1"/>
  <c r="BZ72" i="82" s="1"/>
  <c r="BZ73" i="82" s="1"/>
  <c r="BZ74" i="82" s="1"/>
  <c r="BZ75" i="82" s="1"/>
  <c r="BZ76" i="82" s="1"/>
  <c r="BZ77" i="82" s="1"/>
  <c r="BZ78" i="82" s="1"/>
  <c r="BZ79" i="82" s="1"/>
  <c r="BZ80" i="82" s="1"/>
  <c r="BZ81" i="82" s="1"/>
  <c r="BZ82" i="82" s="1"/>
  <c r="BZ83" i="82" s="1"/>
  <c r="BZ84" i="82" s="1"/>
  <c r="BZ85" i="82" s="1"/>
  <c r="BZ86" i="82" s="1"/>
  <c r="BZ87" i="82" s="1"/>
  <c r="BZ88" i="82" s="1"/>
  <c r="BZ89" i="82" s="1"/>
  <c r="BZ90" i="82" s="1"/>
  <c r="BZ91" i="82" s="1"/>
  <c r="BZ92" i="82" s="1"/>
  <c r="BZ93" i="82" s="1"/>
  <c r="BZ94" i="82" s="1"/>
  <c r="BZ95" i="82" s="1"/>
  <c r="BZ96" i="82" s="1"/>
  <c r="BZ97" i="82" s="1"/>
  <c r="BZ98" i="82" s="1"/>
  <c r="BZ99" i="82" s="1"/>
  <c r="BZ100" i="82" s="1"/>
  <c r="BZ101" i="82" s="1"/>
  <c r="BZ102" i="82" s="1"/>
  <c r="BZ103" i="82" s="1"/>
  <c r="BZ104" i="82" s="1"/>
  <c r="BZ105" i="82" s="1"/>
  <c r="BZ106" i="82" s="1"/>
  <c r="BZ107" i="82" s="1"/>
  <c r="BZ108" i="82" s="1"/>
  <c r="BZ109" i="82" s="1"/>
  <c r="BZ110" i="82" s="1"/>
  <c r="BZ111" i="82" s="1"/>
  <c r="BZ112" i="82" s="1"/>
  <c r="BZ113" i="82" s="1"/>
  <c r="BZ114" i="82" s="1"/>
  <c r="BZ115" i="82" s="1"/>
  <c r="BZ116" i="82" s="1"/>
  <c r="BZ117" i="82" s="1"/>
  <c r="BZ118" i="82" s="1"/>
  <c r="BZ119" i="82" s="1"/>
  <c r="BZ120" i="82" s="1"/>
  <c r="BZ121" i="82" s="1"/>
  <c r="BZ122" i="82" s="1"/>
  <c r="BZ123" i="82" s="1"/>
  <c r="BZ124" i="82" s="1"/>
  <c r="BZ125" i="82" s="1"/>
  <c r="BZ126" i="82" s="1"/>
  <c r="BZ127" i="82" s="1"/>
  <c r="BZ128" i="82" s="1"/>
  <c r="BZ129" i="82" s="1"/>
  <c r="BZ130" i="82" s="1"/>
  <c r="BZ131" i="82" s="1"/>
  <c r="BZ132" i="82" s="1"/>
  <c r="BZ133" i="82" s="1"/>
  <c r="BZ134" i="82" s="1"/>
  <c r="BZ135" i="82" s="1"/>
  <c r="BZ136" i="82" s="1"/>
  <c r="BZ137" i="82" s="1"/>
  <c r="BZ138" i="82" s="1"/>
  <c r="BZ139" i="82" s="1"/>
  <c r="BZ140" i="82" s="1"/>
  <c r="BZ141" i="82" s="1"/>
  <c r="BZ142" i="82" s="1"/>
  <c r="BZ143" i="82" s="1"/>
  <c r="BZ144" i="82" s="1"/>
  <c r="BZ145" i="82" s="1"/>
  <c r="BZ146" i="82" s="1"/>
  <c r="BZ147" i="82" s="1"/>
  <c r="BZ148" i="82" s="1"/>
  <c r="BZ149" i="82" s="1"/>
  <c r="BZ150" i="82" s="1"/>
  <c r="BZ151" i="82" s="1"/>
  <c r="BZ152" i="82" s="1"/>
  <c r="BZ153" i="82" s="1"/>
  <c r="BZ154" i="82" s="1"/>
  <c r="BZ155" i="82" s="1"/>
  <c r="BZ156" i="82" s="1"/>
  <c r="BZ157" i="82" s="1"/>
  <c r="BZ158" i="82" s="1"/>
  <c r="BZ159" i="82" s="1"/>
  <c r="BZ160" i="82" s="1"/>
  <c r="BZ161" i="82" s="1"/>
  <c r="BZ162" i="82" s="1"/>
  <c r="BZ163" i="82" s="1"/>
  <c r="BZ164" i="82" s="1"/>
  <c r="BZ165" i="82" s="1"/>
  <c r="BZ166" i="82" s="1"/>
  <c r="BZ167" i="82" s="1"/>
  <c r="BZ168" i="82" s="1"/>
  <c r="BZ169" i="82" s="1"/>
  <c r="BZ170" i="82" s="1"/>
  <c r="BZ171" i="82" s="1"/>
  <c r="BZ172" i="82" s="1"/>
  <c r="BZ173" i="82" s="1"/>
  <c r="BZ174" i="82" s="1"/>
  <c r="BZ175" i="82" s="1"/>
  <c r="BZ176" i="82" s="1"/>
  <c r="BZ177" i="82" s="1"/>
  <c r="BZ178" i="82" s="1"/>
  <c r="BZ179" i="82" s="1"/>
  <c r="BZ180" i="82" s="1"/>
  <c r="BZ181" i="82" s="1"/>
  <c r="BZ182" i="82" s="1"/>
  <c r="BZ183" i="82" s="1"/>
  <c r="BZ184" i="82" s="1"/>
  <c r="BZ185" i="82" s="1"/>
  <c r="BZ186" i="82" s="1"/>
  <c r="BZ187" i="82" s="1"/>
  <c r="BZ188" i="82" s="1"/>
  <c r="BZ189" i="82" s="1"/>
  <c r="BZ190" i="82" s="1"/>
  <c r="BZ191" i="82" s="1"/>
  <c r="BZ192" i="82" s="1"/>
  <c r="BZ193" i="82" s="1"/>
  <c r="BZ194" i="82" s="1"/>
  <c r="BZ195" i="82" s="1"/>
  <c r="BZ196" i="82" s="1"/>
  <c r="BZ197" i="82" s="1"/>
  <c r="BZ198" i="82" s="1"/>
  <c r="BZ199" i="82" s="1"/>
  <c r="BZ200" i="82" s="1"/>
  <c r="BZ201" i="82" s="1"/>
  <c r="BZ202" i="82" s="1"/>
  <c r="BZ203" i="82" s="1"/>
  <c r="BZ204" i="82" s="1"/>
  <c r="BZ205" i="82" s="1"/>
  <c r="BZ206" i="82" s="1"/>
  <c r="BZ207" i="82" s="1"/>
  <c r="BZ208" i="82" s="1"/>
  <c r="BZ209" i="82" s="1"/>
  <c r="BZ210" i="82" s="1"/>
  <c r="BZ211" i="82" s="1"/>
  <c r="BZ212" i="82" s="1"/>
  <c r="BZ213" i="82" s="1"/>
  <c r="BZ214" i="82" s="1"/>
  <c r="BZ215" i="82" s="1"/>
  <c r="BZ216" i="82" s="1"/>
  <c r="BZ217" i="82" s="1"/>
  <c r="BZ218" i="82" s="1"/>
  <c r="BZ219" i="82" s="1"/>
  <c r="BZ220" i="82" s="1"/>
  <c r="BZ221" i="82" s="1"/>
  <c r="BZ222" i="82" s="1"/>
  <c r="BZ223" i="82" s="1"/>
  <c r="BZ224" i="82" s="1"/>
  <c r="BZ225" i="82" s="1"/>
  <c r="BZ226" i="82" s="1"/>
  <c r="BZ227" i="82" s="1"/>
  <c r="BZ228" i="82" s="1"/>
  <c r="BZ229" i="82" s="1"/>
  <c r="BZ230" i="82" s="1"/>
  <c r="BZ231" i="82" s="1"/>
  <c r="BZ232" i="82" s="1"/>
  <c r="BZ233" i="82" s="1"/>
  <c r="BZ234" i="82" s="1"/>
  <c r="BZ235" i="82" s="1"/>
  <c r="BZ236" i="82" s="1"/>
  <c r="BZ237" i="82" s="1"/>
  <c r="BZ238" i="82" s="1"/>
  <c r="BZ239" i="82" s="1"/>
  <c r="BZ240" i="82" s="1"/>
  <c r="BZ241" i="82" s="1"/>
  <c r="BZ242" i="82" s="1"/>
  <c r="BZ243" i="82" s="1"/>
  <c r="BZ244" i="82" s="1"/>
  <c r="BZ245" i="82" s="1"/>
  <c r="BZ246" i="82" s="1"/>
  <c r="BZ247" i="82" s="1"/>
  <c r="BZ248" i="82" s="1"/>
  <c r="BZ249" i="82" s="1"/>
  <c r="BZ250" i="82" s="1"/>
  <c r="BZ251" i="82" s="1"/>
  <c r="BZ252" i="82" s="1"/>
  <c r="BZ253" i="82" s="1"/>
  <c r="BZ254" i="82" s="1"/>
  <c r="BZ255" i="82" s="1"/>
  <c r="BZ256" i="82" s="1"/>
  <c r="BZ257" i="82" s="1"/>
  <c r="BZ258" i="82" s="1"/>
  <c r="BZ259" i="82" s="1"/>
  <c r="BZ260" i="82" s="1"/>
  <c r="BZ261" i="82" s="1"/>
  <c r="BZ262" i="82" s="1"/>
  <c r="BZ263" i="82" s="1"/>
  <c r="BZ264" i="82" s="1"/>
  <c r="BZ265" i="82" s="1"/>
  <c r="BZ266" i="82" s="1"/>
  <c r="BZ267" i="82" s="1"/>
  <c r="BZ268" i="82" s="1"/>
  <c r="BZ269" i="82" s="1"/>
  <c r="BZ270" i="82" s="1"/>
  <c r="BZ271" i="82" s="1"/>
  <c r="BZ272" i="82" s="1"/>
  <c r="BZ273" i="82" s="1"/>
  <c r="BZ274" i="82" s="1"/>
  <c r="BZ275" i="82" s="1"/>
  <c r="BZ276" i="82" s="1"/>
  <c r="BZ277" i="82" s="1"/>
  <c r="BZ278" i="82" s="1"/>
  <c r="BZ279" i="82" s="1"/>
  <c r="BZ280" i="82" s="1"/>
  <c r="BZ281" i="82" s="1"/>
  <c r="BZ282" i="82" s="1"/>
  <c r="BZ283" i="82" s="1"/>
  <c r="BZ284" i="82" s="1"/>
  <c r="BZ285" i="82" s="1"/>
  <c r="BZ286" i="82" s="1"/>
  <c r="BZ287" i="82" s="1"/>
  <c r="BZ288" i="82" s="1"/>
  <c r="BZ289" i="82" s="1"/>
  <c r="BZ290" i="82" s="1"/>
  <c r="BZ291" i="82" s="1"/>
  <c r="BZ292" i="82" s="1"/>
  <c r="BZ293" i="82" s="1"/>
  <c r="BZ294" i="82" s="1"/>
  <c r="BZ295" i="82" s="1"/>
  <c r="BZ296" i="82" s="1"/>
  <c r="BZ297" i="82" s="1"/>
  <c r="BZ298" i="82" s="1"/>
  <c r="BZ299" i="82" s="1"/>
  <c r="BZ300" i="82" s="1"/>
  <c r="BZ301" i="82" s="1"/>
  <c r="BZ302" i="82" s="1"/>
  <c r="BZ303" i="82" s="1"/>
  <c r="BZ304" i="82" s="1"/>
  <c r="BZ305" i="82" s="1"/>
  <c r="BZ306" i="82" s="1"/>
  <c r="BZ307" i="82" s="1"/>
  <c r="BZ308" i="82" s="1"/>
  <c r="BZ309" i="82" s="1"/>
  <c r="BZ310" i="82" s="1"/>
  <c r="BZ311" i="82" s="1"/>
  <c r="BZ312" i="82" s="1"/>
  <c r="BZ313" i="82" s="1"/>
  <c r="BZ314" i="82" s="1"/>
  <c r="BZ315" i="82" s="1"/>
  <c r="BZ316" i="82" s="1"/>
  <c r="BZ317" i="82" s="1"/>
  <c r="BZ318" i="82" s="1"/>
  <c r="BZ319" i="82" s="1"/>
  <c r="BZ320" i="82" s="1"/>
  <c r="BZ321" i="82" s="1"/>
  <c r="BZ322" i="82" s="1"/>
  <c r="BZ323" i="82" s="1"/>
  <c r="BZ324" i="82" s="1"/>
  <c r="BZ325" i="82" s="1"/>
  <c r="BZ326" i="82" s="1"/>
  <c r="BZ327" i="82" s="1"/>
  <c r="BZ328" i="82" s="1"/>
  <c r="BZ329" i="82" s="1"/>
  <c r="BZ330" i="82" s="1"/>
  <c r="BZ331" i="82" s="1"/>
  <c r="BZ332" i="82" s="1"/>
  <c r="BZ333" i="82" s="1"/>
  <c r="BZ334" i="82" s="1"/>
  <c r="BZ335" i="82" s="1"/>
  <c r="BZ336" i="82" s="1"/>
  <c r="BZ337" i="82" s="1"/>
  <c r="BZ338" i="82" s="1"/>
  <c r="BZ339" i="82" s="1"/>
  <c r="BZ340" i="82" s="1"/>
  <c r="BZ341" i="82" s="1"/>
  <c r="BZ342" i="82" s="1"/>
  <c r="BZ343" i="82" s="1"/>
  <c r="BZ344" i="82" s="1"/>
  <c r="BZ345" i="82" s="1"/>
  <c r="BZ346" i="82" s="1"/>
  <c r="BZ347" i="82" s="1"/>
  <c r="BZ348" i="82" s="1"/>
  <c r="BZ349" i="82" s="1"/>
  <c r="BZ350" i="82" s="1"/>
  <c r="BZ351" i="82" s="1"/>
  <c r="BZ352" i="82" s="1"/>
  <c r="BZ353" i="82" s="1"/>
  <c r="BZ354" i="82" s="1"/>
  <c r="BZ355" i="82" s="1"/>
  <c r="BZ356" i="82" s="1"/>
  <c r="BZ357" i="82" s="1"/>
  <c r="BZ358" i="82" s="1"/>
  <c r="BZ359" i="82" s="1"/>
  <c r="BZ360" i="82" s="1"/>
  <c r="BZ361" i="82" s="1"/>
  <c r="BZ362" i="82" s="1"/>
  <c r="BZ363" i="82" s="1"/>
  <c r="BZ364" i="82" s="1"/>
  <c r="BZ365" i="82" s="1"/>
  <c r="BZ366" i="82" s="1"/>
  <c r="BZ367" i="82" s="1"/>
  <c r="BZ368" i="82" s="1"/>
  <c r="BZ369" i="82" s="1"/>
  <c r="BZ370" i="82" s="1"/>
  <c r="BZ371" i="82" s="1"/>
  <c r="BZ372" i="82" s="1"/>
  <c r="BZ373" i="82" s="1"/>
  <c r="BZ374" i="82" s="1"/>
  <c r="BZ375" i="82" s="1"/>
  <c r="BZ376" i="82" s="1"/>
  <c r="BZ377" i="82" s="1"/>
  <c r="BZ378" i="82" s="1"/>
  <c r="BZ379" i="82" s="1"/>
  <c r="BZ380" i="82" s="1"/>
  <c r="BZ381" i="82" s="1"/>
  <c r="BZ382" i="82" s="1"/>
  <c r="BZ383" i="82" s="1"/>
  <c r="BZ384" i="82" s="1"/>
  <c r="CL5" i="82"/>
  <c r="DH22" i="82"/>
  <c r="AG34" i="82" s="1"/>
  <c r="H34" i="82"/>
  <c r="CL14" i="82"/>
  <c r="T34" i="82" s="1"/>
  <c r="CL20" i="82"/>
  <c r="V34" i="82" s="1"/>
  <c r="J34" i="82"/>
  <c r="DC10" i="82"/>
  <c r="X34" i="82" s="1"/>
  <c r="DH18" i="82"/>
  <c r="AF34" i="82" s="1"/>
  <c r="DC26" i="82"/>
  <c r="AB34" i="82" s="1"/>
  <c r="DM22" i="82"/>
  <c r="AM34" i="82" s="1"/>
  <c r="DM18" i="82"/>
  <c r="AL34" i="82" s="1"/>
  <c r="DC6" i="82"/>
  <c r="W34" i="82" s="1"/>
  <c r="G34" i="82"/>
  <c r="CL11" i="82"/>
  <c r="S34" i="82" s="1"/>
  <c r="DM26" i="82"/>
  <c r="AN34" i="82" s="1"/>
  <c r="DC22" i="82"/>
  <c r="AA34" i="82" s="1"/>
  <c r="DM10" i="82"/>
  <c r="AJ34" i="82" s="1"/>
  <c r="L28" i="36"/>
  <c r="AL799" i="36" l="1"/>
  <c r="AL488" i="36"/>
  <c r="AL920" i="36"/>
  <c r="AL408" i="36"/>
  <c r="AL781" i="36"/>
  <c r="AL298" i="36"/>
  <c r="X298" i="36"/>
  <c r="AM298" i="36" s="1"/>
  <c r="AL504" i="36"/>
  <c r="X504" i="36"/>
  <c r="AM504" i="36" s="1"/>
  <c r="AL360" i="36"/>
  <c r="X360" i="36"/>
  <c r="AL146" i="36"/>
  <c r="X146" i="36"/>
  <c r="AM146" i="36" s="1"/>
  <c r="AL801" i="36"/>
  <c r="X801" i="36"/>
  <c r="AM801" i="36" s="1"/>
  <c r="O624" i="36"/>
  <c r="P624" i="36" s="1"/>
  <c r="X624" i="36"/>
  <c r="AM624" i="36" s="1"/>
  <c r="O643" i="36"/>
  <c r="P643" i="36" s="1"/>
  <c r="X643" i="36"/>
  <c r="O735" i="36"/>
  <c r="P735" i="36" s="1"/>
  <c r="X735" i="36"/>
  <c r="AM735" i="36" s="1"/>
  <c r="O567" i="36"/>
  <c r="P567" i="36" s="1"/>
  <c r="X567" i="36"/>
  <c r="AM567" i="36" s="1"/>
  <c r="O439" i="36"/>
  <c r="P439" i="36" s="1"/>
  <c r="X439" i="36"/>
  <c r="AM439" i="36" s="1"/>
  <c r="O311" i="36"/>
  <c r="P311" i="36" s="1"/>
  <c r="X311" i="36"/>
  <c r="O789" i="36"/>
  <c r="P789" i="36" s="1"/>
  <c r="X789" i="36"/>
  <c r="AM789" i="36" s="1"/>
  <c r="AL150" i="36"/>
  <c r="X150" i="36"/>
  <c r="AM150" i="36" s="1"/>
  <c r="AL840" i="36"/>
  <c r="X840" i="36"/>
  <c r="AM840" i="36" s="1"/>
  <c r="O595" i="36"/>
  <c r="P595" i="36" s="1"/>
  <c r="X595" i="36"/>
  <c r="O873" i="36"/>
  <c r="P873" i="36" s="1"/>
  <c r="X873" i="36"/>
  <c r="AM873" i="36" s="1"/>
  <c r="O227" i="36"/>
  <c r="P227" i="36" s="1"/>
  <c r="X227" i="36"/>
  <c r="AM227" i="36" s="1"/>
  <c r="O531" i="36"/>
  <c r="P531" i="36" s="1"/>
  <c r="X531" i="36"/>
  <c r="AM531" i="36" s="1"/>
  <c r="O451" i="36"/>
  <c r="AB451" i="36" s="1"/>
  <c r="X451" i="36"/>
  <c r="O615" i="36"/>
  <c r="P615" i="36" s="1"/>
  <c r="X615" i="36"/>
  <c r="AM615" i="36" s="1"/>
  <c r="O895" i="36"/>
  <c r="AB895" i="36" s="1"/>
  <c r="X895" i="36"/>
  <c r="AM895" i="36" s="1"/>
  <c r="O209" i="36"/>
  <c r="P209" i="36" s="1"/>
  <c r="X209" i="36"/>
  <c r="AM209" i="36" s="1"/>
  <c r="O856" i="36"/>
  <c r="P856" i="36" s="1"/>
  <c r="X856" i="36"/>
  <c r="O600" i="36"/>
  <c r="P600" i="36" s="1"/>
  <c r="X600" i="36"/>
  <c r="AM600" i="36" s="1"/>
  <c r="O582" i="36"/>
  <c r="P582" i="36" s="1"/>
  <c r="T582" i="36" s="1"/>
  <c r="X582" i="36"/>
  <c r="AM582" i="36" s="1"/>
  <c r="O646" i="36"/>
  <c r="P646" i="36" s="1"/>
  <c r="X646" i="36"/>
  <c r="AM646" i="36" s="1"/>
  <c r="AL198" i="36"/>
  <c r="AL196" i="36"/>
  <c r="AL990" i="36"/>
  <c r="X990" i="36"/>
  <c r="AM990" i="36" s="1"/>
  <c r="AL522" i="36"/>
  <c r="X522" i="36"/>
  <c r="AM522" i="36" s="1"/>
  <c r="AL410" i="36"/>
  <c r="X410" i="36"/>
  <c r="AM410" i="36" s="1"/>
  <c r="AL346" i="36"/>
  <c r="X346" i="36"/>
  <c r="AL282" i="36"/>
  <c r="X282" i="36"/>
  <c r="AM282" i="36" s="1"/>
  <c r="AL671" i="36"/>
  <c r="X671" i="36"/>
  <c r="AM671" i="36" s="1"/>
  <c r="AL755" i="36"/>
  <c r="X755" i="36"/>
  <c r="AM755" i="36" s="1"/>
  <c r="AL323" i="36"/>
  <c r="X323" i="36"/>
  <c r="AL892" i="36"/>
  <c r="X892" i="36"/>
  <c r="AM892" i="36" s="1"/>
  <c r="AL794" i="36"/>
  <c r="X794" i="36"/>
  <c r="AM794" i="36" s="1"/>
  <c r="AL552" i="36"/>
  <c r="X552" i="36"/>
  <c r="AM552" i="36" s="1"/>
  <c r="AL344" i="36"/>
  <c r="X344" i="36"/>
  <c r="AL157" i="36"/>
  <c r="X157" i="36"/>
  <c r="AM157" i="36" s="1"/>
  <c r="AL210" i="36"/>
  <c r="X210" i="36"/>
  <c r="AM210" i="36" s="1"/>
  <c r="AL598" i="36"/>
  <c r="X598" i="36"/>
  <c r="AM598" i="36" s="1"/>
  <c r="O424" i="36"/>
  <c r="P424" i="36" s="1"/>
  <c r="X424" i="36"/>
  <c r="O741" i="36"/>
  <c r="AB741" i="36" s="1"/>
  <c r="X741" i="36"/>
  <c r="AM741" i="36" s="1"/>
  <c r="O803" i="36"/>
  <c r="X803" i="36"/>
  <c r="AM803" i="36" s="1"/>
  <c r="O901" i="36"/>
  <c r="P901" i="36" s="1"/>
  <c r="X901" i="36"/>
  <c r="AM901" i="36" s="1"/>
  <c r="O585" i="36"/>
  <c r="P585" i="36" s="1"/>
  <c r="X585" i="36"/>
  <c r="O265" i="36"/>
  <c r="P265" i="36" s="1"/>
  <c r="X265" i="36"/>
  <c r="AM265" i="36" s="1"/>
  <c r="O992" i="36"/>
  <c r="AB992" i="36" s="1"/>
  <c r="X992" i="36"/>
  <c r="AM992" i="36" s="1"/>
  <c r="O864" i="36"/>
  <c r="P864" i="36" s="1"/>
  <c r="X864" i="36"/>
  <c r="AM864" i="36" s="1"/>
  <c r="O800" i="36"/>
  <c r="P800" i="36" s="1"/>
  <c r="X800" i="36"/>
  <c r="O736" i="36"/>
  <c r="AB736" i="36" s="1"/>
  <c r="X736" i="36"/>
  <c r="AM736" i="36" s="1"/>
  <c r="O672" i="36"/>
  <c r="P672" i="36" s="1"/>
  <c r="X672" i="36"/>
  <c r="AM672" i="36" s="1"/>
  <c r="O987" i="36"/>
  <c r="P987" i="36" s="1"/>
  <c r="T987" i="36" s="1"/>
  <c r="X987" i="36"/>
  <c r="AM987" i="36" s="1"/>
  <c r="O701" i="36"/>
  <c r="P701" i="36" s="1"/>
  <c r="X701" i="36"/>
  <c r="O627" i="36"/>
  <c r="AB627" i="36" s="1"/>
  <c r="X627" i="36"/>
  <c r="AM627" i="36" s="1"/>
  <c r="O857" i="36"/>
  <c r="X857" i="36"/>
  <c r="AM857" i="36" s="1"/>
  <c r="O917" i="36"/>
  <c r="AB917" i="36" s="1"/>
  <c r="X917" i="36"/>
  <c r="AM917" i="36" s="1"/>
  <c r="O683" i="36"/>
  <c r="AB683" i="36" s="1"/>
  <c r="X683" i="36"/>
  <c r="O769" i="36"/>
  <c r="AB769" i="36" s="1"/>
  <c r="X769" i="36"/>
  <c r="AM769" i="36" s="1"/>
  <c r="O551" i="36"/>
  <c r="P551" i="36" s="1"/>
  <c r="X551" i="36"/>
  <c r="AM551" i="36" s="1"/>
  <c r="O487" i="36"/>
  <c r="P487" i="36" s="1"/>
  <c r="X487" i="36"/>
  <c r="AM487" i="36" s="1"/>
  <c r="O423" i="36"/>
  <c r="P423" i="36" s="1"/>
  <c r="X423" i="36"/>
  <c r="O359" i="36"/>
  <c r="P359" i="36" s="1"/>
  <c r="X359" i="36"/>
  <c r="AM359" i="36" s="1"/>
  <c r="O231" i="36"/>
  <c r="AB231" i="36" s="1"/>
  <c r="X231" i="36"/>
  <c r="AM231" i="36" s="1"/>
  <c r="O830" i="36"/>
  <c r="P830" i="36" s="1"/>
  <c r="T830" i="36" s="1"/>
  <c r="X830" i="36"/>
  <c r="AM830" i="36" s="1"/>
  <c r="O702" i="36"/>
  <c r="AB702" i="36" s="1"/>
  <c r="X702" i="36"/>
  <c r="O972" i="36"/>
  <c r="AB972" i="36" s="1"/>
  <c r="X972" i="36"/>
  <c r="AM972" i="36" s="1"/>
  <c r="O714" i="36"/>
  <c r="X714" i="36"/>
  <c r="O837" i="36"/>
  <c r="AB837" i="36" s="1"/>
  <c r="X837" i="36"/>
  <c r="O657" i="36"/>
  <c r="P657" i="36" s="1"/>
  <c r="X657" i="36"/>
  <c r="O975" i="36"/>
  <c r="P975" i="36" s="1"/>
  <c r="X975" i="36"/>
  <c r="AM975" i="36" s="1"/>
  <c r="O725" i="36"/>
  <c r="P725" i="36" s="1"/>
  <c r="X725" i="36"/>
  <c r="AM725" i="36" s="1"/>
  <c r="O787" i="36"/>
  <c r="P787" i="36" s="1"/>
  <c r="X787" i="36"/>
  <c r="AM787" i="36" s="1"/>
  <c r="O885" i="36"/>
  <c r="P885" i="36" s="1"/>
  <c r="T885" i="36" s="1"/>
  <c r="X885" i="36"/>
  <c r="O581" i="36"/>
  <c r="P581" i="36" s="1"/>
  <c r="X581" i="36"/>
  <c r="AM581" i="36" s="1"/>
  <c r="O517" i="36"/>
  <c r="X517" i="36"/>
  <c r="AM517" i="36" s="1"/>
  <c r="O453" i="36"/>
  <c r="P453" i="36" s="1"/>
  <c r="X453" i="36"/>
  <c r="AM453" i="36" s="1"/>
  <c r="O389" i="36"/>
  <c r="P389" i="36" s="1"/>
  <c r="X389" i="36"/>
  <c r="O325" i="36"/>
  <c r="P325" i="36" s="1"/>
  <c r="X325" i="36"/>
  <c r="AM325" i="36" s="1"/>
  <c r="O261" i="36"/>
  <c r="P261" i="36" s="1"/>
  <c r="T261" i="36" s="1"/>
  <c r="X261" i="36"/>
  <c r="AM261" i="36" s="1"/>
  <c r="O978" i="36"/>
  <c r="P978" i="36" s="1"/>
  <c r="X978" i="36"/>
  <c r="AM978" i="36" s="1"/>
  <c r="O860" i="36"/>
  <c r="P860" i="36" s="1"/>
  <c r="X860" i="36"/>
  <c r="O796" i="36"/>
  <c r="P796" i="36" s="1"/>
  <c r="X796" i="36"/>
  <c r="AM796" i="36" s="1"/>
  <c r="O732" i="36"/>
  <c r="X732" i="36"/>
  <c r="O668" i="36"/>
  <c r="AB668" i="36" s="1"/>
  <c r="X668" i="36"/>
  <c r="AM668" i="36" s="1"/>
  <c r="O604" i="36"/>
  <c r="P604" i="36" s="1"/>
  <c r="X604" i="36"/>
  <c r="O180" i="36"/>
  <c r="P180" i="36" s="1"/>
  <c r="T180" i="36" s="1"/>
  <c r="X180" i="36"/>
  <c r="AM180" i="36" s="1"/>
  <c r="AL634" i="36"/>
  <c r="AL148" i="36"/>
  <c r="AL966" i="36"/>
  <c r="X966" i="36"/>
  <c r="AM966" i="36" s="1"/>
  <c r="AL426" i="36"/>
  <c r="X426" i="36"/>
  <c r="AL967" i="36"/>
  <c r="X967" i="36"/>
  <c r="AM967" i="36" s="1"/>
  <c r="AL815" i="36"/>
  <c r="X815" i="36"/>
  <c r="AM815" i="36" s="1"/>
  <c r="AL970" i="36"/>
  <c r="X970" i="36"/>
  <c r="AM970" i="36" s="1"/>
  <c r="AL960" i="36"/>
  <c r="X960" i="36"/>
  <c r="AL367" i="36"/>
  <c r="X367" i="36"/>
  <c r="AM367" i="36" s="1"/>
  <c r="O464" i="36"/>
  <c r="P464" i="36" s="1"/>
  <c r="X464" i="36"/>
  <c r="AM464" i="36" s="1"/>
  <c r="O336" i="36"/>
  <c r="P336" i="36" s="1"/>
  <c r="X336" i="36"/>
  <c r="AM336" i="36" s="1"/>
  <c r="O345" i="36"/>
  <c r="P345" i="36" s="1"/>
  <c r="X345" i="36"/>
  <c r="O281" i="36"/>
  <c r="P281" i="36" s="1"/>
  <c r="T281" i="36" s="1"/>
  <c r="X281" i="36"/>
  <c r="AM281" i="36" s="1"/>
  <c r="O919" i="36"/>
  <c r="X919" i="36"/>
  <c r="AM919" i="36" s="1"/>
  <c r="O782" i="36"/>
  <c r="P782" i="36" s="1"/>
  <c r="X782" i="36"/>
  <c r="AM782" i="36" s="1"/>
  <c r="O909" i="36"/>
  <c r="AB909" i="36" s="1"/>
  <c r="X909" i="36"/>
  <c r="O849" i="36"/>
  <c r="P849" i="36" s="1"/>
  <c r="X849" i="36"/>
  <c r="AM849" i="36" s="1"/>
  <c r="O533" i="36"/>
  <c r="X533" i="36"/>
  <c r="AM533" i="36" s="1"/>
  <c r="O341" i="36"/>
  <c r="P341" i="36" s="1"/>
  <c r="X341" i="36"/>
  <c r="AM341" i="36" s="1"/>
  <c r="O876" i="36"/>
  <c r="P876" i="36" s="1"/>
  <c r="X876" i="36"/>
  <c r="AL246" i="36"/>
  <c r="X246" i="36"/>
  <c r="AM246" i="36" s="1"/>
  <c r="AL143" i="36"/>
  <c r="X143" i="36"/>
  <c r="AM143" i="36" s="1"/>
  <c r="AL696" i="36"/>
  <c r="X696" i="36"/>
  <c r="AM696" i="36" s="1"/>
  <c r="AL665" i="36"/>
  <c r="X665" i="36"/>
  <c r="O779" i="36"/>
  <c r="P779" i="36" s="1"/>
  <c r="X779" i="36"/>
  <c r="AM779" i="36" s="1"/>
  <c r="O579" i="36"/>
  <c r="X579" i="36"/>
  <c r="O435" i="36"/>
  <c r="P435" i="36" s="1"/>
  <c r="X435" i="36"/>
  <c r="AM435" i="36" s="1"/>
  <c r="O760" i="36"/>
  <c r="AB760" i="36" s="1"/>
  <c r="X760" i="36"/>
  <c r="AL159" i="36"/>
  <c r="X159" i="36"/>
  <c r="AM159" i="36" s="1"/>
  <c r="AL394" i="36"/>
  <c r="X394" i="36"/>
  <c r="AM394" i="36" s="1"/>
  <c r="AL619" i="36"/>
  <c r="X619" i="36"/>
  <c r="AM619" i="36" s="1"/>
  <c r="AL275" i="36"/>
  <c r="X275" i="36"/>
  <c r="AL874" i="36"/>
  <c r="X874" i="36"/>
  <c r="AM874" i="36" s="1"/>
  <c r="AL984" i="36"/>
  <c r="X984" i="36"/>
  <c r="AL472" i="36"/>
  <c r="X472" i="36"/>
  <c r="AL328" i="36"/>
  <c r="X328" i="36"/>
  <c r="AL141" i="36"/>
  <c r="X141" i="36"/>
  <c r="AM141" i="36" s="1"/>
  <c r="AL685" i="36"/>
  <c r="X685" i="36"/>
  <c r="AM685" i="36" s="1"/>
  <c r="O304" i="36"/>
  <c r="P304" i="36" s="1"/>
  <c r="X304" i="36"/>
  <c r="AM304" i="36" s="1"/>
  <c r="O569" i="36"/>
  <c r="AB569" i="36" s="1"/>
  <c r="X569" i="36"/>
  <c r="O441" i="36"/>
  <c r="AB441" i="36" s="1"/>
  <c r="X441" i="36"/>
  <c r="AM441" i="36" s="1"/>
  <c r="O656" i="36"/>
  <c r="P656" i="36" s="1"/>
  <c r="X656" i="36"/>
  <c r="AM656" i="36" s="1"/>
  <c r="O675" i="36"/>
  <c r="P675" i="36" s="1"/>
  <c r="X675" i="36"/>
  <c r="O855" i="36"/>
  <c r="P855" i="36" s="1"/>
  <c r="X855" i="36"/>
  <c r="O535" i="36"/>
  <c r="P535" i="36" s="1"/>
  <c r="X535" i="36"/>
  <c r="AM535" i="36" s="1"/>
  <c r="O407" i="36"/>
  <c r="AB407" i="36" s="1"/>
  <c r="X407" i="36"/>
  <c r="AM407" i="36" s="1"/>
  <c r="O969" i="36"/>
  <c r="P969" i="36" s="1"/>
  <c r="X969" i="36"/>
  <c r="AM969" i="36" s="1"/>
  <c r="O437" i="36"/>
  <c r="P437" i="36" s="1"/>
  <c r="X437" i="36"/>
  <c r="AL244" i="36"/>
  <c r="X244" i="36"/>
  <c r="AM244" i="36" s="1"/>
  <c r="AL561" i="36"/>
  <c r="X561" i="36"/>
  <c r="AM561" i="36" s="1"/>
  <c r="AL550" i="36"/>
  <c r="X550" i="36"/>
  <c r="AM550" i="36" s="1"/>
  <c r="O867" i="36"/>
  <c r="P867" i="36" s="1"/>
  <c r="X867" i="36"/>
  <c r="O663" i="36"/>
  <c r="AB663" i="36" s="1"/>
  <c r="X663" i="36"/>
  <c r="AM663" i="36" s="1"/>
  <c r="O250" i="36"/>
  <c r="AB250" i="36" s="1"/>
  <c r="X250" i="36"/>
  <c r="AM250" i="36" s="1"/>
  <c r="O730" i="36"/>
  <c r="AB730" i="36" s="1"/>
  <c r="X730" i="36"/>
  <c r="AM730" i="36" s="1"/>
  <c r="O894" i="36"/>
  <c r="P894" i="36" s="1"/>
  <c r="X894" i="36"/>
  <c r="O556" i="36"/>
  <c r="P556" i="36" s="1"/>
  <c r="X556" i="36"/>
  <c r="AM556" i="36" s="1"/>
  <c r="O300" i="36"/>
  <c r="P300" i="36" s="1"/>
  <c r="X300" i="36"/>
  <c r="AM300" i="36" s="1"/>
  <c r="O941" i="36"/>
  <c r="P941" i="36" s="1"/>
  <c r="X941" i="36"/>
  <c r="AM941" i="36" s="1"/>
  <c r="O563" i="36"/>
  <c r="P563" i="36" s="1"/>
  <c r="T563" i="36" s="1"/>
  <c r="X563" i="36"/>
  <c r="O307" i="36"/>
  <c r="P307" i="36" s="1"/>
  <c r="X307" i="36"/>
  <c r="AM307" i="36" s="1"/>
  <c r="O821" i="36"/>
  <c r="X821" i="36"/>
  <c r="AM821" i="36" s="1"/>
  <c r="O707" i="36"/>
  <c r="P707" i="36" s="1"/>
  <c r="X707" i="36"/>
  <c r="AM707" i="36" s="1"/>
  <c r="O869" i="36"/>
  <c r="P869" i="36" s="1"/>
  <c r="X869" i="36"/>
  <c r="O465" i="36"/>
  <c r="AB465" i="36" s="1"/>
  <c r="X465" i="36"/>
  <c r="AM465" i="36" s="1"/>
  <c r="O385" i="36"/>
  <c r="AB385" i="36" s="1"/>
  <c r="X385" i="36"/>
  <c r="AM385" i="36" s="1"/>
  <c r="O321" i="36"/>
  <c r="P321" i="36" s="1"/>
  <c r="X321" i="36"/>
  <c r="AM321" i="36" s="1"/>
  <c r="AL440" i="36"/>
  <c r="AL312" i="36"/>
  <c r="AL666" i="36"/>
  <c r="AL538" i="36"/>
  <c r="X538" i="36"/>
  <c r="AM538" i="36" s="1"/>
  <c r="AL689" i="36"/>
  <c r="X689" i="36"/>
  <c r="AM689" i="36" s="1"/>
  <c r="AL568" i="36"/>
  <c r="X568" i="36"/>
  <c r="AM568" i="36" s="1"/>
  <c r="AL296" i="36"/>
  <c r="X296" i="36"/>
  <c r="AM296" i="36" s="1"/>
  <c r="O528" i="36"/>
  <c r="P528" i="36" s="1"/>
  <c r="X528" i="36"/>
  <c r="O400" i="36"/>
  <c r="AB400" i="36" s="1"/>
  <c r="X400" i="36"/>
  <c r="AM400" i="36" s="1"/>
  <c r="O473" i="36"/>
  <c r="P473" i="36" s="1"/>
  <c r="X473" i="36"/>
  <c r="AM473" i="36" s="1"/>
  <c r="O688" i="36"/>
  <c r="X688" i="36"/>
  <c r="AM688" i="36" s="1"/>
  <c r="O775" i="36"/>
  <c r="P775" i="36" s="1"/>
  <c r="X775" i="36"/>
  <c r="AM775" i="36" s="1"/>
  <c r="O831" i="36"/>
  <c r="P831" i="36" s="1"/>
  <c r="X831" i="36"/>
  <c r="AM831" i="36" s="1"/>
  <c r="O503" i="36"/>
  <c r="AB503" i="36" s="1"/>
  <c r="X503" i="36"/>
  <c r="AM503" i="36" s="1"/>
  <c r="O375" i="36"/>
  <c r="X375" i="36"/>
  <c r="AM375" i="36" s="1"/>
  <c r="O926" i="36"/>
  <c r="AB926" i="36" s="1"/>
  <c r="X926" i="36"/>
  <c r="O673" i="36"/>
  <c r="AB673" i="36" s="1"/>
  <c r="X673" i="36"/>
  <c r="AM673" i="36" s="1"/>
  <c r="O949" i="36"/>
  <c r="P949" i="36" s="1"/>
  <c r="X949" i="36"/>
  <c r="AM949" i="36" s="1"/>
  <c r="O469" i="36"/>
  <c r="X469" i="36"/>
  <c r="AM469" i="36" s="1"/>
  <c r="O277" i="36"/>
  <c r="P277" i="36" s="1"/>
  <c r="X277" i="36"/>
  <c r="AM277" i="36" s="1"/>
  <c r="O570" i="36"/>
  <c r="AB570" i="36" s="1"/>
  <c r="X570" i="36"/>
  <c r="AM570" i="36" s="1"/>
  <c r="AL362" i="36"/>
  <c r="AL212" i="36"/>
  <c r="X212" i="36"/>
  <c r="AL497" i="36"/>
  <c r="X497" i="36"/>
  <c r="AM497" i="36" s="1"/>
  <c r="AL358" i="36"/>
  <c r="X358" i="36"/>
  <c r="AM358" i="36" s="1"/>
  <c r="AL719" i="36"/>
  <c r="X719" i="36"/>
  <c r="AM719" i="36" s="1"/>
  <c r="O711" i="36"/>
  <c r="AB711" i="36" s="1"/>
  <c r="X711" i="36"/>
  <c r="O631" i="36"/>
  <c r="P631" i="36" s="1"/>
  <c r="X631" i="36"/>
  <c r="AM631" i="36" s="1"/>
  <c r="O785" i="36"/>
  <c r="P785" i="36" s="1"/>
  <c r="X785" i="36"/>
  <c r="AM785" i="36" s="1"/>
  <c r="O829" i="36"/>
  <c r="P829" i="36" s="1"/>
  <c r="X829" i="36"/>
  <c r="AM829" i="36" s="1"/>
  <c r="O905" i="36"/>
  <c r="P905" i="36" s="1"/>
  <c r="X905" i="36"/>
  <c r="O995" i="36"/>
  <c r="P995" i="36" s="1"/>
  <c r="X995" i="36"/>
  <c r="AM995" i="36" s="1"/>
  <c r="AL401" i="36"/>
  <c r="X401" i="36"/>
  <c r="AM401" i="36" s="1"/>
  <c r="AL936" i="36"/>
  <c r="X936" i="36"/>
  <c r="AM936" i="36" s="1"/>
  <c r="O211" i="36"/>
  <c r="AB211" i="36" s="1"/>
  <c r="X211" i="36"/>
  <c r="O843" i="36"/>
  <c r="P843" i="36" s="1"/>
  <c r="X843" i="36"/>
  <c r="AM843" i="36" s="1"/>
  <c r="O599" i="36"/>
  <c r="P599" i="36" s="1"/>
  <c r="X599" i="36"/>
  <c r="AM599" i="36" s="1"/>
  <c r="O593" i="36"/>
  <c r="AB593" i="36" s="1"/>
  <c r="X593" i="36"/>
  <c r="AM593" i="36" s="1"/>
  <c r="O417" i="36"/>
  <c r="P417" i="36" s="1"/>
  <c r="T417" i="36" s="1"/>
  <c r="X417" i="36"/>
  <c r="O566" i="36"/>
  <c r="P566" i="36" s="1"/>
  <c r="T566" i="36" s="1"/>
  <c r="X566" i="36"/>
  <c r="AM566" i="36" s="1"/>
  <c r="AL474" i="36"/>
  <c r="X474" i="36"/>
  <c r="AM474" i="36" s="1"/>
  <c r="AL175" i="36"/>
  <c r="X175" i="36"/>
  <c r="AM175" i="36" s="1"/>
  <c r="AL515" i="36"/>
  <c r="X515" i="36"/>
  <c r="AL698" i="36"/>
  <c r="X698" i="36"/>
  <c r="AM698" i="36" s="1"/>
  <c r="AL536" i="36"/>
  <c r="X536" i="36"/>
  <c r="AM536" i="36" s="1"/>
  <c r="AL392" i="36"/>
  <c r="X392" i="36"/>
  <c r="AM392" i="36" s="1"/>
  <c r="AL264" i="36"/>
  <c r="X264" i="36"/>
  <c r="AL194" i="36"/>
  <c r="X194" i="36"/>
  <c r="AM194" i="36" s="1"/>
  <c r="AL548" i="36"/>
  <c r="X548" i="36"/>
  <c r="AM548" i="36" s="1"/>
  <c r="O432" i="36"/>
  <c r="AB432" i="36" s="1"/>
  <c r="X432" i="36"/>
  <c r="O645" i="36"/>
  <c r="P645" i="36" s="1"/>
  <c r="X645" i="36"/>
  <c r="O505" i="36"/>
  <c r="AB505" i="36" s="1"/>
  <c r="X505" i="36"/>
  <c r="AM505" i="36" s="1"/>
  <c r="O377" i="36"/>
  <c r="P377" i="36" s="1"/>
  <c r="X377" i="36"/>
  <c r="AM377" i="36" s="1"/>
  <c r="O249" i="36"/>
  <c r="AB249" i="36" s="1"/>
  <c r="X249" i="36"/>
  <c r="AM249" i="36" s="1"/>
  <c r="O932" i="36"/>
  <c r="P932" i="36" s="1"/>
  <c r="X932" i="36"/>
  <c r="O605" i="36"/>
  <c r="AB605" i="36" s="1"/>
  <c r="X605" i="36"/>
  <c r="AM605" i="36" s="1"/>
  <c r="O797" i="36"/>
  <c r="P797" i="36" s="1"/>
  <c r="X797" i="36"/>
  <c r="AM797" i="36" s="1"/>
  <c r="O713" i="36"/>
  <c r="P713" i="36" s="1"/>
  <c r="X713" i="36"/>
  <c r="AM713" i="36" s="1"/>
  <c r="O471" i="36"/>
  <c r="P471" i="36" s="1"/>
  <c r="X471" i="36"/>
  <c r="O343" i="36"/>
  <c r="AB343" i="36" s="1"/>
  <c r="X343" i="36"/>
  <c r="AM343" i="36" s="1"/>
  <c r="O279" i="36"/>
  <c r="P279" i="36" s="1"/>
  <c r="X279" i="36"/>
  <c r="AM279" i="36" s="1"/>
  <c r="O641" i="36"/>
  <c r="P641" i="36" s="1"/>
  <c r="X641" i="36"/>
  <c r="AM641" i="36" s="1"/>
  <c r="O727" i="36"/>
  <c r="P727" i="36" s="1"/>
  <c r="X727" i="36"/>
  <c r="O565" i="36"/>
  <c r="P565" i="36" s="1"/>
  <c r="X565" i="36"/>
  <c r="AM565" i="36" s="1"/>
  <c r="O373" i="36"/>
  <c r="P373" i="36" s="1"/>
  <c r="X373" i="36"/>
  <c r="AM373" i="36" s="1"/>
  <c r="O245" i="36"/>
  <c r="P245" i="36" s="1"/>
  <c r="X245" i="36"/>
  <c r="AM245" i="36" s="1"/>
  <c r="O844" i="36"/>
  <c r="P844" i="36" s="1"/>
  <c r="X844" i="36"/>
  <c r="O716" i="36"/>
  <c r="AB716" i="36" s="1"/>
  <c r="X716" i="36"/>
  <c r="AM716" i="36" s="1"/>
  <c r="AL826" i="36"/>
  <c r="AL558" i="36"/>
  <c r="X558" i="36"/>
  <c r="AM558" i="36" s="1"/>
  <c r="AL454" i="36"/>
  <c r="X454" i="36"/>
  <c r="AL225" i="36"/>
  <c r="X225" i="36"/>
  <c r="AM225" i="36" s="1"/>
  <c r="AL664" i="36"/>
  <c r="X664" i="36"/>
  <c r="AM664" i="36" s="1"/>
  <c r="O749" i="36"/>
  <c r="P749" i="36" s="1"/>
  <c r="X749" i="36"/>
  <c r="AM749" i="36" s="1"/>
  <c r="O912" i="36"/>
  <c r="P912" i="36" s="1"/>
  <c r="X912" i="36"/>
  <c r="AL586" i="36"/>
  <c r="X586" i="36"/>
  <c r="AM586" i="36" s="1"/>
  <c r="AL442" i="36"/>
  <c r="X442" i="36"/>
  <c r="AM442" i="36" s="1"/>
  <c r="AL378" i="36"/>
  <c r="X378" i="36"/>
  <c r="AM378" i="36" s="1"/>
  <c r="AL314" i="36"/>
  <c r="X314" i="36"/>
  <c r="AL899" i="36"/>
  <c r="X899" i="36"/>
  <c r="AM899" i="36" s="1"/>
  <c r="AL601" i="36"/>
  <c r="X601" i="36"/>
  <c r="AL721" i="36"/>
  <c r="X721" i="36"/>
  <c r="AM721" i="36" s="1"/>
  <c r="AL419" i="36"/>
  <c r="X419" i="36"/>
  <c r="AM419" i="36" s="1"/>
  <c r="AL243" i="36"/>
  <c r="X243" i="36"/>
  <c r="AM243" i="36" s="1"/>
  <c r="AL842" i="36"/>
  <c r="X842" i="36"/>
  <c r="AM842" i="36" s="1"/>
  <c r="AL682" i="36"/>
  <c r="X682" i="36"/>
  <c r="AM682" i="36" s="1"/>
  <c r="AL602" i="36"/>
  <c r="X602" i="36"/>
  <c r="AL584" i="36"/>
  <c r="X584" i="36"/>
  <c r="AM584" i="36" s="1"/>
  <c r="AL520" i="36"/>
  <c r="X520" i="36"/>
  <c r="AM520" i="36" s="1"/>
  <c r="AL456" i="36"/>
  <c r="X456" i="36"/>
  <c r="AM456" i="36" s="1"/>
  <c r="AL376" i="36"/>
  <c r="X376" i="36"/>
  <c r="AM376" i="36" s="1"/>
  <c r="AL189" i="36"/>
  <c r="X189" i="36"/>
  <c r="AM189" i="36" s="1"/>
  <c r="AL164" i="36"/>
  <c r="X164" i="36"/>
  <c r="AM164" i="36" s="1"/>
  <c r="AL383" i="36"/>
  <c r="X383" i="36"/>
  <c r="AM383" i="36" s="1"/>
  <c r="AL260" i="36"/>
  <c r="X260" i="36"/>
  <c r="AM260" i="36" s="1"/>
  <c r="AL230" i="36"/>
  <c r="X230" i="36"/>
  <c r="AM230" i="36" s="1"/>
  <c r="O705" i="36"/>
  <c r="P705" i="36" s="1"/>
  <c r="X705" i="36"/>
  <c r="O865" i="36"/>
  <c r="AB865" i="36" s="1"/>
  <c r="X865" i="36"/>
  <c r="AM865" i="36" s="1"/>
  <c r="O923" i="36"/>
  <c r="P923" i="36" s="1"/>
  <c r="X923" i="36"/>
  <c r="O693" i="36"/>
  <c r="X693" i="36"/>
  <c r="AM693" i="36" s="1"/>
  <c r="O361" i="36"/>
  <c r="P361" i="36" s="1"/>
  <c r="X361" i="36"/>
  <c r="AM361" i="36" s="1"/>
  <c r="O297" i="36"/>
  <c r="AB297" i="36" s="1"/>
  <c r="X297" i="36"/>
  <c r="AM297" i="36" s="1"/>
  <c r="O900" i="36"/>
  <c r="P900" i="36" s="1"/>
  <c r="X900" i="36"/>
  <c r="O832" i="36"/>
  <c r="X832" i="36"/>
  <c r="AM832" i="36" s="1"/>
  <c r="O768" i="36"/>
  <c r="P768" i="36" s="1"/>
  <c r="X768" i="36"/>
  <c r="O704" i="36"/>
  <c r="AB704" i="36" s="1"/>
  <c r="X704" i="36"/>
  <c r="AM704" i="36" s="1"/>
  <c r="O640" i="36"/>
  <c r="P640" i="36" s="1"/>
  <c r="X640" i="36"/>
  <c r="AM640" i="36" s="1"/>
  <c r="O162" i="36"/>
  <c r="X162" i="36"/>
  <c r="AM162" i="36" s="1"/>
  <c r="O847" i="36"/>
  <c r="P847" i="36" s="1"/>
  <c r="X847" i="36"/>
  <c r="O659" i="36"/>
  <c r="P659" i="36" s="1"/>
  <c r="X659" i="36"/>
  <c r="AM659" i="36" s="1"/>
  <c r="O983" i="36"/>
  <c r="P983" i="36" s="1"/>
  <c r="X983" i="36"/>
  <c r="AM983" i="36" s="1"/>
  <c r="O733" i="36"/>
  <c r="X733" i="36"/>
  <c r="AM733" i="36" s="1"/>
  <c r="O795" i="36"/>
  <c r="P795" i="36" s="1"/>
  <c r="X795" i="36"/>
  <c r="O893" i="36"/>
  <c r="AB893" i="36" s="1"/>
  <c r="X893" i="36"/>
  <c r="AM893" i="36" s="1"/>
  <c r="O583" i="36"/>
  <c r="P583" i="36" s="1"/>
  <c r="X583" i="36"/>
  <c r="AM583" i="36" s="1"/>
  <c r="O519" i="36"/>
  <c r="X519" i="36"/>
  <c r="AM519" i="36" s="1"/>
  <c r="O455" i="36"/>
  <c r="P455" i="36" s="1"/>
  <c r="X455" i="36"/>
  <c r="AM455" i="36" s="1"/>
  <c r="O263" i="36"/>
  <c r="P263" i="36" s="1"/>
  <c r="X263" i="36"/>
  <c r="AM263" i="36" s="1"/>
  <c r="O798" i="36"/>
  <c r="P798" i="36" s="1"/>
  <c r="X798" i="36"/>
  <c r="AM798" i="36" s="1"/>
  <c r="O670" i="36"/>
  <c r="X670" i="36"/>
  <c r="O858" i="36"/>
  <c r="AB858" i="36" s="1"/>
  <c r="X858" i="36"/>
  <c r="O979" i="36"/>
  <c r="AB979" i="36" s="1"/>
  <c r="X979" i="36"/>
  <c r="AM979" i="36" s="1"/>
  <c r="O695" i="36"/>
  <c r="P695" i="36" s="1"/>
  <c r="X695" i="36"/>
  <c r="O623" i="36"/>
  <c r="X623" i="36"/>
  <c r="AM623" i="36" s="1"/>
  <c r="O851" i="36"/>
  <c r="P851" i="36" s="1"/>
  <c r="X851" i="36"/>
  <c r="O911" i="36"/>
  <c r="AB911" i="36" s="1"/>
  <c r="X911" i="36"/>
  <c r="AM911" i="36" s="1"/>
  <c r="O625" i="36"/>
  <c r="P625" i="36" s="1"/>
  <c r="X625" i="36"/>
  <c r="AM625" i="36" s="1"/>
  <c r="O761" i="36"/>
  <c r="X761" i="36"/>
  <c r="AM761" i="36" s="1"/>
  <c r="O549" i="36"/>
  <c r="AB549" i="36" s="1"/>
  <c r="X549" i="36"/>
  <c r="AM549" i="36" s="1"/>
  <c r="O485" i="36"/>
  <c r="P485" i="36" s="1"/>
  <c r="X485" i="36"/>
  <c r="AM485" i="36" s="1"/>
  <c r="O421" i="36"/>
  <c r="P421" i="36" s="1"/>
  <c r="X421" i="36"/>
  <c r="O357" i="36"/>
  <c r="X357" i="36"/>
  <c r="O293" i="36"/>
  <c r="P293" i="36" s="1"/>
  <c r="X293" i="36"/>
  <c r="AM293" i="36" s="1"/>
  <c r="O229" i="36"/>
  <c r="AB229" i="36" s="1"/>
  <c r="X229" i="36"/>
  <c r="AM229" i="36" s="1"/>
  <c r="O896" i="36"/>
  <c r="AB896" i="36" s="1"/>
  <c r="X896" i="36"/>
  <c r="AM896" i="36" s="1"/>
  <c r="O828" i="36"/>
  <c r="X828" i="36"/>
  <c r="AM828" i="36" s="1"/>
  <c r="O764" i="36"/>
  <c r="AB764" i="36" s="1"/>
  <c r="X764" i="36"/>
  <c r="AM764" i="36" s="1"/>
  <c r="O636" i="36"/>
  <c r="P636" i="36" s="1"/>
  <c r="X636" i="36"/>
  <c r="AM636" i="36" s="1"/>
  <c r="O490" i="36"/>
  <c r="P490" i="36" s="1"/>
  <c r="X490" i="36"/>
  <c r="AM490" i="36" s="1"/>
  <c r="AL178" i="36"/>
  <c r="AL947" i="36"/>
  <c r="AL280" i="36"/>
  <c r="AL339" i="36"/>
  <c r="X339" i="36"/>
  <c r="AM339" i="36" s="1"/>
  <c r="AL173" i="36"/>
  <c r="X173" i="36"/>
  <c r="AM173" i="36" s="1"/>
  <c r="AL226" i="36"/>
  <c r="X226" i="36"/>
  <c r="O942" i="36"/>
  <c r="P942" i="36" s="1"/>
  <c r="X942" i="36"/>
  <c r="AM942" i="36" s="1"/>
  <c r="O607" i="36"/>
  <c r="P607" i="36" s="1"/>
  <c r="X607" i="36"/>
  <c r="AM607" i="36" s="1"/>
  <c r="O863" i="36"/>
  <c r="P863" i="36" s="1"/>
  <c r="X863" i="36"/>
  <c r="AM863" i="36" s="1"/>
  <c r="O965" i="36"/>
  <c r="AB965" i="36" s="1"/>
  <c r="X965" i="36"/>
  <c r="O752" i="36"/>
  <c r="AB752" i="36" s="1"/>
  <c r="X752" i="36"/>
  <c r="AM752" i="36" s="1"/>
  <c r="O977" i="36"/>
  <c r="P977" i="36" s="1"/>
  <c r="X977" i="36"/>
  <c r="AM977" i="36" s="1"/>
  <c r="O746" i="36"/>
  <c r="P746" i="36" s="1"/>
  <c r="X746" i="36"/>
  <c r="AM746" i="36" s="1"/>
  <c r="O603" i="36"/>
  <c r="P603" i="36" s="1"/>
  <c r="X603" i="36"/>
  <c r="O697" i="36"/>
  <c r="P697" i="36" s="1"/>
  <c r="X697" i="36"/>
  <c r="AM697" i="36" s="1"/>
  <c r="O405" i="36"/>
  <c r="P405" i="36" s="1"/>
  <c r="X405" i="36"/>
  <c r="AM405" i="36" s="1"/>
  <c r="O213" i="36"/>
  <c r="P213" i="36" s="1"/>
  <c r="X213" i="36"/>
  <c r="AM213" i="36" s="1"/>
  <c r="O812" i="36"/>
  <c r="P812" i="36" s="1"/>
  <c r="X812" i="36"/>
  <c r="AL1000" i="36"/>
  <c r="X1000" i="36"/>
  <c r="AM1000" i="36" s="1"/>
  <c r="O747" i="36"/>
  <c r="P747" i="36" s="1"/>
  <c r="X747" i="36"/>
  <c r="AM747" i="36" s="1"/>
  <c r="AL945" i="36"/>
  <c r="X945" i="36"/>
  <c r="AM945" i="36" s="1"/>
  <c r="O937" i="36"/>
  <c r="P937" i="36" s="1"/>
  <c r="X937" i="36"/>
  <c r="O679" i="36"/>
  <c r="AB679" i="36" s="1"/>
  <c r="X679" i="36"/>
  <c r="AM679" i="36" s="1"/>
  <c r="O609" i="36"/>
  <c r="P609" i="36" s="1"/>
  <c r="X609" i="36"/>
  <c r="AM609" i="36" s="1"/>
  <c r="O813" i="36"/>
  <c r="P813" i="36" s="1"/>
  <c r="X813" i="36"/>
  <c r="AM813" i="36" s="1"/>
  <c r="O938" i="36"/>
  <c r="P938" i="36" s="1"/>
  <c r="X938" i="36"/>
  <c r="O762" i="36"/>
  <c r="P762" i="36" s="1"/>
  <c r="X762" i="36"/>
  <c r="AM762" i="36" s="1"/>
  <c r="O958" i="36"/>
  <c r="P958" i="36" s="1"/>
  <c r="X958" i="36"/>
  <c r="AM958" i="36" s="1"/>
  <c r="O526" i="36"/>
  <c r="P526" i="36" s="1"/>
  <c r="X526" i="36"/>
  <c r="O508" i="36"/>
  <c r="P508" i="36" s="1"/>
  <c r="X508" i="36"/>
  <c r="O355" i="36"/>
  <c r="P355" i="36" s="1"/>
  <c r="X355" i="36"/>
  <c r="AM355" i="36" s="1"/>
  <c r="O669" i="36"/>
  <c r="P669" i="36" s="1"/>
  <c r="X669" i="36"/>
  <c r="AM669" i="36" s="1"/>
  <c r="O773" i="36"/>
  <c r="P773" i="36" s="1"/>
  <c r="X773" i="36"/>
  <c r="AM773" i="36" s="1"/>
  <c r="AL948" i="36"/>
  <c r="X948" i="36"/>
  <c r="AL330" i="36"/>
  <c r="X330" i="36"/>
  <c r="AM330" i="36" s="1"/>
  <c r="AL717" i="36"/>
  <c r="X717" i="36"/>
  <c r="AM717" i="36" s="1"/>
  <c r="AL618" i="36"/>
  <c r="X618" i="36"/>
  <c r="AM618" i="36" s="1"/>
  <c r="AL415" i="36"/>
  <c r="X415" i="36"/>
  <c r="O927" i="36"/>
  <c r="P927" i="36" s="1"/>
  <c r="X927" i="36"/>
  <c r="AM927" i="36" s="1"/>
  <c r="O985" i="36"/>
  <c r="P985" i="36" s="1"/>
  <c r="T985" i="36" s="1"/>
  <c r="X985" i="36"/>
  <c r="AM985" i="36" s="1"/>
  <c r="O720" i="36"/>
  <c r="P720" i="36" s="1"/>
  <c r="X720" i="36"/>
  <c r="O921" i="36"/>
  <c r="P921" i="36" s="1"/>
  <c r="X921" i="36"/>
  <c r="O957" i="36"/>
  <c r="P957" i="36" s="1"/>
  <c r="X957" i="36"/>
  <c r="AM957" i="36" s="1"/>
  <c r="O763" i="36"/>
  <c r="X763" i="36"/>
  <c r="AM763" i="36" s="1"/>
  <c r="O913" i="36"/>
  <c r="AB913" i="36" s="1"/>
  <c r="X913" i="36"/>
  <c r="AM913" i="36" s="1"/>
  <c r="O823" i="36"/>
  <c r="P823" i="36" s="1"/>
  <c r="X823" i="36"/>
  <c r="O501" i="36"/>
  <c r="AB501" i="36" s="1"/>
  <c r="X501" i="36"/>
  <c r="AM501" i="36" s="1"/>
  <c r="O309" i="36"/>
  <c r="P309" i="36" s="1"/>
  <c r="X309" i="36"/>
  <c r="AM309" i="36" s="1"/>
  <c r="O918" i="36"/>
  <c r="AB918" i="36" s="1"/>
  <c r="X918" i="36"/>
  <c r="O780" i="36"/>
  <c r="P780" i="36" s="1"/>
  <c r="X780" i="36"/>
  <c r="O191" i="36"/>
  <c r="P191" i="36" s="1"/>
  <c r="X191" i="36"/>
  <c r="AM191" i="36" s="1"/>
  <c r="AL228" i="36"/>
  <c r="X228" i="36"/>
  <c r="AM228" i="36" s="1"/>
  <c r="AL545" i="36"/>
  <c r="X545" i="36"/>
  <c r="AM545" i="36" s="1"/>
  <c r="AL872" i="36"/>
  <c r="X872" i="36"/>
  <c r="AL616" i="36"/>
  <c r="X616" i="36"/>
  <c r="AM616" i="36" s="1"/>
  <c r="AL470" i="36"/>
  <c r="X470" i="36"/>
  <c r="AM470" i="36" s="1"/>
  <c r="O791" i="36"/>
  <c r="P791" i="36" s="1"/>
  <c r="X791" i="36"/>
  <c r="AM791" i="36" s="1"/>
  <c r="O647" i="36"/>
  <c r="P647" i="36" s="1"/>
  <c r="X647" i="36"/>
  <c r="O935" i="36"/>
  <c r="AB935" i="36" s="1"/>
  <c r="X935" i="36"/>
  <c r="AM935" i="36" s="1"/>
  <c r="O845" i="36"/>
  <c r="P845" i="36" s="1"/>
  <c r="X845" i="36"/>
  <c r="AM845" i="36" s="1"/>
  <c r="O571" i="36"/>
  <c r="AB571" i="36" s="1"/>
  <c r="X571" i="36"/>
  <c r="AM571" i="36" s="1"/>
  <c r="O443" i="36"/>
  <c r="P443" i="36" s="1"/>
  <c r="X443" i="36"/>
  <c r="O476" i="36"/>
  <c r="P476" i="36" s="1"/>
  <c r="X476" i="36"/>
  <c r="AM476" i="36" s="1"/>
  <c r="O284" i="36"/>
  <c r="P284" i="36" s="1"/>
  <c r="X284" i="36"/>
  <c r="AM284" i="36" s="1"/>
  <c r="O639" i="36"/>
  <c r="P639" i="36" s="1"/>
  <c r="X639" i="36"/>
  <c r="AM639" i="36" s="1"/>
  <c r="O903" i="36"/>
  <c r="P903" i="36" s="1"/>
  <c r="X903" i="36"/>
  <c r="O547" i="36"/>
  <c r="AB547" i="36" s="1"/>
  <c r="X547" i="36"/>
  <c r="AM547" i="36" s="1"/>
  <c r="O467" i="36"/>
  <c r="P467" i="36" s="1"/>
  <c r="X467" i="36"/>
  <c r="AM467" i="36" s="1"/>
  <c r="O387" i="36"/>
  <c r="P387" i="36" s="1"/>
  <c r="X387" i="36"/>
  <c r="AM387" i="36" s="1"/>
  <c r="O637" i="36"/>
  <c r="P637" i="36" s="1"/>
  <c r="X637" i="36"/>
  <c r="O955" i="36"/>
  <c r="AB955" i="36" s="1"/>
  <c r="X955" i="36"/>
  <c r="AM955" i="36" s="1"/>
  <c r="O715" i="36"/>
  <c r="AB715" i="36" s="1"/>
  <c r="X715" i="36"/>
  <c r="O807" i="36"/>
  <c r="P807" i="36" s="1"/>
  <c r="X807" i="36"/>
  <c r="AM807" i="36" s="1"/>
  <c r="O529" i="36"/>
  <c r="P529" i="36" s="1"/>
  <c r="X529" i="36"/>
  <c r="O449" i="36"/>
  <c r="AB449" i="36" s="1"/>
  <c r="X449" i="36"/>
  <c r="AM449" i="36" s="1"/>
  <c r="O369" i="36"/>
  <c r="P369" i="36" s="1"/>
  <c r="X369" i="36"/>
  <c r="AM369" i="36" s="1"/>
  <c r="O305" i="36"/>
  <c r="P305" i="36" s="1"/>
  <c r="X305" i="36"/>
  <c r="AM305" i="36" s="1"/>
  <c r="O241" i="36"/>
  <c r="P241" i="36" s="1"/>
  <c r="X241" i="36"/>
  <c r="O888" i="36"/>
  <c r="AB888" i="36" s="1"/>
  <c r="X888" i="36"/>
  <c r="AM888" i="36" s="1"/>
  <c r="O728" i="36"/>
  <c r="P728" i="36" s="1"/>
  <c r="X728" i="36"/>
  <c r="AM728" i="36" s="1"/>
  <c r="O632" i="36"/>
  <c r="P632" i="36" s="1"/>
  <c r="X632" i="36"/>
  <c r="AM632" i="36" s="1"/>
  <c r="O208" i="36"/>
  <c r="P208" i="36" s="1"/>
  <c r="X208" i="36"/>
  <c r="AL543" i="36"/>
  <c r="AL875" i="36"/>
  <c r="AL242" i="36"/>
  <c r="AL132" i="36"/>
  <c r="X132" i="36"/>
  <c r="AM132" i="36" s="1"/>
  <c r="AL130" i="36"/>
  <c r="AL125" i="36"/>
  <c r="X125" i="36"/>
  <c r="X123" i="36"/>
  <c r="L113" i="36"/>
  <c r="O113" i="36" s="1"/>
  <c r="AL114" i="36"/>
  <c r="X114" i="36"/>
  <c r="AM114" i="36" s="1"/>
  <c r="AL109" i="36"/>
  <c r="X109" i="36"/>
  <c r="AM109" i="36" s="1"/>
  <c r="AL100" i="36"/>
  <c r="X100" i="36"/>
  <c r="O98" i="36"/>
  <c r="AB98" i="36" s="1"/>
  <c r="X98" i="36"/>
  <c r="AM98" i="36" s="1"/>
  <c r="X95" i="36"/>
  <c r="AL91" i="36"/>
  <c r="X91" i="36"/>
  <c r="AM91" i="36" s="1"/>
  <c r="AL496" i="36"/>
  <c r="AL304" i="36"/>
  <c r="AL133" i="36"/>
  <c r="AL122" i="36"/>
  <c r="AL645" i="36"/>
  <c r="AL743" i="36"/>
  <c r="AL569" i="36"/>
  <c r="AL313" i="36"/>
  <c r="AL921" i="36"/>
  <c r="AL797" i="36"/>
  <c r="AL471" i="36"/>
  <c r="AM471" i="36"/>
  <c r="AL714" i="36"/>
  <c r="AL975" i="36"/>
  <c r="AL581" i="36"/>
  <c r="AL389" i="36"/>
  <c r="AL860" i="36"/>
  <c r="AL668" i="36"/>
  <c r="AL633" i="36"/>
  <c r="AL939" i="36"/>
  <c r="AL793" i="36"/>
  <c r="AM793" i="36"/>
  <c r="AL493" i="36"/>
  <c r="AL301" i="36"/>
  <c r="AL432" i="36"/>
  <c r="AL197" i="36"/>
  <c r="AL186" i="36"/>
  <c r="AL248" i="36"/>
  <c r="AL927" i="36"/>
  <c r="AL441" i="36"/>
  <c r="AL605" i="36"/>
  <c r="AL957" i="36"/>
  <c r="AL535" i="36"/>
  <c r="AL407" i="36"/>
  <c r="AL279" i="36"/>
  <c r="AL878" i="36"/>
  <c r="AL750" i="36"/>
  <c r="AL622" i="36"/>
  <c r="AL657" i="36"/>
  <c r="AL787" i="36"/>
  <c r="AL517" i="36"/>
  <c r="AL261" i="36"/>
  <c r="AL881" i="36"/>
  <c r="AL703" i="36"/>
  <c r="AL557" i="36"/>
  <c r="AL429" i="36"/>
  <c r="AL365" i="36"/>
  <c r="AL560" i="36"/>
  <c r="AL368" i="36"/>
  <c r="AL783" i="36"/>
  <c r="AL985" i="36"/>
  <c r="AL839" i="36"/>
  <c r="AL505" i="36"/>
  <c r="AL377" i="36"/>
  <c r="AL249" i="36"/>
  <c r="AL932" i="36"/>
  <c r="AL848" i="36"/>
  <c r="AL784" i="36"/>
  <c r="AL720" i="36"/>
  <c r="AL656" i="36"/>
  <c r="AL592" i="36"/>
  <c r="AL675" i="36"/>
  <c r="AL855" i="36"/>
  <c r="AL713" i="36"/>
  <c r="AL343" i="36"/>
  <c r="AL215" i="36"/>
  <c r="AL814" i="36"/>
  <c r="AL686" i="36"/>
  <c r="AL928" i="36"/>
  <c r="AL837" i="36"/>
  <c r="AL725" i="36"/>
  <c r="AL885" i="36"/>
  <c r="AL453" i="36"/>
  <c r="AL325" i="36"/>
  <c r="AL978" i="36"/>
  <c r="AL796" i="36"/>
  <c r="AL732" i="36"/>
  <c r="AL604" i="36"/>
  <c r="AL554" i="36"/>
  <c r="AL266" i="36"/>
  <c r="AL180" i="36"/>
  <c r="AL836" i="36"/>
  <c r="AM836" i="36"/>
  <c r="AL644" i="36"/>
  <c r="AL530" i="36"/>
  <c r="AL338" i="36"/>
  <c r="AM338" i="36"/>
  <c r="AL867" i="36"/>
  <c r="AL999" i="36"/>
  <c r="AL907" i="36"/>
  <c r="AL523" i="36"/>
  <c r="AL395" i="36"/>
  <c r="AL267" i="36"/>
  <c r="AL866" i="36"/>
  <c r="AL738" i="36"/>
  <c r="AL510" i="36"/>
  <c r="AL382" i="36"/>
  <c r="AL254" i="36"/>
  <c r="AL120" i="36"/>
  <c r="AL492" i="36"/>
  <c r="AL364" i="36"/>
  <c r="AL193" i="36"/>
  <c r="AL214" i="36"/>
  <c r="AM214" i="36"/>
  <c r="AL843" i="36"/>
  <c r="AL579" i="36"/>
  <c r="AL435" i="36"/>
  <c r="AL891" i="36"/>
  <c r="AL599" i="36"/>
  <c r="AL833" i="36"/>
  <c r="AL593" i="36"/>
  <c r="AL417" i="36"/>
  <c r="AL273" i="36"/>
  <c r="AL824" i="36"/>
  <c r="AL680" i="36"/>
  <c r="AL566" i="36"/>
  <c r="AL390" i="36"/>
  <c r="AL203" i="36"/>
  <c r="AL240" i="36"/>
  <c r="AL651" i="36"/>
  <c r="AL691" i="36"/>
  <c r="AM691" i="36"/>
  <c r="AL745" i="36"/>
  <c r="AL463" i="36"/>
  <c r="AL287" i="36"/>
  <c r="AL886" i="36"/>
  <c r="AL758" i="36"/>
  <c r="AL630" i="36"/>
  <c r="AL564" i="36"/>
  <c r="AL420" i="36"/>
  <c r="AL292" i="36"/>
  <c r="AL158" i="36"/>
  <c r="AM158" i="36"/>
  <c r="AL544" i="36"/>
  <c r="AL416" i="36"/>
  <c r="AL181" i="36"/>
  <c r="AL170" i="36"/>
  <c r="AM170" i="36"/>
  <c r="AL629" i="36"/>
  <c r="AL923" i="36"/>
  <c r="AL777" i="36"/>
  <c r="AL425" i="36"/>
  <c r="AL233" i="36"/>
  <c r="AL832" i="36"/>
  <c r="AL704" i="36"/>
  <c r="AL976" i="36"/>
  <c r="AL847" i="36"/>
  <c r="AL733" i="36"/>
  <c r="AL583" i="36"/>
  <c r="AL455" i="36"/>
  <c r="AL986" i="36"/>
  <c r="AL650" i="36"/>
  <c r="AL913" i="36"/>
  <c r="AL823" i="36"/>
  <c r="AL437" i="36"/>
  <c r="AL245" i="36"/>
  <c r="AL652" i="36"/>
  <c r="AL879" i="36"/>
  <c r="AM879" i="36"/>
  <c r="AL541" i="36"/>
  <c r="AL349" i="36"/>
  <c r="AL884" i="36"/>
  <c r="AL692" i="36"/>
  <c r="AM692" i="36"/>
  <c r="AL578" i="36"/>
  <c r="AL386" i="36"/>
  <c r="AL151" i="36"/>
  <c r="AL140" i="36"/>
  <c r="AL647" i="36"/>
  <c r="AL845" i="36"/>
  <c r="AL379" i="36"/>
  <c r="AL850" i="36"/>
  <c r="AL658" i="36"/>
  <c r="AM658" i="36"/>
  <c r="AL810" i="36"/>
  <c r="AL574" i="36"/>
  <c r="AL494" i="36"/>
  <c r="AL430" i="36"/>
  <c r="AM430" i="36"/>
  <c r="AL366" i="36"/>
  <c r="AL302" i="36"/>
  <c r="AL195" i="36"/>
  <c r="AL131" i="36"/>
  <c r="AL232" i="36"/>
  <c r="AM232" i="36"/>
  <c r="AL168" i="36"/>
  <c r="AL540" i="36"/>
  <c r="AL476" i="36"/>
  <c r="AL412" i="36"/>
  <c r="AL348" i="36"/>
  <c r="AL284" i="36"/>
  <c r="AL177" i="36"/>
  <c r="AL182" i="36"/>
  <c r="AL655" i="36"/>
  <c r="AL961" i="36"/>
  <c r="AL941" i="36"/>
  <c r="AL563" i="36"/>
  <c r="AM563" i="36"/>
  <c r="AL483" i="36"/>
  <c r="AL403" i="36"/>
  <c r="AL307" i="36"/>
  <c r="AL821" i="36"/>
  <c r="AL653" i="36"/>
  <c r="AL959" i="36"/>
  <c r="AM959" i="36"/>
  <c r="AL707" i="36"/>
  <c r="AL771" i="36"/>
  <c r="AL869" i="36"/>
  <c r="AL577" i="36"/>
  <c r="AL465" i="36"/>
  <c r="AL385" i="36"/>
  <c r="AL321" i="36"/>
  <c r="AL257" i="36"/>
  <c r="AL910" i="36"/>
  <c r="AL808" i="36"/>
  <c r="AL744" i="36"/>
  <c r="AL648" i="36"/>
  <c r="AL914" i="36"/>
  <c r="AL534" i="36"/>
  <c r="AL438" i="36"/>
  <c r="AL374" i="36"/>
  <c r="AL294" i="36"/>
  <c r="AL187" i="36"/>
  <c r="AL224" i="36"/>
  <c r="AL160" i="36"/>
  <c r="AM160" i="36"/>
  <c r="AL809" i="36"/>
  <c r="AL635" i="36"/>
  <c r="AL889" i="36"/>
  <c r="AL887" i="36"/>
  <c r="AL989" i="36"/>
  <c r="AL591" i="36"/>
  <c r="AL511" i="36"/>
  <c r="AL447" i="36"/>
  <c r="AL335" i="36"/>
  <c r="AL271" i="36"/>
  <c r="AL207" i="36"/>
  <c r="AL870" i="36"/>
  <c r="AL806" i="36"/>
  <c r="AM806" i="36"/>
  <c r="AL742" i="36"/>
  <c r="AL678" i="36"/>
  <c r="AL614" i="36"/>
  <c r="AL974" i="36"/>
  <c r="AL532" i="36"/>
  <c r="AL468" i="36"/>
  <c r="AL404" i="36"/>
  <c r="AL340" i="36"/>
  <c r="AL276" i="36"/>
  <c r="AL153" i="36"/>
  <c r="AL206" i="36"/>
  <c r="AL142" i="36"/>
  <c r="AL916" i="36"/>
  <c r="AL528" i="36"/>
  <c r="AL464" i="36"/>
  <c r="AL400" i="36"/>
  <c r="AL336" i="36"/>
  <c r="AL272" i="36"/>
  <c r="AL165" i="36"/>
  <c r="AL218" i="36"/>
  <c r="AL154" i="36"/>
  <c r="AM154" i="36"/>
  <c r="AL942" i="36"/>
  <c r="AL929" i="36"/>
  <c r="AL677" i="36"/>
  <c r="AL607" i="36"/>
  <c r="AL805" i="36"/>
  <c r="AL863" i="36"/>
  <c r="AL965" i="36"/>
  <c r="AL723" i="36"/>
  <c r="AM723" i="36"/>
  <c r="AL537" i="36"/>
  <c r="AL473" i="36"/>
  <c r="AL409" i="36"/>
  <c r="AL345" i="36"/>
  <c r="AL281" i="36"/>
  <c r="AL217" i="36"/>
  <c r="AL880" i="36"/>
  <c r="AL816" i="36"/>
  <c r="AL752" i="36"/>
  <c r="AL688" i="36"/>
  <c r="AL624" i="36"/>
  <c r="AL934" i="36"/>
  <c r="AL775" i="36"/>
  <c r="AL643" i="36"/>
  <c r="AL919" i="36"/>
  <c r="AL977" i="36"/>
  <c r="AL735" i="36"/>
  <c r="AL831" i="36"/>
  <c r="AL567" i="36"/>
  <c r="AL503" i="36"/>
  <c r="AL439" i="36"/>
  <c r="AL375" i="36"/>
  <c r="AL311" i="36"/>
  <c r="AL247" i="36"/>
  <c r="AL926" i="36"/>
  <c r="AL846" i="36"/>
  <c r="AL782" i="36"/>
  <c r="AL718" i="36"/>
  <c r="AM718" i="36"/>
  <c r="AL654" i="36"/>
  <c r="AL590" i="36"/>
  <c r="AM590" i="36"/>
  <c r="AL952" i="36"/>
  <c r="AL858" i="36"/>
  <c r="AL979" i="36"/>
  <c r="AL695" i="36"/>
  <c r="AL623" i="36"/>
  <c r="AL851" i="36"/>
  <c r="AM851" i="36"/>
  <c r="AL911" i="36"/>
  <c r="AL625" i="36"/>
  <c r="AL761" i="36"/>
  <c r="AL549" i="36"/>
  <c r="AL485" i="36"/>
  <c r="AL421" i="36"/>
  <c r="AL357" i="36"/>
  <c r="AL293" i="36"/>
  <c r="AL229" i="36"/>
  <c r="AL896" i="36"/>
  <c r="AL828" i="36"/>
  <c r="AL764" i="36"/>
  <c r="AL700" i="36"/>
  <c r="AL636" i="36"/>
  <c r="AL922" i="36"/>
  <c r="AL490" i="36"/>
  <c r="AL127" i="36"/>
  <c r="AL681" i="36"/>
  <c r="AM681" i="36"/>
  <c r="AL255" i="36"/>
  <c r="AL759" i="36"/>
  <c r="AL817" i="36"/>
  <c r="AL915" i="36"/>
  <c r="AL589" i="36"/>
  <c r="AL525" i="36"/>
  <c r="AM525" i="36"/>
  <c r="AL461" i="36"/>
  <c r="AL397" i="36"/>
  <c r="AL333" i="36"/>
  <c r="AL269" i="36"/>
  <c r="AL868" i="36"/>
  <c r="AL804" i="36"/>
  <c r="AL740" i="36"/>
  <c r="AL676" i="36"/>
  <c r="AL612" i="36"/>
  <c r="AL890" i="36"/>
  <c r="AL562" i="36"/>
  <c r="AL498" i="36"/>
  <c r="AL434" i="36"/>
  <c r="AL370" i="36"/>
  <c r="AL306" i="36"/>
  <c r="AL199" i="36"/>
  <c r="AL135" i="36"/>
  <c r="AL188" i="36"/>
  <c r="AL124" i="36"/>
  <c r="AL237" i="36"/>
  <c r="AL772" i="36"/>
  <c r="AL988" i="36"/>
  <c r="AL466" i="36"/>
  <c r="AL274" i="36"/>
  <c r="AL220" i="36"/>
  <c r="AL663" i="36"/>
  <c r="AL749" i="36"/>
  <c r="AL811" i="36"/>
  <c r="AL587" i="36"/>
  <c r="AL459" i="36"/>
  <c r="AL331" i="36"/>
  <c r="AL998" i="36"/>
  <c r="AM998" i="36"/>
  <c r="AL802" i="36"/>
  <c r="AL674" i="36"/>
  <c r="AL610" i="36"/>
  <c r="AL250" i="36"/>
  <c r="AL912" i="36"/>
  <c r="AL730" i="36"/>
  <c r="AL894" i="36"/>
  <c r="AM446" i="36"/>
  <c r="AL446" i="36"/>
  <c r="AL318" i="36"/>
  <c r="AL147" i="36"/>
  <c r="AM147" i="36"/>
  <c r="AL184" i="36"/>
  <c r="AL556" i="36"/>
  <c r="AL428" i="36"/>
  <c r="AL300" i="36"/>
  <c r="AL129" i="36"/>
  <c r="AL118" i="36"/>
  <c r="AL753" i="36"/>
  <c r="AL779" i="36"/>
  <c r="AL499" i="36"/>
  <c r="AM499" i="36"/>
  <c r="AL355" i="36"/>
  <c r="AL669" i="36"/>
  <c r="AL773" i="36"/>
  <c r="AL933" i="36"/>
  <c r="AM933" i="36"/>
  <c r="AL481" i="36"/>
  <c r="AL337" i="36"/>
  <c r="AL962" i="36"/>
  <c r="AL760" i="36"/>
  <c r="AL956" i="36"/>
  <c r="AL486" i="36"/>
  <c r="AL310" i="36"/>
  <c r="AL139" i="36"/>
  <c r="AM139" i="36"/>
  <c r="AL176" i="36"/>
  <c r="AL883" i="36"/>
  <c r="AL951" i="36"/>
  <c r="AL709" i="36"/>
  <c r="AL527" i="36"/>
  <c r="AL351" i="36"/>
  <c r="AL223" i="36"/>
  <c r="AL822" i="36"/>
  <c r="AL694" i="36"/>
  <c r="AL908" i="36"/>
  <c r="AL484" i="36"/>
  <c r="AL356" i="36"/>
  <c r="AL169" i="36"/>
  <c r="AL222" i="36"/>
  <c r="AL480" i="36"/>
  <c r="AL288" i="36"/>
  <c r="AL117" i="36"/>
  <c r="AL997" i="36"/>
  <c r="AL865" i="36"/>
  <c r="AL693" i="36"/>
  <c r="AL489" i="36"/>
  <c r="AL361" i="36"/>
  <c r="AL297" i="36"/>
  <c r="AL900" i="36"/>
  <c r="AL768" i="36"/>
  <c r="AL640" i="36"/>
  <c r="AL659" i="36"/>
  <c r="AL893" i="36"/>
  <c r="AL327" i="36"/>
  <c r="AL763" i="36"/>
  <c r="AL969" i="36"/>
  <c r="AL565" i="36"/>
  <c r="AL373" i="36"/>
  <c r="AL918" i="36"/>
  <c r="AL780" i="36"/>
  <c r="AL506" i="36"/>
  <c r="AL611" i="36"/>
  <c r="AL981" i="36"/>
  <c r="AL477" i="36"/>
  <c r="AL285" i="36"/>
  <c r="AL820" i="36"/>
  <c r="AL628" i="36"/>
  <c r="AL514" i="36"/>
  <c r="AM514" i="36"/>
  <c r="AL322" i="36"/>
  <c r="AL935" i="36"/>
  <c r="AL751" i="36"/>
  <c r="AL507" i="36"/>
  <c r="AL315" i="36"/>
  <c r="AL940" i="36"/>
  <c r="AL786" i="36"/>
  <c r="AL722" i="36"/>
  <c r="AL595" i="36"/>
  <c r="AL631" i="36"/>
  <c r="AL931" i="36"/>
  <c r="AL785" i="36"/>
  <c r="AL491" i="36"/>
  <c r="AL363" i="36"/>
  <c r="AL235" i="36"/>
  <c r="AL834" i="36"/>
  <c r="AM834" i="36"/>
  <c r="AL706" i="36"/>
  <c r="AL982" i="36"/>
  <c r="AL227" i="36"/>
  <c r="AL778" i="36"/>
  <c r="AL542" i="36"/>
  <c r="AL350" i="36"/>
  <c r="AL179" i="36"/>
  <c r="AL216" i="36"/>
  <c r="AL524" i="36"/>
  <c r="AL396" i="36"/>
  <c r="AL268" i="36"/>
  <c r="AL639" i="36"/>
  <c r="AL877" i="36"/>
  <c r="AL467" i="36"/>
  <c r="AL291" i="36"/>
  <c r="AL637" i="36"/>
  <c r="AM637" i="36"/>
  <c r="AL955" i="36"/>
  <c r="AL807" i="36"/>
  <c r="AL449" i="36"/>
  <c r="AL305" i="36"/>
  <c r="AL888" i="36"/>
  <c r="AL632" i="36"/>
  <c r="AL518" i="36"/>
  <c r="AL342" i="36"/>
  <c r="AL171" i="36"/>
  <c r="AL208" i="36"/>
  <c r="AL613" i="36"/>
  <c r="AL825" i="36"/>
  <c r="AM825" i="36"/>
  <c r="AL575" i="36"/>
  <c r="AL431" i="36"/>
  <c r="AL319" i="36"/>
  <c r="AL205" i="36"/>
  <c r="AL954" i="36"/>
  <c r="AL790" i="36"/>
  <c r="AL726" i="36"/>
  <c r="AL662" i="36"/>
  <c r="AL994" i="36"/>
  <c r="AL930" i="36"/>
  <c r="AL516" i="36"/>
  <c r="AL452" i="36"/>
  <c r="AL388" i="36"/>
  <c r="AM388" i="36"/>
  <c r="AL324" i="36"/>
  <c r="AL201" i="36"/>
  <c r="AL137" i="36"/>
  <c r="AL190" i="36"/>
  <c r="AL126" i="36"/>
  <c r="AL576" i="36"/>
  <c r="AL512" i="36"/>
  <c r="AL448" i="36"/>
  <c r="AL384" i="36"/>
  <c r="AL320" i="36"/>
  <c r="AL256" i="36"/>
  <c r="AL149" i="36"/>
  <c r="AL202" i="36"/>
  <c r="AM202" i="36"/>
  <c r="AL138" i="36"/>
  <c r="AL424" i="36"/>
  <c r="AL859" i="36"/>
  <c r="AL661" i="36"/>
  <c r="AL991" i="36"/>
  <c r="AL741" i="36"/>
  <c r="AL803" i="36"/>
  <c r="AL901" i="36"/>
  <c r="AL585" i="36"/>
  <c r="AL521" i="36"/>
  <c r="AL457" i="36"/>
  <c r="AM457" i="36"/>
  <c r="AL393" i="36"/>
  <c r="AL329" i="36"/>
  <c r="AL265" i="36"/>
  <c r="AL992" i="36"/>
  <c r="AL864" i="36"/>
  <c r="AL800" i="36"/>
  <c r="AL736" i="36"/>
  <c r="AL672" i="36"/>
  <c r="AL608" i="36"/>
  <c r="AL987" i="36"/>
  <c r="AL701" i="36"/>
  <c r="AL627" i="36"/>
  <c r="AL857" i="36"/>
  <c r="AL917" i="36"/>
  <c r="AL683" i="36"/>
  <c r="AL769" i="36"/>
  <c r="AL551" i="36"/>
  <c r="AL487" i="36"/>
  <c r="AL423" i="36"/>
  <c r="AL359" i="36"/>
  <c r="AL295" i="36"/>
  <c r="AL231" i="36"/>
  <c r="AL898" i="36"/>
  <c r="AL830" i="36"/>
  <c r="AL766" i="36"/>
  <c r="AM766" i="36"/>
  <c r="AL702" i="36"/>
  <c r="AL638" i="36"/>
  <c r="AL972" i="36"/>
  <c r="AL746" i="36"/>
  <c r="AL909" i="36"/>
  <c r="AL673" i="36"/>
  <c r="AL603" i="36"/>
  <c r="AM603" i="36"/>
  <c r="AL789" i="36"/>
  <c r="AL849" i="36"/>
  <c r="AL949" i="36"/>
  <c r="AL697" i="36"/>
  <c r="AL533" i="36"/>
  <c r="AL469" i="36"/>
  <c r="AL405" i="36"/>
  <c r="AL341" i="36"/>
  <c r="AL277" i="36"/>
  <c r="AL213" i="36"/>
  <c r="AL876" i="36"/>
  <c r="AL812" i="36"/>
  <c r="AL748" i="36"/>
  <c r="AL684" i="36"/>
  <c r="AL620" i="36"/>
  <c r="AL570" i="36"/>
  <c r="AM458" i="36"/>
  <c r="AL458" i="36"/>
  <c r="AL649" i="36"/>
  <c r="AL943" i="36"/>
  <c r="AL621" i="36"/>
  <c r="AL757" i="36"/>
  <c r="AL853" i="36"/>
  <c r="AL573" i="36"/>
  <c r="AM573" i="36"/>
  <c r="AL509" i="36"/>
  <c r="AL445" i="36"/>
  <c r="AM445" i="36"/>
  <c r="AL381" i="36"/>
  <c r="AL317" i="36"/>
  <c r="AL253" i="36"/>
  <c r="AM253" i="36"/>
  <c r="AL946" i="36"/>
  <c r="AL852" i="36"/>
  <c r="AL788" i="36"/>
  <c r="AM788" i="36"/>
  <c r="AL724" i="36"/>
  <c r="AL660" i="36"/>
  <c r="AL596" i="36"/>
  <c r="AL968" i="36"/>
  <c r="AL546" i="36"/>
  <c r="AL482" i="36"/>
  <c r="AL418" i="36"/>
  <c r="AL354" i="36"/>
  <c r="AM290" i="36"/>
  <c r="AL290" i="36"/>
  <c r="AL183" i="36"/>
  <c r="AL119" i="36"/>
  <c r="AL236" i="36"/>
  <c r="AL172" i="36"/>
  <c r="AM172" i="36"/>
  <c r="AL904" i="36"/>
  <c r="AL708" i="36"/>
  <c r="AL924" i="36"/>
  <c r="AL402" i="36"/>
  <c r="AL167" i="36"/>
  <c r="AL156" i="36"/>
  <c r="AL964" i="36"/>
  <c r="AL352" i="36"/>
  <c r="AL234" i="36"/>
  <c r="AL705" i="36"/>
  <c r="AL553" i="36"/>
  <c r="AL162" i="36"/>
  <c r="AL983" i="36"/>
  <c r="AL795" i="36"/>
  <c r="AL519" i="36"/>
  <c r="AL391" i="36"/>
  <c r="AL263" i="36"/>
  <c r="AL862" i="36"/>
  <c r="AL798" i="36"/>
  <c r="AL734" i="36"/>
  <c r="AL670" i="36"/>
  <c r="AL606" i="36"/>
  <c r="AL996" i="36"/>
  <c r="AL259" i="36"/>
  <c r="AL641" i="36"/>
  <c r="AL727" i="36"/>
  <c r="AL501" i="36"/>
  <c r="AL309" i="36"/>
  <c r="AL844" i="36"/>
  <c r="AL716" i="36"/>
  <c r="AL588" i="36"/>
  <c r="AL191" i="36"/>
  <c r="AL116" i="36"/>
  <c r="AM116" i="36"/>
  <c r="AL819" i="36"/>
  <c r="AL737" i="36"/>
  <c r="AL413" i="36"/>
  <c r="AL221" i="36"/>
  <c r="AL756" i="36"/>
  <c r="AL944" i="36"/>
  <c r="AL450" i="36"/>
  <c r="AL258" i="36"/>
  <c r="AL204" i="36"/>
  <c r="AL791" i="36"/>
  <c r="AL993" i="36"/>
  <c r="AL571" i="36"/>
  <c r="AL443" i="36"/>
  <c r="AL251" i="36"/>
  <c r="AL594" i="36"/>
  <c r="AM594" i="36"/>
  <c r="AL711" i="36"/>
  <c r="AL873" i="36"/>
  <c r="AL699" i="36"/>
  <c r="AL555" i="36"/>
  <c r="AL427" i="36"/>
  <c r="AL299" i="36"/>
  <c r="AL902" i="36"/>
  <c r="AL770" i="36"/>
  <c r="AL642" i="36"/>
  <c r="AL478" i="36"/>
  <c r="AL414" i="36"/>
  <c r="AL286" i="36"/>
  <c r="AL115" i="36"/>
  <c r="AL152" i="36"/>
  <c r="AL460" i="36"/>
  <c r="AL332" i="36"/>
  <c r="AL161" i="36"/>
  <c r="AL166" i="36"/>
  <c r="AL971" i="36"/>
  <c r="AL903" i="36"/>
  <c r="AL547" i="36"/>
  <c r="AL387" i="36"/>
  <c r="AL739" i="36"/>
  <c r="AL897" i="36"/>
  <c r="AL715" i="36"/>
  <c r="AL529" i="36"/>
  <c r="AL369" i="36"/>
  <c r="AL241" i="36"/>
  <c r="AL792" i="36"/>
  <c r="AL728" i="36"/>
  <c r="AL980" i="36"/>
  <c r="AM422" i="36"/>
  <c r="AL422" i="36"/>
  <c r="AL278" i="36"/>
  <c r="AL144" i="36"/>
  <c r="AL731" i="36"/>
  <c r="AL827" i="36"/>
  <c r="AL925" i="36"/>
  <c r="AM925" i="36"/>
  <c r="AL495" i="36"/>
  <c r="AL854" i="36"/>
  <c r="AL937" i="36"/>
  <c r="AM937" i="36"/>
  <c r="AL679" i="36"/>
  <c r="AL609" i="36"/>
  <c r="AL813" i="36"/>
  <c r="AL871" i="36"/>
  <c r="AL973" i="36"/>
  <c r="AL729" i="36"/>
  <c r="AL539" i="36"/>
  <c r="AL475" i="36"/>
  <c r="AM475" i="36"/>
  <c r="AL411" i="36"/>
  <c r="AL347" i="36"/>
  <c r="AL283" i="36"/>
  <c r="AL219" i="36"/>
  <c r="AL882" i="36"/>
  <c r="AL818" i="36"/>
  <c r="AL754" i="36"/>
  <c r="AL690" i="36"/>
  <c r="AL626" i="36"/>
  <c r="AL938" i="36"/>
  <c r="AL211" i="36"/>
  <c r="AL762" i="36"/>
  <c r="AL958" i="36"/>
  <c r="AL526" i="36"/>
  <c r="AL462" i="36"/>
  <c r="AL398" i="36"/>
  <c r="AL334" i="36"/>
  <c r="AM334" i="36"/>
  <c r="AL270" i="36"/>
  <c r="AL163" i="36"/>
  <c r="AL200" i="36"/>
  <c r="AL136" i="36"/>
  <c r="AL572" i="36"/>
  <c r="AL508" i="36"/>
  <c r="AL444" i="36"/>
  <c r="AL380" i="36"/>
  <c r="AL316" i="36"/>
  <c r="AL252" i="36"/>
  <c r="AM252" i="36"/>
  <c r="AL145" i="36"/>
  <c r="AM134" i="36"/>
  <c r="AL134" i="36"/>
  <c r="AL829" i="36"/>
  <c r="AL905" i="36"/>
  <c r="AL841" i="36"/>
  <c r="AM841" i="36"/>
  <c r="AL617" i="36"/>
  <c r="AL531" i="36"/>
  <c r="AL451" i="36"/>
  <c r="AL371" i="36"/>
  <c r="AL963" i="36"/>
  <c r="AL687" i="36"/>
  <c r="AL615" i="36"/>
  <c r="AL835" i="36"/>
  <c r="AL895" i="36"/>
  <c r="AL995" i="36"/>
  <c r="AL747" i="36"/>
  <c r="AL513" i="36"/>
  <c r="AM433" i="36"/>
  <c r="AL433" i="36"/>
  <c r="AL353" i="36"/>
  <c r="AL289" i="36"/>
  <c r="AL209" i="36"/>
  <c r="AL856" i="36"/>
  <c r="AL776" i="36"/>
  <c r="AL712" i="36"/>
  <c r="AL600" i="36"/>
  <c r="AL582" i="36"/>
  <c r="AL502" i="36"/>
  <c r="AL406" i="36"/>
  <c r="AL326" i="36"/>
  <c r="AL262" i="36"/>
  <c r="AL155" i="36"/>
  <c r="AL192" i="36"/>
  <c r="AL128" i="36"/>
  <c r="AL953" i="36"/>
  <c r="AL667" i="36"/>
  <c r="AL597" i="36"/>
  <c r="AM597" i="36"/>
  <c r="AL767" i="36"/>
  <c r="AL765" i="36"/>
  <c r="AL861" i="36"/>
  <c r="AL559" i="36"/>
  <c r="AL479" i="36"/>
  <c r="AL399" i="36"/>
  <c r="AL303" i="36"/>
  <c r="AL239" i="36"/>
  <c r="AM906" i="36"/>
  <c r="AL906" i="36"/>
  <c r="AL838" i="36"/>
  <c r="AL774" i="36"/>
  <c r="AL710" i="36"/>
  <c r="AL646" i="36"/>
  <c r="AL950" i="36"/>
  <c r="AL580" i="36"/>
  <c r="AL500" i="36"/>
  <c r="AL436" i="36"/>
  <c r="AM436" i="36"/>
  <c r="AL372" i="36"/>
  <c r="AL308" i="36"/>
  <c r="AL185" i="36"/>
  <c r="AM185" i="36"/>
  <c r="AL121" i="36"/>
  <c r="AL238" i="36"/>
  <c r="AL174" i="36"/>
  <c r="L111" i="36"/>
  <c r="O111" i="36" s="1"/>
  <c r="AL112" i="36"/>
  <c r="AL108" i="36"/>
  <c r="AL107" i="36"/>
  <c r="AL106" i="36"/>
  <c r="AL103" i="36"/>
  <c r="AL101" i="36"/>
  <c r="AL98" i="36"/>
  <c r="AL97" i="36"/>
  <c r="AL96" i="36"/>
  <c r="AL59" i="36"/>
  <c r="AL58" i="36"/>
  <c r="AL28" i="36"/>
  <c r="AB585" i="36"/>
  <c r="AB607" i="36"/>
  <c r="P965" i="36"/>
  <c r="AB345" i="36"/>
  <c r="P752" i="36"/>
  <c r="P688" i="36"/>
  <c r="AB688" i="36"/>
  <c r="AB476" i="36"/>
  <c r="AB284" i="36"/>
  <c r="P763" i="36"/>
  <c r="AB763" i="36"/>
  <c r="AB309" i="36"/>
  <c r="P716" i="36"/>
  <c r="P711" i="36"/>
  <c r="AB643" i="36"/>
  <c r="P919" i="36"/>
  <c r="AB919" i="36"/>
  <c r="P375" i="36"/>
  <c r="AB375" i="36"/>
  <c r="P579" i="36"/>
  <c r="AB579" i="36"/>
  <c r="P760" i="36"/>
  <c r="P741" i="36"/>
  <c r="P211" i="36"/>
  <c r="AB701" i="36"/>
  <c r="P857" i="36"/>
  <c r="AB857" i="36"/>
  <c r="P683" i="36"/>
  <c r="AB423" i="36"/>
  <c r="P702" i="36"/>
  <c r="AB307" i="36"/>
  <c r="P469" i="36"/>
  <c r="AB469" i="36"/>
  <c r="AB812" i="36"/>
  <c r="AB749" i="36"/>
  <c r="P250" i="36"/>
  <c r="AB855" i="36"/>
  <c r="AB957" i="36"/>
  <c r="AB471" i="36"/>
  <c r="P407" i="36"/>
  <c r="P343" i="36"/>
  <c r="AB467" i="36"/>
  <c r="P715" i="36"/>
  <c r="P803" i="36"/>
  <c r="AB803" i="36"/>
  <c r="P992" i="36"/>
  <c r="AB938" i="36"/>
  <c r="AB762" i="36"/>
  <c r="P627" i="36"/>
  <c r="P821" i="36"/>
  <c r="AB821" i="36"/>
  <c r="P385" i="36"/>
  <c r="P505" i="36"/>
  <c r="P533" i="36"/>
  <c r="AB533" i="36"/>
  <c r="AB876" i="36"/>
  <c r="P693" i="36"/>
  <c r="AB693" i="36"/>
  <c r="P832" i="36"/>
  <c r="AB832" i="36"/>
  <c r="AB300" i="36"/>
  <c r="P714" i="36"/>
  <c r="AB714" i="36"/>
  <c r="AB657" i="36"/>
  <c r="AB885" i="36"/>
  <c r="P517" i="36"/>
  <c r="AB517" i="36"/>
  <c r="AB389" i="36"/>
  <c r="AB860" i="36"/>
  <c r="AB796" i="36"/>
  <c r="P732" i="36"/>
  <c r="AB732" i="36"/>
  <c r="AB604" i="36"/>
  <c r="P623" i="36"/>
  <c r="AB623" i="36"/>
  <c r="P761" i="36"/>
  <c r="AB761" i="36"/>
  <c r="P357" i="36"/>
  <c r="AB357" i="36"/>
  <c r="P828" i="36"/>
  <c r="AB828" i="36"/>
  <c r="P569" i="36"/>
  <c r="P909" i="36"/>
  <c r="AB405" i="36"/>
  <c r="P570" i="36"/>
  <c r="P935" i="36"/>
  <c r="P162" i="36"/>
  <c r="T162" i="36" s="1"/>
  <c r="AB162" i="36"/>
  <c r="P733" i="36"/>
  <c r="AB733" i="36"/>
  <c r="P519" i="36"/>
  <c r="AB519" i="36"/>
  <c r="P670" i="36"/>
  <c r="AB670" i="36"/>
  <c r="AB905" i="36"/>
  <c r="P451" i="36"/>
  <c r="P895" i="36"/>
  <c r="AB856" i="36"/>
  <c r="AB582" i="36"/>
  <c r="O999" i="36"/>
  <c r="O475" i="36"/>
  <c r="O998" i="36"/>
  <c r="O674" i="36"/>
  <c r="O416" i="36"/>
  <c r="O218" i="36"/>
  <c r="O686" i="36"/>
  <c r="O783" i="36"/>
  <c r="O409" i="36"/>
  <c r="O510" i="36"/>
  <c r="O254" i="36"/>
  <c r="O120" i="36"/>
  <c r="O452" i="36"/>
  <c r="O943" i="36"/>
  <c r="O692" i="36"/>
  <c r="O167" i="36"/>
  <c r="O224" i="36"/>
  <c r="O516" i="36"/>
  <c r="O220" i="36"/>
  <c r="O237" i="36"/>
  <c r="O835" i="36"/>
  <c r="O500" i="36"/>
  <c r="O827" i="36"/>
  <c r="O954" i="36"/>
  <c r="O212" i="36"/>
  <c r="O442" i="36"/>
  <c r="O601" i="36"/>
  <c r="O243" i="36"/>
  <c r="O584" i="36"/>
  <c r="O312" i="36"/>
  <c r="O210" i="36"/>
  <c r="O719" i="36"/>
  <c r="O971" i="36"/>
  <c r="O308" i="36"/>
  <c r="O724" i="36"/>
  <c r="O374" i="36"/>
  <c r="O944" i="36"/>
  <c r="O353" i="36"/>
  <c r="O925" i="36"/>
  <c r="O790" i="36"/>
  <c r="O132" i="36"/>
  <c r="O899" i="36"/>
  <c r="O842" i="36"/>
  <c r="O456" i="36"/>
  <c r="O125" i="36"/>
  <c r="O700" i="36"/>
  <c r="O483" i="36"/>
  <c r="O459" i="36"/>
  <c r="O786" i="36"/>
  <c r="O384" i="36"/>
  <c r="O436" i="36"/>
  <c r="O393" i="36"/>
  <c r="O366" i="36"/>
  <c r="O819" i="36"/>
  <c r="O928" i="36"/>
  <c r="O630" i="36"/>
  <c r="O660" i="36"/>
  <c r="O188" i="36"/>
  <c r="O342" i="36"/>
  <c r="O703" i="36"/>
  <c r="O946" i="36"/>
  <c r="O963" i="36"/>
  <c r="O833" i="36"/>
  <c r="O337" i="36"/>
  <c r="O792" i="36"/>
  <c r="O534" i="36"/>
  <c r="O621" i="36"/>
  <c r="O667" i="36"/>
  <c r="O907" i="36"/>
  <c r="O331" i="36"/>
  <c r="O802" i="36"/>
  <c r="O916" i="36"/>
  <c r="O165" i="36"/>
  <c r="O777" i="36"/>
  <c r="O816" i="36"/>
  <c r="O382" i="36"/>
  <c r="O365" i="36"/>
  <c r="O493" i="36"/>
  <c r="O564" i="36"/>
  <c r="O817" i="36"/>
  <c r="O952" i="36"/>
  <c r="O939" i="36"/>
  <c r="O980" i="36"/>
  <c r="O731" i="36"/>
  <c r="O319" i="36"/>
  <c r="O150" i="36"/>
  <c r="O586" i="36"/>
  <c r="O314" i="36"/>
  <c r="O419" i="36"/>
  <c r="O602" i="36"/>
  <c r="O376" i="36"/>
  <c r="O506" i="36"/>
  <c r="O246" i="36"/>
  <c r="O729" i="36"/>
  <c r="O940" i="36"/>
  <c r="O576" i="36"/>
  <c r="O202" i="36"/>
  <c r="O677" i="36"/>
  <c r="O784" i="36"/>
  <c r="O195" i="36"/>
  <c r="O145" i="36"/>
  <c r="O461" i="36"/>
  <c r="O294" i="36"/>
  <c r="O509" i="36"/>
  <c r="O203" i="36"/>
  <c r="O578" i="36"/>
  <c r="O890" i="36"/>
  <c r="O354" i="36"/>
  <c r="O240" i="36"/>
  <c r="O199" i="36"/>
  <c r="O808" i="36"/>
  <c r="O628" i="36"/>
  <c r="O495" i="36"/>
  <c r="O662" i="36"/>
  <c r="O378" i="36"/>
  <c r="O721" i="36"/>
  <c r="O682" i="36"/>
  <c r="O520" i="36"/>
  <c r="O189" i="36"/>
  <c r="O130" i="36"/>
  <c r="O454" i="36"/>
  <c r="O106" i="36"/>
  <c r="O993" i="36"/>
  <c r="O315" i="36"/>
  <c r="O658" i="36"/>
  <c r="O149" i="36"/>
  <c r="O128" i="36"/>
  <c r="O723" i="36"/>
  <c r="O494" i="36"/>
  <c r="O388" i="36"/>
  <c r="O644" i="36"/>
  <c r="O406" i="36"/>
  <c r="O201" i="36"/>
  <c r="O322" i="36"/>
  <c r="O915" i="36"/>
  <c r="O151" i="36"/>
  <c r="O468" i="36"/>
  <c r="O303" i="36"/>
  <c r="O664" i="36"/>
  <c r="O554" i="36"/>
  <c r="O371" i="36"/>
  <c r="O655" i="36"/>
  <c r="O931" i="36"/>
  <c r="O587" i="36"/>
  <c r="O427" i="36"/>
  <c r="O299" i="36"/>
  <c r="O902" i="36"/>
  <c r="O770" i="36"/>
  <c r="O642" i="36"/>
  <c r="O560" i="36"/>
  <c r="O352" i="36"/>
  <c r="O133" i="36"/>
  <c r="O186" i="36"/>
  <c r="O766" i="36"/>
  <c r="O540" i="36"/>
  <c r="O292" i="36"/>
  <c r="O661" i="36"/>
  <c r="O553" i="36"/>
  <c r="O329" i="36"/>
  <c r="O608" i="36"/>
  <c r="O478" i="36"/>
  <c r="O350" i="36"/>
  <c r="O179" i="36"/>
  <c r="O232" i="36"/>
  <c r="O340" i="36"/>
  <c r="O759" i="36"/>
  <c r="O397" i="36"/>
  <c r="O988" i="36"/>
  <c r="O814" i="36"/>
  <c r="O96" i="36"/>
  <c r="O187" i="36"/>
  <c r="O950" i="36"/>
  <c r="O445" i="36"/>
  <c r="O596" i="36"/>
  <c r="O290" i="36"/>
  <c r="O172" i="36"/>
  <c r="O161" i="36"/>
  <c r="O326" i="36"/>
  <c r="O484" i="36"/>
  <c r="O793" i="36"/>
  <c r="O868" i="36"/>
  <c r="O514" i="36"/>
  <c r="O119" i="36"/>
  <c r="O891" i="36"/>
  <c r="O771" i="36"/>
  <c r="O289" i="36"/>
  <c r="O776" i="36"/>
  <c r="O518" i="36"/>
  <c r="O404" i="36"/>
  <c r="O981" i="36"/>
  <c r="O562" i="36"/>
  <c r="O651" i="36"/>
  <c r="O691" i="36"/>
  <c r="O745" i="36"/>
  <c r="O463" i="36"/>
  <c r="O287" i="36"/>
  <c r="O886" i="36"/>
  <c r="O758" i="36"/>
  <c r="O996" i="36"/>
  <c r="O143" i="36"/>
  <c r="O196" i="36"/>
  <c r="O966" i="36"/>
  <c r="O538" i="36"/>
  <c r="O426" i="36"/>
  <c r="O362" i="36"/>
  <c r="O298" i="36"/>
  <c r="O689" i="36"/>
  <c r="O967" i="36"/>
  <c r="O815" i="36"/>
  <c r="O339" i="36"/>
  <c r="O970" i="36"/>
  <c r="O826" i="36"/>
  <c r="O666" i="36"/>
  <c r="O960" i="36"/>
  <c r="O568" i="36"/>
  <c r="O504" i="36"/>
  <c r="O440" i="36"/>
  <c r="O360" i="36"/>
  <c r="O296" i="36"/>
  <c r="O173" i="36"/>
  <c r="O109" i="36"/>
  <c r="O194" i="36"/>
  <c r="O114" i="36"/>
  <c r="O652" i="36"/>
  <c r="O136" i="36"/>
  <c r="O412" i="36"/>
  <c r="O945" i="36"/>
  <c r="O665" i="36"/>
  <c r="O214" i="36"/>
  <c r="O380" i="36"/>
  <c r="O810" i="36"/>
  <c r="O259" i="36"/>
  <c r="O861" i="36"/>
  <c r="O906" i="36"/>
  <c r="O986" i="36"/>
  <c r="O922" i="36"/>
  <c r="O225" i="36"/>
  <c r="O91" i="36"/>
  <c r="O598" i="36"/>
  <c r="O877" i="36"/>
  <c r="O411" i="36"/>
  <c r="O754" i="36"/>
  <c r="O320" i="36"/>
  <c r="O846" i="36"/>
  <c r="O629" i="36"/>
  <c r="O592" i="36"/>
  <c r="O163" i="36"/>
  <c r="O622" i="36"/>
  <c r="O333" i="36"/>
  <c r="O524" i="36"/>
  <c r="O258" i="36"/>
  <c r="O310" i="36"/>
  <c r="O820" i="36"/>
  <c r="O739" i="36"/>
  <c r="O744" i="36"/>
  <c r="O737" i="36"/>
  <c r="O887" i="36"/>
  <c r="O271" i="36"/>
  <c r="O391" i="36"/>
  <c r="O215" i="36"/>
  <c r="O872" i="36"/>
  <c r="O470" i="36"/>
  <c r="O685" i="36"/>
  <c r="O415" i="36"/>
  <c r="O170" i="36"/>
  <c r="O650" i="36"/>
  <c r="O811" i="36"/>
  <c r="O395" i="36"/>
  <c r="O866" i="36"/>
  <c r="O738" i="36"/>
  <c r="O512" i="36"/>
  <c r="O288" i="36"/>
  <c r="O138" i="36"/>
  <c r="O177" i="36"/>
  <c r="O881" i="36"/>
  <c r="O991" i="36"/>
  <c r="O521" i="36"/>
  <c r="O233" i="36"/>
  <c r="O446" i="36"/>
  <c r="O318" i="36"/>
  <c r="O147" i="36"/>
  <c r="O200" i="36"/>
  <c r="O649" i="36"/>
  <c r="O572" i="36"/>
  <c r="O185" i="36"/>
  <c r="O757" i="36"/>
  <c r="O904" i="36"/>
  <c r="O546" i="36"/>
  <c r="O557" i="36"/>
  <c r="O107" i="36"/>
  <c r="O930" i="36"/>
  <c r="O142" i="36"/>
  <c r="O349" i="36"/>
  <c r="O530" i="36"/>
  <c r="O183" i="36"/>
  <c r="O108" i="36"/>
  <c r="O278" i="36"/>
  <c r="O525" i="36"/>
  <c r="O756" i="36"/>
  <c r="O386" i="36"/>
  <c r="O204" i="36"/>
  <c r="O687" i="36"/>
  <c r="O577" i="36"/>
  <c r="O257" i="36"/>
  <c r="O712" i="36"/>
  <c r="O486" i="36"/>
  <c r="O324" i="36"/>
  <c r="O413" i="36"/>
  <c r="O418" i="36"/>
  <c r="O613" i="36"/>
  <c r="O825" i="36"/>
  <c r="O575" i="36"/>
  <c r="O431" i="36"/>
  <c r="O205" i="36"/>
  <c r="O854" i="36"/>
  <c r="O726" i="36"/>
  <c r="O718" i="36"/>
  <c r="O244" i="36"/>
  <c r="O148" i="36"/>
  <c r="O990" i="36"/>
  <c r="O522" i="36"/>
  <c r="O410" i="36"/>
  <c r="O346" i="36"/>
  <c r="O282" i="36"/>
  <c r="O671" i="36"/>
  <c r="O781" i="36"/>
  <c r="O755" i="36"/>
  <c r="O323" i="36"/>
  <c r="O892" i="36"/>
  <c r="O794" i="36"/>
  <c r="O634" i="36"/>
  <c r="O920" i="36"/>
  <c r="O552" i="36"/>
  <c r="O488" i="36"/>
  <c r="O408" i="36"/>
  <c r="O344" i="36"/>
  <c r="O280" i="36"/>
  <c r="O157" i="36"/>
  <c r="O242" i="36"/>
  <c r="O368" i="36"/>
  <c r="O444" i="36"/>
  <c r="O164" i="36"/>
  <c r="O458" i="36"/>
  <c r="O499" i="36"/>
  <c r="O778" i="36"/>
  <c r="O841" i="36"/>
  <c r="O523" i="36"/>
  <c r="O850" i="36"/>
  <c r="O496" i="36"/>
  <c r="O122" i="36"/>
  <c r="O997" i="36"/>
  <c r="O934" i="36"/>
  <c r="O184" i="36"/>
  <c r="O238" i="36"/>
  <c r="O498" i="36"/>
  <c r="O580" i="36"/>
  <c r="O466" i="36"/>
  <c r="O166" i="36"/>
  <c r="O477" i="36"/>
  <c r="O653" i="36"/>
  <c r="O438" i="36"/>
  <c r="O597" i="36"/>
  <c r="O239" i="36"/>
  <c r="O1000" i="36"/>
  <c r="O266" i="36"/>
  <c r="O403" i="36"/>
  <c r="O684" i="36"/>
  <c r="O767" i="36"/>
  <c r="O479" i="36"/>
  <c r="O774" i="36"/>
  <c r="O144" i="36"/>
  <c r="O561" i="36"/>
  <c r="O550" i="36"/>
  <c r="O638" i="36"/>
  <c r="O543" i="36"/>
  <c r="O234" i="36"/>
  <c r="O871" i="36"/>
  <c r="O283" i="36"/>
  <c r="O626" i="36"/>
  <c r="O117" i="36"/>
  <c r="O492" i="36"/>
  <c r="O537" i="36"/>
  <c r="O462" i="36"/>
  <c r="O216" i="36"/>
  <c r="O276" i="36"/>
  <c r="O924" i="36"/>
  <c r="O171" i="36"/>
  <c r="O381" i="36"/>
  <c r="O140" i="36"/>
  <c r="O137" i="36"/>
  <c r="O450" i="36"/>
  <c r="O933" i="36"/>
  <c r="O502" i="36"/>
  <c r="O482" i="36"/>
  <c r="O591" i="36"/>
  <c r="O870" i="36"/>
  <c r="O878" i="36"/>
  <c r="O590" i="36"/>
  <c r="O545" i="36"/>
  <c r="O616" i="36"/>
  <c r="O460" i="36"/>
  <c r="O548" i="36"/>
  <c r="O617" i="36"/>
  <c r="O961" i="36"/>
  <c r="O178" i="36"/>
  <c r="O327" i="36"/>
  <c r="O364" i="36"/>
  <c r="O875" i="36"/>
  <c r="O379" i="36"/>
  <c r="O722" i="36"/>
  <c r="O256" i="36"/>
  <c r="O153" i="36"/>
  <c r="O489" i="36"/>
  <c r="O430" i="36"/>
  <c r="O131" i="36"/>
  <c r="O422" i="36"/>
  <c r="O852" i="36"/>
  <c r="O129" i="36"/>
  <c r="O285" i="36"/>
  <c r="O174" i="36"/>
  <c r="O338" i="36"/>
  <c r="O513" i="36"/>
  <c r="O680" i="36"/>
  <c r="O221" i="36"/>
  <c r="O765" i="36"/>
  <c r="O399" i="36"/>
  <c r="O710" i="36"/>
  <c r="O272" i="36"/>
  <c r="O497" i="36"/>
  <c r="O383" i="36"/>
  <c r="O230" i="36"/>
  <c r="O363" i="36"/>
  <c r="O834" i="36"/>
  <c r="O982" i="36"/>
  <c r="O121" i="36"/>
  <c r="O743" i="36"/>
  <c r="O574" i="36"/>
  <c r="O115" i="36"/>
  <c r="O434" i="36"/>
  <c r="O160" i="36"/>
  <c r="O429" i="36"/>
  <c r="O253" i="36"/>
  <c r="O103" i="36"/>
  <c r="O974" i="36"/>
  <c r="O139" i="36"/>
  <c r="O126" i="36"/>
  <c r="O317" i="36"/>
  <c r="O676" i="36"/>
  <c r="O306" i="36"/>
  <c r="O959" i="36"/>
  <c r="O481" i="36"/>
  <c r="O910" i="36"/>
  <c r="O648" i="36"/>
  <c r="O994" i="36"/>
  <c r="O158" i="36"/>
  <c r="O884" i="36"/>
  <c r="O883" i="36"/>
  <c r="O951" i="36"/>
  <c r="O709" i="36"/>
  <c r="O527" i="36"/>
  <c r="O351" i="36"/>
  <c r="O223" i="36"/>
  <c r="O822" i="36"/>
  <c r="O694" i="36"/>
  <c r="O332" i="36"/>
  <c r="O228" i="36"/>
  <c r="O159" i="36"/>
  <c r="O948" i="36"/>
  <c r="O474" i="36"/>
  <c r="O394" i="36"/>
  <c r="O330" i="36"/>
  <c r="O175" i="36"/>
  <c r="O619" i="36"/>
  <c r="O717" i="36"/>
  <c r="O515" i="36"/>
  <c r="O275" i="36"/>
  <c r="O874" i="36"/>
  <c r="O698" i="36"/>
  <c r="O618" i="36"/>
  <c r="O984" i="36"/>
  <c r="O536" i="36"/>
  <c r="O472" i="36"/>
  <c r="O392" i="36"/>
  <c r="O328" i="36"/>
  <c r="O264" i="36"/>
  <c r="O141" i="36"/>
  <c r="O226" i="36"/>
  <c r="O146" i="36"/>
  <c r="O127" i="36"/>
  <c r="O862" i="36"/>
  <c r="O898" i="36"/>
  <c r="O100" i="36"/>
  <c r="O734" i="36"/>
  <c r="O799" i="36"/>
  <c r="O155" i="36"/>
  <c r="O555" i="36"/>
  <c r="O882" i="36"/>
  <c r="O544" i="36"/>
  <c r="O154" i="36"/>
  <c r="O182" i="36"/>
  <c r="O313" i="36"/>
  <c r="O334" i="36"/>
  <c r="O879" i="36"/>
  <c r="O681" i="36"/>
  <c r="O908" i="36"/>
  <c r="O968" i="36"/>
  <c r="O97" i="36"/>
  <c r="O573" i="36"/>
  <c r="O273" i="36"/>
  <c r="O372" i="36"/>
  <c r="O635" i="36"/>
  <c r="O447" i="36"/>
  <c r="O742" i="36"/>
  <c r="O118" i="36"/>
  <c r="O539" i="36"/>
  <c r="O267" i="36"/>
  <c r="O610" i="36"/>
  <c r="O101" i="36"/>
  <c r="O396" i="36"/>
  <c r="O976" i="36"/>
  <c r="O428" i="36"/>
  <c r="O558" i="36"/>
  <c r="O748" i="36"/>
  <c r="O751" i="36"/>
  <c r="O251" i="36"/>
  <c r="O594" i="36"/>
  <c r="O252" i="36"/>
  <c r="O805" i="36"/>
  <c r="O217" i="36"/>
  <c r="O302" i="36"/>
  <c r="O772" i="36"/>
  <c r="O853" i="36"/>
  <c r="O176" i="36"/>
  <c r="O135" i="36"/>
  <c r="O262" i="36"/>
  <c r="O708" i="36"/>
  <c r="O156" i="36"/>
  <c r="O962" i="36"/>
  <c r="O206" i="36"/>
  <c r="O953" i="36"/>
  <c r="O559" i="36"/>
  <c r="O838" i="36"/>
  <c r="O606" i="36"/>
  <c r="O295" i="36"/>
  <c r="O247" i="36"/>
  <c r="O840" i="36"/>
  <c r="O358" i="36"/>
  <c r="O268" i="36"/>
  <c r="O947" i="36"/>
  <c r="O260" i="36"/>
  <c r="O699" i="36"/>
  <c r="O507" i="36"/>
  <c r="O235" i="36"/>
  <c r="O706" i="36"/>
  <c r="O480" i="36"/>
  <c r="O197" i="36"/>
  <c r="O192" i="36"/>
  <c r="O929" i="36"/>
  <c r="O457" i="36"/>
  <c r="O880" i="36"/>
  <c r="O414" i="36"/>
  <c r="O286" i="36"/>
  <c r="O168" i="36"/>
  <c r="O914" i="36"/>
  <c r="O190" i="36"/>
  <c r="O589" i="36"/>
  <c r="O788" i="36"/>
  <c r="O169" i="36"/>
  <c r="O222" i="36"/>
  <c r="O420" i="36"/>
  <c r="O402" i="36"/>
  <c r="O124" i="36"/>
  <c r="O28" i="36"/>
  <c r="O973" i="36"/>
  <c r="O491" i="36"/>
  <c r="O347" i="36"/>
  <c r="O219" i="36"/>
  <c r="O818" i="36"/>
  <c r="O690" i="36"/>
  <c r="O964" i="36"/>
  <c r="O448" i="36"/>
  <c r="O181" i="36"/>
  <c r="O750" i="36"/>
  <c r="O134" i="36"/>
  <c r="O859" i="36"/>
  <c r="O839" i="36"/>
  <c r="O425" i="36"/>
  <c r="O848" i="36"/>
  <c r="O542" i="36"/>
  <c r="O398" i="36"/>
  <c r="O270" i="36"/>
  <c r="O152" i="36"/>
  <c r="O116" i="36"/>
  <c r="O255" i="36"/>
  <c r="O541" i="36"/>
  <c r="O740" i="36"/>
  <c r="O301" i="36"/>
  <c r="O614" i="36"/>
  <c r="O316" i="36"/>
  <c r="O112" i="36"/>
  <c r="O356" i="36"/>
  <c r="O633" i="36"/>
  <c r="O804" i="36"/>
  <c r="O370" i="36"/>
  <c r="O236" i="36"/>
  <c r="O611" i="36"/>
  <c r="O390" i="36"/>
  <c r="O269" i="36"/>
  <c r="O612" i="36"/>
  <c r="O274" i="36"/>
  <c r="O92" i="36"/>
  <c r="O897" i="36"/>
  <c r="O433" i="36"/>
  <c r="O824" i="36"/>
  <c r="O956" i="36"/>
  <c r="O532" i="36"/>
  <c r="O836" i="36"/>
  <c r="O809" i="36"/>
  <c r="O889" i="36"/>
  <c r="O989" i="36"/>
  <c r="O511" i="36"/>
  <c r="O335" i="36"/>
  <c r="O207" i="36"/>
  <c r="O806" i="36"/>
  <c r="O678" i="36"/>
  <c r="O654" i="36"/>
  <c r="O193" i="36"/>
  <c r="O401" i="36"/>
  <c r="O696" i="36"/>
  <c r="O936" i="36"/>
  <c r="O348" i="36"/>
  <c r="O801" i="36"/>
  <c r="O367" i="36"/>
  <c r="O198" i="36"/>
  <c r="O588" i="36"/>
  <c r="O291" i="36"/>
  <c r="O620" i="36"/>
  <c r="O248" i="36"/>
  <c r="O753" i="36"/>
  <c r="O59" i="36"/>
  <c r="O58" i="36"/>
  <c r="AM148" i="36"/>
  <c r="AM346" i="36"/>
  <c r="AM781" i="36"/>
  <c r="AM323" i="36"/>
  <c r="AM634" i="36"/>
  <c r="AM920" i="36"/>
  <c r="AM488" i="36"/>
  <c r="AM408" i="36"/>
  <c r="AM344" i="36"/>
  <c r="AM280" i="36"/>
  <c r="L93" i="36"/>
  <c r="O93" i="36" s="1"/>
  <c r="AM242" i="36"/>
  <c r="AM178" i="36"/>
  <c r="L82" i="36"/>
  <c r="O82" i="36" s="1"/>
  <c r="AM872" i="36"/>
  <c r="AM665" i="36"/>
  <c r="AM595" i="36"/>
  <c r="AM711" i="36"/>
  <c r="AM931" i="36"/>
  <c r="AM699" i="36"/>
  <c r="AM555" i="36"/>
  <c r="AM491" i="36"/>
  <c r="AM427" i="36"/>
  <c r="AM363" i="36"/>
  <c r="AM299" i="36"/>
  <c r="AM235" i="36"/>
  <c r="AM902" i="36"/>
  <c r="AM770" i="36"/>
  <c r="AM706" i="36"/>
  <c r="AM642" i="36"/>
  <c r="AM982" i="36"/>
  <c r="AM778" i="36"/>
  <c r="AM929" i="36"/>
  <c r="AM677" i="36"/>
  <c r="AM805" i="36"/>
  <c r="AM965" i="36"/>
  <c r="AM537" i="36"/>
  <c r="AM409" i="36"/>
  <c r="AM345" i="36"/>
  <c r="AM217" i="36"/>
  <c r="AM880" i="36"/>
  <c r="AM816" i="36"/>
  <c r="AM934" i="36"/>
  <c r="AM847" i="36"/>
  <c r="AM795" i="36"/>
  <c r="AM391" i="36"/>
  <c r="AM327" i="36"/>
  <c r="AM986" i="36"/>
  <c r="AM862" i="36"/>
  <c r="AM734" i="36"/>
  <c r="AM670" i="36"/>
  <c r="AM606" i="36"/>
  <c r="AM996" i="36"/>
  <c r="AM492" i="36"/>
  <c r="AM428" i="36"/>
  <c r="AM364" i="36"/>
  <c r="AM193" i="36"/>
  <c r="AM129" i="36"/>
  <c r="AM858" i="36"/>
  <c r="AM695" i="36"/>
  <c r="AM421" i="36"/>
  <c r="AM357" i="36"/>
  <c r="AM700" i="36"/>
  <c r="AM922" i="36"/>
  <c r="AM127" i="36"/>
  <c r="AM415" i="36"/>
  <c r="AM576" i="36"/>
  <c r="AM512" i="36"/>
  <c r="AM448" i="36"/>
  <c r="AM384" i="36"/>
  <c r="AM320" i="36"/>
  <c r="AM256" i="36"/>
  <c r="AM149" i="36"/>
  <c r="AM234" i="36"/>
  <c r="AM106" i="36"/>
  <c r="AM542" i="36"/>
  <c r="AM478" i="36"/>
  <c r="AM414" i="36"/>
  <c r="AM350" i="36"/>
  <c r="AM286" i="36"/>
  <c r="AM179" i="36"/>
  <c r="AM115" i="36"/>
  <c r="AM184" i="36"/>
  <c r="AM120" i="36"/>
  <c r="AM655" i="36"/>
  <c r="AM961" i="36"/>
  <c r="AM483" i="36"/>
  <c r="AM403" i="36"/>
  <c r="AM653" i="36"/>
  <c r="AM771" i="36"/>
  <c r="AM869" i="36"/>
  <c r="AM577" i="36"/>
  <c r="AM257" i="36"/>
  <c r="AM910" i="36"/>
  <c r="AM808" i="36"/>
  <c r="AM744" i="36"/>
  <c r="AM648" i="36"/>
  <c r="AM914" i="36"/>
  <c r="AM534" i="36"/>
  <c r="AM438" i="36"/>
  <c r="AM374" i="36"/>
  <c r="AM294" i="36"/>
  <c r="AM187" i="36"/>
  <c r="AM107" i="36"/>
  <c r="AM240" i="36"/>
  <c r="AM176" i="36"/>
  <c r="AM112" i="36"/>
  <c r="AM953" i="36"/>
  <c r="AM667" i="36"/>
  <c r="AM767" i="36"/>
  <c r="AM765" i="36"/>
  <c r="AM861" i="36"/>
  <c r="AM559" i="36"/>
  <c r="AM479" i="36"/>
  <c r="AM399" i="36"/>
  <c r="AM303" i="36"/>
  <c r="AM239" i="36"/>
  <c r="AM838" i="36"/>
  <c r="AM774" i="36"/>
  <c r="AM710" i="36"/>
  <c r="AM950" i="36"/>
  <c r="AM580" i="36"/>
  <c r="AM500" i="36"/>
  <c r="AM372" i="36"/>
  <c r="AM308" i="36"/>
  <c r="AM121" i="36"/>
  <c r="AM206" i="36"/>
  <c r="AM142" i="36"/>
  <c r="AM649" i="36"/>
  <c r="AM943" i="36"/>
  <c r="AM621" i="36"/>
  <c r="AM757" i="36"/>
  <c r="AM853" i="36"/>
  <c r="AM509" i="36"/>
  <c r="AM381" i="36"/>
  <c r="AM317" i="36"/>
  <c r="AM946" i="36"/>
  <c r="AM852" i="36"/>
  <c r="AM724" i="36"/>
  <c r="AM660" i="36"/>
  <c r="AM596" i="36"/>
  <c r="AM968" i="36"/>
  <c r="AM546" i="36"/>
  <c r="AM482" i="36"/>
  <c r="AM418" i="36"/>
  <c r="AM354" i="36"/>
  <c r="AM183" i="36"/>
  <c r="AM119" i="36"/>
  <c r="AM204" i="36"/>
  <c r="AM140" i="36"/>
  <c r="L76" i="36"/>
  <c r="O76" i="36" s="1"/>
  <c r="AM948" i="36"/>
  <c r="AM515" i="36"/>
  <c r="AM275" i="36"/>
  <c r="AM984" i="36"/>
  <c r="AM472" i="36"/>
  <c r="AM328" i="36"/>
  <c r="AM264" i="36"/>
  <c r="AM226" i="36"/>
  <c r="AM875" i="36"/>
  <c r="L49" i="36"/>
  <c r="AM871" i="36"/>
  <c r="AM973" i="36"/>
  <c r="AM729" i="36"/>
  <c r="AM539" i="36"/>
  <c r="AM411" i="36"/>
  <c r="AM347" i="36"/>
  <c r="AM283" i="36"/>
  <c r="AM219" i="36"/>
  <c r="AM882" i="36"/>
  <c r="AM818" i="36"/>
  <c r="AM754" i="36"/>
  <c r="AM690" i="36"/>
  <c r="AM626" i="36"/>
  <c r="AM938" i="36"/>
  <c r="AM211" i="36"/>
  <c r="AM424" i="36"/>
  <c r="AM859" i="36"/>
  <c r="AM661" i="36"/>
  <c r="AM991" i="36"/>
  <c r="AM585" i="36"/>
  <c r="AM521" i="36"/>
  <c r="AM393" i="36"/>
  <c r="AM329" i="36"/>
  <c r="AM800" i="36"/>
  <c r="AM608" i="36"/>
  <c r="AM643" i="36"/>
  <c r="AM311" i="36"/>
  <c r="AM247" i="36"/>
  <c r="AM926" i="36"/>
  <c r="AM846" i="36"/>
  <c r="AM654" i="36"/>
  <c r="AM952" i="36"/>
  <c r="AM540" i="36"/>
  <c r="AM412" i="36"/>
  <c r="AM348" i="36"/>
  <c r="AM177" i="36"/>
  <c r="AM118" i="36"/>
  <c r="L38" i="36"/>
  <c r="AM909" i="36"/>
  <c r="AM876" i="36"/>
  <c r="AM812" i="36"/>
  <c r="AM748" i="36"/>
  <c r="AM684" i="36"/>
  <c r="AM620" i="36"/>
  <c r="AM100" i="36"/>
  <c r="AM947" i="36"/>
  <c r="AM560" i="36"/>
  <c r="AM496" i="36"/>
  <c r="AM432" i="36"/>
  <c r="AM368" i="36"/>
  <c r="AM197" i="36"/>
  <c r="AM133" i="36"/>
  <c r="AM218" i="36"/>
  <c r="AM526" i="36"/>
  <c r="AM462" i="36"/>
  <c r="AM398" i="36"/>
  <c r="AM270" i="36"/>
  <c r="AM163" i="36"/>
  <c r="AM168" i="36"/>
  <c r="AM971" i="36"/>
  <c r="AM903" i="36"/>
  <c r="AM877" i="36"/>
  <c r="AM291" i="36"/>
  <c r="AM739" i="36"/>
  <c r="AM897" i="36"/>
  <c r="AM715" i="36"/>
  <c r="AM529" i="36"/>
  <c r="AM241" i="36"/>
  <c r="AM792" i="36"/>
  <c r="AM980" i="36"/>
  <c r="AM518" i="36"/>
  <c r="AM342" i="36"/>
  <c r="AM278" i="36"/>
  <c r="AM171" i="36"/>
  <c r="AM224" i="36"/>
  <c r="AM96" i="36"/>
  <c r="AM883" i="36"/>
  <c r="AM651" i="36"/>
  <c r="AM951" i="36"/>
  <c r="AM709" i="36"/>
  <c r="AM745" i="36"/>
  <c r="AM527" i="36"/>
  <c r="AM463" i="36"/>
  <c r="AM351" i="36"/>
  <c r="AM287" i="36"/>
  <c r="AM223" i="36"/>
  <c r="AM886" i="36"/>
  <c r="AM822" i="36"/>
  <c r="AM758" i="36"/>
  <c r="AM694" i="36"/>
  <c r="AM630" i="36"/>
  <c r="AM908" i="36"/>
  <c r="AM564" i="36"/>
  <c r="AM484" i="36"/>
  <c r="AM420" i="36"/>
  <c r="AM356" i="36"/>
  <c r="AM292" i="36"/>
  <c r="AM169" i="36"/>
  <c r="AM190" i="36"/>
  <c r="AM126" i="36"/>
  <c r="AM633" i="36"/>
  <c r="AM881" i="36"/>
  <c r="AM939" i="36"/>
  <c r="AM703" i="36"/>
  <c r="AM557" i="36"/>
  <c r="AM493" i="36"/>
  <c r="AM429" i="36"/>
  <c r="AM365" i="36"/>
  <c r="AM301" i="36"/>
  <c r="AM237" i="36"/>
  <c r="AM904" i="36"/>
  <c r="AM772" i="36"/>
  <c r="AM708" i="36"/>
  <c r="AM644" i="36"/>
  <c r="AM988" i="36"/>
  <c r="AM924" i="36"/>
  <c r="AM530" i="36"/>
  <c r="AM466" i="36"/>
  <c r="AM402" i="36"/>
  <c r="AM274" i="36"/>
  <c r="AM167" i="36"/>
  <c r="AM103" i="36"/>
  <c r="L39" i="36"/>
  <c r="AM188" i="36"/>
  <c r="AM124" i="36"/>
  <c r="AM212" i="36"/>
  <c r="AM314" i="36"/>
  <c r="AM601" i="36"/>
  <c r="AM602" i="36"/>
  <c r="AM312" i="36"/>
  <c r="AM125" i="36"/>
  <c r="AM130" i="36"/>
  <c r="L50" i="36"/>
  <c r="O50" i="36" s="1"/>
  <c r="AM454" i="36"/>
  <c r="AM799" i="36"/>
  <c r="AM867" i="36"/>
  <c r="AM999" i="36"/>
  <c r="AM811" i="36"/>
  <c r="AM907" i="36"/>
  <c r="AM587" i="36"/>
  <c r="AM523" i="36"/>
  <c r="AM459" i="36"/>
  <c r="AM395" i="36"/>
  <c r="AM331" i="36"/>
  <c r="AM267" i="36"/>
  <c r="AM866" i="36"/>
  <c r="AM802" i="36"/>
  <c r="AM738" i="36"/>
  <c r="AM674" i="36"/>
  <c r="AM610" i="36"/>
  <c r="AM912" i="36"/>
  <c r="AM248" i="36"/>
  <c r="AM783" i="36"/>
  <c r="AM645" i="36"/>
  <c r="AM743" i="36"/>
  <c r="AM839" i="36"/>
  <c r="AM569" i="36"/>
  <c r="AM313" i="36"/>
  <c r="AM932" i="36"/>
  <c r="AM848" i="36"/>
  <c r="AM784" i="36"/>
  <c r="AM720" i="36"/>
  <c r="AM592" i="36"/>
  <c r="AM701" i="36"/>
  <c r="AM683" i="36"/>
  <c r="AM423" i="36"/>
  <c r="AM295" i="36"/>
  <c r="AM898" i="36"/>
  <c r="AM702" i="36"/>
  <c r="AM638" i="36"/>
  <c r="L30" i="36"/>
  <c r="AM524" i="36"/>
  <c r="AM460" i="36"/>
  <c r="AM396" i="36"/>
  <c r="AM332" i="36"/>
  <c r="AM268" i="36"/>
  <c r="AM161" i="36"/>
  <c r="AM97" i="36"/>
  <c r="AM182" i="36"/>
  <c r="AM714" i="36"/>
  <c r="AM837" i="36"/>
  <c r="AM657" i="36"/>
  <c r="AM885" i="36"/>
  <c r="AM389" i="36"/>
  <c r="AM860" i="36"/>
  <c r="AM732" i="36"/>
  <c r="AM604" i="36"/>
  <c r="AM554" i="36"/>
  <c r="AM266" i="36"/>
  <c r="AM964" i="36"/>
  <c r="AM544" i="36"/>
  <c r="AM480" i="36"/>
  <c r="AM416" i="36"/>
  <c r="AM352" i="36"/>
  <c r="AM288" i="36"/>
  <c r="AM181" i="36"/>
  <c r="AM117" i="36"/>
  <c r="AM138" i="36"/>
  <c r="L84" i="36"/>
  <c r="O84" i="36" s="1"/>
  <c r="AM894" i="36"/>
  <c r="AM510" i="36"/>
  <c r="AM382" i="36"/>
  <c r="AM318" i="36"/>
  <c r="AM254" i="36"/>
  <c r="L83" i="36"/>
  <c r="O83" i="36" s="1"/>
  <c r="AM216" i="36"/>
  <c r="AM152" i="36"/>
  <c r="L88" i="36"/>
  <c r="O88" i="36" s="1"/>
  <c r="AM905" i="36"/>
  <c r="AM617" i="36"/>
  <c r="AM451" i="36"/>
  <c r="AM371" i="36"/>
  <c r="AM963" i="36"/>
  <c r="AM687" i="36"/>
  <c r="AM835" i="36"/>
  <c r="AM513" i="36"/>
  <c r="AM353" i="36"/>
  <c r="AM289" i="36"/>
  <c r="AM856" i="36"/>
  <c r="AM776" i="36"/>
  <c r="AM712" i="36"/>
  <c r="AM502" i="36"/>
  <c r="AM406" i="36"/>
  <c r="AM326" i="36"/>
  <c r="AM262" i="36"/>
  <c r="AM155" i="36"/>
  <c r="AM59" i="36"/>
  <c r="AM208" i="36"/>
  <c r="AM144" i="36"/>
  <c r="AM809" i="36"/>
  <c r="AM635" i="36"/>
  <c r="AM889" i="36"/>
  <c r="AM887" i="36"/>
  <c r="AM989" i="36"/>
  <c r="AM591" i="36"/>
  <c r="AM511" i="36"/>
  <c r="AM447" i="36"/>
  <c r="AM335" i="36"/>
  <c r="AM271" i="36"/>
  <c r="AM207" i="36"/>
  <c r="AM870" i="36"/>
  <c r="AM742" i="36"/>
  <c r="AM678" i="36"/>
  <c r="AM614" i="36"/>
  <c r="AM974" i="36"/>
  <c r="AM532" i="36"/>
  <c r="AM468" i="36"/>
  <c r="AM404" i="36"/>
  <c r="AM340" i="36"/>
  <c r="AM276" i="36"/>
  <c r="AM153" i="36"/>
  <c r="L89" i="36"/>
  <c r="O89" i="36" s="1"/>
  <c r="AM238" i="36"/>
  <c r="AM174" i="36"/>
  <c r="AM611" i="36"/>
  <c r="AM819" i="36"/>
  <c r="AM981" i="36"/>
  <c r="AM737" i="36"/>
  <c r="AM541" i="36"/>
  <c r="AM477" i="36"/>
  <c r="AM413" i="36"/>
  <c r="AM349" i="36"/>
  <c r="AM285" i="36"/>
  <c r="AM221" i="36"/>
  <c r="AM884" i="36"/>
  <c r="AM820" i="36"/>
  <c r="AM756" i="36"/>
  <c r="AM628" i="36"/>
  <c r="AM944" i="36"/>
  <c r="AM578" i="36"/>
  <c r="AM450" i="36"/>
  <c r="AM386" i="36"/>
  <c r="AM322" i="36"/>
  <c r="AM258" i="36"/>
  <c r="AM151" i="36"/>
  <c r="AM236" i="36"/>
  <c r="AM108" i="36"/>
  <c r="AM362" i="36"/>
  <c r="AM826" i="36"/>
  <c r="AM666" i="36"/>
  <c r="AM440" i="36"/>
  <c r="AM360" i="36"/>
  <c r="L45" i="36"/>
  <c r="O45" i="36" s="1"/>
  <c r="AM198" i="36"/>
  <c r="AM647" i="36"/>
  <c r="AM993" i="36"/>
  <c r="AM751" i="36"/>
  <c r="AM507" i="36"/>
  <c r="AM443" i="36"/>
  <c r="AM379" i="36"/>
  <c r="AM315" i="36"/>
  <c r="AM251" i="36"/>
  <c r="AM940" i="36"/>
  <c r="AM850" i="36"/>
  <c r="AM786" i="36"/>
  <c r="AM722" i="36"/>
  <c r="AM810" i="36"/>
  <c r="L32" i="36"/>
  <c r="AM997" i="36"/>
  <c r="AM705" i="36"/>
  <c r="AM629" i="36"/>
  <c r="AM923" i="36"/>
  <c r="AM777" i="36"/>
  <c r="AM553" i="36"/>
  <c r="AM489" i="36"/>
  <c r="AM425" i="36"/>
  <c r="AM233" i="36"/>
  <c r="AM900" i="36"/>
  <c r="AM768" i="36"/>
  <c r="AM976" i="36"/>
  <c r="AM921" i="36"/>
  <c r="AM675" i="36"/>
  <c r="AM855" i="36"/>
  <c r="AM215" i="36"/>
  <c r="AM878" i="36"/>
  <c r="AM814" i="36"/>
  <c r="AM750" i="36"/>
  <c r="AM686" i="36"/>
  <c r="AM622" i="36"/>
  <c r="AM928" i="36"/>
  <c r="AM572" i="36"/>
  <c r="AM508" i="36"/>
  <c r="AM444" i="36"/>
  <c r="AM380" i="36"/>
  <c r="AM316" i="36"/>
  <c r="AM145" i="36"/>
  <c r="AM166" i="36"/>
  <c r="L86" i="36"/>
  <c r="O86" i="36" s="1"/>
  <c r="AM259" i="36"/>
  <c r="AM650" i="36"/>
  <c r="AM727" i="36"/>
  <c r="AM823" i="36"/>
  <c r="AM437" i="36"/>
  <c r="AM918" i="36"/>
  <c r="AM844" i="36"/>
  <c r="AM780" i="36"/>
  <c r="AM652" i="36"/>
  <c r="AM588" i="36"/>
  <c r="AM506" i="36"/>
  <c r="AM196" i="36"/>
  <c r="AM426" i="36"/>
  <c r="AM960" i="36"/>
  <c r="AM543" i="36"/>
  <c r="AM916" i="36"/>
  <c r="AM528" i="36"/>
  <c r="AM272" i="36"/>
  <c r="AM165" i="36"/>
  <c r="AM101" i="36"/>
  <c r="L37" i="36"/>
  <c r="AM186" i="36"/>
  <c r="AM122" i="36"/>
  <c r="AM58" i="36"/>
  <c r="AM574" i="36"/>
  <c r="AM494" i="36"/>
  <c r="AM366" i="36"/>
  <c r="AM302" i="36"/>
  <c r="AM195" i="36"/>
  <c r="AM131" i="36"/>
  <c r="AM200" i="36"/>
  <c r="AM136" i="36"/>
  <c r="AM753" i="36"/>
  <c r="AM579" i="36"/>
  <c r="AM891" i="36"/>
  <c r="AM833" i="36"/>
  <c r="AM481" i="36"/>
  <c r="AM417" i="36"/>
  <c r="AM337" i="36"/>
  <c r="AM273" i="36"/>
  <c r="AM962" i="36"/>
  <c r="AM824" i="36"/>
  <c r="AM760" i="36"/>
  <c r="AM680" i="36"/>
  <c r="AM956" i="36"/>
  <c r="AM486" i="36"/>
  <c r="AM390" i="36"/>
  <c r="AM310" i="36"/>
  <c r="AM203" i="36"/>
  <c r="L43" i="36"/>
  <c r="O43" i="36" s="1"/>
  <c r="AM192" i="36"/>
  <c r="AM128" i="36"/>
  <c r="AM731" i="36"/>
  <c r="AM613" i="36"/>
  <c r="AM827" i="36"/>
  <c r="AM575" i="36"/>
  <c r="AM495" i="36"/>
  <c r="AM431" i="36"/>
  <c r="AM319" i="36"/>
  <c r="AM205" i="36"/>
  <c r="AM954" i="36"/>
  <c r="AM854" i="36"/>
  <c r="AM790" i="36"/>
  <c r="AM726" i="36"/>
  <c r="AM662" i="36"/>
  <c r="AM994" i="36"/>
  <c r="AM930" i="36"/>
  <c r="AM516" i="36"/>
  <c r="AM452" i="36"/>
  <c r="AM324" i="36"/>
  <c r="AM201" i="36"/>
  <c r="AM137" i="36"/>
  <c r="AM222" i="36"/>
  <c r="AM255" i="36"/>
  <c r="AM759" i="36"/>
  <c r="AM817" i="36"/>
  <c r="AM915" i="36"/>
  <c r="AM589" i="36"/>
  <c r="AM461" i="36"/>
  <c r="AM397" i="36"/>
  <c r="AM333" i="36"/>
  <c r="AM269" i="36"/>
  <c r="AM28" i="36"/>
  <c r="AM868" i="36"/>
  <c r="AM804" i="36"/>
  <c r="AM740" i="36"/>
  <c r="AM676" i="36"/>
  <c r="AM612" i="36"/>
  <c r="AM890" i="36"/>
  <c r="AM562" i="36"/>
  <c r="AM498" i="36"/>
  <c r="AM434" i="36"/>
  <c r="AM370" i="36"/>
  <c r="AM306" i="36"/>
  <c r="AM199" i="36"/>
  <c r="AM135" i="36"/>
  <c r="AM220" i="36"/>
  <c r="AM156" i="36"/>
  <c r="L36" i="36"/>
  <c r="L33" i="36"/>
  <c r="L29" i="36"/>
  <c r="Q34" i="82"/>
  <c r="BI5" i="82"/>
  <c r="B34" i="82" s="1"/>
  <c r="AB849" i="36" l="1"/>
  <c r="AB180" i="36"/>
  <c r="AB581" i="36"/>
  <c r="AB937" i="36"/>
  <c r="AB565" i="36"/>
  <c r="P605" i="36"/>
  <c r="P736" i="36"/>
  <c r="P769" i="36"/>
  <c r="T769" i="36" s="1"/>
  <c r="P955" i="36"/>
  <c r="AB487" i="36"/>
  <c r="AB728" i="36"/>
  <c r="AB227" i="36"/>
  <c r="AB725" i="36"/>
  <c r="AB656" i="36"/>
  <c r="P979" i="36"/>
  <c r="T979" i="36" s="1"/>
  <c r="AB279" i="36"/>
  <c r="AB797" i="36"/>
  <c r="P231" i="36"/>
  <c r="AB599" i="36"/>
  <c r="AB567" i="36"/>
  <c r="AB373" i="36"/>
  <c r="P400" i="36"/>
  <c r="AB659" i="36"/>
  <c r="AB636" i="36"/>
  <c r="AB747" i="36"/>
  <c r="AB377" i="36"/>
  <c r="AB261" i="36"/>
  <c r="AB672" i="36"/>
  <c r="AB369" i="36"/>
  <c r="P673" i="36"/>
  <c r="AB609" i="36"/>
  <c r="AB785" i="36"/>
  <c r="AB464" i="36"/>
  <c r="AB845" i="36"/>
  <c r="AB958" i="36"/>
  <c r="AB985" i="36"/>
  <c r="AB551" i="36"/>
  <c r="AB669" i="36"/>
  <c r="AB977" i="36"/>
  <c r="P893" i="36"/>
  <c r="T893" i="36" s="1"/>
  <c r="P837" i="36"/>
  <c r="T837" i="36" s="1"/>
  <c r="AB823" i="36"/>
  <c r="AB387" i="36"/>
  <c r="P730" i="36"/>
  <c r="AB439" i="36"/>
  <c r="AB600" i="36"/>
  <c r="AB791" i="36"/>
  <c r="P297" i="36"/>
  <c r="T297" i="36" s="1"/>
  <c r="AB603" i="36"/>
  <c r="P679" i="36"/>
  <c r="T679" i="36" s="1"/>
  <c r="P888" i="36"/>
  <c r="P441" i="36"/>
  <c r="AB941" i="36"/>
  <c r="AB265" i="36"/>
  <c r="AB355" i="36"/>
  <c r="P501" i="36"/>
  <c r="T501" i="36" s="1"/>
  <c r="AB336" i="36"/>
  <c r="AB829" i="36"/>
  <c r="AB987" i="36"/>
  <c r="AB325" i="36"/>
  <c r="AB556" i="36"/>
  <c r="P865" i="36"/>
  <c r="T865" i="36" s="1"/>
  <c r="P972" i="36"/>
  <c r="T972" i="36" s="1"/>
  <c r="P229" i="36"/>
  <c r="T229" i="36" s="1"/>
  <c r="P449" i="36"/>
  <c r="T449" i="36" s="1"/>
  <c r="P547" i="36"/>
  <c r="T547" i="36" s="1"/>
  <c r="P663" i="36"/>
  <c r="AB304" i="36"/>
  <c r="AB779" i="36"/>
  <c r="AB245" i="36"/>
  <c r="AB281" i="36"/>
  <c r="AB787" i="36"/>
  <c r="AB746" i="36"/>
  <c r="P432" i="36"/>
  <c r="T432" i="36" s="1"/>
  <c r="AB646" i="36"/>
  <c r="AB995" i="36"/>
  <c r="AB697" i="36"/>
  <c r="P668" i="36"/>
  <c r="AB975" i="36"/>
  <c r="AB359" i="36"/>
  <c r="P911" i="36"/>
  <c r="T911" i="36" s="1"/>
  <c r="AB843" i="36"/>
  <c r="AB873" i="36"/>
  <c r="P858" i="36"/>
  <c r="T858" i="36" s="1"/>
  <c r="P918" i="36"/>
  <c r="P704" i="36"/>
  <c r="T704" i="36" s="1"/>
  <c r="AB632" i="36"/>
  <c r="P465" i="36"/>
  <c r="T465" i="36" s="1"/>
  <c r="AB912" i="36"/>
  <c r="AB583" i="36"/>
  <c r="AB864" i="36"/>
  <c r="AB341" i="36"/>
  <c r="AB949" i="36"/>
  <c r="AB321" i="36"/>
  <c r="P503" i="36"/>
  <c r="T503" i="36" s="1"/>
  <c r="AB969" i="36"/>
  <c r="AB720" i="36"/>
  <c r="AB453" i="36"/>
  <c r="AB807" i="36"/>
  <c r="P896" i="36"/>
  <c r="T896" i="36" s="1"/>
  <c r="AB782" i="36"/>
  <c r="AB901" i="36"/>
  <c r="AB675" i="36"/>
  <c r="AB798" i="36"/>
  <c r="P571" i="36"/>
  <c r="T571" i="36" s="1"/>
  <c r="AB213" i="36"/>
  <c r="AB978" i="36"/>
  <c r="P249" i="36"/>
  <c r="T249" i="36" s="1"/>
  <c r="AB830" i="36"/>
  <c r="P917" i="36"/>
  <c r="T917" i="36" s="1"/>
  <c r="AB485" i="36"/>
  <c r="AB639" i="36"/>
  <c r="AB713" i="36"/>
  <c r="AB707" i="36"/>
  <c r="AB526" i="36"/>
  <c r="AB625" i="36"/>
  <c r="P593" i="36"/>
  <c r="T593" i="36" s="1"/>
  <c r="AB435" i="36"/>
  <c r="P926" i="36"/>
  <c r="T926" i="36" s="1"/>
  <c r="AB831" i="36"/>
  <c r="P913" i="36"/>
  <c r="T913" i="36" s="1"/>
  <c r="AB624" i="36"/>
  <c r="AB863" i="36"/>
  <c r="AB209" i="36"/>
  <c r="AB531" i="36"/>
  <c r="AB263" i="36"/>
  <c r="AB813" i="36"/>
  <c r="AB305" i="36"/>
  <c r="AB921" i="36"/>
  <c r="AB773" i="36"/>
  <c r="AB844" i="36"/>
  <c r="AB641" i="36"/>
  <c r="AB421" i="36"/>
  <c r="AB983" i="36"/>
  <c r="P764" i="36"/>
  <c r="T764" i="36" s="1"/>
  <c r="AB443" i="36"/>
  <c r="AB647" i="36"/>
  <c r="AB508" i="36"/>
  <c r="AB645" i="36"/>
  <c r="AB424" i="36"/>
  <c r="AB768" i="36"/>
  <c r="AB361" i="36"/>
  <c r="AB705" i="36"/>
  <c r="AB869" i="36"/>
  <c r="AB208" i="36"/>
  <c r="AB241" i="36"/>
  <c r="AB529" i="36"/>
  <c r="AB637" i="36"/>
  <c r="AB903" i="36"/>
  <c r="AB867" i="36"/>
  <c r="AB417" i="36"/>
  <c r="AB311" i="36"/>
  <c r="AB595" i="36"/>
  <c r="AB780" i="36"/>
  <c r="AB293" i="36"/>
  <c r="AB800" i="36"/>
  <c r="P549" i="36"/>
  <c r="T549" i="36" s="1"/>
  <c r="AB615" i="36"/>
  <c r="AB455" i="36"/>
  <c r="AB795" i="36"/>
  <c r="AB847" i="36"/>
  <c r="AB789" i="36"/>
  <c r="AB640" i="36"/>
  <c r="AB900" i="36"/>
  <c r="AB923" i="36"/>
  <c r="AB927" i="36"/>
  <c r="AB563" i="36"/>
  <c r="AB535" i="36"/>
  <c r="AB894" i="36"/>
  <c r="AB277" i="36"/>
  <c r="AB932" i="36"/>
  <c r="AB490" i="36"/>
  <c r="AB695" i="36"/>
  <c r="AB566" i="36"/>
  <c r="AB735" i="36"/>
  <c r="AB775" i="36"/>
  <c r="AB631" i="36"/>
  <c r="AB191" i="36"/>
  <c r="AB437" i="36"/>
  <c r="AB727" i="36"/>
  <c r="AB473" i="36"/>
  <c r="AB942" i="36"/>
  <c r="AB528" i="36"/>
  <c r="AB851" i="36"/>
  <c r="L123" i="36"/>
  <c r="O123" i="36" s="1"/>
  <c r="AB123" i="36" s="1"/>
  <c r="P98" i="36"/>
  <c r="T98" i="36" s="1"/>
  <c r="L95" i="36"/>
  <c r="O95" i="36" s="1"/>
  <c r="P95" i="36" s="1"/>
  <c r="T95" i="36" s="1"/>
  <c r="L57" i="36"/>
  <c r="O57" i="36" s="1"/>
  <c r="P57" i="36" s="1"/>
  <c r="T57" i="36" s="1"/>
  <c r="L54" i="36"/>
  <c r="O54" i="36" s="1"/>
  <c r="P54" i="36" s="1"/>
  <c r="T54" i="36" s="1"/>
  <c r="L110" i="36"/>
  <c r="O110" i="36" s="1"/>
  <c r="AB110" i="36" s="1"/>
  <c r="L105" i="36"/>
  <c r="O105" i="36" s="1"/>
  <c r="P105" i="36" s="1"/>
  <c r="T105" i="36" s="1"/>
  <c r="L104" i="36"/>
  <c r="O104" i="36" s="1"/>
  <c r="P104" i="36" s="1"/>
  <c r="T104" i="36" s="1"/>
  <c r="L102" i="36"/>
  <c r="O102" i="36" s="1"/>
  <c r="P102" i="36" s="1"/>
  <c r="T102" i="36" s="1"/>
  <c r="L94" i="36"/>
  <c r="O94" i="36" s="1"/>
  <c r="P94" i="36" s="1"/>
  <c r="T94" i="36" s="1"/>
  <c r="L63" i="36"/>
  <c r="O63" i="36" s="1"/>
  <c r="AB63" i="36" s="1"/>
  <c r="L47" i="36"/>
  <c r="O47" i="36" s="1"/>
  <c r="P47" i="36" s="1"/>
  <c r="P43" i="36"/>
  <c r="AB43" i="36"/>
  <c r="AJ43" i="36" s="1"/>
  <c r="P89" i="36"/>
  <c r="T89" i="36" s="1"/>
  <c r="AB89" i="36"/>
  <c r="P588" i="36"/>
  <c r="T588" i="36" s="1"/>
  <c r="AB588" i="36"/>
  <c r="P401" i="36"/>
  <c r="T401" i="36" s="1"/>
  <c r="AB401" i="36"/>
  <c r="P989" i="36"/>
  <c r="T989" i="36" s="1"/>
  <c r="AB989" i="36"/>
  <c r="P433" i="36"/>
  <c r="T433" i="36" s="1"/>
  <c r="AB433" i="36"/>
  <c r="P236" i="36"/>
  <c r="T236" i="36" s="1"/>
  <c r="AB236" i="36"/>
  <c r="P301" i="36"/>
  <c r="T301" i="36" s="1"/>
  <c r="AB301" i="36"/>
  <c r="P542" i="36"/>
  <c r="T542" i="36" s="1"/>
  <c r="AB542" i="36"/>
  <c r="P448" i="36"/>
  <c r="T448" i="36" s="1"/>
  <c r="AB448" i="36"/>
  <c r="P28" i="36"/>
  <c r="AB28" i="36"/>
  <c r="P190" i="36"/>
  <c r="T190" i="36" s="1"/>
  <c r="AB190" i="36"/>
  <c r="P192" i="36"/>
  <c r="T192" i="36" s="1"/>
  <c r="AB192" i="36"/>
  <c r="P947" i="36"/>
  <c r="T947" i="36" s="1"/>
  <c r="AB947" i="36"/>
  <c r="P559" i="36"/>
  <c r="T559" i="36" s="1"/>
  <c r="AB559" i="36"/>
  <c r="P176" i="36"/>
  <c r="T176" i="36" s="1"/>
  <c r="AB176" i="36"/>
  <c r="P251" i="36"/>
  <c r="T251" i="36" s="1"/>
  <c r="AB251" i="36"/>
  <c r="P610" i="36"/>
  <c r="T610" i="36" s="1"/>
  <c r="AB610" i="36"/>
  <c r="P273" i="36"/>
  <c r="T273" i="36" s="1"/>
  <c r="AB273" i="36"/>
  <c r="P313" i="36"/>
  <c r="T313" i="36" s="1"/>
  <c r="AB313" i="36"/>
  <c r="P734" i="36"/>
  <c r="T734" i="36" s="1"/>
  <c r="AB734" i="36"/>
  <c r="P141" i="36"/>
  <c r="T141" i="36" s="1"/>
  <c r="AB141" i="36"/>
  <c r="P698" i="36"/>
  <c r="T698" i="36" s="1"/>
  <c r="AB698" i="36"/>
  <c r="P394" i="36"/>
  <c r="T394" i="36" s="1"/>
  <c r="AB394" i="36"/>
  <c r="P822" i="36"/>
  <c r="T822" i="36" s="1"/>
  <c r="AB822" i="36"/>
  <c r="P158" i="36"/>
  <c r="T158" i="36" s="1"/>
  <c r="AB158" i="36"/>
  <c r="P317" i="36"/>
  <c r="AB317" i="36"/>
  <c r="P434" i="36"/>
  <c r="T434" i="36" s="1"/>
  <c r="AB434" i="36"/>
  <c r="P363" i="36"/>
  <c r="T363" i="36" s="1"/>
  <c r="AB363" i="36"/>
  <c r="P221" i="36"/>
  <c r="T221" i="36" s="1"/>
  <c r="AB221" i="36"/>
  <c r="P422" i="36"/>
  <c r="T422" i="36" s="1"/>
  <c r="AB422" i="36"/>
  <c r="P875" i="36"/>
  <c r="T875" i="36" s="1"/>
  <c r="AB875" i="36"/>
  <c r="P460" i="36"/>
  <c r="T460" i="36" s="1"/>
  <c r="AB460" i="36"/>
  <c r="P502" i="36"/>
  <c r="T502" i="36" s="1"/>
  <c r="AB502" i="36"/>
  <c r="P276" i="36"/>
  <c r="T276" i="36" s="1"/>
  <c r="AB276" i="36"/>
  <c r="P871" i="36"/>
  <c r="T871" i="36" s="1"/>
  <c r="AB871" i="36"/>
  <c r="P479" i="36"/>
  <c r="T479" i="36" s="1"/>
  <c r="AB479" i="36"/>
  <c r="P438" i="36"/>
  <c r="T438" i="36" s="1"/>
  <c r="AB438" i="36"/>
  <c r="P184" i="36"/>
  <c r="T184" i="36" s="1"/>
  <c r="AB184" i="36"/>
  <c r="P778" i="36"/>
  <c r="T778" i="36" s="1"/>
  <c r="AB778" i="36"/>
  <c r="P280" i="36"/>
  <c r="T280" i="36" s="1"/>
  <c r="AB280" i="36"/>
  <c r="P892" i="36"/>
  <c r="T892" i="36" s="1"/>
  <c r="AB892" i="36"/>
  <c r="P522" i="36"/>
  <c r="T522" i="36" s="1"/>
  <c r="AB522" i="36"/>
  <c r="P431" i="36"/>
  <c r="T431" i="36" s="1"/>
  <c r="AB431" i="36"/>
  <c r="P712" i="36"/>
  <c r="T712" i="36" s="1"/>
  <c r="AB712" i="36"/>
  <c r="P278" i="36"/>
  <c r="T278" i="36" s="1"/>
  <c r="AB278" i="36"/>
  <c r="P557" i="36"/>
  <c r="T557" i="36" s="1"/>
  <c r="AB557" i="36"/>
  <c r="P147" i="36"/>
  <c r="T147" i="36" s="1"/>
  <c r="AB147" i="36"/>
  <c r="P138" i="36"/>
  <c r="T138" i="36" s="1"/>
  <c r="AB138" i="36"/>
  <c r="P170" i="36"/>
  <c r="T170" i="36" s="1"/>
  <c r="AB170" i="36"/>
  <c r="P887" i="36"/>
  <c r="T887" i="36" s="1"/>
  <c r="AB887" i="36"/>
  <c r="P333" i="36"/>
  <c r="T333" i="36" s="1"/>
  <c r="AB333" i="36"/>
  <c r="P411" i="36"/>
  <c r="T411" i="36" s="1"/>
  <c r="AB411" i="36"/>
  <c r="P861" i="36"/>
  <c r="T861" i="36" s="1"/>
  <c r="AB861" i="36"/>
  <c r="P136" i="36"/>
  <c r="T136" i="36" s="1"/>
  <c r="AB136" i="36"/>
  <c r="P360" i="36"/>
  <c r="T360" i="36" s="1"/>
  <c r="AB360" i="36"/>
  <c r="P339" i="36"/>
  <c r="T339" i="36" s="1"/>
  <c r="AB339" i="36"/>
  <c r="P966" i="36"/>
  <c r="T966" i="36" s="1"/>
  <c r="AB966" i="36"/>
  <c r="P745" i="36"/>
  <c r="T745" i="36" s="1"/>
  <c r="AB745" i="36"/>
  <c r="P289" i="36"/>
  <c r="T289" i="36" s="1"/>
  <c r="AB289" i="36"/>
  <c r="P326" i="36"/>
  <c r="AB326" i="36"/>
  <c r="P187" i="36"/>
  <c r="T187" i="36" s="1"/>
  <c r="AB187" i="36"/>
  <c r="P232" i="36"/>
  <c r="T232" i="36" s="1"/>
  <c r="AB232" i="36"/>
  <c r="P292" i="36"/>
  <c r="T292" i="36" s="1"/>
  <c r="AB292" i="36"/>
  <c r="P770" i="36"/>
  <c r="T770" i="36" s="1"/>
  <c r="AB770" i="36"/>
  <c r="P554" i="36"/>
  <c r="T554" i="36" s="1"/>
  <c r="AB554" i="36"/>
  <c r="P406" i="36"/>
  <c r="T406" i="36" s="1"/>
  <c r="AB406" i="36"/>
  <c r="P315" i="36"/>
  <c r="T315" i="36" s="1"/>
  <c r="AB315" i="36"/>
  <c r="P721" i="36"/>
  <c r="T721" i="36" s="1"/>
  <c r="AB721" i="36"/>
  <c r="P240" i="36"/>
  <c r="T240" i="36" s="1"/>
  <c r="AB240" i="36"/>
  <c r="P145" i="36"/>
  <c r="T145" i="36" s="1"/>
  <c r="AB145" i="36"/>
  <c r="P246" i="36"/>
  <c r="T246" i="36" s="1"/>
  <c r="AB246" i="36"/>
  <c r="P319" i="36"/>
  <c r="T319" i="36" s="1"/>
  <c r="AB319" i="36"/>
  <c r="P365" i="36"/>
  <c r="T365" i="36" s="1"/>
  <c r="AB365" i="36"/>
  <c r="P907" i="36"/>
  <c r="T907" i="36" s="1"/>
  <c r="AB907" i="36"/>
  <c r="P946" i="36"/>
  <c r="T946" i="36" s="1"/>
  <c r="AB946" i="36"/>
  <c r="P700" i="36"/>
  <c r="T700" i="36" s="1"/>
  <c r="AB700" i="36"/>
  <c r="P353" i="36"/>
  <c r="T353" i="36" s="1"/>
  <c r="AB353" i="36"/>
  <c r="P312" i="36"/>
  <c r="T312" i="36" s="1"/>
  <c r="AB312" i="36"/>
  <c r="P500" i="36"/>
  <c r="T500" i="36" s="1"/>
  <c r="AB500" i="36"/>
  <c r="P943" i="36"/>
  <c r="T943" i="36" s="1"/>
  <c r="AB943" i="36"/>
  <c r="P218" i="36"/>
  <c r="T218" i="36" s="1"/>
  <c r="AB218" i="36"/>
  <c r="P58" i="36"/>
  <c r="T58" i="36" s="1"/>
  <c r="AB58" i="36"/>
  <c r="AJ58" i="36" s="1"/>
  <c r="P198" i="36"/>
  <c r="T198" i="36" s="1"/>
  <c r="AB198" i="36"/>
  <c r="P193" i="36"/>
  <c r="T193" i="36" s="1"/>
  <c r="AB193" i="36"/>
  <c r="P889" i="36"/>
  <c r="T889" i="36" s="1"/>
  <c r="AB889" i="36"/>
  <c r="P897" i="36"/>
  <c r="T897" i="36" s="1"/>
  <c r="AB897" i="36"/>
  <c r="P370" i="36"/>
  <c r="T370" i="36" s="1"/>
  <c r="AB370" i="36"/>
  <c r="P740" i="36"/>
  <c r="T740" i="36" s="1"/>
  <c r="AB740" i="36"/>
  <c r="P848" i="36"/>
  <c r="T848" i="36" s="1"/>
  <c r="AB848" i="36"/>
  <c r="P964" i="36"/>
  <c r="T964" i="36" s="1"/>
  <c r="AB964" i="36"/>
  <c r="P124" i="36"/>
  <c r="T124" i="36" s="1"/>
  <c r="AB124" i="36"/>
  <c r="P914" i="36"/>
  <c r="T914" i="36" s="1"/>
  <c r="AB914" i="36"/>
  <c r="P197" i="36"/>
  <c r="T197" i="36" s="1"/>
  <c r="AB197" i="36"/>
  <c r="P268" i="36"/>
  <c r="T268" i="36" s="1"/>
  <c r="AB268" i="36"/>
  <c r="P953" i="36"/>
  <c r="T953" i="36" s="1"/>
  <c r="AB953" i="36"/>
  <c r="P853" i="36"/>
  <c r="T853" i="36" s="1"/>
  <c r="AB853" i="36"/>
  <c r="P751" i="36"/>
  <c r="T751" i="36" s="1"/>
  <c r="AB751" i="36"/>
  <c r="P267" i="36"/>
  <c r="T267" i="36" s="1"/>
  <c r="AB267" i="36"/>
  <c r="P573" i="36"/>
  <c r="T573" i="36" s="1"/>
  <c r="AB573" i="36"/>
  <c r="P182" i="36"/>
  <c r="T182" i="36" s="1"/>
  <c r="AB182" i="36"/>
  <c r="P100" i="36"/>
  <c r="T100" i="36" s="1"/>
  <c r="AB100" i="36"/>
  <c r="P264" i="36"/>
  <c r="T264" i="36" s="1"/>
  <c r="AB264" i="36"/>
  <c r="P874" i="36"/>
  <c r="T874" i="36" s="1"/>
  <c r="AB874" i="36"/>
  <c r="P474" i="36"/>
  <c r="T474" i="36" s="1"/>
  <c r="AB474" i="36"/>
  <c r="P223" i="36"/>
  <c r="T223" i="36" s="1"/>
  <c r="AB223" i="36"/>
  <c r="P994" i="36"/>
  <c r="T994" i="36" s="1"/>
  <c r="AB994" i="36"/>
  <c r="P126" i="36"/>
  <c r="T126" i="36" s="1"/>
  <c r="AB126" i="36"/>
  <c r="P230" i="36"/>
  <c r="AB230" i="36"/>
  <c r="P680" i="36"/>
  <c r="T680" i="36" s="1"/>
  <c r="AB680" i="36"/>
  <c r="P131" i="36"/>
  <c r="T131" i="36" s="1"/>
  <c r="AB131" i="36"/>
  <c r="P364" i="36"/>
  <c r="AB364" i="36"/>
  <c r="P616" i="36"/>
  <c r="T616" i="36" s="1"/>
  <c r="AB616" i="36"/>
  <c r="P933" i="36"/>
  <c r="T933" i="36" s="1"/>
  <c r="AB933" i="36"/>
  <c r="P216" i="36"/>
  <c r="T216" i="36" s="1"/>
  <c r="AB216" i="36"/>
  <c r="P234" i="36"/>
  <c r="T234" i="36" s="1"/>
  <c r="AB234" i="36"/>
  <c r="P767" i="36"/>
  <c r="T767" i="36" s="1"/>
  <c r="AB767" i="36"/>
  <c r="P653" i="36"/>
  <c r="T653" i="36" s="1"/>
  <c r="AB653" i="36"/>
  <c r="P934" i="36"/>
  <c r="T934" i="36" s="1"/>
  <c r="AB934" i="36"/>
  <c r="P499" i="36"/>
  <c r="T499" i="36" s="1"/>
  <c r="AB499" i="36"/>
  <c r="P344" i="36"/>
  <c r="T344" i="36" s="1"/>
  <c r="AB344" i="36"/>
  <c r="P323" i="36"/>
  <c r="T323" i="36" s="1"/>
  <c r="AB323" i="36"/>
  <c r="P990" i="36"/>
  <c r="T990" i="36" s="1"/>
  <c r="AB990" i="36"/>
  <c r="P575" i="36"/>
  <c r="T575" i="36" s="1"/>
  <c r="AB575" i="36"/>
  <c r="P257" i="36"/>
  <c r="T257" i="36" s="1"/>
  <c r="AB257" i="36"/>
  <c r="P108" i="36"/>
  <c r="T108" i="36" s="1"/>
  <c r="AB108" i="36"/>
  <c r="P546" i="36"/>
  <c r="T546" i="36" s="1"/>
  <c r="AB546" i="36"/>
  <c r="P318" i="36"/>
  <c r="T318" i="36" s="1"/>
  <c r="AB318" i="36"/>
  <c r="P288" i="36"/>
  <c r="T288" i="36" s="1"/>
  <c r="AB288" i="36"/>
  <c r="P415" i="36"/>
  <c r="T415" i="36" s="1"/>
  <c r="AB415" i="36"/>
  <c r="P737" i="36"/>
  <c r="T737" i="36" s="1"/>
  <c r="AB737" i="36"/>
  <c r="P622" i="36"/>
  <c r="T622" i="36" s="1"/>
  <c r="AB622" i="36"/>
  <c r="P877" i="36"/>
  <c r="T877" i="36" s="1"/>
  <c r="AB877" i="36"/>
  <c r="P259" i="36"/>
  <c r="T259" i="36" s="1"/>
  <c r="AB259" i="36"/>
  <c r="P440" i="36"/>
  <c r="T440" i="36" s="1"/>
  <c r="AB440" i="36"/>
  <c r="P815" i="36"/>
  <c r="T815" i="36" s="1"/>
  <c r="AB815" i="36"/>
  <c r="P196" i="36"/>
  <c r="AB196" i="36"/>
  <c r="P691" i="36"/>
  <c r="T691" i="36" s="1"/>
  <c r="AB691" i="36"/>
  <c r="P771" i="36"/>
  <c r="T771" i="36" s="1"/>
  <c r="AB771" i="36"/>
  <c r="P161" i="36"/>
  <c r="T161" i="36" s="1"/>
  <c r="AB161" i="36"/>
  <c r="P96" i="36"/>
  <c r="T96" i="36" s="1"/>
  <c r="AB96" i="36"/>
  <c r="P179" i="36"/>
  <c r="T179" i="36" s="1"/>
  <c r="AB179" i="36"/>
  <c r="P540" i="36"/>
  <c r="T540" i="36" s="1"/>
  <c r="AB540" i="36"/>
  <c r="P902" i="36"/>
  <c r="T902" i="36" s="1"/>
  <c r="AB902" i="36"/>
  <c r="P664" i="36"/>
  <c r="T664" i="36" s="1"/>
  <c r="AB664" i="36"/>
  <c r="P644" i="36"/>
  <c r="T644" i="36" s="1"/>
  <c r="AB644" i="36"/>
  <c r="P993" i="36"/>
  <c r="T993" i="36" s="1"/>
  <c r="AB993" i="36"/>
  <c r="P378" i="36"/>
  <c r="T378" i="36" s="1"/>
  <c r="AB378" i="36"/>
  <c r="P354" i="36"/>
  <c r="T354" i="36" s="1"/>
  <c r="AB354" i="36"/>
  <c r="P195" i="36"/>
  <c r="T195" i="36" s="1"/>
  <c r="AB195" i="36"/>
  <c r="P506" i="36"/>
  <c r="T506" i="36" s="1"/>
  <c r="AB506" i="36"/>
  <c r="P731" i="36"/>
  <c r="T731" i="36" s="1"/>
  <c r="AB731" i="36"/>
  <c r="P382" i="36"/>
  <c r="AB382" i="36"/>
  <c r="P667" i="36"/>
  <c r="T667" i="36" s="1"/>
  <c r="AB667" i="36"/>
  <c r="P703" i="36"/>
  <c r="T703" i="36" s="1"/>
  <c r="AB703" i="36"/>
  <c r="P366" i="36"/>
  <c r="T366" i="36" s="1"/>
  <c r="AB366" i="36"/>
  <c r="P125" i="36"/>
  <c r="T125" i="36" s="1"/>
  <c r="AB125" i="36"/>
  <c r="P944" i="36"/>
  <c r="T944" i="36" s="1"/>
  <c r="AB944" i="36"/>
  <c r="P584" i="36"/>
  <c r="T584" i="36" s="1"/>
  <c r="AB584" i="36"/>
  <c r="P835" i="36"/>
  <c r="T835" i="36" s="1"/>
  <c r="AB835" i="36"/>
  <c r="P452" i="36"/>
  <c r="T452" i="36" s="1"/>
  <c r="AB452" i="36"/>
  <c r="P416" i="36"/>
  <c r="T416" i="36" s="1"/>
  <c r="AB416" i="36"/>
  <c r="P59" i="36"/>
  <c r="T59" i="36" s="1"/>
  <c r="AB59" i="36"/>
  <c r="P809" i="36"/>
  <c r="T809" i="36" s="1"/>
  <c r="AB809" i="36"/>
  <c r="P541" i="36"/>
  <c r="T541" i="36" s="1"/>
  <c r="AB541" i="36"/>
  <c r="P402" i="36"/>
  <c r="T402" i="36" s="1"/>
  <c r="AB402" i="36"/>
  <c r="P358" i="36"/>
  <c r="T358" i="36" s="1"/>
  <c r="AB358" i="36"/>
  <c r="P748" i="36"/>
  <c r="T748" i="36" s="1"/>
  <c r="AB748" i="36"/>
  <c r="P154" i="36"/>
  <c r="T154" i="36" s="1"/>
  <c r="AB154" i="36"/>
  <c r="P275" i="36"/>
  <c r="T275" i="36" s="1"/>
  <c r="AB275" i="36"/>
  <c r="P648" i="36"/>
  <c r="AB648" i="36"/>
  <c r="P383" i="36"/>
  <c r="T383" i="36" s="1"/>
  <c r="AB383" i="36"/>
  <c r="P327" i="36"/>
  <c r="T327" i="36" s="1"/>
  <c r="AB327" i="36"/>
  <c r="P462" i="36"/>
  <c r="T462" i="36" s="1"/>
  <c r="AB462" i="36"/>
  <c r="P477" i="36"/>
  <c r="T477" i="36" s="1"/>
  <c r="AB477" i="36"/>
  <c r="P408" i="36"/>
  <c r="T408" i="36" s="1"/>
  <c r="AB408" i="36"/>
  <c r="P825" i="36"/>
  <c r="T825" i="36" s="1"/>
  <c r="AB825" i="36"/>
  <c r="P904" i="36"/>
  <c r="T904" i="36" s="1"/>
  <c r="AB904" i="36"/>
  <c r="P685" i="36"/>
  <c r="T685" i="36" s="1"/>
  <c r="AB685" i="36"/>
  <c r="P598" i="36"/>
  <c r="T598" i="36" s="1"/>
  <c r="AB598" i="36"/>
  <c r="P504" i="36"/>
  <c r="AB504" i="36"/>
  <c r="P651" i="36"/>
  <c r="T651" i="36" s="1"/>
  <c r="AB651" i="36"/>
  <c r="P814" i="36"/>
  <c r="T814" i="36" s="1"/>
  <c r="AB814" i="36"/>
  <c r="P299" i="36"/>
  <c r="T299" i="36" s="1"/>
  <c r="AB299" i="36"/>
  <c r="P106" i="36"/>
  <c r="T106" i="36" s="1"/>
  <c r="AB106" i="36"/>
  <c r="P784" i="36"/>
  <c r="T784" i="36" s="1"/>
  <c r="AB784" i="36"/>
  <c r="P816" i="36"/>
  <c r="T816" i="36" s="1"/>
  <c r="AB816" i="36"/>
  <c r="P393" i="36"/>
  <c r="T393" i="36" s="1"/>
  <c r="AB393" i="36"/>
  <c r="P243" i="36"/>
  <c r="T243" i="36" s="1"/>
  <c r="AB243" i="36"/>
  <c r="P120" i="36"/>
  <c r="T120" i="36" s="1"/>
  <c r="AB120" i="36"/>
  <c r="P801" i="36"/>
  <c r="T801" i="36" s="1"/>
  <c r="AB801" i="36"/>
  <c r="P274" i="36"/>
  <c r="T274" i="36" s="1"/>
  <c r="AB274" i="36"/>
  <c r="P839" i="36"/>
  <c r="T839" i="36" s="1"/>
  <c r="AB839" i="36"/>
  <c r="P286" i="36"/>
  <c r="T286" i="36" s="1"/>
  <c r="AB286" i="36"/>
  <c r="P962" i="36"/>
  <c r="T962" i="36" s="1"/>
  <c r="AB962" i="36"/>
  <c r="P118" i="36"/>
  <c r="T118" i="36" s="1"/>
  <c r="AB118" i="36"/>
  <c r="P862" i="36"/>
  <c r="T862" i="36" s="1"/>
  <c r="AB862" i="36"/>
  <c r="P159" i="36"/>
  <c r="T159" i="36" s="1"/>
  <c r="AB159" i="36"/>
  <c r="P974" i="36"/>
  <c r="T974" i="36" s="1"/>
  <c r="AB974" i="36"/>
  <c r="P338" i="36"/>
  <c r="T338" i="36" s="1"/>
  <c r="AB338" i="36"/>
  <c r="P590" i="36"/>
  <c r="T590" i="36" s="1"/>
  <c r="AB590" i="36"/>
  <c r="P638" i="36"/>
  <c r="T638" i="36" s="1"/>
  <c r="AB638" i="36"/>
  <c r="P122" i="36"/>
  <c r="T122" i="36" s="1"/>
  <c r="AB122" i="36"/>
  <c r="P781" i="36"/>
  <c r="T781" i="36" s="1"/>
  <c r="AB781" i="36"/>
  <c r="P687" i="36"/>
  <c r="T687" i="36" s="1"/>
  <c r="AB687" i="36"/>
  <c r="P233" i="36"/>
  <c r="T233" i="36" s="1"/>
  <c r="AB233" i="36"/>
  <c r="P739" i="36"/>
  <c r="T739" i="36" s="1"/>
  <c r="AB739" i="36"/>
  <c r="P380" i="36"/>
  <c r="T380" i="36" s="1"/>
  <c r="AB380" i="36"/>
  <c r="P689" i="36"/>
  <c r="T689" i="36" s="1"/>
  <c r="AB689" i="36"/>
  <c r="P119" i="36"/>
  <c r="T119" i="36" s="1"/>
  <c r="AB119" i="36"/>
  <c r="P478" i="36"/>
  <c r="T478" i="36" s="1"/>
  <c r="AB478" i="36"/>
  <c r="P468" i="36"/>
  <c r="T468" i="36" s="1"/>
  <c r="AB468" i="36"/>
  <c r="P662" i="36"/>
  <c r="T662" i="36" s="1"/>
  <c r="AB662" i="36"/>
  <c r="P602" i="36"/>
  <c r="T602" i="36" s="1"/>
  <c r="AB602" i="36"/>
  <c r="P534" i="36"/>
  <c r="T534" i="36" s="1"/>
  <c r="AB534" i="36"/>
  <c r="P842" i="36"/>
  <c r="T842" i="36" s="1"/>
  <c r="AB842" i="36"/>
  <c r="P220" i="36"/>
  <c r="T220" i="36" s="1"/>
  <c r="AB220" i="36"/>
  <c r="P806" i="36"/>
  <c r="T806" i="36" s="1"/>
  <c r="AB806" i="36"/>
  <c r="P612" i="36"/>
  <c r="T612" i="36" s="1"/>
  <c r="AB612" i="36"/>
  <c r="P116" i="36"/>
  <c r="T116" i="36" s="1"/>
  <c r="AB116" i="36"/>
  <c r="P219" i="36"/>
  <c r="T219" i="36" s="1"/>
  <c r="AB219" i="36"/>
  <c r="P235" i="36"/>
  <c r="T235" i="36" s="1"/>
  <c r="AB235" i="36"/>
  <c r="P156" i="36"/>
  <c r="T156" i="36" s="1"/>
  <c r="AB156" i="36"/>
  <c r="P428" i="36"/>
  <c r="T428" i="36" s="1"/>
  <c r="AB428" i="36"/>
  <c r="P908" i="36"/>
  <c r="T908" i="36" s="1"/>
  <c r="AB908" i="36"/>
  <c r="P717" i="36"/>
  <c r="T717" i="36" s="1"/>
  <c r="AB717" i="36"/>
  <c r="P709" i="36"/>
  <c r="T709" i="36" s="1"/>
  <c r="AB709" i="36"/>
  <c r="P103" i="36"/>
  <c r="T103" i="36" s="1"/>
  <c r="AB103" i="36"/>
  <c r="P272" i="36"/>
  <c r="T272" i="36" s="1"/>
  <c r="AB272" i="36"/>
  <c r="P153" i="36"/>
  <c r="T153" i="36" s="1"/>
  <c r="AB153" i="36"/>
  <c r="P878" i="36"/>
  <c r="T878" i="36" s="1"/>
  <c r="AB878" i="36"/>
  <c r="P492" i="36"/>
  <c r="T492" i="36" s="1"/>
  <c r="AB492" i="36"/>
  <c r="P266" i="36"/>
  <c r="T266" i="36" s="1"/>
  <c r="AB266" i="36"/>
  <c r="P496" i="36"/>
  <c r="T496" i="36" s="1"/>
  <c r="AB496" i="36"/>
  <c r="P552" i="36"/>
  <c r="T552" i="36" s="1"/>
  <c r="AB552" i="36"/>
  <c r="P718" i="36"/>
  <c r="T718" i="36" s="1"/>
  <c r="AB718" i="36"/>
  <c r="P204" i="36"/>
  <c r="AB204" i="36"/>
  <c r="P185" i="36"/>
  <c r="T185" i="36" s="1"/>
  <c r="AB185" i="36"/>
  <c r="P866" i="36"/>
  <c r="T866" i="36" s="1"/>
  <c r="AB866" i="36"/>
  <c r="P820" i="36"/>
  <c r="T820" i="36" s="1"/>
  <c r="AB820" i="36"/>
  <c r="P225" i="36"/>
  <c r="T225" i="36" s="1"/>
  <c r="AB225" i="36"/>
  <c r="P194" i="36"/>
  <c r="T194" i="36" s="1"/>
  <c r="AB194" i="36"/>
  <c r="P298" i="36"/>
  <c r="T298" i="36" s="1"/>
  <c r="AB298" i="36"/>
  <c r="P981" i="36"/>
  <c r="T981" i="36" s="1"/>
  <c r="AB981" i="36"/>
  <c r="P596" i="36"/>
  <c r="T596" i="36" s="1"/>
  <c r="AB596" i="36"/>
  <c r="P608" i="36"/>
  <c r="T608" i="36" s="1"/>
  <c r="AB608" i="36"/>
  <c r="P587" i="36"/>
  <c r="T587" i="36" s="1"/>
  <c r="AB587" i="36"/>
  <c r="P723" i="36"/>
  <c r="T723" i="36" s="1"/>
  <c r="AB723" i="36"/>
  <c r="P495" i="36"/>
  <c r="T495" i="36" s="1"/>
  <c r="AB495" i="36"/>
  <c r="P202" i="36"/>
  <c r="T202" i="36" s="1"/>
  <c r="AB202" i="36"/>
  <c r="P952" i="36"/>
  <c r="T952" i="36" s="1"/>
  <c r="AB952" i="36"/>
  <c r="P792" i="36"/>
  <c r="T792" i="36" s="1"/>
  <c r="AB792" i="36"/>
  <c r="P384" i="36"/>
  <c r="T384" i="36" s="1"/>
  <c r="AB384" i="36"/>
  <c r="P308" i="36"/>
  <c r="T308" i="36" s="1"/>
  <c r="AB308" i="36"/>
  <c r="P516" i="36"/>
  <c r="T516" i="36" s="1"/>
  <c r="AB516" i="36"/>
  <c r="P475" i="36"/>
  <c r="T475" i="36" s="1"/>
  <c r="AB475" i="36"/>
  <c r="P83" i="36"/>
  <c r="T83" i="36" s="1"/>
  <c r="AB83" i="36"/>
  <c r="P532" i="36"/>
  <c r="T532" i="36" s="1"/>
  <c r="AB532" i="36"/>
  <c r="P112" i="36"/>
  <c r="T112" i="36" s="1"/>
  <c r="AB112" i="36"/>
  <c r="P134" i="36"/>
  <c r="T134" i="36" s="1"/>
  <c r="AB134" i="36"/>
  <c r="P169" i="36"/>
  <c r="T169" i="36" s="1"/>
  <c r="AB169" i="36"/>
  <c r="P507" i="36"/>
  <c r="T507" i="36" s="1"/>
  <c r="AB507" i="36"/>
  <c r="P708" i="36"/>
  <c r="T708" i="36" s="1"/>
  <c r="AB708" i="36"/>
  <c r="P805" i="36"/>
  <c r="AB805" i="36"/>
  <c r="P976" i="36"/>
  <c r="T976" i="36" s="1"/>
  <c r="AB976" i="36"/>
  <c r="P447" i="36"/>
  <c r="T447" i="36" s="1"/>
  <c r="AB447" i="36"/>
  <c r="P555" i="36"/>
  <c r="T555" i="36" s="1"/>
  <c r="AB555" i="36"/>
  <c r="P127" i="36"/>
  <c r="AB127" i="36"/>
  <c r="P536" i="36"/>
  <c r="T536" i="36" s="1"/>
  <c r="AB536" i="36"/>
  <c r="P619" i="36"/>
  <c r="T619" i="36" s="1"/>
  <c r="AB619" i="36"/>
  <c r="P228" i="36"/>
  <c r="T228" i="36" s="1"/>
  <c r="AB228" i="36"/>
  <c r="P951" i="36"/>
  <c r="T951" i="36" s="1"/>
  <c r="AB951" i="36"/>
  <c r="P959" i="36"/>
  <c r="T959" i="36" s="1"/>
  <c r="AB959" i="36"/>
  <c r="P253" i="36"/>
  <c r="T253" i="36" s="1"/>
  <c r="AB253" i="36"/>
  <c r="P121" i="36"/>
  <c r="T121" i="36" s="1"/>
  <c r="AB121" i="36"/>
  <c r="P710" i="36"/>
  <c r="T710" i="36" s="1"/>
  <c r="AB710" i="36"/>
  <c r="P285" i="36"/>
  <c r="T285" i="36" s="1"/>
  <c r="AB285" i="36"/>
  <c r="P256" i="36"/>
  <c r="T256" i="36" s="1"/>
  <c r="AB256" i="36"/>
  <c r="P961" i="36"/>
  <c r="T961" i="36" s="1"/>
  <c r="AB961" i="36"/>
  <c r="P870" i="36"/>
  <c r="T870" i="36" s="1"/>
  <c r="AB870" i="36"/>
  <c r="P381" i="36"/>
  <c r="T381" i="36" s="1"/>
  <c r="AB381" i="36"/>
  <c r="P117" i="36"/>
  <c r="T117" i="36" s="1"/>
  <c r="AB117" i="36"/>
  <c r="P561" i="36"/>
  <c r="T561" i="36" s="1"/>
  <c r="AB561" i="36"/>
  <c r="P1000" i="36"/>
  <c r="T1000" i="36" s="1"/>
  <c r="AB1000" i="36"/>
  <c r="P580" i="36"/>
  <c r="T580" i="36" s="1"/>
  <c r="AB580" i="36"/>
  <c r="P850" i="36"/>
  <c r="T850" i="36" s="1"/>
  <c r="AB850" i="36"/>
  <c r="P368" i="36"/>
  <c r="T368" i="36" s="1"/>
  <c r="AB368" i="36"/>
  <c r="P920" i="36"/>
  <c r="T920" i="36" s="1"/>
  <c r="AB920" i="36"/>
  <c r="P282" i="36"/>
  <c r="T282" i="36" s="1"/>
  <c r="AB282" i="36"/>
  <c r="P726" i="36"/>
  <c r="T726" i="36" s="1"/>
  <c r="AB726" i="36"/>
  <c r="P413" i="36"/>
  <c r="T413" i="36" s="1"/>
  <c r="AB413" i="36"/>
  <c r="P386" i="36"/>
  <c r="T386" i="36" s="1"/>
  <c r="AB386" i="36"/>
  <c r="P142" i="36"/>
  <c r="T142" i="36" s="1"/>
  <c r="AB142" i="36"/>
  <c r="P572" i="36"/>
  <c r="T572" i="36" s="1"/>
  <c r="AB572" i="36"/>
  <c r="P991" i="36"/>
  <c r="AB991" i="36"/>
  <c r="P395" i="36"/>
  <c r="T395" i="36" s="1"/>
  <c r="AB395" i="36"/>
  <c r="P215" i="36"/>
  <c r="T215" i="36" s="1"/>
  <c r="AB215" i="36"/>
  <c r="P310" i="36"/>
  <c r="T310" i="36" s="1"/>
  <c r="AB310" i="36"/>
  <c r="P846" i="36"/>
  <c r="T846" i="36" s="1"/>
  <c r="AB846" i="36"/>
  <c r="P922" i="36"/>
  <c r="AB922" i="36"/>
  <c r="P665" i="36"/>
  <c r="T665" i="36" s="1"/>
  <c r="AB665" i="36"/>
  <c r="P109" i="36"/>
  <c r="T109" i="36" s="1"/>
  <c r="AB109" i="36"/>
  <c r="P666" i="36"/>
  <c r="T666" i="36" s="1"/>
  <c r="AB666" i="36"/>
  <c r="P362" i="36"/>
  <c r="T362" i="36" s="1"/>
  <c r="AB362" i="36"/>
  <c r="P886" i="36"/>
  <c r="T886" i="36" s="1"/>
  <c r="AB886" i="36"/>
  <c r="P404" i="36"/>
  <c r="T404" i="36" s="1"/>
  <c r="AB404" i="36"/>
  <c r="P868" i="36"/>
  <c r="T868" i="36" s="1"/>
  <c r="AB868" i="36"/>
  <c r="P445" i="36"/>
  <c r="T445" i="36" s="1"/>
  <c r="AB445" i="36"/>
  <c r="P759" i="36"/>
  <c r="T759" i="36" s="1"/>
  <c r="AB759" i="36"/>
  <c r="P329" i="36"/>
  <c r="T329" i="36" s="1"/>
  <c r="AB329" i="36"/>
  <c r="P352" i="36"/>
  <c r="T352" i="36" s="1"/>
  <c r="AB352" i="36"/>
  <c r="P931" i="36"/>
  <c r="T931" i="36" s="1"/>
  <c r="AB931" i="36"/>
  <c r="P915" i="36"/>
  <c r="T915" i="36" s="1"/>
  <c r="AB915" i="36"/>
  <c r="P128" i="36"/>
  <c r="T128" i="36" s="1"/>
  <c r="AB128" i="36"/>
  <c r="P189" i="36"/>
  <c r="T189" i="36" s="1"/>
  <c r="AB189" i="36"/>
  <c r="P628" i="36"/>
  <c r="AB628" i="36"/>
  <c r="P509" i="36"/>
  <c r="T509" i="36" s="1"/>
  <c r="AB509" i="36"/>
  <c r="P576" i="36"/>
  <c r="T576" i="36" s="1"/>
  <c r="AB576" i="36"/>
  <c r="P314" i="36"/>
  <c r="T314" i="36" s="1"/>
  <c r="AB314" i="36"/>
  <c r="P817" i="36"/>
  <c r="T817" i="36" s="1"/>
  <c r="AB817" i="36"/>
  <c r="P916" i="36"/>
  <c r="T916" i="36" s="1"/>
  <c r="AB916" i="36"/>
  <c r="P337" i="36"/>
  <c r="T337" i="36" s="1"/>
  <c r="AB337" i="36"/>
  <c r="P630" i="36"/>
  <c r="T630" i="36" s="1"/>
  <c r="AB630" i="36"/>
  <c r="P786" i="36"/>
  <c r="T786" i="36" s="1"/>
  <c r="AB786" i="36"/>
  <c r="P132" i="36"/>
  <c r="T132" i="36" s="1"/>
  <c r="AB132" i="36"/>
  <c r="P971" i="36"/>
  <c r="T971" i="36" s="1"/>
  <c r="AB971" i="36"/>
  <c r="P212" i="36"/>
  <c r="T212" i="36" s="1"/>
  <c r="AB212" i="36"/>
  <c r="P224" i="36"/>
  <c r="T224" i="36" s="1"/>
  <c r="AB224" i="36"/>
  <c r="P409" i="36"/>
  <c r="T409" i="36" s="1"/>
  <c r="AB409" i="36"/>
  <c r="P999" i="36"/>
  <c r="T999" i="36" s="1"/>
  <c r="AB999" i="36"/>
  <c r="P88" i="36"/>
  <c r="T88" i="36" s="1"/>
  <c r="AB88" i="36"/>
  <c r="P654" i="36"/>
  <c r="T654" i="36" s="1"/>
  <c r="AB654" i="36"/>
  <c r="P804" i="36"/>
  <c r="T804" i="36" s="1"/>
  <c r="AB804" i="36"/>
  <c r="P690" i="36"/>
  <c r="T690" i="36" s="1"/>
  <c r="AB690" i="36"/>
  <c r="P480" i="36"/>
  <c r="T480" i="36" s="1"/>
  <c r="AB480" i="36"/>
  <c r="P772" i="36"/>
  <c r="AB772" i="36"/>
  <c r="P97" i="36"/>
  <c r="T97" i="36" s="1"/>
  <c r="AB97" i="36"/>
  <c r="P328" i="36"/>
  <c r="T328" i="36" s="1"/>
  <c r="AB328" i="36"/>
  <c r="P351" i="36"/>
  <c r="T351" i="36" s="1"/>
  <c r="AB351" i="36"/>
  <c r="P115" i="36"/>
  <c r="T115" i="36" s="1"/>
  <c r="AB115" i="36"/>
  <c r="P430" i="36"/>
  <c r="T430" i="36" s="1"/>
  <c r="AB430" i="36"/>
  <c r="P450" i="36"/>
  <c r="T450" i="36" s="1"/>
  <c r="AB450" i="36"/>
  <c r="P684" i="36"/>
  <c r="T684" i="36" s="1"/>
  <c r="AB684" i="36"/>
  <c r="P458" i="36"/>
  <c r="AB458" i="36"/>
  <c r="P148" i="36"/>
  <c r="T148" i="36" s="1"/>
  <c r="AB148" i="36"/>
  <c r="P183" i="36"/>
  <c r="T183" i="36" s="1"/>
  <c r="AB183" i="36"/>
  <c r="P512" i="36"/>
  <c r="T512" i="36" s="1"/>
  <c r="AB512" i="36"/>
  <c r="P163" i="36"/>
  <c r="T163" i="36" s="1"/>
  <c r="AB163" i="36"/>
  <c r="P652" i="36"/>
  <c r="T652" i="36" s="1"/>
  <c r="AB652" i="36"/>
  <c r="P143" i="36"/>
  <c r="T143" i="36" s="1"/>
  <c r="AB143" i="36"/>
  <c r="P172" i="36"/>
  <c r="T172" i="36" s="1"/>
  <c r="AB172" i="36"/>
  <c r="P766" i="36"/>
  <c r="T766" i="36" s="1"/>
  <c r="AB766" i="36"/>
  <c r="P388" i="36"/>
  <c r="T388" i="36" s="1"/>
  <c r="AB388" i="36"/>
  <c r="P890" i="36"/>
  <c r="T890" i="36" s="1"/>
  <c r="AB890" i="36"/>
  <c r="P980" i="36"/>
  <c r="T980" i="36" s="1"/>
  <c r="AB980" i="36"/>
  <c r="P342" i="36"/>
  <c r="T342" i="36" s="1"/>
  <c r="AB342" i="36"/>
  <c r="P374" i="36"/>
  <c r="T374" i="36" s="1"/>
  <c r="AB374" i="36"/>
  <c r="P674" i="36"/>
  <c r="T674" i="36" s="1"/>
  <c r="AB674" i="36"/>
  <c r="P836" i="36"/>
  <c r="T836" i="36" s="1"/>
  <c r="AB836" i="36"/>
  <c r="P255" i="36"/>
  <c r="AB255" i="36"/>
  <c r="P420" i="36"/>
  <c r="T420" i="36" s="1"/>
  <c r="AB420" i="36"/>
  <c r="P840" i="36"/>
  <c r="T840" i="36" s="1"/>
  <c r="AB840" i="36"/>
  <c r="P558" i="36"/>
  <c r="T558" i="36" s="1"/>
  <c r="AB558" i="36"/>
  <c r="P544" i="36"/>
  <c r="T544" i="36" s="1"/>
  <c r="AB544" i="36"/>
  <c r="P515" i="36"/>
  <c r="T515" i="36" s="1"/>
  <c r="AB515" i="36"/>
  <c r="P910" i="36"/>
  <c r="T910" i="36" s="1"/>
  <c r="AB910" i="36"/>
  <c r="P497" i="36"/>
  <c r="T497" i="36" s="1"/>
  <c r="AB497" i="36"/>
  <c r="P178" i="36"/>
  <c r="T178" i="36" s="1"/>
  <c r="AB178" i="36"/>
  <c r="P537" i="36"/>
  <c r="T537" i="36" s="1"/>
  <c r="AB537" i="36"/>
  <c r="P166" i="36"/>
  <c r="T166" i="36" s="1"/>
  <c r="AB166" i="36"/>
  <c r="P488" i="36"/>
  <c r="T488" i="36" s="1"/>
  <c r="AB488" i="36"/>
  <c r="P613" i="36"/>
  <c r="T613" i="36" s="1"/>
  <c r="AB613" i="36"/>
  <c r="P757" i="36"/>
  <c r="T757" i="36" s="1"/>
  <c r="AB757" i="36"/>
  <c r="P470" i="36"/>
  <c r="T470" i="36" s="1"/>
  <c r="AB470" i="36"/>
  <c r="P91" i="36"/>
  <c r="T91" i="36" s="1"/>
  <c r="AB91" i="36"/>
  <c r="P568" i="36"/>
  <c r="T568" i="36" s="1"/>
  <c r="AB568" i="36"/>
  <c r="P562" i="36"/>
  <c r="T562" i="36" s="1"/>
  <c r="AB562" i="36"/>
  <c r="P988" i="36"/>
  <c r="T988" i="36" s="1"/>
  <c r="AB988" i="36"/>
  <c r="P427" i="36"/>
  <c r="T427" i="36" s="1"/>
  <c r="AB427" i="36"/>
  <c r="P454" i="36"/>
  <c r="T454" i="36" s="1"/>
  <c r="AB454" i="36"/>
  <c r="P677" i="36"/>
  <c r="T677" i="36" s="1"/>
  <c r="AB677" i="36"/>
  <c r="P777" i="36"/>
  <c r="T777" i="36" s="1"/>
  <c r="AB777" i="36"/>
  <c r="P436" i="36"/>
  <c r="T436" i="36" s="1"/>
  <c r="AB436" i="36"/>
  <c r="P601" i="36"/>
  <c r="T601" i="36" s="1"/>
  <c r="AB601" i="36"/>
  <c r="P348" i="36"/>
  <c r="T348" i="36" s="1"/>
  <c r="AB348" i="36"/>
  <c r="P356" i="36"/>
  <c r="T356" i="36" s="1"/>
  <c r="AB356" i="36"/>
  <c r="P859" i="36"/>
  <c r="T859" i="36" s="1"/>
  <c r="AB859" i="36"/>
  <c r="P414" i="36"/>
  <c r="T414" i="36" s="1"/>
  <c r="AB414" i="36"/>
  <c r="P247" i="36"/>
  <c r="T247" i="36" s="1"/>
  <c r="AB247" i="36"/>
  <c r="P217" i="36"/>
  <c r="T217" i="36" s="1"/>
  <c r="AB217" i="36"/>
  <c r="P742" i="36"/>
  <c r="T742" i="36" s="1"/>
  <c r="AB742" i="36"/>
  <c r="P882" i="36"/>
  <c r="T882" i="36" s="1"/>
  <c r="AB882" i="36"/>
  <c r="P472" i="36"/>
  <c r="T472" i="36" s="1"/>
  <c r="AB472" i="36"/>
  <c r="P111" i="36"/>
  <c r="T111" i="36" s="1"/>
  <c r="AB111" i="36"/>
  <c r="P481" i="36"/>
  <c r="T481" i="36" s="1"/>
  <c r="AB481" i="36"/>
  <c r="P743" i="36"/>
  <c r="T743" i="36" s="1"/>
  <c r="AB743" i="36"/>
  <c r="P174" i="36"/>
  <c r="T174" i="36" s="1"/>
  <c r="AB174" i="36"/>
  <c r="P93" i="36"/>
  <c r="T93" i="36" s="1"/>
  <c r="AB93" i="36"/>
  <c r="P140" i="36"/>
  <c r="T140" i="36" s="1"/>
  <c r="AB140" i="36"/>
  <c r="P550" i="36"/>
  <c r="T550" i="36" s="1"/>
  <c r="AB550" i="36"/>
  <c r="P466" i="36"/>
  <c r="T466" i="36" s="1"/>
  <c r="AB466" i="36"/>
  <c r="P444" i="36"/>
  <c r="T444" i="36" s="1"/>
  <c r="AB444" i="36"/>
  <c r="P671" i="36"/>
  <c r="T671" i="36" s="1"/>
  <c r="AB671" i="36"/>
  <c r="P418" i="36"/>
  <c r="T418" i="36" s="1"/>
  <c r="AB418" i="36"/>
  <c r="P349" i="36"/>
  <c r="T349" i="36" s="1"/>
  <c r="AB349" i="36"/>
  <c r="P521" i="36"/>
  <c r="T521" i="36" s="1"/>
  <c r="AB521" i="36"/>
  <c r="P872" i="36"/>
  <c r="T872" i="36" s="1"/>
  <c r="AB872" i="36"/>
  <c r="P629" i="36"/>
  <c r="T629" i="36" s="1"/>
  <c r="AB629" i="36"/>
  <c r="P214" i="36"/>
  <c r="T214" i="36" s="1"/>
  <c r="AB214" i="36"/>
  <c r="P960" i="36"/>
  <c r="T960" i="36" s="1"/>
  <c r="AB960" i="36"/>
  <c r="P758" i="36"/>
  <c r="T758" i="36" s="1"/>
  <c r="AB758" i="36"/>
  <c r="P514" i="36"/>
  <c r="T514" i="36" s="1"/>
  <c r="AB514" i="36"/>
  <c r="P397" i="36"/>
  <c r="T397" i="36" s="1"/>
  <c r="AB397" i="36"/>
  <c r="P133" i="36"/>
  <c r="T133" i="36" s="1"/>
  <c r="AB133" i="36"/>
  <c r="P151" i="36"/>
  <c r="T151" i="36" s="1"/>
  <c r="AB151" i="36"/>
  <c r="P130" i="36"/>
  <c r="T130" i="36" s="1"/>
  <c r="AB130" i="36"/>
  <c r="P203" i="36"/>
  <c r="T203" i="36" s="1"/>
  <c r="AB203" i="36"/>
  <c r="P419" i="36"/>
  <c r="T419" i="36" s="1"/>
  <c r="AB419" i="36"/>
  <c r="P165" i="36"/>
  <c r="T165" i="36" s="1"/>
  <c r="AB165" i="36"/>
  <c r="P660" i="36"/>
  <c r="AB660" i="36"/>
  <c r="P899" i="36"/>
  <c r="T899" i="36" s="1"/>
  <c r="AB899" i="36"/>
  <c r="P442" i="36"/>
  <c r="T442" i="36" s="1"/>
  <c r="AB442" i="36"/>
  <c r="P510" i="36"/>
  <c r="T510" i="36" s="1"/>
  <c r="AB510" i="36"/>
  <c r="P84" i="36"/>
  <c r="T84" i="36" s="1"/>
  <c r="AB84" i="36"/>
  <c r="P82" i="36"/>
  <c r="T82" i="36" s="1"/>
  <c r="AB82" i="36"/>
  <c r="P248" i="36"/>
  <c r="T248" i="36" s="1"/>
  <c r="AB248" i="36"/>
  <c r="P207" i="36"/>
  <c r="T207" i="36" s="1"/>
  <c r="AB207" i="36"/>
  <c r="P269" i="36"/>
  <c r="T269" i="36" s="1"/>
  <c r="AB269" i="36"/>
  <c r="P152" i="36"/>
  <c r="AB152" i="36"/>
  <c r="P347" i="36"/>
  <c r="T347" i="36" s="1"/>
  <c r="AB347" i="36"/>
  <c r="P880" i="36"/>
  <c r="T880" i="36" s="1"/>
  <c r="AB880" i="36"/>
  <c r="P295" i="36"/>
  <c r="AB295" i="36"/>
  <c r="P681" i="36"/>
  <c r="T681" i="36" s="1"/>
  <c r="AB681" i="36"/>
  <c r="P45" i="36"/>
  <c r="AB45" i="36"/>
  <c r="AJ45" i="36" s="1"/>
  <c r="P620" i="36"/>
  <c r="T620" i="36" s="1"/>
  <c r="AB620" i="36"/>
  <c r="P936" i="36"/>
  <c r="T936" i="36" s="1"/>
  <c r="AB936" i="36"/>
  <c r="P335" i="36"/>
  <c r="T335" i="36" s="1"/>
  <c r="AB335" i="36"/>
  <c r="P956" i="36"/>
  <c r="T956" i="36" s="1"/>
  <c r="AB956" i="36"/>
  <c r="P390" i="36"/>
  <c r="T390" i="36" s="1"/>
  <c r="AB390" i="36"/>
  <c r="P316" i="36"/>
  <c r="T316" i="36" s="1"/>
  <c r="AB316" i="36"/>
  <c r="P270" i="36"/>
  <c r="T270" i="36" s="1"/>
  <c r="AB270" i="36"/>
  <c r="P750" i="36"/>
  <c r="T750" i="36" s="1"/>
  <c r="AB750" i="36"/>
  <c r="P491" i="36"/>
  <c r="T491" i="36" s="1"/>
  <c r="AB491" i="36"/>
  <c r="P788" i="36"/>
  <c r="T788" i="36" s="1"/>
  <c r="AB788" i="36"/>
  <c r="P457" i="36"/>
  <c r="T457" i="36" s="1"/>
  <c r="AB457" i="36"/>
  <c r="P699" i="36"/>
  <c r="T699" i="36" s="1"/>
  <c r="AB699" i="36"/>
  <c r="P606" i="36"/>
  <c r="T606" i="36" s="1"/>
  <c r="AB606" i="36"/>
  <c r="P262" i="36"/>
  <c r="T262" i="36" s="1"/>
  <c r="AB262" i="36"/>
  <c r="P252" i="36"/>
  <c r="T252" i="36" s="1"/>
  <c r="AB252" i="36"/>
  <c r="P396" i="36"/>
  <c r="T396" i="36" s="1"/>
  <c r="AB396" i="36"/>
  <c r="P635" i="36"/>
  <c r="T635" i="36" s="1"/>
  <c r="AB635" i="36"/>
  <c r="P879" i="36"/>
  <c r="AB879" i="36"/>
  <c r="P155" i="36"/>
  <c r="T155" i="36" s="1"/>
  <c r="AB155" i="36"/>
  <c r="P146" i="36"/>
  <c r="T146" i="36" s="1"/>
  <c r="AB146" i="36"/>
  <c r="P984" i="36"/>
  <c r="T984" i="36" s="1"/>
  <c r="AB984" i="36"/>
  <c r="P175" i="36"/>
  <c r="AB175" i="36"/>
  <c r="P332" i="36"/>
  <c r="T332" i="36" s="1"/>
  <c r="AB332" i="36"/>
  <c r="P883" i="36"/>
  <c r="T883" i="36" s="1"/>
  <c r="AB883" i="36"/>
  <c r="P306" i="36"/>
  <c r="AB306" i="36"/>
  <c r="P429" i="36"/>
  <c r="T429" i="36" s="1"/>
  <c r="AB429" i="36"/>
  <c r="P982" i="36"/>
  <c r="T982" i="36" s="1"/>
  <c r="AB982" i="36"/>
  <c r="P399" i="36"/>
  <c r="T399" i="36" s="1"/>
  <c r="AB399" i="36"/>
  <c r="P129" i="36"/>
  <c r="T129" i="36" s="1"/>
  <c r="AB129" i="36"/>
  <c r="P722" i="36"/>
  <c r="AB722" i="36"/>
  <c r="P617" i="36"/>
  <c r="T617" i="36" s="1"/>
  <c r="AB617" i="36"/>
  <c r="P591" i="36"/>
  <c r="T591" i="36" s="1"/>
  <c r="AB591" i="36"/>
  <c r="P171" i="36"/>
  <c r="T171" i="36" s="1"/>
  <c r="AB171" i="36"/>
  <c r="P626" i="36"/>
  <c r="T626" i="36" s="1"/>
  <c r="AB626" i="36"/>
  <c r="P144" i="36"/>
  <c r="T144" i="36" s="1"/>
  <c r="AB144" i="36"/>
  <c r="P239" i="36"/>
  <c r="T239" i="36" s="1"/>
  <c r="AB239" i="36"/>
  <c r="P498" i="36"/>
  <c r="T498" i="36" s="1"/>
  <c r="AB498" i="36"/>
  <c r="P523" i="36"/>
  <c r="T523" i="36" s="1"/>
  <c r="AB523" i="36"/>
  <c r="P242" i="36"/>
  <c r="T242" i="36" s="1"/>
  <c r="AB242" i="36"/>
  <c r="P634" i="36"/>
  <c r="T634" i="36" s="1"/>
  <c r="AB634" i="36"/>
  <c r="P346" i="36"/>
  <c r="T346" i="36" s="1"/>
  <c r="AB346" i="36"/>
  <c r="P854" i="36"/>
  <c r="T854" i="36" s="1"/>
  <c r="AB854" i="36"/>
  <c r="P324" i="36"/>
  <c r="T324" i="36" s="1"/>
  <c r="AB324" i="36"/>
  <c r="P756" i="36"/>
  <c r="T756" i="36" s="1"/>
  <c r="AB756" i="36"/>
  <c r="P930" i="36"/>
  <c r="T930" i="36" s="1"/>
  <c r="AB930" i="36"/>
  <c r="P649" i="36"/>
  <c r="T649" i="36" s="1"/>
  <c r="AB649" i="36"/>
  <c r="P881" i="36"/>
  <c r="T881" i="36" s="1"/>
  <c r="AB881" i="36"/>
  <c r="P811" i="36"/>
  <c r="T811" i="36" s="1"/>
  <c r="AB811" i="36"/>
  <c r="P391" i="36"/>
  <c r="T391" i="36" s="1"/>
  <c r="AB391" i="36"/>
  <c r="P258" i="36"/>
  <c r="T258" i="36" s="1"/>
  <c r="AB258" i="36"/>
  <c r="P320" i="36"/>
  <c r="T320" i="36" s="1"/>
  <c r="AB320" i="36"/>
  <c r="P986" i="36"/>
  <c r="T986" i="36" s="1"/>
  <c r="AB986" i="36"/>
  <c r="P945" i="36"/>
  <c r="T945" i="36" s="1"/>
  <c r="AB945" i="36"/>
  <c r="P173" i="36"/>
  <c r="T173" i="36" s="1"/>
  <c r="AB173" i="36"/>
  <c r="P826" i="36"/>
  <c r="T826" i="36" s="1"/>
  <c r="AB826" i="36"/>
  <c r="P426" i="36"/>
  <c r="T426" i="36" s="1"/>
  <c r="AB426" i="36"/>
  <c r="P287" i="36"/>
  <c r="T287" i="36" s="1"/>
  <c r="AB287" i="36"/>
  <c r="P518" i="36"/>
  <c r="AB518" i="36"/>
  <c r="P793" i="36"/>
  <c r="T793" i="36" s="1"/>
  <c r="AB793" i="36"/>
  <c r="P340" i="36"/>
  <c r="T340" i="36" s="1"/>
  <c r="AB340" i="36"/>
  <c r="P553" i="36"/>
  <c r="T553" i="36" s="1"/>
  <c r="AB553" i="36"/>
  <c r="P560" i="36"/>
  <c r="T560" i="36" s="1"/>
  <c r="AB560" i="36"/>
  <c r="P655" i="36"/>
  <c r="T655" i="36" s="1"/>
  <c r="AB655" i="36"/>
  <c r="P322" i="36"/>
  <c r="T322" i="36" s="1"/>
  <c r="AB322" i="36"/>
  <c r="P149" i="36"/>
  <c r="AB149" i="36"/>
  <c r="P520" i="36"/>
  <c r="T520" i="36" s="1"/>
  <c r="AB520" i="36"/>
  <c r="P808" i="36"/>
  <c r="T808" i="36" s="1"/>
  <c r="AB808" i="36"/>
  <c r="P294" i="36"/>
  <c r="T294" i="36" s="1"/>
  <c r="AB294" i="36"/>
  <c r="P940" i="36"/>
  <c r="T940" i="36" s="1"/>
  <c r="AB940" i="36"/>
  <c r="P586" i="36"/>
  <c r="AB586" i="36"/>
  <c r="P564" i="36"/>
  <c r="T564" i="36" s="1"/>
  <c r="AB564" i="36"/>
  <c r="P802" i="36"/>
  <c r="T802" i="36" s="1"/>
  <c r="AB802" i="36"/>
  <c r="P833" i="36"/>
  <c r="AB833" i="36"/>
  <c r="P928" i="36"/>
  <c r="T928" i="36" s="1"/>
  <c r="AB928" i="36"/>
  <c r="P459" i="36"/>
  <c r="T459" i="36" s="1"/>
  <c r="AB459" i="36"/>
  <c r="P790" i="36"/>
  <c r="T790" i="36" s="1"/>
  <c r="AB790" i="36"/>
  <c r="P719" i="36"/>
  <c r="AB719" i="36"/>
  <c r="P954" i="36"/>
  <c r="T954" i="36" s="1"/>
  <c r="AB954" i="36"/>
  <c r="P167" i="36"/>
  <c r="T167" i="36" s="1"/>
  <c r="AB167" i="36"/>
  <c r="P783" i="36"/>
  <c r="T783" i="36" s="1"/>
  <c r="AB783" i="36"/>
  <c r="P367" i="36"/>
  <c r="T367" i="36" s="1"/>
  <c r="AB367" i="36"/>
  <c r="P92" i="36"/>
  <c r="T92" i="36" s="1"/>
  <c r="AB92" i="36"/>
  <c r="P425" i="36"/>
  <c r="T425" i="36" s="1"/>
  <c r="AB425" i="36"/>
  <c r="P168" i="36"/>
  <c r="T168" i="36" s="1"/>
  <c r="AB168" i="36"/>
  <c r="P206" i="36"/>
  <c r="AB206" i="36"/>
  <c r="P539" i="36"/>
  <c r="T539" i="36" s="1"/>
  <c r="AB539" i="36"/>
  <c r="P898" i="36"/>
  <c r="T898" i="36" s="1"/>
  <c r="AB898" i="36"/>
  <c r="P948" i="36"/>
  <c r="T948" i="36" s="1"/>
  <c r="AB948" i="36"/>
  <c r="P139" i="36"/>
  <c r="AB139" i="36"/>
  <c r="P513" i="36"/>
  <c r="T513" i="36" s="1"/>
  <c r="AB513" i="36"/>
  <c r="P545" i="36"/>
  <c r="T545" i="36" s="1"/>
  <c r="AB545" i="36"/>
  <c r="P543" i="36"/>
  <c r="T543" i="36" s="1"/>
  <c r="AB543" i="36"/>
  <c r="P997" i="36"/>
  <c r="AB997" i="36"/>
  <c r="P755" i="36"/>
  <c r="T755" i="36" s="1"/>
  <c r="AB755" i="36"/>
  <c r="P577" i="36"/>
  <c r="T577" i="36" s="1"/>
  <c r="AB577" i="36"/>
  <c r="P446" i="36"/>
  <c r="T446" i="36" s="1"/>
  <c r="AB446" i="36"/>
  <c r="P744" i="36"/>
  <c r="AB744" i="36"/>
  <c r="P810" i="36"/>
  <c r="T810" i="36" s="1"/>
  <c r="AB810" i="36"/>
  <c r="P967" i="36"/>
  <c r="T967" i="36" s="1"/>
  <c r="AB967" i="36"/>
  <c r="P891" i="36"/>
  <c r="T891" i="36" s="1"/>
  <c r="AB891" i="36"/>
  <c r="P350" i="36"/>
  <c r="AB350" i="36"/>
  <c r="P303" i="36"/>
  <c r="T303" i="36" s="1"/>
  <c r="AB303" i="36"/>
  <c r="P376" i="36"/>
  <c r="T376" i="36" s="1"/>
  <c r="AB376" i="36"/>
  <c r="P621" i="36"/>
  <c r="T621" i="36" s="1"/>
  <c r="AB621" i="36"/>
  <c r="P456" i="36"/>
  <c r="AB456" i="36"/>
  <c r="P237" i="36"/>
  <c r="T237" i="36" s="1"/>
  <c r="AB237" i="36"/>
  <c r="P678" i="36"/>
  <c r="T678" i="36" s="1"/>
  <c r="AB678" i="36"/>
  <c r="P633" i="36"/>
  <c r="T633" i="36" s="1"/>
  <c r="AB633" i="36"/>
  <c r="P818" i="36"/>
  <c r="AB818" i="36"/>
  <c r="P706" i="36"/>
  <c r="T706" i="36" s="1"/>
  <c r="AB706" i="36"/>
  <c r="P302" i="36"/>
  <c r="T302" i="36" s="1"/>
  <c r="AB302" i="36"/>
  <c r="P968" i="36"/>
  <c r="T968" i="36" s="1"/>
  <c r="AB968" i="36"/>
  <c r="P392" i="36"/>
  <c r="T392" i="36" s="1"/>
  <c r="AB392" i="36"/>
  <c r="P527" i="36"/>
  <c r="T527" i="36" s="1"/>
  <c r="AB527" i="36"/>
  <c r="P574" i="36"/>
  <c r="T574" i="36" s="1"/>
  <c r="AB574" i="36"/>
  <c r="P489" i="36"/>
  <c r="T489" i="36" s="1"/>
  <c r="AB489" i="36"/>
  <c r="P137" i="36"/>
  <c r="T137" i="36" s="1"/>
  <c r="AB137" i="36"/>
  <c r="P403" i="36"/>
  <c r="T403" i="36" s="1"/>
  <c r="AB403" i="36"/>
  <c r="P164" i="36"/>
  <c r="T164" i="36" s="1"/>
  <c r="AB164" i="36"/>
  <c r="P244" i="36"/>
  <c r="T244" i="36" s="1"/>
  <c r="AB244" i="36"/>
  <c r="P530" i="36"/>
  <c r="T530" i="36" s="1"/>
  <c r="AB530" i="36"/>
  <c r="P738" i="36"/>
  <c r="T738" i="36" s="1"/>
  <c r="AB738" i="36"/>
  <c r="P592" i="36"/>
  <c r="T592" i="36" s="1"/>
  <c r="AB592" i="36"/>
  <c r="P114" i="36"/>
  <c r="T114" i="36" s="1"/>
  <c r="AB114" i="36"/>
  <c r="P996" i="36"/>
  <c r="AB996" i="36"/>
  <c r="P290" i="36"/>
  <c r="T290" i="36" s="1"/>
  <c r="AB290" i="36"/>
  <c r="P186" i="36"/>
  <c r="T186" i="36" s="1"/>
  <c r="AB186" i="36"/>
  <c r="P494" i="36"/>
  <c r="AB494" i="36"/>
  <c r="P578" i="36"/>
  <c r="AB578" i="36"/>
  <c r="P939" i="36"/>
  <c r="T939" i="36" s="1"/>
  <c r="AB939" i="36"/>
  <c r="P188" i="36"/>
  <c r="T188" i="36" s="1"/>
  <c r="AB188" i="36"/>
  <c r="P724" i="36"/>
  <c r="T724" i="36" s="1"/>
  <c r="AB724" i="36"/>
  <c r="P254" i="36"/>
  <c r="T254" i="36" s="1"/>
  <c r="AB254" i="36"/>
  <c r="P998" i="36"/>
  <c r="T998" i="36" s="1"/>
  <c r="AB998" i="36"/>
  <c r="P76" i="36"/>
  <c r="T76" i="36" s="1"/>
  <c r="AB76" i="36"/>
  <c r="P753" i="36"/>
  <c r="T753" i="36" s="1"/>
  <c r="AB753" i="36"/>
  <c r="P222" i="36"/>
  <c r="AB222" i="36"/>
  <c r="P86" i="36"/>
  <c r="T86" i="36" s="1"/>
  <c r="AB86" i="36"/>
  <c r="P50" i="36"/>
  <c r="AB50" i="36"/>
  <c r="AJ50" i="36" s="1"/>
  <c r="P291" i="36"/>
  <c r="T291" i="36" s="1"/>
  <c r="AB291" i="36"/>
  <c r="P696" i="36"/>
  <c r="T696" i="36" s="1"/>
  <c r="AB696" i="36"/>
  <c r="P511" i="36"/>
  <c r="T511" i="36" s="1"/>
  <c r="AB511" i="36"/>
  <c r="P824" i="36"/>
  <c r="T824" i="36" s="1"/>
  <c r="AB824" i="36"/>
  <c r="P611" i="36"/>
  <c r="T611" i="36" s="1"/>
  <c r="AB611" i="36"/>
  <c r="P614" i="36"/>
  <c r="T614" i="36" s="1"/>
  <c r="AB614" i="36"/>
  <c r="P398" i="36"/>
  <c r="T398" i="36" s="1"/>
  <c r="AB398" i="36"/>
  <c r="P181" i="36"/>
  <c r="T181" i="36" s="1"/>
  <c r="AB181" i="36"/>
  <c r="P973" i="36"/>
  <c r="T973" i="36" s="1"/>
  <c r="AB973" i="36"/>
  <c r="P589" i="36"/>
  <c r="T589" i="36" s="1"/>
  <c r="AB589" i="36"/>
  <c r="P929" i="36"/>
  <c r="T929" i="36" s="1"/>
  <c r="AB929" i="36"/>
  <c r="P260" i="36"/>
  <c r="T260" i="36" s="1"/>
  <c r="AB260" i="36"/>
  <c r="P838" i="36"/>
  <c r="T838" i="36" s="1"/>
  <c r="AB838" i="36"/>
  <c r="P135" i="36"/>
  <c r="T135" i="36" s="1"/>
  <c r="AB135" i="36"/>
  <c r="P594" i="36"/>
  <c r="T594" i="36" s="1"/>
  <c r="AB594" i="36"/>
  <c r="P101" i="36"/>
  <c r="T101" i="36" s="1"/>
  <c r="AB101" i="36"/>
  <c r="P372" i="36"/>
  <c r="T372" i="36" s="1"/>
  <c r="AB372" i="36"/>
  <c r="P334" i="36"/>
  <c r="T334" i="36" s="1"/>
  <c r="AB334" i="36"/>
  <c r="P799" i="36"/>
  <c r="T799" i="36" s="1"/>
  <c r="AB799" i="36"/>
  <c r="P226" i="36"/>
  <c r="T226" i="36" s="1"/>
  <c r="AB226" i="36"/>
  <c r="P618" i="36"/>
  <c r="T618" i="36" s="1"/>
  <c r="AB618" i="36"/>
  <c r="P330" i="36"/>
  <c r="T330" i="36" s="1"/>
  <c r="AB330" i="36"/>
  <c r="P694" i="36"/>
  <c r="T694" i="36" s="1"/>
  <c r="AB694" i="36"/>
  <c r="P884" i="36"/>
  <c r="T884" i="36" s="1"/>
  <c r="AB884" i="36"/>
  <c r="P676" i="36"/>
  <c r="T676" i="36" s="1"/>
  <c r="AB676" i="36"/>
  <c r="P160" i="36"/>
  <c r="T160" i="36" s="1"/>
  <c r="AB160" i="36"/>
  <c r="P834" i="36"/>
  <c r="T834" i="36" s="1"/>
  <c r="AB834" i="36"/>
  <c r="P765" i="36"/>
  <c r="T765" i="36" s="1"/>
  <c r="AB765" i="36"/>
  <c r="P852" i="36"/>
  <c r="T852" i="36" s="1"/>
  <c r="AB852" i="36"/>
  <c r="P379" i="36"/>
  <c r="T379" i="36" s="1"/>
  <c r="AB379" i="36"/>
  <c r="P548" i="36"/>
  <c r="T548" i="36" s="1"/>
  <c r="AB548" i="36"/>
  <c r="P482" i="36"/>
  <c r="T482" i="36" s="1"/>
  <c r="AB482" i="36"/>
  <c r="P924" i="36"/>
  <c r="T924" i="36" s="1"/>
  <c r="AB924" i="36"/>
  <c r="P283" i="36"/>
  <c r="T283" i="36" s="1"/>
  <c r="AB283" i="36"/>
  <c r="P774" i="36"/>
  <c r="T774" i="36" s="1"/>
  <c r="AB774" i="36"/>
  <c r="P597" i="36"/>
  <c r="T597" i="36" s="1"/>
  <c r="AB597" i="36"/>
  <c r="P238" i="36"/>
  <c r="T238" i="36" s="1"/>
  <c r="AB238" i="36"/>
  <c r="P841" i="36"/>
  <c r="T841" i="36" s="1"/>
  <c r="AB841" i="36"/>
  <c r="P157" i="36"/>
  <c r="T157" i="36" s="1"/>
  <c r="AB157" i="36"/>
  <c r="P794" i="36"/>
  <c r="T794" i="36" s="1"/>
  <c r="AB794" i="36"/>
  <c r="P410" i="36"/>
  <c r="T410" i="36" s="1"/>
  <c r="AB410" i="36"/>
  <c r="P205" i="36"/>
  <c r="T205" i="36" s="1"/>
  <c r="AB205" i="36"/>
  <c r="P486" i="36"/>
  <c r="T486" i="36" s="1"/>
  <c r="AB486" i="36"/>
  <c r="P525" i="36"/>
  <c r="T525" i="36" s="1"/>
  <c r="AB525" i="36"/>
  <c r="P107" i="36"/>
  <c r="T107" i="36" s="1"/>
  <c r="AB107" i="36"/>
  <c r="P200" i="36"/>
  <c r="T200" i="36" s="1"/>
  <c r="AB200" i="36"/>
  <c r="P177" i="36"/>
  <c r="T177" i="36" s="1"/>
  <c r="AB177" i="36"/>
  <c r="P650" i="36"/>
  <c r="T650" i="36" s="1"/>
  <c r="AB650" i="36"/>
  <c r="P271" i="36"/>
  <c r="T271" i="36" s="1"/>
  <c r="AB271" i="36"/>
  <c r="P524" i="36"/>
  <c r="T524" i="36" s="1"/>
  <c r="AB524" i="36"/>
  <c r="P754" i="36"/>
  <c r="T754" i="36" s="1"/>
  <c r="AB754" i="36"/>
  <c r="P906" i="36"/>
  <c r="T906" i="36" s="1"/>
  <c r="AB906" i="36"/>
  <c r="P412" i="36"/>
  <c r="T412" i="36" s="1"/>
  <c r="AB412" i="36"/>
  <c r="P296" i="36"/>
  <c r="AB296" i="36"/>
  <c r="P970" i="36"/>
  <c r="T970" i="36" s="1"/>
  <c r="AB970" i="36"/>
  <c r="P538" i="36"/>
  <c r="T538" i="36" s="1"/>
  <c r="AB538" i="36"/>
  <c r="P463" i="36"/>
  <c r="T463" i="36" s="1"/>
  <c r="AB463" i="36"/>
  <c r="P776" i="36"/>
  <c r="T776" i="36" s="1"/>
  <c r="AB776" i="36"/>
  <c r="P484" i="36"/>
  <c r="T484" i="36" s="1"/>
  <c r="AB484" i="36"/>
  <c r="P950" i="36"/>
  <c r="T950" i="36" s="1"/>
  <c r="AB950" i="36"/>
  <c r="P113" i="36"/>
  <c r="T113" i="36" s="1"/>
  <c r="AB113" i="36"/>
  <c r="P661" i="36"/>
  <c r="T661" i="36" s="1"/>
  <c r="AB661" i="36"/>
  <c r="P642" i="36"/>
  <c r="T642" i="36" s="1"/>
  <c r="AB642" i="36"/>
  <c r="P371" i="36"/>
  <c r="T371" i="36" s="1"/>
  <c r="AB371" i="36"/>
  <c r="P201" i="36"/>
  <c r="T201" i="36" s="1"/>
  <c r="AB201" i="36"/>
  <c r="P658" i="36"/>
  <c r="T658" i="36" s="1"/>
  <c r="AB658" i="36"/>
  <c r="P682" i="36"/>
  <c r="T682" i="36" s="1"/>
  <c r="AB682" i="36"/>
  <c r="P199" i="36"/>
  <c r="T199" i="36" s="1"/>
  <c r="AB199" i="36"/>
  <c r="P461" i="36"/>
  <c r="T461" i="36" s="1"/>
  <c r="AB461" i="36"/>
  <c r="P729" i="36"/>
  <c r="T729" i="36" s="1"/>
  <c r="AB729" i="36"/>
  <c r="P150" i="36"/>
  <c r="T150" i="36" s="1"/>
  <c r="AB150" i="36"/>
  <c r="P493" i="36"/>
  <c r="T493" i="36" s="1"/>
  <c r="AB493" i="36"/>
  <c r="P331" i="36"/>
  <c r="T331" i="36" s="1"/>
  <c r="AB331" i="36"/>
  <c r="P963" i="36"/>
  <c r="T963" i="36" s="1"/>
  <c r="AB963" i="36"/>
  <c r="P819" i="36"/>
  <c r="T819" i="36" s="1"/>
  <c r="AB819" i="36"/>
  <c r="P483" i="36"/>
  <c r="T483" i="36" s="1"/>
  <c r="AB483" i="36"/>
  <c r="P925" i="36"/>
  <c r="T925" i="36" s="1"/>
  <c r="AB925" i="36"/>
  <c r="P210" i="36"/>
  <c r="T210" i="36" s="1"/>
  <c r="AB210" i="36"/>
  <c r="P827" i="36"/>
  <c r="T827" i="36" s="1"/>
  <c r="AB827" i="36"/>
  <c r="P692" i="36"/>
  <c r="T692" i="36" s="1"/>
  <c r="AB692" i="36"/>
  <c r="P686" i="36"/>
  <c r="T686" i="36" s="1"/>
  <c r="AB686" i="36"/>
  <c r="L61" i="36"/>
  <c r="O61" i="36" s="1"/>
  <c r="L62" i="36"/>
  <c r="O62" i="36" s="1"/>
  <c r="L87" i="36"/>
  <c r="O87" i="36" s="1"/>
  <c r="L81" i="36"/>
  <c r="O81" i="36" s="1"/>
  <c r="L80" i="36"/>
  <c r="O80" i="36" s="1"/>
  <c r="L78" i="36"/>
  <c r="O78" i="36" s="1"/>
  <c r="L77" i="36"/>
  <c r="O77" i="36" s="1"/>
  <c r="L75" i="36"/>
  <c r="O75" i="36" s="1"/>
  <c r="L69" i="36"/>
  <c r="O69" i="36" s="1"/>
  <c r="L67" i="36"/>
  <c r="O67" i="36" s="1"/>
  <c r="L70" i="36"/>
  <c r="O70" i="36" s="1"/>
  <c r="Q500" i="36"/>
  <c r="R500" i="36" s="1"/>
  <c r="U500" i="36" s="1"/>
  <c r="Q654" i="36"/>
  <c r="R654" i="36" s="1"/>
  <c r="U654" i="36" s="1"/>
  <c r="Q690" i="36"/>
  <c r="R690" i="36" s="1"/>
  <c r="U690" i="36" s="1"/>
  <c r="Q594" i="36"/>
  <c r="R594" i="36" s="1"/>
  <c r="U594" i="36" s="1"/>
  <c r="Q712" i="36"/>
  <c r="R712" i="36" s="1"/>
  <c r="U712" i="36" s="1"/>
  <c r="Q286" i="36"/>
  <c r="R286" i="36" s="1"/>
  <c r="U286" i="36" s="1"/>
  <c r="L40" i="36"/>
  <c r="O40" i="36" s="1"/>
  <c r="L42" i="36"/>
  <c r="O42" i="36" s="1"/>
  <c r="L66" i="36"/>
  <c r="O66" i="36" s="1"/>
  <c r="L60" i="36"/>
  <c r="O60" i="36" s="1"/>
  <c r="L53" i="36"/>
  <c r="O53" i="36" s="1"/>
  <c r="AB53" i="36" s="1"/>
  <c r="AJ53" i="36" s="1"/>
  <c r="L52" i="36"/>
  <c r="Q753" i="36"/>
  <c r="R753" i="36" s="1"/>
  <c r="U753" i="36" s="1"/>
  <c r="Q620" i="36"/>
  <c r="R620" i="36" s="1"/>
  <c r="U620" i="36" s="1"/>
  <c r="Q953" i="36"/>
  <c r="R953" i="36" s="1"/>
  <c r="U953" i="36" s="1"/>
  <c r="Q262" i="36"/>
  <c r="R262" i="36" s="1"/>
  <c r="U262" i="36" s="1"/>
  <c r="Q572" i="36"/>
  <c r="R572" i="36" s="1"/>
  <c r="U572" i="36" s="1"/>
  <c r="Q509" i="36"/>
  <c r="R509" i="36" s="1"/>
  <c r="U509" i="36" s="1"/>
  <c r="Q425" i="36"/>
  <c r="R425" i="36" s="1"/>
  <c r="U425" i="36" s="1"/>
  <c r="Q818" i="36"/>
  <c r="R818" i="36" s="1"/>
  <c r="U818" i="36" s="1"/>
  <c r="Q617" i="36"/>
  <c r="R617" i="36" s="1"/>
  <c r="U617" i="36" s="1"/>
  <c r="Q936" i="36"/>
  <c r="R936" i="36" s="1"/>
  <c r="U936" i="36" s="1"/>
  <c r="Q206" i="36"/>
  <c r="R206" i="36" s="1"/>
  <c r="U206" i="36" s="1"/>
  <c r="Q182" i="36"/>
  <c r="R182" i="36" s="1"/>
  <c r="U182" i="36" s="1"/>
  <c r="Q718" i="36"/>
  <c r="R718" i="36" s="1"/>
  <c r="U718" i="36" s="1"/>
  <c r="Q198" i="36"/>
  <c r="R198" i="36" s="1"/>
  <c r="U198" i="36" s="1"/>
  <c r="Q433" i="36"/>
  <c r="R433" i="36" s="1"/>
  <c r="U433" i="36" s="1"/>
  <c r="Q984" i="36"/>
  <c r="R984" i="36" s="1"/>
  <c r="U984" i="36" s="1"/>
  <c r="Q492" i="36"/>
  <c r="R492" i="36" s="1"/>
  <c r="U492" i="36" s="1"/>
  <c r="Q217" i="36"/>
  <c r="R217" i="36" s="1"/>
  <c r="U217" i="36" s="1"/>
  <c r="Q836" i="36"/>
  <c r="R836" i="36" s="1"/>
  <c r="U836" i="36" s="1"/>
  <c r="Q402" i="36"/>
  <c r="R402" i="36" s="1"/>
  <c r="U402" i="36" s="1"/>
  <c r="Q111" i="36"/>
  <c r="R111" i="36" s="1"/>
  <c r="U111" i="36" s="1"/>
  <c r="Q755" i="36"/>
  <c r="R755" i="36" s="1"/>
  <c r="U755" i="36" s="1"/>
  <c r="Q522" i="36"/>
  <c r="R522" i="36" s="1"/>
  <c r="U522" i="36" s="1"/>
  <c r="L46" i="36"/>
  <c r="O46" i="36" s="1"/>
  <c r="Q270" i="36"/>
  <c r="R270" i="36" s="1"/>
  <c r="U270" i="36" s="1"/>
  <c r="Q678" i="36"/>
  <c r="R678" i="36" s="1"/>
  <c r="U678" i="36" s="1"/>
  <c r="Q124" i="36"/>
  <c r="R124" i="36" s="1"/>
  <c r="U124" i="36" s="1"/>
  <c r="Q606" i="36"/>
  <c r="R606" i="36" s="1"/>
  <c r="U606" i="36" s="1"/>
  <c r="Q127" i="36"/>
  <c r="R127" i="36" s="1"/>
  <c r="U127" i="36" s="1"/>
  <c r="Q910" i="36"/>
  <c r="R910" i="36" s="1"/>
  <c r="U910" i="36" s="1"/>
  <c r="Q460" i="36"/>
  <c r="R460" i="36" s="1"/>
  <c r="U460" i="36" s="1"/>
  <c r="Q450" i="36"/>
  <c r="R450" i="36" s="1"/>
  <c r="U450" i="36" s="1"/>
  <c r="Q655" i="36"/>
  <c r="R655" i="36" s="1"/>
  <c r="U655" i="36" s="1"/>
  <c r="Q190" i="36"/>
  <c r="R190" i="36" s="1"/>
  <c r="U190" i="36" s="1"/>
  <c r="Q291" i="36"/>
  <c r="R291" i="36" s="1"/>
  <c r="U291" i="36" s="1"/>
  <c r="Q824" i="36"/>
  <c r="R824" i="36" s="1"/>
  <c r="U824" i="36" s="1"/>
  <c r="Q112" i="36"/>
  <c r="R112" i="36" s="1"/>
  <c r="U112" i="36" s="1"/>
  <c r="Q448" i="36"/>
  <c r="R448" i="36" s="1"/>
  <c r="U448" i="36" s="1"/>
  <c r="Q347" i="36"/>
  <c r="R347" i="36" s="1"/>
  <c r="U347" i="36" s="1"/>
  <c r="Q235" i="36"/>
  <c r="R235" i="36" s="1"/>
  <c r="U235" i="36" s="1"/>
  <c r="Q396" i="36"/>
  <c r="R396" i="36" s="1"/>
  <c r="U396" i="36" s="1"/>
  <c r="Q618" i="36"/>
  <c r="R618" i="36" s="1"/>
  <c r="U618" i="36" s="1"/>
  <c r="Q717" i="36"/>
  <c r="R717" i="36" s="1"/>
  <c r="U717" i="36" s="1"/>
  <c r="Q164" i="36"/>
  <c r="R164" i="36" s="1"/>
  <c r="U164" i="36" s="1"/>
  <c r="Q739" i="36"/>
  <c r="R739" i="36" s="1"/>
  <c r="U739" i="36" s="1"/>
  <c r="Q157" i="36"/>
  <c r="R157" i="36" s="1"/>
  <c r="U157" i="36" s="1"/>
  <c r="Q269" i="36"/>
  <c r="R269" i="36" s="1"/>
  <c r="U269" i="36" s="1"/>
  <c r="Q589" i="36"/>
  <c r="R589" i="36" s="1"/>
  <c r="U589" i="36" s="1"/>
  <c r="Q840" i="36"/>
  <c r="R840" i="36" s="1"/>
  <c r="U840" i="36" s="1"/>
  <c r="Q118" i="36"/>
  <c r="R118" i="36" s="1"/>
  <c r="U118" i="36" s="1"/>
  <c r="Q597" i="36"/>
  <c r="R597" i="36" s="1"/>
  <c r="U597" i="36" s="1"/>
  <c r="Q486" i="36"/>
  <c r="R486" i="36" s="1"/>
  <c r="U486" i="36" s="1"/>
  <c r="Q511" i="36"/>
  <c r="R511" i="36" s="1"/>
  <c r="U511" i="36" s="1"/>
  <c r="Q767" i="36"/>
  <c r="R767" i="36" s="1"/>
  <c r="U767" i="36" s="1"/>
  <c r="Q236" i="36"/>
  <c r="R236" i="36" s="1"/>
  <c r="U236" i="36" s="1"/>
  <c r="Q859" i="36"/>
  <c r="R859" i="36" s="1"/>
  <c r="U859" i="36" s="1"/>
  <c r="Q168" i="36"/>
  <c r="R168" i="36" s="1"/>
  <c r="U168" i="36" s="1"/>
  <c r="Q507" i="36"/>
  <c r="R507" i="36" s="1"/>
  <c r="U507" i="36" s="1"/>
  <c r="Q772" i="36"/>
  <c r="R772" i="36" s="1"/>
  <c r="U772" i="36" s="1"/>
  <c r="Q748" i="36"/>
  <c r="R748" i="36" s="1"/>
  <c r="U748" i="36" s="1"/>
  <c r="Q619" i="36"/>
  <c r="R619" i="36" s="1"/>
  <c r="U619" i="36" s="1"/>
  <c r="Q383" i="36"/>
  <c r="R383" i="36" s="1"/>
  <c r="U383" i="36" s="1"/>
  <c r="Q765" i="36"/>
  <c r="R765" i="36" s="1"/>
  <c r="U765" i="36" s="1"/>
  <c r="Q687" i="36"/>
  <c r="R687" i="36" s="1"/>
  <c r="U687" i="36" s="1"/>
  <c r="L99" i="36"/>
  <c r="O99" i="36" s="1"/>
  <c r="Q92" i="36"/>
  <c r="R92" i="36" s="1"/>
  <c r="U92" i="36" s="1"/>
  <c r="L90" i="36"/>
  <c r="Q90" i="36" s="1"/>
  <c r="R90" i="36" s="1"/>
  <c r="U90" i="36" s="1"/>
  <c r="L85" i="36"/>
  <c r="O85" i="36" s="1"/>
  <c r="L79" i="36"/>
  <c r="L74" i="36"/>
  <c r="O74" i="36" s="1"/>
  <c r="Q38" i="36"/>
  <c r="R38" i="36" s="1"/>
  <c r="U38" i="36" s="1"/>
  <c r="O38" i="36"/>
  <c r="Q698" i="36"/>
  <c r="R698" i="36" s="1"/>
  <c r="U698" i="36" s="1"/>
  <c r="Q515" i="36"/>
  <c r="R515" i="36" s="1"/>
  <c r="U515" i="36" s="1"/>
  <c r="Q330" i="36"/>
  <c r="R330" i="36" s="1"/>
  <c r="U330" i="36" s="1"/>
  <c r="Q228" i="36"/>
  <c r="R228" i="36" s="1"/>
  <c r="U228" i="36" s="1"/>
  <c r="Q822" i="36"/>
  <c r="R822" i="36" s="1"/>
  <c r="U822" i="36" s="1"/>
  <c r="Q834" i="36"/>
  <c r="R834" i="36" s="1"/>
  <c r="U834" i="36" s="1"/>
  <c r="Q513" i="36"/>
  <c r="R513" i="36" s="1"/>
  <c r="U513" i="36" s="1"/>
  <c r="Q852" i="36"/>
  <c r="R852" i="36" s="1"/>
  <c r="U852" i="36" s="1"/>
  <c r="Q256" i="36"/>
  <c r="R256" i="36" s="1"/>
  <c r="U256" i="36" s="1"/>
  <c r="Q178" i="36"/>
  <c r="R178" i="36" s="1"/>
  <c r="U178" i="36" s="1"/>
  <c r="Q117" i="36"/>
  <c r="R117" i="36" s="1"/>
  <c r="U117" i="36" s="1"/>
  <c r="Q1000" i="36"/>
  <c r="R1000" i="36" s="1"/>
  <c r="U1000" i="36" s="1"/>
  <c r="Q477" i="36"/>
  <c r="R477" i="36" s="1"/>
  <c r="U477" i="36" s="1"/>
  <c r="Q634" i="36"/>
  <c r="R634" i="36" s="1"/>
  <c r="U634" i="36" s="1"/>
  <c r="Q244" i="36"/>
  <c r="R244" i="36" s="1"/>
  <c r="U244" i="36" s="1"/>
  <c r="Q91" i="36"/>
  <c r="R91" i="36" s="1"/>
  <c r="U91" i="36" s="1"/>
  <c r="Q986" i="36"/>
  <c r="R986" i="36" s="1"/>
  <c r="U986" i="36" s="1"/>
  <c r="Q296" i="36"/>
  <c r="R296" i="36" s="1"/>
  <c r="U296" i="36" s="1"/>
  <c r="Q568" i="36"/>
  <c r="R568" i="36" s="1"/>
  <c r="U568" i="36" s="1"/>
  <c r="Q970" i="36"/>
  <c r="R970" i="36" s="1"/>
  <c r="U970" i="36" s="1"/>
  <c r="Q967" i="36"/>
  <c r="R967" i="36" s="1"/>
  <c r="U967" i="36" s="1"/>
  <c r="Q745" i="36"/>
  <c r="R745" i="36" s="1"/>
  <c r="U745" i="36" s="1"/>
  <c r="Q186" i="36"/>
  <c r="R186" i="36" s="1"/>
  <c r="U186" i="36" s="1"/>
  <c r="Q576" i="36"/>
  <c r="R576" i="36" s="1"/>
  <c r="U576" i="36" s="1"/>
  <c r="Q816" i="36"/>
  <c r="R816" i="36" s="1"/>
  <c r="U816" i="36" s="1"/>
  <c r="Q667" i="36"/>
  <c r="R667" i="36" s="1"/>
  <c r="U667" i="36" s="1"/>
  <c r="Q963" i="36"/>
  <c r="R963" i="36" s="1"/>
  <c r="U963" i="36" s="1"/>
  <c r="Q188" i="36"/>
  <c r="R188" i="36" s="1"/>
  <c r="U188" i="36" s="1"/>
  <c r="Q393" i="36"/>
  <c r="R393" i="36" s="1"/>
  <c r="U393" i="36" s="1"/>
  <c r="Q459" i="36"/>
  <c r="R459" i="36" s="1"/>
  <c r="U459" i="36" s="1"/>
  <c r="Q724" i="36"/>
  <c r="R724" i="36" s="1"/>
  <c r="U724" i="36" s="1"/>
  <c r="Q442" i="36"/>
  <c r="R442" i="36" s="1"/>
  <c r="U442" i="36" s="1"/>
  <c r="Q998" i="36"/>
  <c r="R998" i="36" s="1"/>
  <c r="U998" i="36" s="1"/>
  <c r="Q662" i="36"/>
  <c r="R662" i="36" s="1"/>
  <c r="U662" i="36" s="1"/>
  <c r="Q417" i="36"/>
  <c r="R417" i="36" s="1"/>
  <c r="U417" i="36" s="1"/>
  <c r="Q565" i="36"/>
  <c r="R565" i="36" s="1"/>
  <c r="U565" i="36" s="1"/>
  <c r="Q957" i="36"/>
  <c r="R957" i="36" s="1"/>
  <c r="U957" i="36" s="1"/>
  <c r="Q940" i="36"/>
  <c r="R940" i="36" s="1"/>
  <c r="U940" i="36" s="1"/>
  <c r="Q45" i="36"/>
  <c r="R45" i="36" s="1"/>
  <c r="U45" i="36" s="1"/>
  <c r="Q756" i="36"/>
  <c r="R756" i="36" s="1"/>
  <c r="U756" i="36" s="1"/>
  <c r="Q209" i="36"/>
  <c r="R209" i="36" s="1"/>
  <c r="U209" i="36" s="1"/>
  <c r="Q787" i="36"/>
  <c r="R787" i="36" s="1"/>
  <c r="U787" i="36" s="1"/>
  <c r="Q627" i="36"/>
  <c r="R627" i="36" s="1"/>
  <c r="U627" i="36" s="1"/>
  <c r="Q395" i="36"/>
  <c r="R395" i="36" s="1"/>
  <c r="U395" i="36" s="1"/>
  <c r="Q304" i="36"/>
  <c r="R304" i="36" s="1"/>
  <c r="U304" i="36" s="1"/>
  <c r="Q465" i="36"/>
  <c r="R465" i="36" s="1"/>
  <c r="U465" i="36" s="1"/>
  <c r="Q636" i="36"/>
  <c r="R636" i="36" s="1"/>
  <c r="U636" i="36" s="1"/>
  <c r="Q162" i="36"/>
  <c r="R162" i="36" s="1"/>
  <c r="U162" i="36" s="1"/>
  <c r="Q82" i="36"/>
  <c r="R82" i="36" s="1"/>
  <c r="U82" i="36" s="1"/>
  <c r="Q355" i="36"/>
  <c r="R355" i="36" s="1"/>
  <c r="U355" i="36" s="1"/>
  <c r="Q508" i="36"/>
  <c r="R508" i="36" s="1"/>
  <c r="U508" i="36" s="1"/>
  <c r="Q266" i="36"/>
  <c r="R266" i="36" s="1"/>
  <c r="U266" i="36" s="1"/>
  <c r="Q638" i="36"/>
  <c r="R638" i="36" s="1"/>
  <c r="U638" i="36" s="1"/>
  <c r="Q423" i="36"/>
  <c r="R423" i="36" s="1"/>
  <c r="U423" i="36" s="1"/>
  <c r="Q249" i="36"/>
  <c r="R249" i="36" s="1"/>
  <c r="U249" i="36" s="1"/>
  <c r="Q985" i="36"/>
  <c r="R985" i="36" s="1"/>
  <c r="U985" i="36" s="1"/>
  <c r="Q867" i="36"/>
  <c r="R867" i="36" s="1"/>
  <c r="U867" i="36" s="1"/>
  <c r="Q50" i="36"/>
  <c r="R50" i="36" s="1"/>
  <c r="U50" i="36" s="1"/>
  <c r="Q456" i="36"/>
  <c r="R456" i="36" s="1"/>
  <c r="U456" i="36" s="1"/>
  <c r="Q167" i="36"/>
  <c r="R167" i="36" s="1"/>
  <c r="U167" i="36" s="1"/>
  <c r="Q484" i="36"/>
  <c r="R484" i="36" s="1"/>
  <c r="U484" i="36" s="1"/>
  <c r="Q888" i="36"/>
  <c r="R888" i="36" s="1"/>
  <c r="U888" i="36" s="1"/>
  <c r="Q250" i="36"/>
  <c r="R250" i="36" s="1"/>
  <c r="U250" i="36" s="1"/>
  <c r="Q100" i="36"/>
  <c r="R100" i="36" s="1"/>
  <c r="U100" i="36" s="1"/>
  <c r="Q949" i="36"/>
  <c r="R949" i="36" s="1"/>
  <c r="U949" i="36" s="1"/>
  <c r="Q540" i="36"/>
  <c r="R540" i="36" s="1"/>
  <c r="U540" i="36" s="1"/>
  <c r="Q977" i="36"/>
  <c r="R977" i="36" s="1"/>
  <c r="U977" i="36" s="1"/>
  <c r="Q585" i="36"/>
  <c r="R585" i="36" s="1"/>
  <c r="U585" i="36" s="1"/>
  <c r="Q762" i="36"/>
  <c r="R762" i="36" s="1"/>
  <c r="U762" i="36" s="1"/>
  <c r="Q871" i="36"/>
  <c r="R871" i="36" s="1"/>
  <c r="U871" i="36" s="1"/>
  <c r="Q861" i="36"/>
  <c r="R861" i="36" s="1"/>
  <c r="U861" i="36" s="1"/>
  <c r="Q478" i="36"/>
  <c r="R478" i="36" s="1"/>
  <c r="U478" i="36" s="1"/>
  <c r="Q415" i="36"/>
  <c r="R415" i="36" s="1"/>
  <c r="U415" i="36" s="1"/>
  <c r="Q485" i="36"/>
  <c r="R485" i="36" s="1"/>
  <c r="U485" i="36" s="1"/>
  <c r="Q934" i="36"/>
  <c r="R934" i="36" s="1"/>
  <c r="U934" i="36" s="1"/>
  <c r="Q607" i="36"/>
  <c r="R607" i="36" s="1"/>
  <c r="U607" i="36" s="1"/>
  <c r="Q671" i="36"/>
  <c r="R671" i="36" s="1"/>
  <c r="U671" i="36" s="1"/>
  <c r="Q390" i="36"/>
  <c r="R390" i="36" s="1"/>
  <c r="U390" i="36" s="1"/>
  <c r="Q973" i="36"/>
  <c r="R973" i="36" s="1"/>
  <c r="U973" i="36" s="1"/>
  <c r="Q805" i="36"/>
  <c r="R805" i="36" s="1"/>
  <c r="U805" i="36" s="1"/>
  <c r="Q394" i="36"/>
  <c r="R394" i="36" s="1"/>
  <c r="U394" i="36" s="1"/>
  <c r="Q648" i="36"/>
  <c r="R648" i="36" s="1"/>
  <c r="U648" i="36" s="1"/>
  <c r="Q743" i="36"/>
  <c r="R743" i="36" s="1"/>
  <c r="U743" i="36" s="1"/>
  <c r="Q774" i="36"/>
  <c r="R774" i="36" s="1"/>
  <c r="U774" i="36" s="1"/>
  <c r="Q792" i="36"/>
  <c r="R792" i="36" s="1"/>
  <c r="U792" i="36" s="1"/>
  <c r="Q719" i="36"/>
  <c r="R719" i="36" s="1"/>
  <c r="U719" i="36" s="1"/>
  <c r="Q516" i="36"/>
  <c r="R516" i="36" s="1"/>
  <c r="U516" i="36" s="1"/>
  <c r="Q644" i="36"/>
  <c r="R644" i="36" s="1"/>
  <c r="U644" i="36" s="1"/>
  <c r="Q955" i="36"/>
  <c r="R955" i="36" s="1"/>
  <c r="U955" i="36" s="1"/>
  <c r="Q876" i="36"/>
  <c r="R876" i="36" s="1"/>
  <c r="U876" i="36" s="1"/>
  <c r="Q800" i="36"/>
  <c r="R800" i="36" s="1"/>
  <c r="U800" i="36" s="1"/>
  <c r="Q943" i="36"/>
  <c r="R943" i="36" s="1"/>
  <c r="U943" i="36" s="1"/>
  <c r="Q120" i="36"/>
  <c r="R120" i="36" s="1"/>
  <c r="U120" i="36" s="1"/>
  <c r="Q149" i="36"/>
  <c r="R149" i="36" s="1"/>
  <c r="U149" i="36" s="1"/>
  <c r="Q700" i="36"/>
  <c r="R700" i="36" s="1"/>
  <c r="U700" i="36" s="1"/>
  <c r="Q979" i="36"/>
  <c r="R979" i="36" s="1"/>
  <c r="U979" i="36" s="1"/>
  <c r="Q798" i="36"/>
  <c r="R798" i="36" s="1"/>
  <c r="U798" i="36" s="1"/>
  <c r="Q583" i="36"/>
  <c r="R583" i="36" s="1"/>
  <c r="U583" i="36" s="1"/>
  <c r="Q345" i="36"/>
  <c r="R345" i="36" s="1"/>
  <c r="U345" i="36" s="1"/>
  <c r="Q706" i="36"/>
  <c r="R706" i="36" s="1"/>
  <c r="U706" i="36" s="1"/>
  <c r="Q595" i="36"/>
  <c r="R595" i="36" s="1"/>
  <c r="U595" i="36" s="1"/>
  <c r="Q552" i="36"/>
  <c r="R552" i="36" s="1"/>
  <c r="U552" i="36" s="1"/>
  <c r="Q353" i="36"/>
  <c r="R353" i="36" s="1"/>
  <c r="U353" i="36" s="1"/>
  <c r="Q829" i="36"/>
  <c r="R829" i="36" s="1"/>
  <c r="U829" i="36" s="1"/>
  <c r="Q202" i="36"/>
  <c r="R202" i="36" s="1"/>
  <c r="U202" i="36" s="1"/>
  <c r="Q975" i="36"/>
  <c r="R975" i="36" s="1"/>
  <c r="U975" i="36" s="1"/>
  <c r="Q487" i="36"/>
  <c r="R487" i="36" s="1"/>
  <c r="U487" i="36" s="1"/>
  <c r="Q601" i="36"/>
  <c r="R601" i="36" s="1"/>
  <c r="U601" i="36" s="1"/>
  <c r="Q493" i="36"/>
  <c r="R493" i="36" s="1"/>
  <c r="U493" i="36" s="1"/>
  <c r="Q564" i="36"/>
  <c r="R564" i="36" s="1"/>
  <c r="U564" i="36" s="1"/>
  <c r="Q287" i="36"/>
  <c r="R287" i="36" s="1"/>
  <c r="U287" i="36" s="1"/>
  <c r="Q651" i="36"/>
  <c r="R651" i="36" s="1"/>
  <c r="U651" i="36" s="1"/>
  <c r="Q342" i="36"/>
  <c r="R342" i="36" s="1"/>
  <c r="U342" i="36" s="1"/>
  <c r="Q903" i="36"/>
  <c r="R903" i="36" s="1"/>
  <c r="U903" i="36" s="1"/>
  <c r="Q163" i="36"/>
  <c r="R163" i="36" s="1"/>
  <c r="U163" i="36" s="1"/>
  <c r="Q432" i="36"/>
  <c r="R432" i="36" s="1"/>
  <c r="U432" i="36" s="1"/>
  <c r="Q213" i="36"/>
  <c r="R213" i="36" s="1"/>
  <c r="U213" i="36" s="1"/>
  <c r="Q849" i="36"/>
  <c r="R849" i="36" s="1"/>
  <c r="U849" i="36" s="1"/>
  <c r="Q214" i="36"/>
  <c r="R214" i="36" s="1"/>
  <c r="U214" i="36" s="1"/>
  <c r="Q952" i="36"/>
  <c r="R952" i="36" s="1"/>
  <c r="U952" i="36" s="1"/>
  <c r="Q311" i="36"/>
  <c r="R311" i="36" s="1"/>
  <c r="U311" i="36" s="1"/>
  <c r="Q919" i="36"/>
  <c r="R919" i="36" s="1"/>
  <c r="U919" i="36" s="1"/>
  <c r="Q864" i="36"/>
  <c r="R864" i="36" s="1"/>
  <c r="U864" i="36" s="1"/>
  <c r="Q901" i="36"/>
  <c r="R901" i="36" s="1"/>
  <c r="U901" i="36" s="1"/>
  <c r="Q211" i="36"/>
  <c r="R211" i="36" s="1"/>
  <c r="U211" i="36" s="1"/>
  <c r="Q283" i="36"/>
  <c r="R283" i="36" s="1"/>
  <c r="U283" i="36" s="1"/>
  <c r="Q813" i="36"/>
  <c r="R813" i="36" s="1"/>
  <c r="U813" i="36" s="1"/>
  <c r="Q335" i="36"/>
  <c r="R335" i="36" s="1"/>
  <c r="U335" i="36" s="1"/>
  <c r="Q989" i="36"/>
  <c r="R989" i="36" s="1"/>
  <c r="U989" i="36" s="1"/>
  <c r="Q398" i="36"/>
  <c r="R398" i="36" s="1"/>
  <c r="U398" i="36" s="1"/>
  <c r="Q848" i="36"/>
  <c r="R848" i="36" s="1"/>
  <c r="U848" i="36" s="1"/>
  <c r="Q839" i="36"/>
  <c r="R839" i="36" s="1"/>
  <c r="U839" i="36" s="1"/>
  <c r="Q457" i="36"/>
  <c r="R457" i="36" s="1"/>
  <c r="U457" i="36" s="1"/>
  <c r="Q947" i="36"/>
  <c r="R947" i="36" s="1"/>
  <c r="U947" i="36" s="1"/>
  <c r="Q635" i="36"/>
  <c r="R635" i="36" s="1"/>
  <c r="U635" i="36" s="1"/>
  <c r="Q154" i="36"/>
  <c r="R154" i="36" s="1"/>
  <c r="U154" i="36" s="1"/>
  <c r="Q555" i="36"/>
  <c r="R555" i="36" s="1"/>
  <c r="U555" i="36" s="1"/>
  <c r="Q799" i="36"/>
  <c r="R799" i="36" s="1"/>
  <c r="U799" i="36" s="1"/>
  <c r="Q141" i="36"/>
  <c r="R141" i="36" s="1"/>
  <c r="U141" i="36" s="1"/>
  <c r="Q392" i="36"/>
  <c r="R392" i="36" s="1"/>
  <c r="U392" i="36" s="1"/>
  <c r="Q874" i="36"/>
  <c r="R874" i="36" s="1"/>
  <c r="U874" i="36" s="1"/>
  <c r="Q159" i="36"/>
  <c r="R159" i="36" s="1"/>
  <c r="U159" i="36" s="1"/>
  <c r="Q332" i="36"/>
  <c r="R332" i="36" s="1"/>
  <c r="U332" i="36" s="1"/>
  <c r="Q959" i="36"/>
  <c r="R959" i="36" s="1"/>
  <c r="U959" i="36" s="1"/>
  <c r="Q317" i="36"/>
  <c r="R317" i="36" s="1"/>
  <c r="U317" i="36" s="1"/>
  <c r="Q139" i="36"/>
  <c r="R139" i="36" s="1"/>
  <c r="U139" i="36" s="1"/>
  <c r="Q115" i="36"/>
  <c r="R115" i="36" s="1"/>
  <c r="U115" i="36" s="1"/>
  <c r="Q710" i="36"/>
  <c r="R710" i="36" s="1"/>
  <c r="U710" i="36" s="1"/>
  <c r="Q548" i="36"/>
  <c r="R548" i="36" s="1"/>
  <c r="U548" i="36" s="1"/>
  <c r="Q545" i="36"/>
  <c r="R545" i="36" s="1"/>
  <c r="U545" i="36" s="1"/>
  <c r="Q482" i="36"/>
  <c r="R482" i="36" s="1"/>
  <c r="U482" i="36" s="1"/>
  <c r="Q924" i="36"/>
  <c r="R924" i="36" s="1"/>
  <c r="U924" i="36" s="1"/>
  <c r="Q462" i="36"/>
  <c r="R462" i="36" s="1"/>
  <c r="U462" i="36" s="1"/>
  <c r="Q626" i="36"/>
  <c r="R626" i="36" s="1"/>
  <c r="U626" i="36" s="1"/>
  <c r="Q234" i="36"/>
  <c r="R234" i="36" s="1"/>
  <c r="U234" i="36" s="1"/>
  <c r="Q550" i="36"/>
  <c r="R550" i="36" s="1"/>
  <c r="U550" i="36" s="1"/>
  <c r="Q438" i="36"/>
  <c r="R438" i="36" s="1"/>
  <c r="U438" i="36" s="1"/>
  <c r="Q499" i="36"/>
  <c r="R499" i="36" s="1"/>
  <c r="U499" i="36" s="1"/>
  <c r="Q280" i="36"/>
  <c r="R280" i="36" s="1"/>
  <c r="U280" i="36" s="1"/>
  <c r="Q794" i="36"/>
  <c r="R794" i="36" s="1"/>
  <c r="U794" i="36" s="1"/>
  <c r="Q282" i="36"/>
  <c r="R282" i="36" s="1"/>
  <c r="U282" i="36" s="1"/>
  <c r="Q205" i="36"/>
  <c r="R205" i="36" s="1"/>
  <c r="U205" i="36" s="1"/>
  <c r="Q204" i="36"/>
  <c r="R204" i="36" s="1"/>
  <c r="U204" i="36" s="1"/>
  <c r="Q521" i="36"/>
  <c r="R521" i="36" s="1"/>
  <c r="U521" i="36" s="1"/>
  <c r="Q138" i="36"/>
  <c r="R138" i="36" s="1"/>
  <c r="U138" i="36" s="1"/>
  <c r="Q685" i="36"/>
  <c r="R685" i="36" s="1"/>
  <c r="U685" i="36" s="1"/>
  <c r="Q391" i="36"/>
  <c r="R391" i="36" s="1"/>
  <c r="U391" i="36" s="1"/>
  <c r="Q259" i="36"/>
  <c r="R259" i="36" s="1"/>
  <c r="U259" i="36" s="1"/>
  <c r="Q339" i="36"/>
  <c r="R339" i="36" s="1"/>
  <c r="U339" i="36" s="1"/>
  <c r="Q538" i="36"/>
  <c r="R538" i="36" s="1"/>
  <c r="U538" i="36" s="1"/>
  <c r="Q771" i="36"/>
  <c r="R771" i="36" s="1"/>
  <c r="U771" i="36" s="1"/>
  <c r="Q161" i="36"/>
  <c r="R161" i="36" s="1"/>
  <c r="U161" i="36" s="1"/>
  <c r="Q187" i="36"/>
  <c r="R187" i="36" s="1"/>
  <c r="U187" i="36" s="1"/>
  <c r="Q397" i="36"/>
  <c r="R397" i="36" s="1"/>
  <c r="U397" i="36" s="1"/>
  <c r="Q292" i="36"/>
  <c r="R292" i="36" s="1"/>
  <c r="U292" i="36" s="1"/>
  <c r="Q427" i="36"/>
  <c r="R427" i="36" s="1"/>
  <c r="U427" i="36" s="1"/>
  <c r="Q915" i="36"/>
  <c r="R915" i="36" s="1"/>
  <c r="U915" i="36" s="1"/>
  <c r="Q354" i="36"/>
  <c r="R354" i="36" s="1"/>
  <c r="U354" i="36" s="1"/>
  <c r="Q294" i="36"/>
  <c r="R294" i="36" s="1"/>
  <c r="U294" i="36" s="1"/>
  <c r="Q784" i="36"/>
  <c r="R784" i="36" s="1"/>
  <c r="U784" i="36" s="1"/>
  <c r="Q660" i="36"/>
  <c r="R660" i="36" s="1"/>
  <c r="U660" i="36" s="1"/>
  <c r="Q125" i="36"/>
  <c r="R125" i="36" s="1"/>
  <c r="U125" i="36" s="1"/>
  <c r="Q954" i="36"/>
  <c r="R954" i="36" s="1"/>
  <c r="U954" i="36" s="1"/>
  <c r="Q218" i="36"/>
  <c r="R218" i="36" s="1"/>
  <c r="U218" i="36" s="1"/>
  <c r="Q475" i="36"/>
  <c r="R475" i="36" s="1"/>
  <c r="U475" i="36" s="1"/>
  <c r="Q751" i="36"/>
  <c r="R751" i="36" s="1"/>
  <c r="U751" i="36" s="1"/>
  <c r="O29" i="36"/>
  <c r="Q29" i="36"/>
  <c r="R29" i="36" s="1"/>
  <c r="U29" i="36" s="1"/>
  <c r="Q759" i="36"/>
  <c r="R759" i="36" s="1"/>
  <c r="U759" i="36" s="1"/>
  <c r="Q196" i="36"/>
  <c r="R196" i="36" s="1"/>
  <c r="U196" i="36" s="1"/>
  <c r="Q553" i="36"/>
  <c r="R553" i="36" s="1"/>
  <c r="U553" i="36" s="1"/>
  <c r="Q289" i="36"/>
  <c r="R289" i="36" s="1"/>
  <c r="U289" i="36" s="1"/>
  <c r="Q701" i="36"/>
  <c r="R701" i="36" s="1"/>
  <c r="U701" i="36" s="1"/>
  <c r="Q95" i="36"/>
  <c r="R95" i="36" s="1"/>
  <c r="U95" i="36" s="1"/>
  <c r="Q809" i="36"/>
  <c r="R809" i="36" s="1"/>
  <c r="U809" i="36" s="1"/>
  <c r="Q750" i="36"/>
  <c r="R750" i="36" s="1"/>
  <c r="U750" i="36" s="1"/>
  <c r="Q968" i="36"/>
  <c r="R968" i="36" s="1"/>
  <c r="U968" i="36" s="1"/>
  <c r="Q215" i="36"/>
  <c r="R215" i="36" s="1"/>
  <c r="U215" i="36" s="1"/>
  <c r="Q737" i="36"/>
  <c r="R737" i="36" s="1"/>
  <c r="U737" i="36" s="1"/>
  <c r="Q136" i="36"/>
  <c r="R136" i="36" s="1"/>
  <c r="U136" i="36" s="1"/>
  <c r="O33" i="36"/>
  <c r="Q33" i="36"/>
  <c r="R33" i="36" s="1"/>
  <c r="U33" i="36" s="1"/>
  <c r="Q333" i="36"/>
  <c r="R333" i="36" s="1"/>
  <c r="U333" i="36" s="1"/>
  <c r="Q593" i="36"/>
  <c r="R593" i="36" s="1"/>
  <c r="U593" i="36" s="1"/>
  <c r="Q180" i="36"/>
  <c r="R180" i="36" s="1"/>
  <c r="U180" i="36" s="1"/>
  <c r="Q166" i="36"/>
  <c r="R166" i="36" s="1"/>
  <c r="U166" i="36" s="1"/>
  <c r="Q797" i="36"/>
  <c r="R797" i="36" s="1"/>
  <c r="U797" i="36" s="1"/>
  <c r="Q664" i="36"/>
  <c r="R664" i="36" s="1"/>
  <c r="U664" i="36" s="1"/>
  <c r="Q557" i="36"/>
  <c r="R557" i="36" s="1"/>
  <c r="U557" i="36" s="1"/>
  <c r="Q305" i="36"/>
  <c r="R305" i="36" s="1"/>
  <c r="U305" i="36" s="1"/>
  <c r="Q639" i="36"/>
  <c r="R639" i="36" s="1"/>
  <c r="U639" i="36" s="1"/>
  <c r="Q458" i="36"/>
  <c r="R458" i="36" s="1"/>
  <c r="U458" i="36" s="1"/>
  <c r="Q789" i="36"/>
  <c r="R789" i="36" s="1"/>
  <c r="U789" i="36" s="1"/>
  <c r="Q643" i="36"/>
  <c r="R643" i="36" s="1"/>
  <c r="U643" i="36" s="1"/>
  <c r="Q803" i="36"/>
  <c r="R803" i="36" s="1"/>
  <c r="U803" i="36" s="1"/>
  <c r="Q445" i="36"/>
  <c r="R445" i="36" s="1"/>
  <c r="U445" i="36" s="1"/>
  <c r="Q563" i="36"/>
  <c r="R563" i="36" s="1"/>
  <c r="U563" i="36" s="1"/>
  <c r="Q761" i="36"/>
  <c r="R761" i="36" s="1"/>
  <c r="U761" i="36" s="1"/>
  <c r="Q795" i="36"/>
  <c r="R795" i="36" s="1"/>
  <c r="U795" i="36" s="1"/>
  <c r="Q785" i="36"/>
  <c r="R785" i="36" s="1"/>
  <c r="U785" i="36" s="1"/>
  <c r="Q93" i="36"/>
  <c r="R93" i="36" s="1"/>
  <c r="U93" i="36" s="1"/>
  <c r="Q346" i="36"/>
  <c r="R346" i="36" s="1"/>
  <c r="U346" i="36" s="1"/>
  <c r="Q348" i="36"/>
  <c r="R348" i="36" s="1"/>
  <c r="U348" i="36" s="1"/>
  <c r="Q897" i="36"/>
  <c r="R897" i="36" s="1"/>
  <c r="U897" i="36" s="1"/>
  <c r="Q274" i="36"/>
  <c r="R274" i="36" s="1"/>
  <c r="U274" i="36" s="1"/>
  <c r="Q838" i="36"/>
  <c r="R838" i="36" s="1"/>
  <c r="U838" i="36" s="1"/>
  <c r="Q156" i="36"/>
  <c r="R156" i="36" s="1"/>
  <c r="U156" i="36" s="1"/>
  <c r="Q428" i="36"/>
  <c r="R428" i="36" s="1"/>
  <c r="U428" i="36" s="1"/>
  <c r="Q175" i="36"/>
  <c r="R175" i="36" s="1"/>
  <c r="U175" i="36" s="1"/>
  <c r="Q527" i="36"/>
  <c r="R527" i="36" s="1"/>
  <c r="U527" i="36" s="1"/>
  <c r="Q974" i="36"/>
  <c r="R974" i="36" s="1"/>
  <c r="U974" i="36" s="1"/>
  <c r="Q338" i="36"/>
  <c r="R338" i="36" s="1"/>
  <c r="U338" i="36" s="1"/>
  <c r="Q722" i="36"/>
  <c r="R722" i="36" s="1"/>
  <c r="U722" i="36" s="1"/>
  <c r="Q364" i="36"/>
  <c r="R364" i="36" s="1"/>
  <c r="U364" i="36" s="1"/>
  <c r="Q137" i="36"/>
  <c r="R137" i="36" s="1"/>
  <c r="U137" i="36" s="1"/>
  <c r="Q403" i="36"/>
  <c r="R403" i="36" s="1"/>
  <c r="U403" i="36" s="1"/>
  <c r="Q238" i="36"/>
  <c r="R238" i="36" s="1"/>
  <c r="U238" i="36" s="1"/>
  <c r="Q841" i="36"/>
  <c r="R841" i="36" s="1"/>
  <c r="U841" i="36" s="1"/>
  <c r="Q368" i="36"/>
  <c r="R368" i="36" s="1"/>
  <c r="U368" i="36" s="1"/>
  <c r="Q892" i="36"/>
  <c r="R892" i="36" s="1"/>
  <c r="U892" i="36" s="1"/>
  <c r="Q183" i="36"/>
  <c r="R183" i="36" s="1"/>
  <c r="U183" i="36" s="1"/>
  <c r="Q930" i="36"/>
  <c r="R930" i="36" s="1"/>
  <c r="U930" i="36" s="1"/>
  <c r="Q649" i="36"/>
  <c r="R649" i="36" s="1"/>
  <c r="U649" i="36" s="1"/>
  <c r="Q650" i="36"/>
  <c r="R650" i="36" s="1"/>
  <c r="U650" i="36" s="1"/>
  <c r="Q820" i="36"/>
  <c r="R820" i="36" s="1"/>
  <c r="U820" i="36" s="1"/>
  <c r="Q906" i="36"/>
  <c r="R906" i="36" s="1"/>
  <c r="U906" i="36" s="1"/>
  <c r="Q360" i="36"/>
  <c r="R360" i="36" s="1"/>
  <c r="U360" i="36" s="1"/>
  <c r="Q404" i="36"/>
  <c r="R404" i="36" s="1"/>
  <c r="U404" i="36" s="1"/>
  <c r="Q96" i="36"/>
  <c r="R96" i="36" s="1"/>
  <c r="U96" i="36" s="1"/>
  <c r="Q352" i="36"/>
  <c r="R352" i="36" s="1"/>
  <c r="U352" i="36" s="1"/>
  <c r="Q303" i="36"/>
  <c r="R303" i="36" s="1"/>
  <c r="U303" i="36" s="1"/>
  <c r="Q189" i="36"/>
  <c r="R189" i="36" s="1"/>
  <c r="U189" i="36" s="1"/>
  <c r="Q378" i="36"/>
  <c r="R378" i="36" s="1"/>
  <c r="U378" i="36" s="1"/>
  <c r="Q376" i="36"/>
  <c r="R376" i="36" s="1"/>
  <c r="U376" i="36" s="1"/>
  <c r="Q817" i="36"/>
  <c r="R817" i="36" s="1"/>
  <c r="U817" i="36" s="1"/>
  <c r="Q308" i="36"/>
  <c r="R308" i="36" s="1"/>
  <c r="U308" i="36" s="1"/>
  <c r="Q243" i="36"/>
  <c r="R243" i="36" s="1"/>
  <c r="U243" i="36" s="1"/>
  <c r="Q835" i="36"/>
  <c r="R835" i="36" s="1"/>
  <c r="U835" i="36" s="1"/>
  <c r="Q409" i="36"/>
  <c r="R409" i="36" s="1"/>
  <c r="U409" i="36" s="1"/>
  <c r="Q128" i="36"/>
  <c r="R128" i="36" s="1"/>
  <c r="U128" i="36" s="1"/>
  <c r="Q444" i="36"/>
  <c r="R444" i="36" s="1"/>
  <c r="U444" i="36" s="1"/>
  <c r="Q704" i="36"/>
  <c r="R704" i="36" s="1"/>
  <c r="U704" i="36" s="1"/>
  <c r="Q143" i="36"/>
  <c r="R143" i="36" s="1"/>
  <c r="U143" i="36" s="1"/>
  <c r="Q972" i="36"/>
  <c r="R972" i="36" s="1"/>
  <c r="U972" i="36" s="1"/>
  <c r="Q663" i="36"/>
  <c r="R663" i="36" s="1"/>
  <c r="U663" i="36" s="1"/>
  <c r="Q132" i="36"/>
  <c r="R132" i="36" s="1"/>
  <c r="U132" i="36" s="1"/>
  <c r="Q171" i="36"/>
  <c r="R171" i="36" s="1"/>
  <c r="U171" i="36" s="1"/>
  <c r="Q232" i="36"/>
  <c r="R232" i="36" s="1"/>
  <c r="U232" i="36" s="1"/>
  <c r="Q812" i="36"/>
  <c r="R812" i="36" s="1"/>
  <c r="U812" i="36" s="1"/>
  <c r="Q926" i="36"/>
  <c r="R926" i="36" s="1"/>
  <c r="U926" i="36" s="1"/>
  <c r="Q424" i="36"/>
  <c r="R424" i="36" s="1"/>
  <c r="U424" i="36" s="1"/>
  <c r="Q546" i="36"/>
  <c r="R546" i="36" s="1"/>
  <c r="U546" i="36" s="1"/>
  <c r="Q185" i="36"/>
  <c r="R185" i="36" s="1"/>
  <c r="U185" i="36" s="1"/>
  <c r="Q300" i="36"/>
  <c r="R300" i="36" s="1"/>
  <c r="U300" i="36" s="1"/>
  <c r="Q519" i="36"/>
  <c r="R519" i="36" s="1"/>
  <c r="U519" i="36" s="1"/>
  <c r="Q281" i="36"/>
  <c r="R281" i="36" s="1"/>
  <c r="U281" i="36" s="1"/>
  <c r="Q642" i="36"/>
  <c r="R642" i="36" s="1"/>
  <c r="U642" i="36" s="1"/>
  <c r="Q711" i="36"/>
  <c r="R711" i="36" s="1"/>
  <c r="U711" i="36" s="1"/>
  <c r="Q488" i="36"/>
  <c r="R488" i="36" s="1"/>
  <c r="U488" i="36" s="1"/>
  <c r="Q781" i="36"/>
  <c r="R781" i="36" s="1"/>
  <c r="U781" i="36" s="1"/>
  <c r="Q559" i="36"/>
  <c r="R559" i="36" s="1"/>
  <c r="U559" i="36" s="1"/>
  <c r="Q220" i="36"/>
  <c r="R220" i="36" s="1"/>
  <c r="U220" i="36" s="1"/>
  <c r="Q201" i="36"/>
  <c r="R201" i="36" s="1"/>
  <c r="U201" i="36" s="1"/>
  <c r="Q823" i="36"/>
  <c r="R823" i="36" s="1"/>
  <c r="U823" i="36" s="1"/>
  <c r="Q855" i="36"/>
  <c r="R855" i="36" s="1"/>
  <c r="U855" i="36" s="1"/>
  <c r="Q905" i="36"/>
  <c r="R905" i="36" s="1"/>
  <c r="U905" i="36" s="1"/>
  <c r="Q261" i="36"/>
  <c r="R261" i="36" s="1"/>
  <c r="U261" i="36" s="1"/>
  <c r="Q721" i="36"/>
  <c r="R721" i="36" s="1"/>
  <c r="U721" i="36" s="1"/>
  <c r="Q882" i="36"/>
  <c r="R882" i="36" s="1"/>
  <c r="U882" i="36" s="1"/>
  <c r="Q498" i="36"/>
  <c r="R498" i="36" s="1"/>
  <c r="U498" i="36" s="1"/>
  <c r="Q890" i="36"/>
  <c r="R890" i="36" s="1"/>
  <c r="U890" i="36" s="1"/>
  <c r="Q324" i="36"/>
  <c r="R324" i="36" s="1"/>
  <c r="U324" i="36" s="1"/>
  <c r="Q925" i="36"/>
  <c r="R925" i="36" s="1"/>
  <c r="U925" i="36" s="1"/>
  <c r="Q727" i="36"/>
  <c r="R727" i="36" s="1"/>
  <c r="U727" i="36" s="1"/>
  <c r="Q279" i="36"/>
  <c r="R279" i="36" s="1"/>
  <c r="U279" i="36" s="1"/>
  <c r="Q777" i="36"/>
  <c r="R777" i="36" s="1"/>
  <c r="U777" i="36" s="1"/>
  <c r="Q935" i="36"/>
  <c r="R935" i="36" s="1"/>
  <c r="U935" i="36" s="1"/>
  <c r="Q596" i="36"/>
  <c r="R596" i="36" s="1"/>
  <c r="U596" i="36" s="1"/>
  <c r="Q107" i="36"/>
  <c r="R107" i="36" s="1"/>
  <c r="U107" i="36" s="1"/>
  <c r="Q744" i="36"/>
  <c r="R744" i="36" s="1"/>
  <c r="U744" i="36" s="1"/>
  <c r="Q869" i="36"/>
  <c r="R869" i="36" s="1"/>
  <c r="U869" i="36" s="1"/>
  <c r="Q483" i="36"/>
  <c r="R483" i="36" s="1"/>
  <c r="U483" i="36" s="1"/>
  <c r="Q764" i="36"/>
  <c r="R764" i="36" s="1"/>
  <c r="U764" i="36" s="1"/>
  <c r="Q549" i="36"/>
  <c r="R549" i="36" s="1"/>
  <c r="U549" i="36" s="1"/>
  <c r="Q858" i="36"/>
  <c r="R858" i="36" s="1"/>
  <c r="U858" i="36" s="1"/>
  <c r="Q893" i="36"/>
  <c r="R893" i="36" s="1"/>
  <c r="U893" i="36" s="1"/>
  <c r="Q624" i="36"/>
  <c r="R624" i="36" s="1"/>
  <c r="U624" i="36" s="1"/>
  <c r="Q677" i="36"/>
  <c r="R677" i="36" s="1"/>
  <c r="U677" i="36" s="1"/>
  <c r="Q770" i="36"/>
  <c r="R770" i="36" s="1"/>
  <c r="U770" i="36" s="1"/>
  <c r="Q665" i="36"/>
  <c r="R665" i="36" s="1"/>
  <c r="U665" i="36" s="1"/>
  <c r="Q242" i="36"/>
  <c r="R242" i="36" s="1"/>
  <c r="U242" i="36" s="1"/>
  <c r="O32" i="36"/>
  <c r="Q32" i="36"/>
  <c r="R32" i="36" s="1"/>
  <c r="U32" i="36" s="1"/>
  <c r="Q135" i="36"/>
  <c r="R135" i="36" s="1"/>
  <c r="U135" i="36" s="1"/>
  <c r="Q388" i="36"/>
  <c r="R388" i="36" s="1"/>
  <c r="U388" i="36" s="1"/>
  <c r="Q825" i="36"/>
  <c r="R825" i="36" s="1"/>
  <c r="U825" i="36" s="1"/>
  <c r="Q760" i="36"/>
  <c r="R760" i="36" s="1"/>
  <c r="U760" i="36" s="1"/>
  <c r="Q933" i="36"/>
  <c r="R933" i="36" s="1"/>
  <c r="U933" i="36" s="1"/>
  <c r="Q400" i="36"/>
  <c r="R400" i="36" s="1"/>
  <c r="U400" i="36" s="1"/>
  <c r="Q960" i="36"/>
  <c r="R960" i="36" s="1"/>
  <c r="U960" i="36" s="1"/>
  <c r="Q191" i="36"/>
  <c r="R191" i="36" s="1"/>
  <c r="U191" i="36" s="1"/>
  <c r="Q245" i="36"/>
  <c r="R245" i="36" s="1"/>
  <c r="U245" i="36" s="1"/>
  <c r="Q969" i="36"/>
  <c r="R969" i="36" s="1"/>
  <c r="U969" i="36" s="1"/>
  <c r="Q928" i="36"/>
  <c r="R928" i="36" s="1"/>
  <c r="U928" i="36" s="1"/>
  <c r="Q343" i="36"/>
  <c r="R343" i="36" s="1"/>
  <c r="U343" i="36" s="1"/>
  <c r="Q605" i="36"/>
  <c r="R605" i="36" s="1"/>
  <c r="U605" i="36" s="1"/>
  <c r="Q900" i="36"/>
  <c r="R900" i="36" s="1"/>
  <c r="U900" i="36" s="1"/>
  <c r="Q693" i="36"/>
  <c r="R693" i="36" s="1"/>
  <c r="U693" i="36" s="1"/>
  <c r="Q647" i="36"/>
  <c r="R647" i="36" s="1"/>
  <c r="U647" i="36" s="1"/>
  <c r="Q225" i="36"/>
  <c r="R225" i="36" s="1"/>
  <c r="U225" i="36" s="1"/>
  <c r="Q514" i="36"/>
  <c r="R514" i="36" s="1"/>
  <c r="U514" i="36" s="1"/>
  <c r="Q879" i="36"/>
  <c r="R879" i="36" s="1"/>
  <c r="U879" i="36" s="1"/>
  <c r="Q582" i="36"/>
  <c r="R582" i="36" s="1"/>
  <c r="U582" i="36" s="1"/>
  <c r="Q382" i="36"/>
  <c r="R382" i="36" s="1"/>
  <c r="U382" i="36" s="1"/>
  <c r="Q604" i="36"/>
  <c r="R604" i="36" s="1"/>
  <c r="U604" i="36" s="1"/>
  <c r="Q389" i="36"/>
  <c r="R389" i="36" s="1"/>
  <c r="U389" i="36" s="1"/>
  <c r="Q657" i="36"/>
  <c r="R657" i="36" s="1"/>
  <c r="U657" i="36" s="1"/>
  <c r="Q766" i="36"/>
  <c r="R766" i="36" s="1"/>
  <c r="U766" i="36" s="1"/>
  <c r="Q551" i="36"/>
  <c r="R551" i="36" s="1"/>
  <c r="U551" i="36" s="1"/>
  <c r="Q377" i="36"/>
  <c r="R377" i="36" s="1"/>
  <c r="U377" i="36" s="1"/>
  <c r="Q645" i="36"/>
  <c r="R645" i="36" s="1"/>
  <c r="U645" i="36" s="1"/>
  <c r="Q802" i="36"/>
  <c r="R802" i="36" s="1"/>
  <c r="U802" i="36" s="1"/>
  <c r="Q587" i="36"/>
  <c r="R587" i="36" s="1"/>
  <c r="U587" i="36" s="1"/>
  <c r="Q210" i="36"/>
  <c r="R210" i="36" s="1"/>
  <c r="U210" i="36" s="1"/>
  <c r="Q150" i="36"/>
  <c r="R150" i="36" s="1"/>
  <c r="U150" i="36" s="1"/>
  <c r="Q351" i="36"/>
  <c r="R351" i="36" s="1"/>
  <c r="U351" i="36" s="1"/>
  <c r="Q422" i="36"/>
  <c r="R422" i="36" s="1"/>
  <c r="U422" i="36" s="1"/>
  <c r="Q637" i="36"/>
  <c r="R637" i="36" s="1"/>
  <c r="U637" i="36" s="1"/>
  <c r="Q277" i="36"/>
  <c r="R277" i="36" s="1"/>
  <c r="U277" i="36" s="1"/>
  <c r="Q113" i="36"/>
  <c r="R113" i="36" s="1"/>
  <c r="U113" i="36" s="1"/>
  <c r="Q375" i="36"/>
  <c r="R375" i="36" s="1"/>
  <c r="U375" i="36" s="1"/>
  <c r="Q992" i="36"/>
  <c r="R992" i="36" s="1"/>
  <c r="U992" i="36" s="1"/>
  <c r="Q938" i="36"/>
  <c r="R938" i="36" s="1"/>
  <c r="U938" i="36" s="1"/>
  <c r="Q609" i="36"/>
  <c r="R609" i="36" s="1"/>
  <c r="U609" i="36" s="1"/>
  <c r="Q436" i="36"/>
  <c r="R436" i="36" s="1"/>
  <c r="U436" i="36" s="1"/>
  <c r="Q808" i="36"/>
  <c r="R808" i="36" s="1"/>
  <c r="U808" i="36" s="1"/>
  <c r="Q320" i="36"/>
  <c r="R320" i="36" s="1"/>
  <c r="U320" i="36" s="1"/>
  <c r="Q828" i="36"/>
  <c r="R828" i="36" s="1"/>
  <c r="U828" i="36" s="1"/>
  <c r="Q688" i="36"/>
  <c r="R688" i="36" s="1"/>
  <c r="U688" i="36" s="1"/>
  <c r="Q473" i="36"/>
  <c r="R473" i="36" s="1"/>
  <c r="U473" i="36" s="1"/>
  <c r="Q945" i="36"/>
  <c r="R945" i="36" s="1"/>
  <c r="U945" i="36" s="1"/>
  <c r="Q964" i="36"/>
  <c r="R964" i="36" s="1"/>
  <c r="U964" i="36" s="1"/>
  <c r="Q169" i="36"/>
  <c r="R169" i="36" s="1"/>
  <c r="U169" i="36" s="1"/>
  <c r="Q929" i="36"/>
  <c r="R929" i="36" s="1"/>
  <c r="U929" i="36" s="1"/>
  <c r="Q252" i="36"/>
  <c r="R252" i="36" s="1"/>
  <c r="U252" i="36" s="1"/>
  <c r="Q734" i="36"/>
  <c r="R734" i="36" s="1"/>
  <c r="U734" i="36" s="1"/>
  <c r="Q898" i="36"/>
  <c r="R898" i="36" s="1"/>
  <c r="U898" i="36" s="1"/>
  <c r="Q146" i="36"/>
  <c r="R146" i="36" s="1"/>
  <c r="U146" i="36" s="1"/>
  <c r="Q253" i="36"/>
  <c r="R253" i="36" s="1"/>
  <c r="U253" i="36" s="1"/>
  <c r="O36" i="36"/>
  <c r="Q36" i="36"/>
  <c r="R36" i="36" s="1"/>
  <c r="U36" i="36" s="1"/>
  <c r="Q199" i="36"/>
  <c r="R199" i="36" s="1"/>
  <c r="U199" i="36" s="1"/>
  <c r="Q461" i="36"/>
  <c r="R461" i="36" s="1"/>
  <c r="U461" i="36" s="1"/>
  <c r="Q452" i="36"/>
  <c r="R452" i="36" s="1"/>
  <c r="U452" i="36" s="1"/>
  <c r="Q203" i="36"/>
  <c r="R203" i="36" s="1"/>
  <c r="U203" i="36" s="1"/>
  <c r="Q833" i="36"/>
  <c r="R833" i="36" s="1"/>
  <c r="U833" i="36" s="1"/>
  <c r="Q579" i="36"/>
  <c r="R579" i="36" s="1"/>
  <c r="U579" i="36" s="1"/>
  <c r="Q122" i="36"/>
  <c r="R122" i="36" s="1"/>
  <c r="U122" i="36" s="1"/>
  <c r="Q464" i="36"/>
  <c r="R464" i="36" s="1"/>
  <c r="U464" i="36" s="1"/>
  <c r="Q506" i="36"/>
  <c r="R506" i="36" s="1"/>
  <c r="U506" i="36" s="1"/>
  <c r="Q309" i="36"/>
  <c r="R309" i="36" s="1"/>
  <c r="U309" i="36" s="1"/>
  <c r="Q913" i="36"/>
  <c r="R913" i="36" s="1"/>
  <c r="U913" i="36" s="1"/>
  <c r="Q145" i="36"/>
  <c r="R145" i="36" s="1"/>
  <c r="U145" i="36" s="1"/>
  <c r="Q622" i="36"/>
  <c r="R622" i="36" s="1"/>
  <c r="U622" i="36" s="1"/>
  <c r="Q407" i="36"/>
  <c r="R407" i="36" s="1"/>
  <c r="U407" i="36" s="1"/>
  <c r="Q675" i="36"/>
  <c r="R675" i="36" s="1"/>
  <c r="U675" i="36" s="1"/>
  <c r="Q923" i="36"/>
  <c r="R923" i="36" s="1"/>
  <c r="U923" i="36" s="1"/>
  <c r="Q658" i="36"/>
  <c r="R658" i="36" s="1"/>
  <c r="U658" i="36" s="1"/>
  <c r="Q443" i="36"/>
  <c r="R443" i="36" s="1"/>
  <c r="U443" i="36" s="1"/>
  <c r="Q791" i="36"/>
  <c r="R791" i="36" s="1"/>
  <c r="U791" i="36" s="1"/>
  <c r="Q561" i="36"/>
  <c r="R561" i="36" s="1"/>
  <c r="U561" i="36" s="1"/>
  <c r="Q285" i="36"/>
  <c r="R285" i="36" s="1"/>
  <c r="U285" i="36" s="1"/>
  <c r="Q819" i="36"/>
  <c r="R819" i="36" s="1"/>
  <c r="U819" i="36" s="1"/>
  <c r="Q742" i="36"/>
  <c r="R742" i="36" s="1"/>
  <c r="U742" i="36" s="1"/>
  <c r="Q591" i="36"/>
  <c r="R591" i="36" s="1"/>
  <c r="U591" i="36" s="1"/>
  <c r="Q208" i="36"/>
  <c r="R208" i="36" s="1"/>
  <c r="U208" i="36" s="1"/>
  <c r="Q600" i="36"/>
  <c r="R600" i="36" s="1"/>
  <c r="U600" i="36" s="1"/>
  <c r="Q371" i="36"/>
  <c r="R371" i="36" s="1"/>
  <c r="U371" i="36" s="1"/>
  <c r="Q88" i="36"/>
  <c r="R88" i="36" s="1"/>
  <c r="U88" i="36" s="1"/>
  <c r="Q668" i="36"/>
  <c r="R668" i="36" s="1"/>
  <c r="U668" i="36" s="1"/>
  <c r="Q453" i="36"/>
  <c r="R453" i="36" s="1"/>
  <c r="U453" i="36" s="1"/>
  <c r="Q837" i="36"/>
  <c r="R837" i="36" s="1"/>
  <c r="U837" i="36" s="1"/>
  <c r="Q830" i="36"/>
  <c r="R830" i="36" s="1"/>
  <c r="U830" i="36" s="1"/>
  <c r="Q769" i="36"/>
  <c r="R769" i="36" s="1"/>
  <c r="U769" i="36" s="1"/>
  <c r="Q656" i="36"/>
  <c r="R656" i="36" s="1"/>
  <c r="U656" i="36" s="1"/>
  <c r="Q441" i="36"/>
  <c r="R441" i="36" s="1"/>
  <c r="U441" i="36" s="1"/>
  <c r="Q783" i="36"/>
  <c r="R783" i="36" s="1"/>
  <c r="U783" i="36" s="1"/>
  <c r="Q907" i="36"/>
  <c r="R907" i="36" s="1"/>
  <c r="U907" i="36" s="1"/>
  <c r="Q314" i="36"/>
  <c r="R314" i="36" s="1"/>
  <c r="U314" i="36" s="1"/>
  <c r="Q793" i="36"/>
  <c r="R793" i="36" s="1"/>
  <c r="U793" i="36" s="1"/>
  <c r="Q630" i="36"/>
  <c r="R630" i="36" s="1"/>
  <c r="U630" i="36" s="1"/>
  <c r="Q369" i="36"/>
  <c r="R369" i="36" s="1"/>
  <c r="U369" i="36" s="1"/>
  <c r="Q971" i="36"/>
  <c r="R971" i="36" s="1"/>
  <c r="U971" i="36" s="1"/>
  <c r="Q334" i="36"/>
  <c r="R334" i="36" s="1"/>
  <c r="U334" i="36" s="1"/>
  <c r="Q570" i="36"/>
  <c r="R570" i="36" s="1"/>
  <c r="U570" i="36" s="1"/>
  <c r="Q341" i="36"/>
  <c r="R341" i="36" s="1"/>
  <c r="U341" i="36" s="1"/>
  <c r="Q603" i="36"/>
  <c r="R603" i="36" s="1"/>
  <c r="U603" i="36" s="1"/>
  <c r="Q177" i="36"/>
  <c r="R177" i="36" s="1"/>
  <c r="U177" i="36" s="1"/>
  <c r="Q439" i="36"/>
  <c r="R439" i="36" s="1"/>
  <c r="U439" i="36" s="1"/>
  <c r="Q775" i="36"/>
  <c r="R775" i="36" s="1"/>
  <c r="U775" i="36" s="1"/>
  <c r="Q265" i="36"/>
  <c r="R265" i="36" s="1"/>
  <c r="U265" i="36" s="1"/>
  <c r="Q741" i="36"/>
  <c r="R741" i="36" s="1"/>
  <c r="U741" i="36" s="1"/>
  <c r="Q411" i="36"/>
  <c r="R411" i="36" s="1"/>
  <c r="U411" i="36" s="1"/>
  <c r="Q679" i="36"/>
  <c r="R679" i="36" s="1"/>
  <c r="U679" i="36" s="1"/>
  <c r="Q472" i="36"/>
  <c r="R472" i="36" s="1"/>
  <c r="U472" i="36" s="1"/>
  <c r="Q290" i="36"/>
  <c r="R290" i="36" s="1"/>
  <c r="U290" i="36" s="1"/>
  <c r="Q142" i="36"/>
  <c r="R142" i="36" s="1"/>
  <c r="U142" i="36" s="1"/>
  <c r="Q707" i="36"/>
  <c r="R707" i="36" s="1"/>
  <c r="U707" i="36" s="1"/>
  <c r="Q941" i="36"/>
  <c r="R941" i="36" s="1"/>
  <c r="U941" i="36" s="1"/>
  <c r="Q384" i="36"/>
  <c r="R384" i="36" s="1"/>
  <c r="U384" i="36" s="1"/>
  <c r="Q896" i="36"/>
  <c r="R896" i="36" s="1"/>
  <c r="U896" i="36" s="1"/>
  <c r="Q625" i="36"/>
  <c r="R625" i="36" s="1"/>
  <c r="U625" i="36" s="1"/>
  <c r="Q556" i="36"/>
  <c r="R556" i="36" s="1"/>
  <c r="U556" i="36" s="1"/>
  <c r="Q263" i="36"/>
  <c r="R263" i="36" s="1"/>
  <c r="U263" i="36" s="1"/>
  <c r="Q733" i="36"/>
  <c r="R733" i="36" s="1"/>
  <c r="U733" i="36" s="1"/>
  <c r="Q752" i="36"/>
  <c r="R752" i="36" s="1"/>
  <c r="U752" i="36" s="1"/>
  <c r="Q537" i="36"/>
  <c r="R537" i="36" s="1"/>
  <c r="U537" i="36" s="1"/>
  <c r="Q942" i="36"/>
  <c r="R942" i="36" s="1"/>
  <c r="U942" i="36" s="1"/>
  <c r="Q902" i="36"/>
  <c r="R902" i="36" s="1"/>
  <c r="U902" i="36" s="1"/>
  <c r="Q248" i="36"/>
  <c r="R248" i="36" s="1"/>
  <c r="U248" i="36" s="1"/>
  <c r="Q193" i="36"/>
  <c r="R193" i="36" s="1"/>
  <c r="U193" i="36" s="1"/>
  <c r="Q532" i="36"/>
  <c r="R532" i="36" s="1"/>
  <c r="U532" i="36" s="1"/>
  <c r="Q612" i="36"/>
  <c r="R612" i="36" s="1"/>
  <c r="U612" i="36" s="1"/>
  <c r="Q370" i="36"/>
  <c r="R370" i="36" s="1"/>
  <c r="U370" i="36" s="1"/>
  <c r="Q356" i="36"/>
  <c r="R356" i="36" s="1"/>
  <c r="U356" i="36" s="1"/>
  <c r="Q316" i="36"/>
  <c r="R316" i="36" s="1"/>
  <c r="U316" i="36" s="1"/>
  <c r="Q301" i="36"/>
  <c r="R301" i="36" s="1"/>
  <c r="U301" i="36" s="1"/>
  <c r="Q152" i="36"/>
  <c r="R152" i="36" s="1"/>
  <c r="U152" i="36" s="1"/>
  <c r="Q181" i="36"/>
  <c r="R181" i="36" s="1"/>
  <c r="U181" i="36" s="1"/>
  <c r="Q28" i="36"/>
  <c r="R28" i="36" s="1"/>
  <c r="Q420" i="36"/>
  <c r="R420" i="36" s="1"/>
  <c r="U420" i="36" s="1"/>
  <c r="Q788" i="36"/>
  <c r="R788" i="36" s="1"/>
  <c r="U788" i="36" s="1"/>
  <c r="Q699" i="36"/>
  <c r="R699" i="36" s="1"/>
  <c r="U699" i="36" s="1"/>
  <c r="Q302" i="36"/>
  <c r="R302" i="36" s="1"/>
  <c r="U302" i="36" s="1"/>
  <c r="Q976" i="36"/>
  <c r="R976" i="36" s="1"/>
  <c r="U976" i="36" s="1"/>
  <c r="Q101" i="36"/>
  <c r="R101" i="36" s="1"/>
  <c r="U101" i="36" s="1"/>
  <c r="Q539" i="36"/>
  <c r="R539" i="36" s="1"/>
  <c r="U539" i="36" s="1"/>
  <c r="Q372" i="36"/>
  <c r="R372" i="36" s="1"/>
  <c r="U372" i="36" s="1"/>
  <c r="Q573" i="36"/>
  <c r="R573" i="36" s="1"/>
  <c r="U573" i="36" s="1"/>
  <c r="Q313" i="36"/>
  <c r="R313" i="36" s="1"/>
  <c r="U313" i="36" s="1"/>
  <c r="Q264" i="36"/>
  <c r="R264" i="36" s="1"/>
  <c r="U264" i="36" s="1"/>
  <c r="Q223" i="36"/>
  <c r="R223" i="36" s="1"/>
  <c r="U223" i="36" s="1"/>
  <c r="Q158" i="36"/>
  <c r="R158" i="36" s="1"/>
  <c r="U158" i="36" s="1"/>
  <c r="Q574" i="36"/>
  <c r="R574" i="36" s="1"/>
  <c r="U574" i="36" s="1"/>
  <c r="Q121" i="36"/>
  <c r="R121" i="36" s="1"/>
  <c r="U121" i="36" s="1"/>
  <c r="Q363" i="36"/>
  <c r="R363" i="36" s="1"/>
  <c r="U363" i="36" s="1"/>
  <c r="Q221" i="36"/>
  <c r="R221" i="36" s="1"/>
  <c r="U221" i="36" s="1"/>
  <c r="Q489" i="36"/>
  <c r="R489" i="36" s="1"/>
  <c r="U489" i="36" s="1"/>
  <c r="Q379" i="36"/>
  <c r="R379" i="36" s="1"/>
  <c r="U379" i="36" s="1"/>
  <c r="Q961" i="36"/>
  <c r="R961" i="36" s="1"/>
  <c r="U961" i="36" s="1"/>
  <c r="Q870" i="36"/>
  <c r="R870" i="36" s="1"/>
  <c r="U870" i="36" s="1"/>
  <c r="Q502" i="36"/>
  <c r="R502" i="36" s="1"/>
  <c r="U502" i="36" s="1"/>
  <c r="Q239" i="36"/>
  <c r="R239" i="36" s="1"/>
  <c r="U239" i="36" s="1"/>
  <c r="Q184" i="36"/>
  <c r="R184" i="36" s="1"/>
  <c r="U184" i="36" s="1"/>
  <c r="Q920" i="36"/>
  <c r="R920" i="36" s="1"/>
  <c r="U920" i="36" s="1"/>
  <c r="Q726" i="36"/>
  <c r="R726" i="36" s="1"/>
  <c r="U726" i="36" s="1"/>
  <c r="Q431" i="36"/>
  <c r="R431" i="36" s="1"/>
  <c r="U431" i="36" s="1"/>
  <c r="Q278" i="36"/>
  <c r="R278" i="36" s="1"/>
  <c r="U278" i="36" s="1"/>
  <c r="Q446" i="36"/>
  <c r="R446" i="36" s="1"/>
  <c r="U446" i="36" s="1"/>
  <c r="Q512" i="36"/>
  <c r="R512" i="36" s="1"/>
  <c r="U512" i="36" s="1"/>
  <c r="Q866" i="36"/>
  <c r="R866" i="36" s="1"/>
  <c r="U866" i="36" s="1"/>
  <c r="Q170" i="36"/>
  <c r="R170" i="36" s="1"/>
  <c r="U170" i="36" s="1"/>
  <c r="Q470" i="36"/>
  <c r="R470" i="36" s="1"/>
  <c r="U470" i="36" s="1"/>
  <c r="Q877" i="36"/>
  <c r="R877" i="36" s="1"/>
  <c r="U877" i="36" s="1"/>
  <c r="Q922" i="36"/>
  <c r="R922" i="36" s="1"/>
  <c r="U922" i="36" s="1"/>
  <c r="Q810" i="36"/>
  <c r="R810" i="36" s="1"/>
  <c r="U810" i="36" s="1"/>
  <c r="Q652" i="36"/>
  <c r="R652" i="36" s="1"/>
  <c r="U652" i="36" s="1"/>
  <c r="Q109" i="36"/>
  <c r="R109" i="36" s="1"/>
  <c r="U109" i="36" s="1"/>
  <c r="Q666" i="36"/>
  <c r="R666" i="36" s="1"/>
  <c r="U666" i="36" s="1"/>
  <c r="Q689" i="36"/>
  <c r="R689" i="36" s="1"/>
  <c r="U689" i="36" s="1"/>
  <c r="Q966" i="36"/>
  <c r="R966" i="36" s="1"/>
  <c r="U966" i="36" s="1"/>
  <c r="Q468" i="36"/>
  <c r="R468" i="36" s="1"/>
  <c r="U468" i="36" s="1"/>
  <c r="Q106" i="36"/>
  <c r="R106" i="36" s="1"/>
  <c r="U106" i="36" s="1"/>
  <c r="Q578" i="36"/>
  <c r="R578" i="36" s="1"/>
  <c r="U578" i="36" s="1"/>
  <c r="Q165" i="36"/>
  <c r="R165" i="36" s="1"/>
  <c r="U165" i="36" s="1"/>
  <c r="Q621" i="36"/>
  <c r="R621" i="36" s="1"/>
  <c r="U621" i="36" s="1"/>
  <c r="Q337" i="36"/>
  <c r="R337" i="36" s="1"/>
  <c r="U337" i="36" s="1"/>
  <c r="Q790" i="36"/>
  <c r="R790" i="36" s="1"/>
  <c r="U790" i="36" s="1"/>
  <c r="Q312" i="36"/>
  <c r="R312" i="36" s="1"/>
  <c r="U312" i="36" s="1"/>
  <c r="Q566" i="36"/>
  <c r="R566" i="36" s="1"/>
  <c r="U566" i="36" s="1"/>
  <c r="Q430" i="36"/>
  <c r="R430" i="36" s="1"/>
  <c r="U430" i="36" s="1"/>
  <c r="Q780" i="36"/>
  <c r="R780" i="36" s="1"/>
  <c r="U780" i="36" s="1"/>
  <c r="Q997" i="36"/>
  <c r="R997" i="36" s="1"/>
  <c r="U997" i="36" s="1"/>
  <c r="Q416" i="36"/>
  <c r="R416" i="36" s="1"/>
  <c r="U416" i="36" s="1"/>
  <c r="Q97" i="36"/>
  <c r="R97" i="36" s="1"/>
  <c r="U97" i="36" s="1"/>
  <c r="Q932" i="36"/>
  <c r="R932" i="36" s="1"/>
  <c r="U932" i="36" s="1"/>
  <c r="Q419" i="36"/>
  <c r="R419" i="36" s="1"/>
  <c r="U419" i="36" s="1"/>
  <c r="Q365" i="36"/>
  <c r="R365" i="36" s="1"/>
  <c r="U365" i="36" s="1"/>
  <c r="Q691" i="36"/>
  <c r="R691" i="36" s="1"/>
  <c r="U691" i="36" s="1"/>
  <c r="Q547" i="36"/>
  <c r="R547" i="36" s="1"/>
  <c r="U547" i="36" s="1"/>
  <c r="Q476" i="36"/>
  <c r="R476" i="36" s="1"/>
  <c r="U476" i="36" s="1"/>
  <c r="Q736" i="36"/>
  <c r="R736" i="36" s="1"/>
  <c r="U736" i="36" s="1"/>
  <c r="Q421" i="36"/>
  <c r="R421" i="36" s="1"/>
  <c r="U421" i="36" s="1"/>
  <c r="Q541" i="36"/>
  <c r="R541" i="36" s="1"/>
  <c r="U541" i="36" s="1"/>
  <c r="Q414" i="36"/>
  <c r="R414" i="36" s="1"/>
  <c r="U414" i="36" s="1"/>
  <c r="Q267" i="36"/>
  <c r="R267" i="36" s="1"/>
  <c r="U267" i="36" s="1"/>
  <c r="Q878" i="36"/>
  <c r="R878" i="36" s="1"/>
  <c r="U878" i="36" s="1"/>
  <c r="Q43" i="36"/>
  <c r="R43" i="36" s="1"/>
  <c r="U43" i="36" s="1"/>
  <c r="Q435" i="36"/>
  <c r="R435" i="36" s="1"/>
  <c r="U435" i="36" s="1"/>
  <c r="Q336" i="36"/>
  <c r="R336" i="36" s="1"/>
  <c r="U336" i="36" s="1"/>
  <c r="Q918" i="36"/>
  <c r="R918" i="36" s="1"/>
  <c r="U918" i="36" s="1"/>
  <c r="Q832" i="36"/>
  <c r="R832" i="36" s="1"/>
  <c r="U832" i="36" s="1"/>
  <c r="Q173" i="36"/>
  <c r="R173" i="36" s="1"/>
  <c r="U173" i="36" s="1"/>
  <c r="Q981" i="36"/>
  <c r="R981" i="36" s="1"/>
  <c r="U981" i="36" s="1"/>
  <c r="Q89" i="36"/>
  <c r="R89" i="36" s="1"/>
  <c r="U89" i="36" s="1"/>
  <c r="Q318" i="36"/>
  <c r="R318" i="36" s="1"/>
  <c r="U318" i="36" s="1"/>
  <c r="Q325" i="36"/>
  <c r="R325" i="36" s="1"/>
  <c r="U325" i="36" s="1"/>
  <c r="Q702" i="36"/>
  <c r="R702" i="36" s="1"/>
  <c r="U702" i="36" s="1"/>
  <c r="Q987" i="36"/>
  <c r="R987" i="36" s="1"/>
  <c r="U987" i="36" s="1"/>
  <c r="Q927" i="36"/>
  <c r="R927" i="36" s="1"/>
  <c r="U927" i="36" s="1"/>
  <c r="Q523" i="36"/>
  <c r="R523" i="36" s="1"/>
  <c r="U523" i="36" s="1"/>
  <c r="Q520" i="36"/>
  <c r="R520" i="36" s="1"/>
  <c r="U520" i="36" s="1"/>
  <c r="Q212" i="36"/>
  <c r="R212" i="36" s="1"/>
  <c r="U212" i="36" s="1"/>
  <c r="Q241" i="36"/>
  <c r="R241" i="36" s="1"/>
  <c r="U241" i="36" s="1"/>
  <c r="O37" i="36"/>
  <c r="Q37" i="36"/>
  <c r="R37" i="36" s="1"/>
  <c r="U37" i="36" s="1"/>
  <c r="Q613" i="36"/>
  <c r="R613" i="36" s="1"/>
  <c r="U613" i="36" s="1"/>
  <c r="Q310" i="36"/>
  <c r="R310" i="36" s="1"/>
  <c r="U310" i="36" s="1"/>
  <c r="Q773" i="36"/>
  <c r="R773" i="36" s="1"/>
  <c r="U773" i="36" s="1"/>
  <c r="Q779" i="36"/>
  <c r="R779" i="36" s="1"/>
  <c r="U779" i="36" s="1"/>
  <c r="Q528" i="36"/>
  <c r="R528" i="36" s="1"/>
  <c r="U528" i="36" s="1"/>
  <c r="Q373" i="36"/>
  <c r="R373" i="36" s="1"/>
  <c r="U373" i="36" s="1"/>
  <c r="Q641" i="36"/>
  <c r="R641" i="36" s="1"/>
  <c r="U641" i="36" s="1"/>
  <c r="Q471" i="36"/>
  <c r="R471" i="36" s="1"/>
  <c r="U471" i="36" s="1"/>
  <c r="Q921" i="36"/>
  <c r="R921" i="36" s="1"/>
  <c r="U921" i="36" s="1"/>
  <c r="Q297" i="36"/>
  <c r="R297" i="36" s="1"/>
  <c r="U297" i="36" s="1"/>
  <c r="Q865" i="36"/>
  <c r="R865" i="36" s="1"/>
  <c r="U865" i="36" s="1"/>
  <c r="Q440" i="36"/>
  <c r="R440" i="36" s="1"/>
  <c r="U440" i="36" s="1"/>
  <c r="Q362" i="36"/>
  <c r="R362" i="36" s="1"/>
  <c r="U362" i="36" s="1"/>
  <c r="Q944" i="36"/>
  <c r="R944" i="36" s="1"/>
  <c r="U944" i="36" s="1"/>
  <c r="Q340" i="36"/>
  <c r="R340" i="36" s="1"/>
  <c r="U340" i="36" s="1"/>
  <c r="Q747" i="36"/>
  <c r="R747" i="36" s="1"/>
  <c r="U747" i="36" s="1"/>
  <c r="Q451" i="36"/>
  <c r="R451" i="36" s="1"/>
  <c r="U451" i="36" s="1"/>
  <c r="Q510" i="36"/>
  <c r="R510" i="36" s="1"/>
  <c r="U510" i="36" s="1"/>
  <c r="Q732" i="36"/>
  <c r="R732" i="36" s="1"/>
  <c r="U732" i="36" s="1"/>
  <c r="Q517" i="36"/>
  <c r="R517" i="36" s="1"/>
  <c r="U517" i="36" s="1"/>
  <c r="Q714" i="36"/>
  <c r="R714" i="36" s="1"/>
  <c r="U714" i="36" s="1"/>
  <c r="Q683" i="36"/>
  <c r="R683" i="36" s="1"/>
  <c r="U683" i="36" s="1"/>
  <c r="Q720" i="36"/>
  <c r="R720" i="36" s="1"/>
  <c r="U720" i="36" s="1"/>
  <c r="Q505" i="36"/>
  <c r="R505" i="36" s="1"/>
  <c r="U505" i="36" s="1"/>
  <c r="Q811" i="36"/>
  <c r="R811" i="36" s="1"/>
  <c r="U811" i="36" s="1"/>
  <c r="Q682" i="36"/>
  <c r="R682" i="36" s="1"/>
  <c r="U682" i="36" s="1"/>
  <c r="Q904" i="36"/>
  <c r="R904" i="36" s="1"/>
  <c r="U904" i="36" s="1"/>
  <c r="Q160" i="36"/>
  <c r="R160" i="36" s="1"/>
  <c r="U160" i="36" s="1"/>
  <c r="Q980" i="36"/>
  <c r="R980" i="36" s="1"/>
  <c r="U980" i="36" s="1"/>
  <c r="Q449" i="36"/>
  <c r="R449" i="36" s="1"/>
  <c r="U449" i="36" s="1"/>
  <c r="Q405" i="36"/>
  <c r="R405" i="36" s="1"/>
  <c r="U405" i="36" s="1"/>
  <c r="Q673" i="36"/>
  <c r="R673" i="36" s="1"/>
  <c r="U673" i="36" s="1"/>
  <c r="Q284" i="36"/>
  <c r="R284" i="36" s="1"/>
  <c r="U284" i="36" s="1"/>
  <c r="Q503" i="36"/>
  <c r="R503" i="36" s="1"/>
  <c r="U503" i="36" s="1"/>
  <c r="Q98" i="36"/>
  <c r="R98" i="36" s="1"/>
  <c r="U98" i="36" s="1"/>
  <c r="Q329" i="36"/>
  <c r="R329" i="36" s="1"/>
  <c r="U329" i="36" s="1"/>
  <c r="Q991" i="36"/>
  <c r="R991" i="36" s="1"/>
  <c r="U991" i="36" s="1"/>
  <c r="Q937" i="36"/>
  <c r="R937" i="36" s="1"/>
  <c r="U937" i="36" s="1"/>
  <c r="Q580" i="36"/>
  <c r="R580" i="36" s="1"/>
  <c r="U580" i="36" s="1"/>
  <c r="Q374" i="36"/>
  <c r="R374" i="36" s="1"/>
  <c r="U374" i="36" s="1"/>
  <c r="Q257" i="36"/>
  <c r="R257" i="36" s="1"/>
  <c r="U257" i="36" s="1"/>
  <c r="Q179" i="36"/>
  <c r="R179" i="36" s="1"/>
  <c r="U179" i="36" s="1"/>
  <c r="Q229" i="36"/>
  <c r="R229" i="36" s="1"/>
  <c r="U229" i="36" s="1"/>
  <c r="Q911" i="36"/>
  <c r="R911" i="36" s="1"/>
  <c r="U911" i="36" s="1"/>
  <c r="Q996" i="36"/>
  <c r="R996" i="36" s="1"/>
  <c r="U996" i="36" s="1"/>
  <c r="Q983" i="36"/>
  <c r="R983" i="36" s="1"/>
  <c r="U983" i="36" s="1"/>
  <c r="Q723" i="36"/>
  <c r="R723" i="36" s="1"/>
  <c r="U723" i="36" s="1"/>
  <c r="Q931" i="36"/>
  <c r="R931" i="36" s="1"/>
  <c r="U931" i="36" s="1"/>
  <c r="Q616" i="36"/>
  <c r="R616" i="36" s="1"/>
  <c r="U616" i="36" s="1"/>
  <c r="Q588" i="36"/>
  <c r="R588" i="36" s="1"/>
  <c r="U588" i="36" s="1"/>
  <c r="Q367" i="36"/>
  <c r="R367" i="36" s="1"/>
  <c r="U367" i="36" s="1"/>
  <c r="Q806" i="36"/>
  <c r="R806" i="36" s="1"/>
  <c r="U806" i="36" s="1"/>
  <c r="Q889" i="36"/>
  <c r="R889" i="36" s="1"/>
  <c r="U889" i="36" s="1"/>
  <c r="Q611" i="36"/>
  <c r="R611" i="36" s="1"/>
  <c r="U611" i="36" s="1"/>
  <c r="Q804" i="36"/>
  <c r="R804" i="36" s="1"/>
  <c r="U804" i="36" s="1"/>
  <c r="Q542" i="36"/>
  <c r="R542" i="36" s="1"/>
  <c r="U542" i="36" s="1"/>
  <c r="Q219" i="36"/>
  <c r="R219" i="36" s="1"/>
  <c r="U219" i="36" s="1"/>
  <c r="Q491" i="36"/>
  <c r="R491" i="36" s="1"/>
  <c r="U491" i="36" s="1"/>
  <c r="Q197" i="36"/>
  <c r="R197" i="36" s="1"/>
  <c r="U197" i="36" s="1"/>
  <c r="Q268" i="36"/>
  <c r="R268" i="36" s="1"/>
  <c r="U268" i="36" s="1"/>
  <c r="Q247" i="36"/>
  <c r="R247" i="36" s="1"/>
  <c r="U247" i="36" s="1"/>
  <c r="Q853" i="36"/>
  <c r="R853" i="36" s="1"/>
  <c r="U853" i="36" s="1"/>
  <c r="Q251" i="36"/>
  <c r="R251" i="36" s="1"/>
  <c r="U251" i="36" s="1"/>
  <c r="Q610" i="36"/>
  <c r="R610" i="36" s="1"/>
  <c r="U610" i="36" s="1"/>
  <c r="Q908" i="36"/>
  <c r="R908" i="36" s="1"/>
  <c r="U908" i="36" s="1"/>
  <c r="Q544" i="36"/>
  <c r="R544" i="36" s="1"/>
  <c r="U544" i="36" s="1"/>
  <c r="Q155" i="36"/>
  <c r="R155" i="36" s="1"/>
  <c r="U155" i="36" s="1"/>
  <c r="Q862" i="36"/>
  <c r="R862" i="36" s="1"/>
  <c r="U862" i="36" s="1"/>
  <c r="Q474" i="36"/>
  <c r="R474" i="36" s="1"/>
  <c r="U474" i="36" s="1"/>
  <c r="Q694" i="36"/>
  <c r="R694" i="36" s="1"/>
  <c r="U694" i="36" s="1"/>
  <c r="Q709" i="36"/>
  <c r="R709" i="36" s="1"/>
  <c r="U709" i="36" s="1"/>
  <c r="Q883" i="36"/>
  <c r="R883" i="36" s="1"/>
  <c r="U883" i="36" s="1"/>
  <c r="Q994" i="36"/>
  <c r="R994" i="36" s="1"/>
  <c r="U994" i="36" s="1"/>
  <c r="Q126" i="36"/>
  <c r="R126" i="36" s="1"/>
  <c r="U126" i="36" s="1"/>
  <c r="Q434" i="36"/>
  <c r="R434" i="36" s="1"/>
  <c r="U434" i="36" s="1"/>
  <c r="Q982" i="36"/>
  <c r="R982" i="36" s="1"/>
  <c r="U982" i="36" s="1"/>
  <c r="Q497" i="36"/>
  <c r="R497" i="36" s="1"/>
  <c r="U497" i="36" s="1"/>
  <c r="Q131" i="36"/>
  <c r="R131" i="36" s="1"/>
  <c r="U131" i="36" s="1"/>
  <c r="Q153" i="36"/>
  <c r="R153" i="36" s="1"/>
  <c r="U153" i="36" s="1"/>
  <c r="Q327" i="36"/>
  <c r="R327" i="36" s="1"/>
  <c r="U327" i="36" s="1"/>
  <c r="Q381" i="36"/>
  <c r="R381" i="36" s="1"/>
  <c r="U381" i="36" s="1"/>
  <c r="Q479" i="36"/>
  <c r="R479" i="36" s="1"/>
  <c r="U479" i="36" s="1"/>
  <c r="Q466" i="36"/>
  <c r="R466" i="36" s="1"/>
  <c r="U466" i="36" s="1"/>
  <c r="Q496" i="36"/>
  <c r="R496" i="36" s="1"/>
  <c r="U496" i="36" s="1"/>
  <c r="Q344" i="36"/>
  <c r="R344" i="36" s="1"/>
  <c r="U344" i="36" s="1"/>
  <c r="Q410" i="36"/>
  <c r="R410" i="36" s="1"/>
  <c r="U410" i="36" s="1"/>
  <c r="Q386" i="36"/>
  <c r="R386" i="36" s="1"/>
  <c r="U386" i="36" s="1"/>
  <c r="Q530" i="36"/>
  <c r="R530" i="36" s="1"/>
  <c r="U530" i="36" s="1"/>
  <c r="Q271" i="36"/>
  <c r="R271" i="36" s="1"/>
  <c r="U271" i="36" s="1"/>
  <c r="Q754" i="36"/>
  <c r="R754" i="36" s="1"/>
  <c r="U754" i="36" s="1"/>
  <c r="Q826" i="36"/>
  <c r="R826" i="36" s="1"/>
  <c r="U826" i="36" s="1"/>
  <c r="Q463" i="36"/>
  <c r="R463" i="36" s="1"/>
  <c r="U463" i="36" s="1"/>
  <c r="Q518" i="36"/>
  <c r="R518" i="36" s="1"/>
  <c r="U518" i="36" s="1"/>
  <c r="Q891" i="36"/>
  <c r="R891" i="36" s="1"/>
  <c r="U891" i="36" s="1"/>
  <c r="Q454" i="36"/>
  <c r="R454" i="36" s="1"/>
  <c r="U454" i="36" s="1"/>
  <c r="Q602" i="36"/>
  <c r="R602" i="36" s="1"/>
  <c r="U602" i="36" s="1"/>
  <c r="Q939" i="36"/>
  <c r="R939" i="36" s="1"/>
  <c r="U939" i="36" s="1"/>
  <c r="Q703" i="36"/>
  <c r="R703" i="36" s="1"/>
  <c r="U703" i="36" s="1"/>
  <c r="Q842" i="36"/>
  <c r="R842" i="36" s="1"/>
  <c r="U842" i="36" s="1"/>
  <c r="Q254" i="36"/>
  <c r="R254" i="36" s="1"/>
  <c r="U254" i="36" s="1"/>
  <c r="Q674" i="36"/>
  <c r="R674" i="36" s="1"/>
  <c r="U674" i="36" s="1"/>
  <c r="Q999" i="36"/>
  <c r="R999" i="36" s="1"/>
  <c r="U999" i="36" s="1"/>
  <c r="Q633" i="36"/>
  <c r="R633" i="36" s="1"/>
  <c r="U633" i="36" s="1"/>
  <c r="Q494" i="36"/>
  <c r="R494" i="36" s="1"/>
  <c r="U494" i="36" s="1"/>
  <c r="Q844" i="36"/>
  <c r="R844" i="36" s="1"/>
  <c r="U844" i="36" s="1"/>
  <c r="Q86" i="36"/>
  <c r="R86" i="36" s="1"/>
  <c r="U86" i="36" s="1"/>
  <c r="Q768" i="36"/>
  <c r="R768" i="36" s="1"/>
  <c r="U768" i="36" s="1"/>
  <c r="Q993" i="36"/>
  <c r="R993" i="36" s="1"/>
  <c r="U993" i="36" s="1"/>
  <c r="Q615" i="36"/>
  <c r="R615" i="36" s="1"/>
  <c r="U615" i="36" s="1"/>
  <c r="Q725" i="36"/>
  <c r="R725" i="36" s="1"/>
  <c r="U725" i="36" s="1"/>
  <c r="Q731" i="36"/>
  <c r="R731" i="36" s="1"/>
  <c r="U731" i="36" s="1"/>
  <c r="Q273" i="36"/>
  <c r="R273" i="36" s="1"/>
  <c r="U273" i="36" s="1"/>
  <c r="Q763" i="36"/>
  <c r="R763" i="36" s="1"/>
  <c r="U763" i="36" s="1"/>
  <c r="Q535" i="36"/>
  <c r="R535" i="36" s="1"/>
  <c r="U535" i="36" s="1"/>
  <c r="Q361" i="36"/>
  <c r="R361" i="36" s="1"/>
  <c r="U361" i="36" s="1"/>
  <c r="Q786" i="36"/>
  <c r="R786" i="36" s="1"/>
  <c r="U786" i="36" s="1"/>
  <c r="Q504" i="36"/>
  <c r="R504" i="36" s="1"/>
  <c r="U504" i="36" s="1"/>
  <c r="Q413" i="36"/>
  <c r="R413" i="36" s="1"/>
  <c r="U413" i="36" s="1"/>
  <c r="Q887" i="36"/>
  <c r="R887" i="36" s="1"/>
  <c r="U887" i="36" s="1"/>
  <c r="Q776" i="36"/>
  <c r="R776" i="36" s="1"/>
  <c r="U776" i="36" s="1"/>
  <c r="Q531" i="36"/>
  <c r="R531" i="36" s="1"/>
  <c r="U531" i="36" s="1"/>
  <c r="Q894" i="36"/>
  <c r="R894" i="36" s="1"/>
  <c r="U894" i="36" s="1"/>
  <c r="Q581" i="36"/>
  <c r="R581" i="36" s="1"/>
  <c r="U581" i="36" s="1"/>
  <c r="Q524" i="36"/>
  <c r="R524" i="36" s="1"/>
  <c r="U524" i="36" s="1"/>
  <c r="Q917" i="36"/>
  <c r="R917" i="36" s="1"/>
  <c r="U917" i="36" s="1"/>
  <c r="Q569" i="36"/>
  <c r="R569" i="36" s="1"/>
  <c r="U569" i="36" s="1"/>
  <c r="Q237" i="36"/>
  <c r="R237" i="36" s="1"/>
  <c r="U237" i="36" s="1"/>
  <c r="Q632" i="36"/>
  <c r="R632" i="36" s="1"/>
  <c r="U632" i="36" s="1"/>
  <c r="Q133" i="36"/>
  <c r="R133" i="36" s="1"/>
  <c r="U133" i="36" s="1"/>
  <c r="Q782" i="36"/>
  <c r="R782" i="36" s="1"/>
  <c r="U782" i="36" s="1"/>
  <c r="Q880" i="36"/>
  <c r="R880" i="36" s="1"/>
  <c r="U880" i="36" s="1"/>
  <c r="Q192" i="36"/>
  <c r="R192" i="36" s="1"/>
  <c r="U192" i="36" s="1"/>
  <c r="Q328" i="36"/>
  <c r="R328" i="36" s="1"/>
  <c r="U328" i="36" s="1"/>
  <c r="Q230" i="36"/>
  <c r="R230" i="36" s="1"/>
  <c r="U230" i="36" s="1"/>
  <c r="Q399" i="36"/>
  <c r="R399" i="36" s="1"/>
  <c r="U399" i="36" s="1"/>
  <c r="Q815" i="36"/>
  <c r="R815" i="36" s="1"/>
  <c r="U815" i="36" s="1"/>
  <c r="Q298" i="36"/>
  <c r="R298" i="36" s="1"/>
  <c r="U298" i="36" s="1"/>
  <c r="Q119" i="36"/>
  <c r="R119" i="36" s="1"/>
  <c r="U119" i="36" s="1"/>
  <c r="Q172" i="36"/>
  <c r="R172" i="36" s="1"/>
  <c r="U172" i="36" s="1"/>
  <c r="Q814" i="36"/>
  <c r="R814" i="36" s="1"/>
  <c r="U814" i="36" s="1"/>
  <c r="Q299" i="36"/>
  <c r="R299" i="36" s="1"/>
  <c r="U299" i="36" s="1"/>
  <c r="Q151" i="36"/>
  <c r="R151" i="36" s="1"/>
  <c r="U151" i="36" s="1"/>
  <c r="Q406" i="36"/>
  <c r="R406" i="36" s="1"/>
  <c r="U406" i="36" s="1"/>
  <c r="Q240" i="36"/>
  <c r="R240" i="36" s="1"/>
  <c r="U240" i="36" s="1"/>
  <c r="Q916" i="36"/>
  <c r="R916" i="36" s="1"/>
  <c r="U916" i="36" s="1"/>
  <c r="Q534" i="36"/>
  <c r="R534" i="36" s="1"/>
  <c r="U534" i="36" s="1"/>
  <c r="Q584" i="36"/>
  <c r="R584" i="36" s="1"/>
  <c r="U584" i="36" s="1"/>
  <c r="Q686" i="36"/>
  <c r="R686" i="36" s="1"/>
  <c r="U686" i="36" s="1"/>
  <c r="Q495" i="36"/>
  <c r="R495" i="36" s="1"/>
  <c r="U495" i="36" s="1"/>
  <c r="Q322" i="36"/>
  <c r="R322" i="36" s="1"/>
  <c r="U322" i="36" s="1"/>
  <c r="Q174" i="36"/>
  <c r="R174" i="36" s="1"/>
  <c r="U174" i="36" s="1"/>
  <c r="Q147" i="36"/>
  <c r="R147" i="36" s="1"/>
  <c r="U147" i="36" s="1"/>
  <c r="Q978" i="36"/>
  <c r="R978" i="36" s="1"/>
  <c r="U978" i="36" s="1"/>
  <c r="Q359" i="36"/>
  <c r="R359" i="36" s="1"/>
  <c r="U359" i="36" s="1"/>
  <c r="Q988" i="36"/>
  <c r="R988" i="36" s="1"/>
  <c r="U988" i="36" s="1"/>
  <c r="Q886" i="36"/>
  <c r="R886" i="36" s="1"/>
  <c r="U886" i="36" s="1"/>
  <c r="Q715" i="36"/>
  <c r="R715" i="36" s="1"/>
  <c r="U715" i="36" s="1"/>
  <c r="Q958" i="36"/>
  <c r="R958" i="36" s="1"/>
  <c r="U958" i="36" s="1"/>
  <c r="Q697" i="36"/>
  <c r="R697" i="36" s="1"/>
  <c r="U697" i="36" s="1"/>
  <c r="Q735" i="36"/>
  <c r="R735" i="36" s="1"/>
  <c r="U735" i="36" s="1"/>
  <c r="Q307" i="36"/>
  <c r="R307" i="36" s="1"/>
  <c r="U307" i="36" s="1"/>
  <c r="Q695" i="36"/>
  <c r="R695" i="36" s="1"/>
  <c r="U695" i="36" s="1"/>
  <c r="Q319" i="36"/>
  <c r="R319" i="36" s="1"/>
  <c r="U319" i="36" s="1"/>
  <c r="Q599" i="36"/>
  <c r="R599" i="36" s="1"/>
  <c r="U599" i="36" s="1"/>
  <c r="Q843" i="36"/>
  <c r="R843" i="36" s="1"/>
  <c r="U843" i="36" s="1"/>
  <c r="Q437" i="36"/>
  <c r="R437" i="36" s="1"/>
  <c r="U437" i="36" s="1"/>
  <c r="Q571" i="36"/>
  <c r="R571" i="36" s="1"/>
  <c r="U571" i="36" s="1"/>
  <c r="Q114" i="36"/>
  <c r="R114" i="36" s="1"/>
  <c r="U114" i="36" s="1"/>
  <c r="Q628" i="36"/>
  <c r="R628" i="36" s="1"/>
  <c r="U628" i="36" s="1"/>
  <c r="Q995" i="36"/>
  <c r="R995" i="36" s="1"/>
  <c r="U995" i="36" s="1"/>
  <c r="Q216" i="36"/>
  <c r="R216" i="36" s="1"/>
  <c r="U216" i="36" s="1"/>
  <c r="Q288" i="36"/>
  <c r="R288" i="36" s="1"/>
  <c r="U288" i="36" s="1"/>
  <c r="Q796" i="36"/>
  <c r="R796" i="36" s="1"/>
  <c r="U796" i="36" s="1"/>
  <c r="Q231" i="36"/>
  <c r="R231" i="36" s="1"/>
  <c r="U231" i="36" s="1"/>
  <c r="Q730" i="36"/>
  <c r="R730" i="36" s="1"/>
  <c r="U730" i="36" s="1"/>
  <c r="Q749" i="36"/>
  <c r="R749" i="36" s="1"/>
  <c r="U749" i="36" s="1"/>
  <c r="Q758" i="36"/>
  <c r="R758" i="36" s="1"/>
  <c r="U758" i="36" s="1"/>
  <c r="Q224" i="36"/>
  <c r="R224" i="36" s="1"/>
  <c r="U224" i="36" s="1"/>
  <c r="Q529" i="36"/>
  <c r="R529" i="36" s="1"/>
  <c r="U529" i="36" s="1"/>
  <c r="Q387" i="36"/>
  <c r="R387" i="36" s="1"/>
  <c r="U387" i="36" s="1"/>
  <c r="Q684" i="36"/>
  <c r="R684" i="36" s="1"/>
  <c r="U684" i="36" s="1"/>
  <c r="Q469" i="36"/>
  <c r="R469" i="36" s="1"/>
  <c r="U469" i="36" s="1"/>
  <c r="Q909" i="36"/>
  <c r="R909" i="36" s="1"/>
  <c r="U909" i="36" s="1"/>
  <c r="Q567" i="36"/>
  <c r="R567" i="36" s="1"/>
  <c r="U567" i="36" s="1"/>
  <c r="Q608" i="36"/>
  <c r="R608" i="36" s="1"/>
  <c r="U608" i="36" s="1"/>
  <c r="Q661" i="36"/>
  <c r="R661" i="36" s="1"/>
  <c r="U661" i="36" s="1"/>
  <c r="O49" i="36"/>
  <c r="Q49" i="36"/>
  <c r="R49" i="36" s="1"/>
  <c r="U49" i="36" s="1"/>
  <c r="Q226" i="36"/>
  <c r="R226" i="36" s="1"/>
  <c r="U226" i="36" s="1"/>
  <c r="Q76" i="36"/>
  <c r="R76" i="36" s="1"/>
  <c r="U76" i="36" s="1"/>
  <c r="Q950" i="36"/>
  <c r="R950" i="36" s="1"/>
  <c r="U950" i="36" s="1"/>
  <c r="Q321" i="36"/>
  <c r="R321" i="36" s="1"/>
  <c r="U321" i="36" s="1"/>
  <c r="Q653" i="36"/>
  <c r="R653" i="36" s="1"/>
  <c r="U653" i="36" s="1"/>
  <c r="Q490" i="36"/>
  <c r="R490" i="36" s="1"/>
  <c r="U490" i="36" s="1"/>
  <c r="Q293" i="36"/>
  <c r="R293" i="36" s="1"/>
  <c r="U293" i="36" s="1"/>
  <c r="Q851" i="36"/>
  <c r="R851" i="36" s="1"/>
  <c r="U851" i="36" s="1"/>
  <c r="Q659" i="36"/>
  <c r="R659" i="36" s="1"/>
  <c r="U659" i="36" s="1"/>
  <c r="Q965" i="36"/>
  <c r="R965" i="36" s="1"/>
  <c r="U965" i="36" s="1"/>
  <c r="Q227" i="36"/>
  <c r="R227" i="36" s="1"/>
  <c r="U227" i="36" s="1"/>
  <c r="Q873" i="36"/>
  <c r="R873" i="36" s="1"/>
  <c r="U873" i="36" s="1"/>
  <c r="Q872" i="36"/>
  <c r="R872" i="36" s="1"/>
  <c r="U872" i="36" s="1"/>
  <c r="Q990" i="36"/>
  <c r="R990" i="36" s="1"/>
  <c r="U990" i="36" s="1"/>
  <c r="Q696" i="36"/>
  <c r="R696" i="36" s="1"/>
  <c r="U696" i="36" s="1"/>
  <c r="Q740" i="36"/>
  <c r="R740" i="36" s="1"/>
  <c r="U740" i="36" s="1"/>
  <c r="Q255" i="36"/>
  <c r="R255" i="36" s="1"/>
  <c r="U255" i="36" s="1"/>
  <c r="Q708" i="36"/>
  <c r="R708" i="36" s="1"/>
  <c r="U708" i="36" s="1"/>
  <c r="Q176" i="36"/>
  <c r="R176" i="36" s="1"/>
  <c r="U176" i="36" s="1"/>
  <c r="Q306" i="36"/>
  <c r="R306" i="36" s="1"/>
  <c r="U306" i="36" s="1"/>
  <c r="Q854" i="36"/>
  <c r="R854" i="36" s="1"/>
  <c r="U854" i="36" s="1"/>
  <c r="Q575" i="36"/>
  <c r="R575" i="36" s="1"/>
  <c r="U575" i="36" s="1"/>
  <c r="Q577" i="36"/>
  <c r="R577" i="36" s="1"/>
  <c r="U577" i="36" s="1"/>
  <c r="Q200" i="36"/>
  <c r="R200" i="36" s="1"/>
  <c r="U200" i="36" s="1"/>
  <c r="Q592" i="36"/>
  <c r="R592" i="36" s="1"/>
  <c r="U592" i="36" s="1"/>
  <c r="Q868" i="36"/>
  <c r="R868" i="36" s="1"/>
  <c r="U868" i="36" s="1"/>
  <c r="Q669" i="36"/>
  <c r="R669" i="36" s="1"/>
  <c r="U669" i="36" s="1"/>
  <c r="Q366" i="36"/>
  <c r="R366" i="36" s="1"/>
  <c r="U366" i="36" s="1"/>
  <c r="Q598" i="36"/>
  <c r="R598" i="36" s="1"/>
  <c r="U598" i="36" s="1"/>
  <c r="Q426" i="36"/>
  <c r="R426" i="36" s="1"/>
  <c r="U426" i="36" s="1"/>
  <c r="Q716" i="36"/>
  <c r="R716" i="36" s="1"/>
  <c r="U716" i="36" s="1"/>
  <c r="Q501" i="36"/>
  <c r="R501" i="36" s="1"/>
  <c r="U501" i="36" s="1"/>
  <c r="Q713" i="36"/>
  <c r="R713" i="36" s="1"/>
  <c r="U713" i="36" s="1"/>
  <c r="Q640" i="36"/>
  <c r="R640" i="36" s="1"/>
  <c r="U640" i="36" s="1"/>
  <c r="Q705" i="36"/>
  <c r="R705" i="36" s="1"/>
  <c r="U705" i="36" s="1"/>
  <c r="Q850" i="36"/>
  <c r="R850" i="36" s="1"/>
  <c r="U850" i="36" s="1"/>
  <c r="Q845" i="36"/>
  <c r="R845" i="36" s="1"/>
  <c r="U845" i="36" s="1"/>
  <c r="Q246" i="36"/>
  <c r="R246" i="36" s="1"/>
  <c r="U246" i="36" s="1"/>
  <c r="Q194" i="36"/>
  <c r="R194" i="36" s="1"/>
  <c r="U194" i="36" s="1"/>
  <c r="Q258" i="36"/>
  <c r="R258" i="36" s="1"/>
  <c r="U258" i="36" s="1"/>
  <c r="Q692" i="36"/>
  <c r="R692" i="36" s="1"/>
  <c r="U692" i="36" s="1"/>
  <c r="Q856" i="36"/>
  <c r="R856" i="36" s="1"/>
  <c r="U856" i="36" s="1"/>
  <c r="Q895" i="36"/>
  <c r="R895" i="36" s="1"/>
  <c r="U895" i="36" s="1"/>
  <c r="Q83" i="36"/>
  <c r="R83" i="36" s="1"/>
  <c r="U83" i="36" s="1"/>
  <c r="Q84" i="36"/>
  <c r="R84" i="36" s="1"/>
  <c r="U84" i="36" s="1"/>
  <c r="Q860" i="36"/>
  <c r="R860" i="36" s="1"/>
  <c r="U860" i="36" s="1"/>
  <c r="Q885" i="36"/>
  <c r="R885" i="36" s="1"/>
  <c r="U885" i="36" s="1"/>
  <c r="O30" i="36"/>
  <c r="Q30" i="36"/>
  <c r="R30" i="36" s="1"/>
  <c r="U30" i="36" s="1"/>
  <c r="Q857" i="36"/>
  <c r="R857" i="36" s="1"/>
  <c r="U857" i="36" s="1"/>
  <c r="Q912" i="36"/>
  <c r="R912" i="36" s="1"/>
  <c r="U912" i="36" s="1"/>
  <c r="Q331" i="36"/>
  <c r="R331" i="36" s="1"/>
  <c r="U331" i="36" s="1"/>
  <c r="Q586" i="36"/>
  <c r="R586" i="36" s="1"/>
  <c r="U586" i="36" s="1"/>
  <c r="O39" i="36"/>
  <c r="Q39" i="36"/>
  <c r="R39" i="36" s="1"/>
  <c r="U39" i="36" s="1"/>
  <c r="Q881" i="36"/>
  <c r="R881" i="36" s="1"/>
  <c r="U881" i="36" s="1"/>
  <c r="Q728" i="36"/>
  <c r="R728" i="36" s="1"/>
  <c r="U728" i="36" s="1"/>
  <c r="Q807" i="36"/>
  <c r="R807" i="36" s="1"/>
  <c r="U807" i="36" s="1"/>
  <c r="Q467" i="36"/>
  <c r="R467" i="36" s="1"/>
  <c r="U467" i="36" s="1"/>
  <c r="Q526" i="36"/>
  <c r="R526" i="36" s="1"/>
  <c r="U526" i="36" s="1"/>
  <c r="Q533" i="36"/>
  <c r="R533" i="36" s="1"/>
  <c r="U533" i="36" s="1"/>
  <c r="Q746" i="36"/>
  <c r="R746" i="36" s="1"/>
  <c r="U746" i="36" s="1"/>
  <c r="Q846" i="36"/>
  <c r="R846" i="36" s="1"/>
  <c r="U846" i="36" s="1"/>
  <c r="Q831" i="36"/>
  <c r="R831" i="36" s="1"/>
  <c r="U831" i="36" s="1"/>
  <c r="Q672" i="36"/>
  <c r="R672" i="36" s="1"/>
  <c r="U672" i="36" s="1"/>
  <c r="Q729" i="36"/>
  <c r="R729" i="36" s="1"/>
  <c r="U729" i="36" s="1"/>
  <c r="Q875" i="36"/>
  <c r="R875" i="36" s="1"/>
  <c r="U875" i="36" s="1"/>
  <c r="Q140" i="36"/>
  <c r="R140" i="36" s="1"/>
  <c r="U140" i="36" s="1"/>
  <c r="Q946" i="36"/>
  <c r="R946" i="36" s="1"/>
  <c r="U946" i="36" s="1"/>
  <c r="Q757" i="36"/>
  <c r="R757" i="36" s="1"/>
  <c r="U757" i="36" s="1"/>
  <c r="Q646" i="36"/>
  <c r="R646" i="36" s="1"/>
  <c r="U646" i="36" s="1"/>
  <c r="Q385" i="36"/>
  <c r="R385" i="36" s="1"/>
  <c r="U385" i="36" s="1"/>
  <c r="Q821" i="36"/>
  <c r="R821" i="36" s="1"/>
  <c r="U821" i="36" s="1"/>
  <c r="Q350" i="36"/>
  <c r="R350" i="36" s="1"/>
  <c r="U350" i="36" s="1"/>
  <c r="Q357" i="36"/>
  <c r="R357" i="36" s="1"/>
  <c r="U357" i="36" s="1"/>
  <c r="Q623" i="36"/>
  <c r="R623" i="36" s="1"/>
  <c r="U623" i="36" s="1"/>
  <c r="Q670" i="36"/>
  <c r="R670" i="36" s="1"/>
  <c r="U670" i="36" s="1"/>
  <c r="Q455" i="36"/>
  <c r="R455" i="36" s="1"/>
  <c r="U455" i="36" s="1"/>
  <c r="Q847" i="36"/>
  <c r="R847" i="36" s="1"/>
  <c r="U847" i="36" s="1"/>
  <c r="Q863" i="36"/>
  <c r="R863" i="36" s="1"/>
  <c r="U863" i="36" s="1"/>
  <c r="Q631" i="36"/>
  <c r="R631" i="36" s="1"/>
  <c r="U631" i="36" s="1"/>
  <c r="Q148" i="36"/>
  <c r="R148" i="36" s="1"/>
  <c r="U148" i="36" s="1"/>
  <c r="Q801" i="36"/>
  <c r="R801" i="36" s="1"/>
  <c r="U801" i="36" s="1"/>
  <c r="Q401" i="36"/>
  <c r="R401" i="36" s="1"/>
  <c r="U401" i="36" s="1"/>
  <c r="Q207" i="36"/>
  <c r="R207" i="36" s="1"/>
  <c r="U207" i="36" s="1"/>
  <c r="Q956" i="36"/>
  <c r="R956" i="36" s="1"/>
  <c r="U956" i="36" s="1"/>
  <c r="Q614" i="36"/>
  <c r="R614" i="36" s="1"/>
  <c r="U614" i="36" s="1"/>
  <c r="Q116" i="36"/>
  <c r="R116" i="36" s="1"/>
  <c r="U116" i="36" s="1"/>
  <c r="Q134" i="36"/>
  <c r="R134" i="36" s="1"/>
  <c r="U134" i="36" s="1"/>
  <c r="Q222" i="36"/>
  <c r="R222" i="36" s="1"/>
  <c r="U222" i="36" s="1"/>
  <c r="Q914" i="36"/>
  <c r="R914" i="36" s="1"/>
  <c r="U914" i="36" s="1"/>
  <c r="Q480" i="36"/>
  <c r="R480" i="36" s="1"/>
  <c r="U480" i="36" s="1"/>
  <c r="Q260" i="36"/>
  <c r="R260" i="36" s="1"/>
  <c r="U260" i="36" s="1"/>
  <c r="Q358" i="36"/>
  <c r="R358" i="36" s="1"/>
  <c r="U358" i="36" s="1"/>
  <c r="Q295" i="36"/>
  <c r="R295" i="36" s="1"/>
  <c r="U295" i="36" s="1"/>
  <c r="Q962" i="36"/>
  <c r="R962" i="36" s="1"/>
  <c r="U962" i="36" s="1"/>
  <c r="Q558" i="36"/>
  <c r="R558" i="36" s="1"/>
  <c r="U558" i="36" s="1"/>
  <c r="Q447" i="36"/>
  <c r="R447" i="36" s="1"/>
  <c r="U447" i="36" s="1"/>
  <c r="Q681" i="36"/>
  <c r="R681" i="36" s="1"/>
  <c r="U681" i="36" s="1"/>
  <c r="Q536" i="36"/>
  <c r="R536" i="36" s="1"/>
  <c r="U536" i="36" s="1"/>
  <c r="Q275" i="36"/>
  <c r="R275" i="36" s="1"/>
  <c r="U275" i="36" s="1"/>
  <c r="Q948" i="36"/>
  <c r="R948" i="36" s="1"/>
  <c r="U948" i="36" s="1"/>
  <c r="Q951" i="36"/>
  <c r="R951" i="36" s="1"/>
  <c r="U951" i="36" s="1"/>
  <c r="Q884" i="36"/>
  <c r="R884" i="36" s="1"/>
  <c r="U884" i="36" s="1"/>
  <c r="Q481" i="36"/>
  <c r="R481" i="36" s="1"/>
  <c r="U481" i="36" s="1"/>
  <c r="Q676" i="36"/>
  <c r="R676" i="36" s="1"/>
  <c r="U676" i="36" s="1"/>
  <c r="Q103" i="36"/>
  <c r="R103" i="36" s="1"/>
  <c r="U103" i="36" s="1"/>
  <c r="Q429" i="36"/>
  <c r="R429" i="36" s="1"/>
  <c r="U429" i="36" s="1"/>
  <c r="Q272" i="36"/>
  <c r="R272" i="36" s="1"/>
  <c r="U272" i="36" s="1"/>
  <c r="Q680" i="36"/>
  <c r="R680" i="36" s="1"/>
  <c r="U680" i="36" s="1"/>
  <c r="Q129" i="36"/>
  <c r="R129" i="36" s="1"/>
  <c r="U129" i="36" s="1"/>
  <c r="Q590" i="36"/>
  <c r="R590" i="36" s="1"/>
  <c r="U590" i="36" s="1"/>
  <c r="Q276" i="36"/>
  <c r="R276" i="36" s="1"/>
  <c r="U276" i="36" s="1"/>
  <c r="Q543" i="36"/>
  <c r="R543" i="36" s="1"/>
  <c r="U543" i="36" s="1"/>
  <c r="Q144" i="36"/>
  <c r="R144" i="36" s="1"/>
  <c r="U144" i="36" s="1"/>
  <c r="Q778" i="36"/>
  <c r="R778" i="36" s="1"/>
  <c r="U778" i="36" s="1"/>
  <c r="Q408" i="36"/>
  <c r="R408" i="36" s="1"/>
  <c r="U408" i="36" s="1"/>
  <c r="Q323" i="36"/>
  <c r="R323" i="36" s="1"/>
  <c r="U323" i="36" s="1"/>
  <c r="Q418" i="36"/>
  <c r="R418" i="36" s="1"/>
  <c r="U418" i="36" s="1"/>
  <c r="Q525" i="36"/>
  <c r="R525" i="36" s="1"/>
  <c r="U525" i="36" s="1"/>
  <c r="Q108" i="36"/>
  <c r="R108" i="36" s="1"/>
  <c r="U108" i="36" s="1"/>
  <c r="Q349" i="36"/>
  <c r="R349" i="36" s="1"/>
  <c r="U349" i="36" s="1"/>
  <c r="Q233" i="36"/>
  <c r="R233" i="36" s="1"/>
  <c r="U233" i="36" s="1"/>
  <c r="Q738" i="36"/>
  <c r="R738" i="36" s="1"/>
  <c r="U738" i="36" s="1"/>
  <c r="Q629" i="36"/>
  <c r="R629" i="36" s="1"/>
  <c r="U629" i="36" s="1"/>
  <c r="Q380" i="36"/>
  <c r="R380" i="36" s="1"/>
  <c r="U380" i="36" s="1"/>
  <c r="Q412" i="36"/>
  <c r="R412" i="36" s="1"/>
  <c r="U412" i="36" s="1"/>
  <c r="Q562" i="36"/>
  <c r="R562" i="36" s="1"/>
  <c r="U562" i="36" s="1"/>
  <c r="Q326" i="36"/>
  <c r="R326" i="36" s="1"/>
  <c r="U326" i="36" s="1"/>
  <c r="Q560" i="36"/>
  <c r="R560" i="36" s="1"/>
  <c r="U560" i="36" s="1"/>
  <c r="Q554" i="36"/>
  <c r="R554" i="36" s="1"/>
  <c r="U554" i="36" s="1"/>
  <c r="Q315" i="36"/>
  <c r="R315" i="36" s="1"/>
  <c r="U315" i="36" s="1"/>
  <c r="Q130" i="36"/>
  <c r="R130" i="36" s="1"/>
  <c r="U130" i="36" s="1"/>
  <c r="Q195" i="36"/>
  <c r="R195" i="36" s="1"/>
  <c r="U195" i="36" s="1"/>
  <c r="Q899" i="36"/>
  <c r="R899" i="36" s="1"/>
  <c r="U899" i="36" s="1"/>
  <c r="Q827" i="36"/>
  <c r="R827" i="36" s="1"/>
  <c r="U827" i="36" s="1"/>
  <c r="L73" i="36"/>
  <c r="O73" i="36" s="1"/>
  <c r="L72" i="36"/>
  <c r="Q72" i="36" s="1"/>
  <c r="R72" i="36" s="1"/>
  <c r="U72" i="36" s="1"/>
  <c r="L71" i="36"/>
  <c r="O71" i="36" s="1"/>
  <c r="L68" i="36"/>
  <c r="Q68" i="36" s="1"/>
  <c r="R68" i="36" s="1"/>
  <c r="U68" i="36" s="1"/>
  <c r="L65" i="36"/>
  <c r="L64" i="36"/>
  <c r="O64" i="36" s="1"/>
  <c r="Q59" i="36"/>
  <c r="R59" i="36" s="1"/>
  <c r="U59" i="36" s="1"/>
  <c r="Q58" i="36"/>
  <c r="R58" i="36" s="1"/>
  <c r="U58" i="36" s="1"/>
  <c r="L56" i="36"/>
  <c r="O56" i="36" s="1"/>
  <c r="L55" i="36"/>
  <c r="O55" i="36" s="1"/>
  <c r="L51" i="36"/>
  <c r="L48" i="36"/>
  <c r="L44" i="36"/>
  <c r="L41" i="36"/>
  <c r="L35" i="36"/>
  <c r="L34" i="36"/>
  <c r="L31" i="36"/>
  <c r="T373" i="36"/>
  <c r="T864" i="36"/>
  <c r="T909" i="36"/>
  <c r="T744" i="36"/>
  <c r="T586" i="36"/>
  <c r="T533" i="36"/>
  <c r="T752" i="36"/>
  <c r="T623" i="36"/>
  <c r="T823" i="36"/>
  <c r="T250" i="36"/>
  <c r="T569" i="36"/>
  <c r="T863" i="36"/>
  <c r="T637" i="36"/>
  <c r="T350" i="36"/>
  <c r="T949" i="36"/>
  <c r="T231" i="36"/>
  <c r="T529" i="36"/>
  <c r="T241" i="36"/>
  <c r="T645" i="36"/>
  <c r="T797" i="36"/>
  <c r="T345" i="36"/>
  <c r="T701" i="36"/>
  <c r="T245" i="36"/>
  <c r="T927" i="36"/>
  <c r="T747" i="36"/>
  <c r="T441" i="36"/>
  <c r="T800" i="36"/>
  <c r="T772" i="36"/>
  <c r="T359" i="36"/>
  <c r="T518" i="36"/>
  <c r="T526" i="36"/>
  <c r="T775" i="36"/>
  <c r="T317" i="36"/>
  <c r="T688" i="36"/>
  <c r="T895" i="36"/>
  <c r="T958" i="36"/>
  <c r="T369" i="36"/>
  <c r="T675" i="36"/>
  <c r="T265" i="36"/>
  <c r="T996" i="36"/>
  <c r="T469" i="36"/>
  <c r="T504" i="36"/>
  <c r="T508" i="36"/>
  <c r="T639" i="36"/>
  <c r="T421" i="36"/>
  <c r="T407" i="36"/>
  <c r="T905" i="36"/>
  <c r="T473" i="36"/>
  <c r="T683" i="36"/>
  <c r="T227" i="36"/>
  <c r="T325" i="36"/>
  <c r="T901" i="36"/>
  <c r="T978" i="36"/>
  <c r="T309" i="36"/>
  <c r="T669" i="36"/>
  <c r="T206" i="36"/>
  <c r="T583" i="36"/>
  <c r="T578" i="36"/>
  <c r="T857" i="36"/>
  <c r="T628" i="36"/>
  <c r="T565" i="36"/>
  <c r="T627" i="36"/>
  <c r="T663" i="36"/>
  <c r="T230" i="36"/>
  <c r="T821" i="36"/>
  <c r="T127" i="36"/>
  <c r="T791" i="36"/>
  <c r="T636" i="36"/>
  <c r="T997" i="36"/>
  <c r="T581" i="36"/>
  <c r="T191" i="36"/>
  <c r="T209" i="36"/>
  <c r="T796" i="36"/>
  <c r="T805" i="36"/>
  <c r="T860" i="36"/>
  <c r="T551" i="36"/>
  <c r="T453" i="36"/>
  <c r="T615" i="36"/>
  <c r="T851" i="36"/>
  <c r="T490" i="36"/>
  <c r="T780" i="36"/>
  <c r="T803" i="36"/>
  <c r="T725" i="36"/>
  <c r="T992" i="36"/>
  <c r="T531" i="36"/>
  <c r="T888" i="36"/>
  <c r="T903" i="36"/>
  <c r="T705" i="36"/>
  <c r="T437" i="36"/>
  <c r="T293" i="36"/>
  <c r="T336" i="36"/>
  <c r="T702" i="36"/>
  <c r="T326" i="36"/>
  <c r="T149" i="36"/>
  <c r="T487" i="36"/>
  <c r="T670" i="36"/>
  <c r="T845" i="36"/>
  <c r="T485" i="36"/>
  <c r="T595" i="36"/>
  <c r="T807" i="36"/>
  <c r="T535" i="36"/>
  <c r="T955" i="36"/>
  <c r="T672" i="36"/>
  <c r="T600" i="36"/>
  <c r="T818" i="36"/>
  <c r="T211" i="36"/>
  <c r="T957" i="36"/>
  <c r="T991" i="36"/>
  <c r="T761" i="36"/>
  <c r="T455" i="36"/>
  <c r="T625" i="36"/>
  <c r="T941" i="36"/>
  <c r="T361" i="36"/>
  <c r="T785" i="36"/>
  <c r="T983" i="36"/>
  <c r="T279" i="36"/>
  <c r="T855" i="36"/>
  <c r="T693" i="36"/>
  <c r="T873" i="36"/>
  <c r="T222" i="36"/>
  <c r="T387" i="36"/>
  <c r="T375" i="36"/>
  <c r="T277" i="36"/>
  <c r="T894" i="36"/>
  <c r="T295" i="36"/>
  <c r="T832" i="36"/>
  <c r="T876" i="36"/>
  <c r="T716" i="36"/>
  <c r="T995" i="36"/>
  <c r="T844" i="36"/>
  <c r="T659" i="36"/>
  <c r="T921" i="36"/>
  <c r="T922" i="36"/>
  <c r="T719" i="36"/>
  <c r="T746" i="36"/>
  <c r="T843" i="36"/>
  <c r="T263" i="36"/>
  <c r="T405" i="36"/>
  <c r="T255" i="36"/>
  <c r="T733" i="36"/>
  <c r="T741" i="36"/>
  <c r="T607" i="36"/>
  <c r="T528" i="36"/>
  <c r="T647" i="36"/>
  <c r="T722" i="36"/>
  <c r="T471" i="36"/>
  <c r="T813" i="36"/>
  <c r="T713" i="36"/>
  <c r="T443" i="36"/>
  <c r="T923" i="36"/>
  <c r="T364" i="36"/>
  <c r="T456" i="36"/>
  <c r="T789" i="36"/>
  <c r="T355" i="36"/>
  <c r="T307" i="36"/>
  <c r="T660" i="36"/>
  <c r="T798" i="36"/>
  <c r="T646" i="36"/>
  <c r="T139" i="36"/>
  <c r="T714" i="36"/>
  <c r="T641" i="36"/>
  <c r="T730" i="36"/>
  <c r="T856" i="36"/>
  <c r="T476" i="36"/>
  <c r="T795" i="36"/>
  <c r="T900" i="36"/>
  <c r="T439" i="36"/>
  <c r="T567" i="36"/>
  <c r="T849" i="36"/>
  <c r="T847" i="36"/>
  <c r="T382" i="36"/>
  <c r="T833" i="36"/>
  <c r="T640" i="36"/>
  <c r="T763" i="36"/>
  <c r="T869" i="36"/>
  <c r="T867" i="36"/>
  <c r="T711" i="36"/>
  <c r="T831" i="36"/>
  <c r="T204" i="36"/>
  <c r="T609" i="36"/>
  <c r="T812" i="36"/>
  <c r="T937" i="36"/>
  <c r="T942" i="36"/>
  <c r="T603" i="36"/>
  <c r="T624" i="36"/>
  <c r="T828" i="36"/>
  <c r="T570" i="36"/>
  <c r="T517" i="36"/>
  <c r="T673" i="36"/>
  <c r="T735" i="36"/>
  <c r="T385" i="36"/>
  <c r="T695" i="36"/>
  <c r="T707" i="36"/>
  <c r="T196" i="36"/>
  <c r="T464" i="36"/>
  <c r="T321" i="36"/>
  <c r="T975" i="36"/>
  <c r="T912" i="36"/>
  <c r="T213" i="36"/>
  <c r="T343" i="36"/>
  <c r="T304" i="36"/>
  <c r="T377" i="36"/>
  <c r="T720" i="36"/>
  <c r="T284" i="36"/>
  <c r="T715" i="36"/>
  <c r="T505" i="36"/>
  <c r="T787" i="36"/>
  <c r="T977" i="36"/>
  <c r="T829" i="36"/>
  <c r="T760" i="36"/>
  <c r="T668" i="36"/>
  <c r="T306" i="36"/>
  <c r="T519" i="36"/>
  <c r="T175" i="36"/>
  <c r="T732" i="36"/>
  <c r="T357" i="36"/>
  <c r="T585" i="36"/>
  <c r="T599" i="36"/>
  <c r="T749" i="36"/>
  <c r="T389" i="36"/>
  <c r="T556" i="36"/>
  <c r="T458" i="36"/>
  <c r="T451" i="36"/>
  <c r="T965" i="36"/>
  <c r="T604" i="36"/>
  <c r="T424" i="36"/>
  <c r="T643" i="36"/>
  <c r="T605" i="36"/>
  <c r="T768" i="36"/>
  <c r="T400" i="36"/>
  <c r="T727" i="36"/>
  <c r="T736" i="36"/>
  <c r="T341" i="36"/>
  <c r="T935" i="36"/>
  <c r="T762" i="36"/>
  <c r="T311" i="36"/>
  <c r="T579" i="36"/>
  <c r="T728" i="36"/>
  <c r="T632" i="36"/>
  <c r="T879" i="36"/>
  <c r="T657" i="36"/>
  <c r="T300" i="36"/>
  <c r="T435" i="36"/>
  <c r="T697" i="36"/>
  <c r="T656" i="36"/>
  <c r="T467" i="36"/>
  <c r="T494" i="36"/>
  <c r="T773" i="36"/>
  <c r="T779" i="36"/>
  <c r="T305" i="36"/>
  <c r="T631" i="36"/>
  <c r="T969" i="36"/>
  <c r="T423" i="36"/>
  <c r="T208" i="36"/>
  <c r="T938" i="36"/>
  <c r="T932" i="36"/>
  <c r="T919" i="36"/>
  <c r="T782" i="36"/>
  <c r="P123" i="36" l="1"/>
  <c r="T123" i="36" s="1"/>
  <c r="Q123" i="36"/>
  <c r="R123" i="36" s="1"/>
  <c r="U123" i="36" s="1"/>
  <c r="Q54" i="36"/>
  <c r="R54" i="36" s="1"/>
  <c r="U54" i="36" s="1"/>
  <c r="Q57" i="36"/>
  <c r="R57" i="36" s="1"/>
  <c r="U57" i="36" s="1"/>
  <c r="Q80" i="36"/>
  <c r="R80" i="36" s="1"/>
  <c r="U80" i="36" s="1"/>
  <c r="Q104" i="36"/>
  <c r="R104" i="36" s="1"/>
  <c r="U104" i="36" s="1"/>
  <c r="Q110" i="36"/>
  <c r="R110" i="36" s="1"/>
  <c r="U110" i="36" s="1"/>
  <c r="Q47" i="36"/>
  <c r="R47" i="36" s="1"/>
  <c r="U47" i="36" s="1"/>
  <c r="Z123" i="36"/>
  <c r="AL123" i="36" s="1"/>
  <c r="AB95" i="36"/>
  <c r="P110" i="36"/>
  <c r="T110" i="36" s="1"/>
  <c r="Z110" i="36" s="1"/>
  <c r="AL110" i="36" s="1"/>
  <c r="Z113" i="36"/>
  <c r="AM113" i="36" s="1"/>
  <c r="Q105" i="36"/>
  <c r="R105" i="36" s="1"/>
  <c r="U105" i="36" s="1"/>
  <c r="AB105" i="36"/>
  <c r="Z95" i="36"/>
  <c r="Z92" i="36"/>
  <c r="Q94" i="36"/>
  <c r="R94" i="36" s="1"/>
  <c r="U94" i="36" s="1"/>
  <c r="Z94" i="36" s="1"/>
  <c r="AB54" i="36"/>
  <c r="AJ54" i="36" s="1"/>
  <c r="AB57" i="36"/>
  <c r="AJ57" i="36" s="1"/>
  <c r="Z57" i="36"/>
  <c r="AL57" i="36" s="1"/>
  <c r="Z54" i="36"/>
  <c r="AL54" i="36" s="1"/>
  <c r="Q102" i="36"/>
  <c r="R102" i="36" s="1"/>
  <c r="U102" i="36" s="1"/>
  <c r="Q40" i="36"/>
  <c r="R40" i="36" s="1"/>
  <c r="U40" i="36" s="1"/>
  <c r="Q62" i="36"/>
  <c r="R62" i="36" s="1"/>
  <c r="U62" i="36" s="1"/>
  <c r="Q63" i="36"/>
  <c r="R63" i="36" s="1"/>
  <c r="U63" i="36" s="1"/>
  <c r="AB104" i="36"/>
  <c r="Z111" i="36"/>
  <c r="Z105" i="36"/>
  <c r="AL105" i="36" s="1"/>
  <c r="AB102" i="36"/>
  <c r="AB47" i="36"/>
  <c r="AJ47" i="36" s="1"/>
  <c r="P63" i="36"/>
  <c r="T63" i="36" s="1"/>
  <c r="Z63" i="36" s="1"/>
  <c r="AL63" i="36" s="1"/>
  <c r="AB94" i="36"/>
  <c r="Z104" i="36"/>
  <c r="Z102" i="36"/>
  <c r="AL102" i="36" s="1"/>
  <c r="Z93" i="36"/>
  <c r="AL93" i="36" s="1"/>
  <c r="Q87" i="36"/>
  <c r="R87" i="36" s="1"/>
  <c r="U87" i="36" s="1"/>
  <c r="Q61" i="36"/>
  <c r="R61" i="36" s="1"/>
  <c r="U61" i="36" s="1"/>
  <c r="P37" i="36"/>
  <c r="T37" i="36" s="1"/>
  <c r="Z37" i="36" s="1"/>
  <c r="AB37" i="36"/>
  <c r="P78" i="36"/>
  <c r="T78" i="36" s="1"/>
  <c r="AB78" i="36"/>
  <c r="P55" i="36"/>
  <c r="T55" i="36" s="1"/>
  <c r="AB55" i="36"/>
  <c r="AJ55" i="36" s="1"/>
  <c r="P64" i="36"/>
  <c r="T64" i="36" s="1"/>
  <c r="AB64" i="36"/>
  <c r="P30" i="36"/>
  <c r="T30" i="36" s="1"/>
  <c r="AB30" i="36"/>
  <c r="P33" i="36"/>
  <c r="T33" i="36" s="1"/>
  <c r="Z33" i="36" s="1"/>
  <c r="AB33" i="36"/>
  <c r="P85" i="36"/>
  <c r="T85" i="36" s="1"/>
  <c r="AB85" i="36"/>
  <c r="P60" i="36"/>
  <c r="T60" i="36" s="1"/>
  <c r="AB60" i="36"/>
  <c r="P80" i="36"/>
  <c r="T80" i="36" s="1"/>
  <c r="Z80" i="36" s="1"/>
  <c r="AB80" i="36"/>
  <c r="P81" i="36"/>
  <c r="T81" i="36" s="1"/>
  <c r="AB81" i="36"/>
  <c r="P56" i="36"/>
  <c r="T56" i="36" s="1"/>
  <c r="AB56" i="36"/>
  <c r="AJ56" i="36" s="1"/>
  <c r="P39" i="36"/>
  <c r="T39" i="36" s="1"/>
  <c r="Z39" i="36" s="1"/>
  <c r="AB39" i="36"/>
  <c r="AJ39" i="36" s="1"/>
  <c r="P70" i="36"/>
  <c r="T70" i="36" s="1"/>
  <c r="AB70" i="36"/>
  <c r="P40" i="36"/>
  <c r="T40" i="36" s="1"/>
  <c r="Z40" i="36" s="1"/>
  <c r="AB40" i="36"/>
  <c r="P62" i="36"/>
  <c r="T62" i="36" s="1"/>
  <c r="AB62" i="36"/>
  <c r="P71" i="36"/>
  <c r="T71" i="36" s="1"/>
  <c r="AB71" i="36"/>
  <c r="Q81" i="36"/>
  <c r="R81" i="36" s="1"/>
  <c r="U81" i="36" s="1"/>
  <c r="P38" i="36"/>
  <c r="T38" i="36" s="1"/>
  <c r="Z38" i="36" s="1"/>
  <c r="AB38" i="36"/>
  <c r="P99" i="36"/>
  <c r="T99" i="36" s="1"/>
  <c r="Z99" i="36" s="1"/>
  <c r="AB99" i="36"/>
  <c r="P69" i="36"/>
  <c r="T69" i="36" s="1"/>
  <c r="AB69" i="36"/>
  <c r="P61" i="36"/>
  <c r="T61" i="36" s="1"/>
  <c r="AB61" i="36"/>
  <c r="P67" i="36"/>
  <c r="T67" i="36" s="1"/>
  <c r="AB67" i="36"/>
  <c r="P36" i="36"/>
  <c r="T36" i="36" s="1"/>
  <c r="AB36" i="36"/>
  <c r="P75" i="36"/>
  <c r="T75" i="36" s="1"/>
  <c r="AB75" i="36"/>
  <c r="P49" i="36"/>
  <c r="T49" i="36" s="1"/>
  <c r="Z49" i="36" s="1"/>
  <c r="AB49" i="36"/>
  <c r="AJ49" i="36" s="1"/>
  <c r="P66" i="36"/>
  <c r="T66" i="36" s="1"/>
  <c r="AB66" i="36"/>
  <c r="P42" i="36"/>
  <c r="T42" i="36" s="1"/>
  <c r="AB42" i="36"/>
  <c r="AJ42" i="36" s="1"/>
  <c r="P87" i="36"/>
  <c r="T87" i="36" s="1"/>
  <c r="Z87" i="36" s="1"/>
  <c r="AB87" i="36"/>
  <c r="Q70" i="36"/>
  <c r="R70" i="36" s="1"/>
  <c r="U70" i="36" s="1"/>
  <c r="P73" i="36"/>
  <c r="T73" i="36" s="1"/>
  <c r="AB73" i="36"/>
  <c r="P32" i="36"/>
  <c r="T32" i="36" s="1"/>
  <c r="Z32" i="36" s="1"/>
  <c r="AB32" i="36"/>
  <c r="P29" i="36"/>
  <c r="T29" i="36" s="1"/>
  <c r="Z29" i="36" s="1"/>
  <c r="AB29" i="36"/>
  <c r="P74" i="36"/>
  <c r="T74" i="36" s="1"/>
  <c r="AB74" i="36"/>
  <c r="P46" i="36"/>
  <c r="T46" i="36" s="1"/>
  <c r="AB46" i="36"/>
  <c r="AJ46" i="36" s="1"/>
  <c r="P77" i="36"/>
  <c r="T77" i="36" s="1"/>
  <c r="AB77" i="36"/>
  <c r="Z61" i="36"/>
  <c r="P53" i="36"/>
  <c r="T53" i="36" s="1"/>
  <c r="Z62" i="36"/>
  <c r="Q99" i="36"/>
  <c r="R99" i="36" s="1"/>
  <c r="U99" i="36" s="1"/>
  <c r="Q75" i="36"/>
  <c r="R75" i="36" s="1"/>
  <c r="U75" i="36" s="1"/>
  <c r="Q69" i="36"/>
  <c r="R69" i="36" s="1"/>
  <c r="U69" i="36" s="1"/>
  <c r="Q67" i="36"/>
  <c r="R67" i="36" s="1"/>
  <c r="U67" i="36" s="1"/>
  <c r="Q77" i="36"/>
  <c r="R77" i="36" s="1"/>
  <c r="U77" i="36" s="1"/>
  <c r="Q78" i="36"/>
  <c r="R78" i="36" s="1"/>
  <c r="U78" i="36" s="1"/>
  <c r="Z89" i="36"/>
  <c r="Z84" i="36"/>
  <c r="Z77" i="36"/>
  <c r="Z83" i="36"/>
  <c r="Z81" i="36"/>
  <c r="Z76" i="36"/>
  <c r="Z67" i="36"/>
  <c r="O52" i="36"/>
  <c r="Z70" i="36"/>
  <c r="Q74" i="36"/>
  <c r="R74" i="36" s="1"/>
  <c r="U74" i="36" s="1"/>
  <c r="Z74" i="36" s="1"/>
  <c r="Q71" i="36"/>
  <c r="R71" i="36" s="1"/>
  <c r="U71" i="36" s="1"/>
  <c r="Q42" i="36"/>
  <c r="R42" i="36" s="1"/>
  <c r="U42" i="36" s="1"/>
  <c r="Q52" i="36"/>
  <c r="R52" i="36" s="1"/>
  <c r="U52" i="36" s="1"/>
  <c r="Q60" i="36"/>
  <c r="R60" i="36" s="1"/>
  <c r="U60" i="36" s="1"/>
  <c r="Q66" i="36"/>
  <c r="R66" i="36" s="1"/>
  <c r="U66" i="36" s="1"/>
  <c r="Z66" i="36" s="1"/>
  <c r="Q53" i="36"/>
  <c r="R53" i="36" s="1"/>
  <c r="U53" i="36" s="1"/>
  <c r="Z53" i="36" s="1"/>
  <c r="Q55" i="36"/>
  <c r="R55" i="36" s="1"/>
  <c r="U55" i="36" s="1"/>
  <c r="Z52" i="36"/>
  <c r="Q85" i="36"/>
  <c r="R85" i="36" s="1"/>
  <c r="U85" i="36" s="1"/>
  <c r="Q64" i="36"/>
  <c r="R64" i="36" s="1"/>
  <c r="U64" i="36" s="1"/>
  <c r="Q46" i="36"/>
  <c r="R46" i="36" s="1"/>
  <c r="U46" i="36" s="1"/>
  <c r="Z46" i="36" s="1"/>
  <c r="O79" i="36"/>
  <c r="Q79" i="36"/>
  <c r="R79" i="36" s="1"/>
  <c r="U79" i="36" s="1"/>
  <c r="O65" i="36"/>
  <c r="Q65" i="36"/>
  <c r="R65" i="36" s="1"/>
  <c r="U65" i="36" s="1"/>
  <c r="Z85" i="36"/>
  <c r="O90" i="36"/>
  <c r="Z88" i="36"/>
  <c r="Z86" i="36"/>
  <c r="Z82" i="36"/>
  <c r="O41" i="36"/>
  <c r="Q41" i="36"/>
  <c r="R41" i="36" s="1"/>
  <c r="U41" i="36" s="1"/>
  <c r="Q44" i="36"/>
  <c r="R44" i="36" s="1"/>
  <c r="U44" i="36" s="1"/>
  <c r="O44" i="36"/>
  <c r="Q56" i="36"/>
  <c r="R56" i="36" s="1"/>
  <c r="U56" i="36" s="1"/>
  <c r="Z56" i="36" s="1"/>
  <c r="O34" i="36"/>
  <c r="Q34" i="36"/>
  <c r="R34" i="36" s="1"/>
  <c r="U34" i="36" s="1"/>
  <c r="O48" i="36"/>
  <c r="Q48" i="36"/>
  <c r="R48" i="36" s="1"/>
  <c r="U48" i="36" s="1"/>
  <c r="Q35" i="36"/>
  <c r="R35" i="36" s="1"/>
  <c r="U35" i="36" s="1"/>
  <c r="O35" i="36"/>
  <c r="Q73" i="36"/>
  <c r="R73" i="36" s="1"/>
  <c r="U73" i="36" s="1"/>
  <c r="O31" i="36"/>
  <c r="Q31" i="36"/>
  <c r="R31" i="36" s="1"/>
  <c r="U31" i="36" s="1"/>
  <c r="O72" i="36"/>
  <c r="O68" i="36"/>
  <c r="Q51" i="36"/>
  <c r="R51" i="36" s="1"/>
  <c r="U51" i="36" s="1"/>
  <c r="O51" i="36"/>
  <c r="Z30" i="36"/>
  <c r="Z36" i="36"/>
  <c r="T50" i="36"/>
  <c r="Z50" i="36" s="1"/>
  <c r="T47" i="36"/>
  <c r="Z47" i="36" s="1"/>
  <c r="T45" i="36"/>
  <c r="Z45" i="36" s="1"/>
  <c r="T43" i="36"/>
  <c r="Z43" i="36" s="1"/>
  <c r="T648" i="36"/>
  <c r="T296" i="36"/>
  <c r="T918" i="36"/>
  <c r="T152" i="36"/>
  <c r="AM110" i="36" l="1"/>
  <c r="AM123" i="36"/>
  <c r="AL113" i="36"/>
  <c r="AL95" i="36"/>
  <c r="AM95" i="36"/>
  <c r="Z73" i="36"/>
  <c r="AL73" i="36" s="1"/>
  <c r="AL92" i="36"/>
  <c r="AM92" i="36"/>
  <c r="Z78" i="36"/>
  <c r="AL78" i="36" s="1"/>
  <c r="Z75" i="36"/>
  <c r="AM75" i="36" s="1"/>
  <c r="Z69" i="36"/>
  <c r="AM69" i="36" s="1"/>
  <c r="Z64" i="36"/>
  <c r="AM64" i="36" s="1"/>
  <c r="Z60" i="36"/>
  <c r="AM60" i="36" s="1"/>
  <c r="AM57" i="36"/>
  <c r="AM54" i="36"/>
  <c r="AL111" i="36"/>
  <c r="AM111" i="36"/>
  <c r="AM105" i="36"/>
  <c r="AL104" i="36"/>
  <c r="AM104" i="36"/>
  <c r="AM102" i="36"/>
  <c r="AL99" i="36"/>
  <c r="AM99" i="36"/>
  <c r="AM93" i="36"/>
  <c r="Z71" i="36"/>
  <c r="AL71" i="36" s="1"/>
  <c r="AL94" i="36"/>
  <c r="AM94" i="36"/>
  <c r="AL89" i="36"/>
  <c r="AM89" i="36"/>
  <c r="AL88" i="36"/>
  <c r="AM88" i="36"/>
  <c r="AL87" i="36"/>
  <c r="AM87" i="36"/>
  <c r="AM86" i="36"/>
  <c r="AL86" i="36"/>
  <c r="AL85" i="36"/>
  <c r="AM85" i="36"/>
  <c r="AL84" i="36"/>
  <c r="AM84" i="36"/>
  <c r="AM83" i="36"/>
  <c r="AL83" i="36"/>
  <c r="AL82" i="36"/>
  <c r="AM82" i="36"/>
  <c r="AL81" i="36"/>
  <c r="AM81" i="36"/>
  <c r="AL80" i="36"/>
  <c r="AM80" i="36"/>
  <c r="AL77" i="36"/>
  <c r="AM77" i="36"/>
  <c r="AL76" i="36"/>
  <c r="AM76" i="36"/>
  <c r="AL74" i="36"/>
  <c r="AM74" i="36"/>
  <c r="AM73" i="36"/>
  <c r="AL70" i="36"/>
  <c r="AM70" i="36"/>
  <c r="AL67" i="36"/>
  <c r="AM67" i="36"/>
  <c r="AL66" i="36"/>
  <c r="AM66" i="36"/>
  <c r="AM63" i="36"/>
  <c r="AL62" i="36"/>
  <c r="AM62" i="36"/>
  <c r="AL61" i="36"/>
  <c r="AM61" i="36"/>
  <c r="Z55" i="36"/>
  <c r="AL55" i="36" s="1"/>
  <c r="AL56" i="36"/>
  <c r="AM56" i="36"/>
  <c r="AL53" i="36"/>
  <c r="AM53" i="36"/>
  <c r="AL52" i="36"/>
  <c r="AM52" i="36"/>
  <c r="AL50" i="36"/>
  <c r="AM50" i="36"/>
  <c r="AL49" i="36"/>
  <c r="AM49" i="36"/>
  <c r="AL47" i="36"/>
  <c r="AM47" i="36"/>
  <c r="AL46" i="36"/>
  <c r="AM46" i="36"/>
  <c r="AL45" i="36"/>
  <c r="AM45" i="36"/>
  <c r="AM32" i="36"/>
  <c r="AL32" i="36"/>
  <c r="AL39" i="36"/>
  <c r="AM39" i="36"/>
  <c r="AL37" i="36"/>
  <c r="AM37" i="36"/>
  <c r="AM36" i="36"/>
  <c r="AL36" i="36"/>
  <c r="AL33" i="36"/>
  <c r="AM33" i="36"/>
  <c r="AM30" i="36"/>
  <c r="AL30" i="36"/>
  <c r="AL40" i="36"/>
  <c r="AM40" i="36"/>
  <c r="AL38" i="36"/>
  <c r="AM38" i="36"/>
  <c r="AM29" i="36"/>
  <c r="AL29" i="36"/>
  <c r="AL43" i="36"/>
  <c r="AM43" i="36"/>
  <c r="P68" i="36"/>
  <c r="T68" i="36" s="1"/>
  <c r="Z68" i="36" s="1"/>
  <c r="AB68" i="36"/>
  <c r="P48" i="36"/>
  <c r="T48" i="36" s="1"/>
  <c r="AB48" i="36"/>
  <c r="AJ48" i="36" s="1"/>
  <c r="P79" i="36"/>
  <c r="T79" i="36" s="1"/>
  <c r="Z79" i="36" s="1"/>
  <c r="AB79" i="36"/>
  <c r="P72" i="36"/>
  <c r="T72" i="36" s="1"/>
  <c r="Z72" i="36" s="1"/>
  <c r="AB72" i="36"/>
  <c r="P35" i="36"/>
  <c r="T35" i="36" s="1"/>
  <c r="Z35" i="36" s="1"/>
  <c r="AB35" i="36"/>
  <c r="P90" i="36"/>
  <c r="T90" i="36" s="1"/>
  <c r="Z90" i="36" s="1"/>
  <c r="AB90" i="36"/>
  <c r="P44" i="36"/>
  <c r="T44" i="36" s="1"/>
  <c r="AB44" i="36"/>
  <c r="AJ44" i="36" s="1"/>
  <c r="P51" i="36"/>
  <c r="T51" i="36" s="1"/>
  <c r="Z51" i="36" s="1"/>
  <c r="AB51" i="36"/>
  <c r="AJ51" i="36" s="1"/>
  <c r="P65" i="36"/>
  <c r="T65" i="36" s="1"/>
  <c r="AB65" i="36"/>
  <c r="P34" i="36"/>
  <c r="T34" i="36" s="1"/>
  <c r="Z34" i="36" s="1"/>
  <c r="AB34" i="36"/>
  <c r="P31" i="36"/>
  <c r="T31" i="36" s="1"/>
  <c r="Z31" i="36" s="1"/>
  <c r="AB31" i="36"/>
  <c r="P41" i="36"/>
  <c r="T41" i="36" s="1"/>
  <c r="AB41" i="36"/>
  <c r="P52" i="36"/>
  <c r="T52" i="36" s="1"/>
  <c r="AB52" i="36"/>
  <c r="AJ52" i="36" s="1"/>
  <c r="Z65" i="36"/>
  <c r="Z42" i="36"/>
  <c r="Z44" i="36"/>
  <c r="Z41" i="36"/>
  <c r="Z48" i="36"/>
  <c r="AL69" i="36" l="1"/>
  <c r="AL75" i="36"/>
  <c r="AM78" i="36"/>
  <c r="AL64" i="36"/>
  <c r="AL60" i="36"/>
  <c r="AM71" i="36"/>
  <c r="AL90" i="36"/>
  <c r="AM90" i="36"/>
  <c r="AL79" i="36"/>
  <c r="AM79" i="36"/>
  <c r="AM72" i="36"/>
  <c r="AL72" i="36"/>
  <c r="AL68" i="36"/>
  <c r="AM68" i="36"/>
  <c r="AL65" i="36"/>
  <c r="AM65" i="36"/>
  <c r="AM55" i="36"/>
  <c r="AM51" i="36"/>
  <c r="AL51" i="36"/>
  <c r="AL48" i="36"/>
  <c r="AM48" i="36"/>
  <c r="AM34" i="36"/>
  <c r="AL34" i="36"/>
  <c r="AL42" i="36"/>
  <c r="AM42" i="36"/>
  <c r="AL35" i="36"/>
  <c r="AM35" i="36"/>
  <c r="AL41" i="36"/>
  <c r="AM41" i="36"/>
  <c r="AL44" i="36"/>
  <c r="AM44" i="36"/>
  <c r="AL31" i="36"/>
  <c r="AM31" i="36"/>
  <c r="AJ66" i="36"/>
  <c r="AJ31" i="36" l="1"/>
  <c r="AJ60" i="36"/>
  <c r="AJ64" i="36"/>
  <c r="AJ63" i="36"/>
  <c r="AJ61" i="36"/>
  <c r="AJ29" i="36" l="1"/>
  <c r="AJ40" i="36"/>
  <c r="AJ35" i="36"/>
  <c r="AJ41" i="36"/>
  <c r="AJ38" i="36"/>
  <c r="AJ33" i="36"/>
  <c r="AJ34" i="36"/>
  <c r="AJ32" i="36"/>
  <c r="AJ36" i="36"/>
  <c r="AJ37" i="36"/>
  <c r="AJ30" i="36"/>
  <c r="AJ59" i="36"/>
  <c r="AJ68" i="36"/>
  <c r="AJ65" i="36"/>
  <c r="AJ62" i="36"/>
  <c r="AJ67" i="36"/>
  <c r="AH32" i="36" l="1"/>
  <c r="AH33" i="36"/>
  <c r="AH34" i="36"/>
  <c r="AH35" i="36"/>
  <c r="AH36" i="36"/>
  <c r="AH37" i="36"/>
  <c r="AH38" i="36"/>
  <c r="AH39" i="36"/>
  <c r="AH40" i="36"/>
  <c r="AH41" i="36"/>
  <c r="AH42" i="36"/>
  <c r="AH43" i="36"/>
  <c r="AH44" i="36"/>
  <c r="AH45" i="36"/>
  <c r="AH46" i="36"/>
  <c r="AH47" i="36"/>
  <c r="AH48" i="36"/>
  <c r="AH49" i="36"/>
  <c r="AH50" i="36"/>
  <c r="AH51" i="36"/>
  <c r="AH52" i="36"/>
  <c r="AH53" i="36"/>
  <c r="AH54" i="36"/>
  <c r="AH55" i="36"/>
  <c r="AH56" i="36"/>
  <c r="AH57" i="36"/>
  <c r="AH58" i="36"/>
  <c r="AH59" i="36"/>
  <c r="AH60" i="36"/>
  <c r="AH61" i="36"/>
  <c r="AH62" i="36"/>
  <c r="AH63" i="36"/>
  <c r="AH64" i="36"/>
  <c r="AH65" i="36"/>
  <c r="AH66" i="36"/>
  <c r="AH67" i="36"/>
  <c r="AH68" i="36"/>
  <c r="AH69" i="36"/>
  <c r="AH70" i="36"/>
  <c r="AH71" i="36"/>
  <c r="AH72" i="36"/>
  <c r="AH73" i="36"/>
  <c r="AH74" i="36"/>
  <c r="AH75" i="36"/>
  <c r="AH76" i="36"/>
  <c r="AH77" i="36"/>
  <c r="AH78" i="36"/>
  <c r="AH79" i="36"/>
  <c r="AH80" i="36"/>
  <c r="AH81" i="36"/>
  <c r="AH82" i="36"/>
  <c r="AH83" i="36"/>
  <c r="AH84" i="36"/>
  <c r="AH85" i="36"/>
  <c r="AH86" i="36"/>
  <c r="AH87" i="36"/>
  <c r="AH88" i="36"/>
  <c r="AH89" i="36"/>
  <c r="AH90" i="36"/>
  <c r="AH91" i="36"/>
  <c r="AH92" i="36"/>
  <c r="AH93" i="36"/>
  <c r="AH94" i="36"/>
  <c r="AH95" i="36"/>
  <c r="AH96" i="36"/>
  <c r="AH97" i="36"/>
  <c r="AH98" i="36"/>
  <c r="AH99" i="36"/>
  <c r="AH100" i="36"/>
  <c r="AH101" i="36"/>
  <c r="AH102" i="36"/>
  <c r="AH103" i="36"/>
  <c r="AH104" i="36"/>
  <c r="AH105" i="36"/>
  <c r="AH106" i="36"/>
  <c r="AH107" i="36"/>
  <c r="AH108" i="36"/>
  <c r="AH109" i="36"/>
  <c r="AH110" i="36"/>
  <c r="AH111" i="36"/>
  <c r="AH112" i="36"/>
  <c r="AH113" i="36"/>
  <c r="AH114" i="36"/>
  <c r="AH115" i="36"/>
  <c r="AH116" i="36"/>
  <c r="AH117" i="36"/>
  <c r="AH118" i="36"/>
  <c r="AH119" i="36"/>
  <c r="AH120" i="36"/>
  <c r="AH121" i="36"/>
  <c r="AH122" i="36"/>
  <c r="AH123" i="36"/>
  <c r="AH124" i="36"/>
  <c r="AH125" i="36"/>
  <c r="AH126" i="36"/>
  <c r="AH127" i="36"/>
  <c r="AH128" i="36"/>
  <c r="AH129" i="36"/>
  <c r="AH130" i="36"/>
  <c r="AH131" i="36"/>
  <c r="AH132" i="36"/>
  <c r="AH133" i="36"/>
  <c r="AH134" i="36"/>
  <c r="AH135" i="36"/>
  <c r="AH136" i="36"/>
  <c r="AH137" i="36"/>
  <c r="AH138" i="36"/>
  <c r="AH139" i="36"/>
  <c r="AH140" i="36"/>
  <c r="AH141" i="36"/>
  <c r="AH142" i="36"/>
  <c r="AH143" i="36"/>
  <c r="AH144" i="36"/>
  <c r="AH145" i="36"/>
  <c r="AH146" i="36"/>
  <c r="AH147" i="36"/>
  <c r="AH148" i="36"/>
  <c r="AH149" i="36"/>
  <c r="AH150" i="36"/>
  <c r="AH151" i="36"/>
  <c r="AH152" i="36"/>
  <c r="AH153" i="36"/>
  <c r="AH154" i="36"/>
  <c r="AH155" i="36"/>
  <c r="AH156" i="36"/>
  <c r="AH157" i="36"/>
  <c r="AH158" i="36"/>
  <c r="AH159" i="36"/>
  <c r="AH160" i="36"/>
  <c r="AH161" i="36"/>
  <c r="AH162" i="36"/>
  <c r="AH163" i="36"/>
  <c r="AH164" i="36"/>
  <c r="AH165" i="36"/>
  <c r="AH166" i="36"/>
  <c r="AH167" i="36"/>
  <c r="AH168" i="36"/>
  <c r="AH169" i="36"/>
  <c r="AH170" i="36"/>
  <c r="AH171" i="36"/>
  <c r="AH172" i="36"/>
  <c r="AH173" i="36"/>
  <c r="AH174" i="36"/>
  <c r="AH175" i="36"/>
  <c r="AH176" i="36"/>
  <c r="AH177" i="36"/>
  <c r="AH178" i="36"/>
  <c r="AH179" i="36"/>
  <c r="AH180" i="36"/>
  <c r="AH181" i="36"/>
  <c r="AH182" i="36"/>
  <c r="AH183" i="36"/>
  <c r="AH184" i="36"/>
  <c r="AH185" i="36"/>
  <c r="AH186" i="36"/>
  <c r="AH187" i="36"/>
  <c r="AH188" i="36"/>
  <c r="AH189" i="36"/>
  <c r="AH190" i="36"/>
  <c r="AH191" i="36"/>
  <c r="AH192" i="36"/>
  <c r="AH193" i="36"/>
  <c r="AH194" i="36"/>
  <c r="AH195" i="36"/>
  <c r="AH196" i="36"/>
  <c r="AH197" i="36"/>
  <c r="AH198" i="36"/>
  <c r="AH199" i="36"/>
  <c r="AH200" i="36"/>
  <c r="AH201" i="36"/>
  <c r="AH202" i="36"/>
  <c r="AH203" i="36"/>
  <c r="AH204" i="36"/>
  <c r="AH205" i="36"/>
  <c r="AH206" i="36"/>
  <c r="AH207" i="36"/>
  <c r="AH208" i="36"/>
  <c r="AH209" i="36"/>
  <c r="AH210" i="36"/>
  <c r="AH211" i="36"/>
  <c r="AH212" i="36"/>
  <c r="AH213" i="36"/>
  <c r="AH214" i="36"/>
  <c r="AH215" i="36"/>
  <c r="AH216" i="36"/>
  <c r="AH217" i="36"/>
  <c r="AH218" i="36"/>
  <c r="AH219" i="36"/>
  <c r="AH220" i="36"/>
  <c r="AH221" i="36"/>
  <c r="AH222" i="36"/>
  <c r="AH223" i="36"/>
  <c r="AH224" i="36"/>
  <c r="AH225" i="36"/>
  <c r="AH226" i="36"/>
  <c r="AH227" i="36"/>
  <c r="AH228" i="36"/>
  <c r="AH229" i="36"/>
  <c r="AH230" i="36"/>
  <c r="AH231" i="36"/>
  <c r="AH232" i="36"/>
  <c r="AH233" i="36"/>
  <c r="AH234" i="36"/>
  <c r="AH235" i="36"/>
  <c r="AH236" i="36"/>
  <c r="AH237" i="36"/>
  <c r="AH238" i="36"/>
  <c r="AH239" i="36"/>
  <c r="AH240" i="36"/>
  <c r="AH241" i="36"/>
  <c r="AH242" i="36"/>
  <c r="AH243" i="36"/>
  <c r="AH244" i="36"/>
  <c r="AH245" i="36"/>
  <c r="AH246" i="36"/>
  <c r="AH247" i="36"/>
  <c r="AH248" i="36"/>
  <c r="AH249" i="36"/>
  <c r="AH250" i="36"/>
  <c r="AH251" i="36"/>
  <c r="AH252" i="36"/>
  <c r="AH253" i="36"/>
  <c r="AH254" i="36"/>
  <c r="AH255" i="36"/>
  <c r="AH256" i="36"/>
  <c r="AH257" i="36"/>
  <c r="AH258" i="36"/>
  <c r="AH259" i="36"/>
  <c r="AH260" i="36"/>
  <c r="AH261" i="36"/>
  <c r="AH262" i="36"/>
  <c r="AH263" i="36"/>
  <c r="AH264" i="36"/>
  <c r="AH265" i="36"/>
  <c r="AH266" i="36"/>
  <c r="AH267" i="36"/>
  <c r="AH268" i="36"/>
  <c r="AH269" i="36"/>
  <c r="AH270" i="36"/>
  <c r="AH271" i="36"/>
  <c r="AH272" i="36"/>
  <c r="AH273" i="36"/>
  <c r="AH274" i="36"/>
  <c r="AH275" i="36"/>
  <c r="AH276" i="36"/>
  <c r="AH277" i="36"/>
  <c r="AH278" i="36"/>
  <c r="AH279" i="36"/>
  <c r="AH280" i="36"/>
  <c r="AH281" i="36"/>
  <c r="AH282" i="36"/>
  <c r="AH283" i="36"/>
  <c r="AH284" i="36"/>
  <c r="AH285" i="36"/>
  <c r="AH286" i="36"/>
  <c r="AH287" i="36"/>
  <c r="AH288" i="36"/>
  <c r="AH289" i="36"/>
  <c r="AH290" i="36"/>
  <c r="AH291" i="36"/>
  <c r="AH292" i="36"/>
  <c r="AH293" i="36"/>
  <c r="AH294" i="36"/>
  <c r="AH295" i="36"/>
  <c r="AH296" i="36"/>
  <c r="AH297" i="36"/>
  <c r="AH298" i="36"/>
  <c r="AH299" i="36"/>
  <c r="AH300" i="36"/>
  <c r="AH301" i="36"/>
  <c r="AH302" i="36"/>
  <c r="AH303" i="36"/>
  <c r="AH304" i="36"/>
  <c r="AH305" i="36"/>
  <c r="AH306" i="36"/>
  <c r="AH307" i="36"/>
  <c r="AH308" i="36"/>
  <c r="AH309" i="36"/>
  <c r="AH310" i="36"/>
  <c r="AH311" i="36"/>
  <c r="AH312" i="36"/>
  <c r="AH313" i="36"/>
  <c r="AH314" i="36"/>
  <c r="AH315" i="36"/>
  <c r="AH316" i="36"/>
  <c r="AH317" i="36"/>
  <c r="AH318" i="36"/>
  <c r="AH319" i="36"/>
  <c r="AH320" i="36"/>
  <c r="AH321" i="36"/>
  <c r="AH322" i="36"/>
  <c r="AH323" i="36"/>
  <c r="AH324" i="36"/>
  <c r="AH325" i="36"/>
  <c r="AH326" i="36"/>
  <c r="AH327" i="36"/>
  <c r="AH328" i="36"/>
  <c r="AH329" i="36"/>
  <c r="AH330" i="36"/>
  <c r="AH331" i="36"/>
  <c r="AH332" i="36"/>
  <c r="AH333" i="36"/>
  <c r="AH334" i="36"/>
  <c r="AH335" i="36"/>
  <c r="AH336" i="36"/>
  <c r="AH337" i="36"/>
  <c r="AH338" i="36"/>
  <c r="AH339" i="36"/>
  <c r="AH340" i="36"/>
  <c r="AH341" i="36"/>
  <c r="AH342" i="36"/>
  <c r="AH343" i="36"/>
  <c r="AH344" i="36"/>
  <c r="AH345" i="36"/>
  <c r="AH346" i="36"/>
  <c r="AH347" i="36"/>
  <c r="AH348" i="36"/>
  <c r="AH349" i="36"/>
  <c r="AH350" i="36"/>
  <c r="AH351" i="36"/>
  <c r="AH352" i="36"/>
  <c r="AH353" i="36"/>
  <c r="AH354" i="36"/>
  <c r="AH355" i="36"/>
  <c r="AH356" i="36"/>
  <c r="AH357" i="36"/>
  <c r="AH358" i="36"/>
  <c r="AH359" i="36"/>
  <c r="AH360" i="36"/>
  <c r="AH361" i="36"/>
  <c r="AH362" i="36"/>
  <c r="AH363" i="36"/>
  <c r="AH364" i="36"/>
  <c r="AH365" i="36"/>
  <c r="AH366" i="36"/>
  <c r="AH367" i="36"/>
  <c r="AH368" i="36"/>
  <c r="AH369" i="36"/>
  <c r="AH370" i="36"/>
  <c r="AH371" i="36"/>
  <c r="AH372" i="36"/>
  <c r="AH373" i="36"/>
  <c r="AH374" i="36"/>
  <c r="AH375" i="36"/>
  <c r="AH376" i="36"/>
  <c r="AH377" i="36"/>
  <c r="AH378" i="36"/>
  <c r="AH379" i="36"/>
  <c r="AH380" i="36"/>
  <c r="AH381" i="36"/>
  <c r="AH382" i="36"/>
  <c r="AH383" i="36"/>
  <c r="AH384" i="36"/>
  <c r="AH385" i="36"/>
  <c r="AH386" i="36"/>
  <c r="AH387" i="36"/>
  <c r="AH388" i="36"/>
  <c r="AH389" i="36"/>
  <c r="AH390" i="36"/>
  <c r="AH391" i="36"/>
  <c r="AH392" i="36"/>
  <c r="AH393" i="36"/>
  <c r="AH394" i="36"/>
  <c r="AH395" i="36"/>
  <c r="AH396" i="36"/>
  <c r="AH397" i="36"/>
  <c r="AH398" i="36"/>
  <c r="AH399" i="36"/>
  <c r="AH400" i="36"/>
  <c r="AH401" i="36"/>
  <c r="AH402" i="36"/>
  <c r="AH403" i="36"/>
  <c r="AH404" i="36"/>
  <c r="AH405" i="36"/>
  <c r="AH406" i="36"/>
  <c r="AH407" i="36"/>
  <c r="AH408" i="36"/>
  <c r="AH409" i="36"/>
  <c r="AH410" i="36"/>
  <c r="AH411" i="36"/>
  <c r="AH412" i="36"/>
  <c r="AH413" i="36"/>
  <c r="AH414" i="36"/>
  <c r="AH415" i="36"/>
  <c r="AH416" i="36"/>
  <c r="AH417" i="36"/>
  <c r="AH418" i="36"/>
  <c r="AH419" i="36"/>
  <c r="AH420" i="36"/>
  <c r="AH421" i="36"/>
  <c r="AH422" i="36"/>
  <c r="AH423" i="36"/>
  <c r="AH424" i="36"/>
  <c r="AH425" i="36"/>
  <c r="AH426" i="36"/>
  <c r="AH427" i="36"/>
  <c r="AH428" i="36"/>
  <c r="AH429" i="36"/>
  <c r="AH430" i="36"/>
  <c r="AH431" i="36"/>
  <c r="AH432" i="36"/>
  <c r="AH433" i="36"/>
  <c r="AH434" i="36"/>
  <c r="AH435" i="36"/>
  <c r="AH436" i="36"/>
  <c r="AH437" i="36"/>
  <c r="AH438" i="36"/>
  <c r="AH439" i="36"/>
  <c r="AH440" i="36"/>
  <c r="AH441" i="36"/>
  <c r="AH442" i="36"/>
  <c r="AH443" i="36"/>
  <c r="AH444" i="36"/>
  <c r="AH445" i="36"/>
  <c r="AH446" i="36"/>
  <c r="AH447" i="36"/>
  <c r="AH448" i="36"/>
  <c r="AH449" i="36"/>
  <c r="AH450" i="36"/>
  <c r="AH451" i="36"/>
  <c r="AH452" i="36"/>
  <c r="AH453" i="36"/>
  <c r="AH454" i="36"/>
  <c r="AH455" i="36"/>
  <c r="AH456" i="36"/>
  <c r="AH457" i="36"/>
  <c r="AH458" i="36"/>
  <c r="AH459" i="36"/>
  <c r="AH460" i="36"/>
  <c r="AH461" i="36"/>
  <c r="AH462" i="36"/>
  <c r="AH463" i="36"/>
  <c r="AH464" i="36"/>
  <c r="AH465" i="36"/>
  <c r="AH466" i="36"/>
  <c r="AH467" i="36"/>
  <c r="AH468" i="36"/>
  <c r="AH469" i="36"/>
  <c r="AH470" i="36"/>
  <c r="AH471" i="36"/>
  <c r="AH472" i="36"/>
  <c r="AH473" i="36"/>
  <c r="AH474" i="36"/>
  <c r="AH475" i="36"/>
  <c r="AH476" i="36"/>
  <c r="AH477" i="36"/>
  <c r="AH478" i="36"/>
  <c r="AH479" i="36"/>
  <c r="AH480" i="36"/>
  <c r="AH481" i="36"/>
  <c r="AH482" i="36"/>
  <c r="AH483" i="36"/>
  <c r="AH484" i="36"/>
  <c r="AH485" i="36"/>
  <c r="AH486" i="36"/>
  <c r="AH487" i="36"/>
  <c r="AH488" i="36"/>
  <c r="AH489" i="36"/>
  <c r="AH490" i="36"/>
  <c r="AH491" i="36"/>
  <c r="AH492" i="36"/>
  <c r="AH493" i="36"/>
  <c r="AH494" i="36"/>
  <c r="AH495" i="36"/>
  <c r="AH496" i="36"/>
  <c r="AH497" i="36"/>
  <c r="AH498" i="36"/>
  <c r="AH499" i="36"/>
  <c r="AH500" i="36"/>
  <c r="AH501" i="36"/>
  <c r="AH502" i="36"/>
  <c r="AH503" i="36"/>
  <c r="AH504" i="36"/>
  <c r="AH505" i="36"/>
  <c r="AH506" i="36"/>
  <c r="AH507" i="36"/>
  <c r="AH508" i="36"/>
  <c r="AH509" i="36"/>
  <c r="AH510" i="36"/>
  <c r="AH511" i="36"/>
  <c r="AH512" i="36"/>
  <c r="AH513" i="36"/>
  <c r="AH514" i="36"/>
  <c r="AH515" i="36"/>
  <c r="AH516" i="36"/>
  <c r="AH517" i="36"/>
  <c r="AH518" i="36"/>
  <c r="AH519" i="36"/>
  <c r="AH520" i="36"/>
  <c r="AH521" i="36"/>
  <c r="AH522" i="36"/>
  <c r="AH523" i="36"/>
  <c r="AH524" i="36"/>
  <c r="AH525" i="36"/>
  <c r="AH526" i="36"/>
  <c r="AH527" i="36"/>
  <c r="AH528" i="36"/>
  <c r="AH529" i="36"/>
  <c r="AH530" i="36"/>
  <c r="AH531" i="36"/>
  <c r="AH532" i="36"/>
  <c r="AH533" i="36"/>
  <c r="AH534" i="36"/>
  <c r="AH535" i="36"/>
  <c r="AH536" i="36"/>
  <c r="AH537" i="36"/>
  <c r="AH538" i="36"/>
  <c r="AH539" i="36"/>
  <c r="AH540" i="36"/>
  <c r="AH541" i="36"/>
  <c r="AH542" i="36"/>
  <c r="AH543" i="36"/>
  <c r="AH544" i="36"/>
  <c r="AH545" i="36"/>
  <c r="AH546" i="36"/>
  <c r="AH547" i="36"/>
  <c r="AH548" i="36"/>
  <c r="AH549" i="36"/>
  <c r="AH550" i="36"/>
  <c r="AH551" i="36"/>
  <c r="AH552" i="36"/>
  <c r="AH553" i="36"/>
  <c r="AH554" i="36"/>
  <c r="AH555" i="36"/>
  <c r="AH556" i="36"/>
  <c r="AH557" i="36"/>
  <c r="AH558" i="36"/>
  <c r="AH559" i="36"/>
  <c r="AH560" i="36"/>
  <c r="AH561" i="36"/>
  <c r="AH562" i="36"/>
  <c r="AH563" i="36"/>
  <c r="AH564" i="36"/>
  <c r="AH565" i="36"/>
  <c r="AH566" i="36"/>
  <c r="AH567" i="36"/>
  <c r="AH568" i="36"/>
  <c r="AH569" i="36"/>
  <c r="AH570" i="36"/>
  <c r="AH571" i="36"/>
  <c r="AH572" i="36"/>
  <c r="AH573" i="36"/>
  <c r="AH574" i="36"/>
  <c r="AH575" i="36"/>
  <c r="AH576" i="36"/>
  <c r="AH577" i="36"/>
  <c r="AH578" i="36"/>
  <c r="AH579" i="36"/>
  <c r="AH580" i="36"/>
  <c r="AH581" i="36"/>
  <c r="AH582" i="36"/>
  <c r="AH583" i="36"/>
  <c r="AH584" i="36"/>
  <c r="AH585" i="36"/>
  <c r="AH586" i="36"/>
  <c r="AH587" i="36"/>
  <c r="AH588" i="36"/>
  <c r="AH589" i="36"/>
  <c r="AH590" i="36"/>
  <c r="AH591" i="36"/>
  <c r="AH592" i="36"/>
  <c r="AH593" i="36"/>
  <c r="AH594" i="36"/>
  <c r="AH595" i="36"/>
  <c r="AH596" i="36"/>
  <c r="AH597" i="36"/>
  <c r="AH598" i="36"/>
  <c r="AH599" i="36"/>
  <c r="AH600" i="36"/>
  <c r="AH601" i="36"/>
  <c r="AH602" i="36"/>
  <c r="AH603" i="36"/>
  <c r="AH604" i="36"/>
  <c r="AH605" i="36"/>
  <c r="AH606" i="36"/>
  <c r="AH607" i="36"/>
  <c r="AH608" i="36"/>
  <c r="AH609" i="36"/>
  <c r="AH610" i="36"/>
  <c r="AH611" i="36"/>
  <c r="AH612" i="36"/>
  <c r="AH613" i="36"/>
  <c r="AH614" i="36"/>
  <c r="AH615" i="36"/>
  <c r="AH616" i="36"/>
  <c r="AH617" i="36"/>
  <c r="AH618" i="36"/>
  <c r="AH619" i="36"/>
  <c r="AH620" i="36"/>
  <c r="AH621" i="36"/>
  <c r="AH622" i="36"/>
  <c r="AH623" i="36"/>
  <c r="AH624" i="36"/>
  <c r="AH625" i="36"/>
  <c r="AH626" i="36"/>
  <c r="AH627" i="36"/>
  <c r="AH628" i="36"/>
  <c r="AH629" i="36"/>
  <c r="AH630" i="36"/>
  <c r="AH631" i="36"/>
  <c r="AH632" i="36"/>
  <c r="AH633" i="36"/>
  <c r="AH634" i="36"/>
  <c r="AH635" i="36"/>
  <c r="AH636" i="36"/>
  <c r="AH637" i="36"/>
  <c r="AH638" i="36"/>
  <c r="AH639" i="36"/>
  <c r="AH640" i="36"/>
  <c r="AH641" i="36"/>
  <c r="AH642" i="36"/>
  <c r="AH643" i="36"/>
  <c r="AH644" i="36"/>
  <c r="AH645" i="36"/>
  <c r="AH646" i="36"/>
  <c r="AH647" i="36"/>
  <c r="AH648" i="36"/>
  <c r="AH649" i="36"/>
  <c r="AH650" i="36"/>
  <c r="AH651" i="36"/>
  <c r="AH652" i="36"/>
  <c r="AH653" i="36"/>
  <c r="AH654" i="36"/>
  <c r="AH655" i="36"/>
  <c r="AH656" i="36"/>
  <c r="AH657" i="36"/>
  <c r="AH658" i="36"/>
  <c r="AH659" i="36"/>
  <c r="AH660" i="36"/>
  <c r="AH661" i="36"/>
  <c r="AH662" i="36"/>
  <c r="AH663" i="36"/>
  <c r="AH664" i="36"/>
  <c r="AH665" i="36"/>
  <c r="AH666" i="36"/>
  <c r="AH667" i="36"/>
  <c r="AH668" i="36"/>
  <c r="AH669" i="36"/>
  <c r="AH670" i="36"/>
  <c r="AH671" i="36"/>
  <c r="AH672" i="36"/>
  <c r="AH673" i="36"/>
  <c r="AH674" i="36"/>
  <c r="AH675" i="36"/>
  <c r="AH676" i="36"/>
  <c r="AH677" i="36"/>
  <c r="AH678" i="36"/>
  <c r="AH679" i="36"/>
  <c r="AH680" i="36"/>
  <c r="AH681" i="36"/>
  <c r="AH682" i="36"/>
  <c r="AH683" i="36"/>
  <c r="AH684" i="36"/>
  <c r="AH685" i="36"/>
  <c r="AH686" i="36"/>
  <c r="AH687" i="36"/>
  <c r="AH688" i="36"/>
  <c r="AH689" i="36"/>
  <c r="AH690" i="36"/>
  <c r="AH691" i="36"/>
  <c r="AH692" i="36"/>
  <c r="AH693" i="36"/>
  <c r="AH694" i="36"/>
  <c r="AH695" i="36"/>
  <c r="AH696" i="36"/>
  <c r="AH697" i="36"/>
  <c r="AH698" i="36"/>
  <c r="AH699" i="36"/>
  <c r="AH700" i="36"/>
  <c r="AH701" i="36"/>
  <c r="AH702" i="36"/>
  <c r="AH703" i="36"/>
  <c r="AH704" i="36"/>
  <c r="AH705" i="36"/>
  <c r="AH706" i="36"/>
  <c r="AH707" i="36"/>
  <c r="AH708" i="36"/>
  <c r="AH709" i="36"/>
  <c r="AH710" i="36"/>
  <c r="AH711" i="36"/>
  <c r="AH712" i="36"/>
  <c r="AH713" i="36"/>
  <c r="AH714" i="36"/>
  <c r="AH715" i="36"/>
  <c r="AH716" i="36"/>
  <c r="AH717" i="36"/>
  <c r="AH718" i="36"/>
  <c r="AH719" i="36"/>
  <c r="AH720" i="36"/>
  <c r="AH721" i="36"/>
  <c r="AH722" i="36"/>
  <c r="AH723" i="36"/>
  <c r="AH724" i="36"/>
  <c r="AH725" i="36"/>
  <c r="AH726" i="36"/>
  <c r="AH727" i="36"/>
  <c r="AH728" i="36"/>
  <c r="AH729" i="36"/>
  <c r="AH730" i="36"/>
  <c r="AH731" i="36"/>
  <c r="AH732" i="36"/>
  <c r="AH733" i="36"/>
  <c r="AH734" i="36"/>
  <c r="AH735" i="36"/>
  <c r="AH736" i="36"/>
  <c r="AH737" i="36"/>
  <c r="AH738" i="36"/>
  <c r="AH739" i="36"/>
  <c r="AH740" i="36"/>
  <c r="AH741" i="36"/>
  <c r="AH742" i="36"/>
  <c r="AH743" i="36"/>
  <c r="AH744" i="36"/>
  <c r="AH745" i="36"/>
  <c r="AH746" i="36"/>
  <c r="AH747" i="36"/>
  <c r="AH748" i="36"/>
  <c r="AH749" i="36"/>
  <c r="AH750" i="36"/>
  <c r="AH751" i="36"/>
  <c r="AH752" i="36"/>
  <c r="AH753" i="36"/>
  <c r="AH754" i="36"/>
  <c r="AH755" i="36"/>
  <c r="AH756" i="36"/>
  <c r="AH757" i="36"/>
  <c r="AH758" i="36"/>
  <c r="AH759" i="36"/>
  <c r="AH760" i="36"/>
  <c r="AH761" i="36"/>
  <c r="AH762" i="36"/>
  <c r="AH763" i="36"/>
  <c r="AH764" i="36"/>
  <c r="AH765" i="36"/>
  <c r="AH766" i="36"/>
  <c r="AH767" i="36"/>
  <c r="AH768" i="36"/>
  <c r="AH769" i="36"/>
  <c r="AH770" i="36"/>
  <c r="AH771" i="36"/>
  <c r="AH772" i="36"/>
  <c r="AH773" i="36"/>
  <c r="AH774" i="36"/>
  <c r="AH775" i="36"/>
  <c r="AH776" i="36"/>
  <c r="AH777" i="36"/>
  <c r="AH778" i="36"/>
  <c r="AH779" i="36"/>
  <c r="AH780" i="36"/>
  <c r="AH781" i="36"/>
  <c r="AH782" i="36"/>
  <c r="AH783" i="36"/>
  <c r="AH784" i="36"/>
  <c r="AH785" i="36"/>
  <c r="AH786" i="36"/>
  <c r="AH787" i="36"/>
  <c r="AH788" i="36"/>
  <c r="AH789" i="36"/>
  <c r="AH790" i="36"/>
  <c r="AH791" i="36"/>
  <c r="AH792" i="36"/>
  <c r="AH793" i="36"/>
  <c r="AH794" i="36"/>
  <c r="AH795" i="36"/>
  <c r="AH796" i="36"/>
  <c r="AH797" i="36"/>
  <c r="AH798" i="36"/>
  <c r="AH799" i="36"/>
  <c r="AH800" i="36"/>
  <c r="AH801" i="36"/>
  <c r="AH802" i="36"/>
  <c r="AH803" i="36"/>
  <c r="AH804" i="36"/>
  <c r="AH805" i="36"/>
  <c r="AH806" i="36"/>
  <c r="AH807" i="36"/>
  <c r="AH808" i="36"/>
  <c r="AH809" i="36"/>
  <c r="AH810" i="36"/>
  <c r="AH811" i="36"/>
  <c r="AH812" i="36"/>
  <c r="AH813" i="36"/>
  <c r="AH814" i="36"/>
  <c r="AH815" i="36"/>
  <c r="AH816" i="36"/>
  <c r="AH817" i="36"/>
  <c r="AH818" i="36"/>
  <c r="AH819" i="36"/>
  <c r="AH820" i="36"/>
  <c r="AH821" i="36"/>
  <c r="AH822" i="36"/>
  <c r="AH823" i="36"/>
  <c r="AH824" i="36"/>
  <c r="AH825" i="36"/>
  <c r="AH826" i="36"/>
  <c r="AH827" i="36"/>
  <c r="AH828" i="36"/>
  <c r="AH829" i="36"/>
  <c r="AH830" i="36"/>
  <c r="AH831" i="36"/>
  <c r="AH832" i="36"/>
  <c r="AH833" i="36"/>
  <c r="AH834" i="36"/>
  <c r="AH835" i="36"/>
  <c r="AH836" i="36"/>
  <c r="AH837" i="36"/>
  <c r="AH838" i="36"/>
  <c r="AH839" i="36"/>
  <c r="AH840" i="36"/>
  <c r="AH841" i="36"/>
  <c r="AH842" i="36"/>
  <c r="AH843" i="36"/>
  <c r="AH844" i="36"/>
  <c r="AH845" i="36"/>
  <c r="AH846" i="36"/>
  <c r="AH847" i="36"/>
  <c r="AH848" i="36"/>
  <c r="AH849" i="36"/>
  <c r="AH850" i="36"/>
  <c r="AH851" i="36"/>
  <c r="AH852" i="36"/>
  <c r="AH853" i="36"/>
  <c r="AH854" i="36"/>
  <c r="AH855" i="36"/>
  <c r="AH856" i="36"/>
  <c r="AH857" i="36"/>
  <c r="AH858" i="36"/>
  <c r="AH859" i="36"/>
  <c r="AH860" i="36"/>
  <c r="AH861" i="36"/>
  <c r="AH862" i="36"/>
  <c r="AH863" i="36"/>
  <c r="AH864" i="36"/>
  <c r="AH865" i="36"/>
  <c r="AH866" i="36"/>
  <c r="AH867" i="36"/>
  <c r="AH868" i="36"/>
  <c r="AH869" i="36"/>
  <c r="AH870" i="36"/>
  <c r="AH871" i="36"/>
  <c r="AH872" i="36"/>
  <c r="AH873" i="36"/>
  <c r="AH874" i="36"/>
  <c r="AH875" i="36"/>
  <c r="AH876" i="36"/>
  <c r="AH877" i="36"/>
  <c r="AH878" i="36"/>
  <c r="AH879" i="36"/>
  <c r="AH880" i="36"/>
  <c r="AH881" i="36"/>
  <c r="AH882" i="36"/>
  <c r="AH883" i="36"/>
  <c r="AH884" i="36"/>
  <c r="AH885" i="36"/>
  <c r="AH886" i="36"/>
  <c r="AH887" i="36"/>
  <c r="AH888" i="36"/>
  <c r="AH889" i="36"/>
  <c r="AH890" i="36"/>
  <c r="AH891" i="36"/>
  <c r="AH892" i="36"/>
  <c r="AH893" i="36"/>
  <c r="AH894" i="36"/>
  <c r="AH895" i="36"/>
  <c r="AH896" i="36"/>
  <c r="AH897" i="36"/>
  <c r="AH898" i="36"/>
  <c r="AH899" i="36"/>
  <c r="AH900" i="36"/>
  <c r="AH901" i="36"/>
  <c r="AH902" i="36"/>
  <c r="AH903" i="36"/>
  <c r="AH904" i="36"/>
  <c r="AH905" i="36"/>
  <c r="AH906" i="36"/>
  <c r="AH907" i="36"/>
  <c r="AH908" i="36"/>
  <c r="AH909" i="36"/>
  <c r="AH910" i="36"/>
  <c r="AH911" i="36"/>
  <c r="AH912" i="36"/>
  <c r="AH913" i="36"/>
  <c r="AH914" i="36"/>
  <c r="AH915" i="36"/>
  <c r="AH916" i="36"/>
  <c r="AH917" i="36"/>
  <c r="AH918" i="36"/>
  <c r="AH919" i="36"/>
  <c r="AH920" i="36"/>
  <c r="AH921" i="36"/>
  <c r="AH922" i="36"/>
  <c r="AH923" i="36"/>
  <c r="AH924" i="36"/>
  <c r="AH925" i="36"/>
  <c r="AH926" i="36"/>
  <c r="AH927" i="36"/>
  <c r="AH928" i="36"/>
  <c r="AH929" i="36"/>
  <c r="AH930" i="36"/>
  <c r="AH931" i="36"/>
  <c r="AH932" i="36"/>
  <c r="AH933" i="36"/>
  <c r="AH934" i="36"/>
  <c r="AH935" i="36"/>
  <c r="AH936" i="36"/>
  <c r="AH937" i="36"/>
  <c r="AH938" i="36"/>
  <c r="AH939" i="36"/>
  <c r="AH940" i="36"/>
  <c r="AH941" i="36"/>
  <c r="AH942" i="36"/>
  <c r="AH943" i="36"/>
  <c r="AH944" i="36"/>
  <c r="AH945" i="36"/>
  <c r="AH946" i="36"/>
  <c r="AH947" i="36"/>
  <c r="AH948" i="36"/>
  <c r="AH949" i="36"/>
  <c r="AH950" i="36"/>
  <c r="AH951" i="36"/>
  <c r="AH952" i="36"/>
  <c r="AH953" i="36"/>
  <c r="AH954" i="36"/>
  <c r="AH955" i="36"/>
  <c r="AH956" i="36"/>
  <c r="AH957" i="36"/>
  <c r="AH958" i="36"/>
  <c r="AH959" i="36"/>
  <c r="AH960" i="36"/>
  <c r="AH961" i="36"/>
  <c r="AH962" i="36"/>
  <c r="AH963" i="36"/>
  <c r="AH964" i="36"/>
  <c r="AH965" i="36"/>
  <c r="AH966" i="36"/>
  <c r="AH967" i="36"/>
  <c r="AH968" i="36"/>
  <c r="AH969" i="36"/>
  <c r="AH970" i="36"/>
  <c r="AH971" i="36"/>
  <c r="AH972" i="36"/>
  <c r="AH973" i="36"/>
  <c r="AH974" i="36"/>
  <c r="AH975" i="36"/>
  <c r="AH976" i="36"/>
  <c r="AH977" i="36"/>
  <c r="AH978" i="36"/>
  <c r="AH979" i="36"/>
  <c r="AH980" i="36"/>
  <c r="AH981" i="36"/>
  <c r="AH982" i="36"/>
  <c r="AH983" i="36"/>
  <c r="AH984" i="36"/>
  <c r="AH985" i="36"/>
  <c r="AH986" i="36"/>
  <c r="AH987" i="36"/>
  <c r="AH988" i="36"/>
  <c r="AH989" i="36"/>
  <c r="AH990" i="36"/>
  <c r="AH991" i="36"/>
  <c r="AH992" i="36"/>
  <c r="AH993" i="36"/>
  <c r="AH994" i="36"/>
  <c r="AH995" i="36"/>
  <c r="AH996" i="36"/>
  <c r="AH997" i="36"/>
  <c r="AH998" i="36"/>
  <c r="AH999" i="36"/>
  <c r="AH1000" i="36"/>
  <c r="AF25" i="36" l="1"/>
  <c r="AV7" i="33" l="1"/>
  <c r="AT7" i="33"/>
  <c r="AR7" i="33" l="1"/>
  <c r="AP7" i="33"/>
  <c r="AN7" i="33"/>
  <c r="AL7" i="33"/>
  <c r="AJ7" i="33"/>
  <c r="AH7" i="33"/>
  <c r="AF7" i="33"/>
  <c r="AD7" i="33"/>
  <c r="AB7" i="33"/>
  <c r="Z7" i="33"/>
  <c r="X7" i="33"/>
  <c r="V7" i="33"/>
  <c r="T7" i="33"/>
  <c r="R7" i="33"/>
  <c r="P7" i="33"/>
  <c r="N7" i="33"/>
  <c r="L7" i="33"/>
  <c r="J7" i="33"/>
  <c r="H7" i="33"/>
  <c r="F7" i="33"/>
  <c r="B7" i="33" l="1"/>
  <c r="U28" i="36" l="1"/>
  <c r="B3" i="33"/>
  <c r="B11" i="33" s="1"/>
  <c r="T28" i="36" l="1"/>
  <c r="AJ28" i="36" l="1"/>
  <c r="AJ959" i="36"/>
  <c r="AJ195" i="36"/>
  <c r="AJ197" i="36"/>
  <c r="AJ764" i="36"/>
  <c r="AJ920" i="36"/>
  <c r="AJ129" i="36"/>
  <c r="AJ426" i="36"/>
  <c r="M426" i="36" s="1"/>
  <c r="AJ350" i="36"/>
  <c r="AJ637" i="36"/>
  <c r="AJ807" i="36"/>
  <c r="M807" i="36"/>
  <c r="AJ171" i="36"/>
  <c r="M171" i="36"/>
  <c r="AJ215" i="36"/>
  <c r="AJ960" i="36"/>
  <c r="AJ164" i="36"/>
  <c r="AJ968" i="36"/>
  <c r="M968" i="36"/>
  <c r="AJ718" i="36"/>
  <c r="M718" i="36"/>
  <c r="AJ241" i="36"/>
  <c r="AJ804" i="36"/>
  <c r="AJ623" i="36"/>
  <c r="M623" i="36"/>
  <c r="AJ418" i="36"/>
  <c r="AJ858" i="36"/>
  <c r="AJ312" i="36"/>
  <c r="AJ301" i="36"/>
  <c r="AJ620" i="36"/>
  <c r="AJ629" i="36"/>
  <c r="AJ872" i="36"/>
  <c r="AJ627" i="36"/>
  <c r="AJ699" i="36"/>
  <c r="AJ557" i="36"/>
  <c r="AJ384" i="36"/>
  <c r="M471" i="36"/>
  <c r="AJ471" i="36"/>
  <c r="AJ949" i="36"/>
  <c r="AJ235" i="36"/>
  <c r="M235" i="36"/>
  <c r="AJ444" i="36"/>
  <c r="AJ409" i="36"/>
  <c r="AJ507" i="36"/>
  <c r="AJ945" i="36"/>
  <c r="M945" i="36"/>
  <c r="AJ913" i="36"/>
  <c r="AJ529" i="36"/>
  <c r="M529" i="36" s="1"/>
  <c r="AJ167" i="36"/>
  <c r="AJ895" i="36"/>
  <c r="M895" i="36"/>
  <c r="AJ532" i="36"/>
  <c r="M532" i="36"/>
  <c r="AJ571" i="36"/>
  <c r="AJ362" i="36"/>
  <c r="AJ501" i="36"/>
  <c r="AJ892" i="36"/>
  <c r="AJ190" i="36"/>
  <c r="M190" i="36"/>
  <c r="AJ512" i="36"/>
  <c r="M512" i="36"/>
  <c r="AJ465" i="36"/>
  <c r="AJ282" i="36"/>
  <c r="M282" i="36" s="1"/>
  <c r="AJ467" i="36"/>
  <c r="AJ569" i="36"/>
  <c r="AJ568" i="36"/>
  <c r="AJ662" i="36"/>
  <c r="M827" i="36"/>
  <c r="AJ827" i="36"/>
  <c r="AJ844" i="36"/>
  <c r="M844" i="36" s="1"/>
  <c r="AJ678" i="36"/>
  <c r="AJ848" i="36"/>
  <c r="M848" i="36"/>
  <c r="AJ669" i="36"/>
  <c r="M669" i="36"/>
  <c r="AJ105" i="36"/>
  <c r="AJ161" i="36"/>
  <c r="M161" i="36"/>
  <c r="AJ332" i="36"/>
  <c r="M332" i="36"/>
  <c r="AJ657" i="36"/>
  <c r="M657" i="36" s="1"/>
  <c r="AJ982" i="36"/>
  <c r="AJ510" i="36"/>
  <c r="AJ831" i="36"/>
  <c r="M831" i="36"/>
  <c r="AJ76" i="36"/>
  <c r="M76" i="36"/>
  <c r="AJ437" i="36"/>
  <c r="M437" i="36"/>
  <c r="AJ317" i="36"/>
  <c r="M317" i="36"/>
  <c r="AJ687" i="36"/>
  <c r="AJ454" i="36"/>
  <c r="AJ814" i="36"/>
  <c r="AJ682" i="36"/>
  <c r="M682" i="36"/>
  <c r="AJ587" i="36"/>
  <c r="M587" i="36"/>
  <c r="AJ249" i="36"/>
  <c r="AJ728" i="36"/>
  <c r="M728" i="36"/>
  <c r="AJ181" i="36"/>
  <c r="AJ295" i="36"/>
  <c r="AJ534" i="36"/>
  <c r="AJ653" i="36"/>
  <c r="M866" i="36"/>
  <c r="AJ866" i="36"/>
  <c r="AJ198" i="36"/>
  <c r="AJ540" i="36"/>
  <c r="AJ370" i="36"/>
  <c r="M370" i="36" s="1"/>
  <c r="AJ801" i="36"/>
  <c r="AJ834" i="36"/>
  <c r="M834" i="36"/>
  <c r="AJ299" i="36"/>
  <c r="AJ576" i="36"/>
  <c r="AJ538" i="36"/>
  <c r="AJ750" i="36"/>
  <c r="M750" i="36"/>
  <c r="AJ153" i="36"/>
  <c r="AJ488" i="36"/>
  <c r="AJ431" i="36"/>
  <c r="M431" i="36"/>
  <c r="AJ946" i="36"/>
  <c r="AJ138" i="36"/>
  <c r="AJ711" i="36"/>
  <c r="AJ674" i="36"/>
  <c r="M674" i="36"/>
  <c r="AJ436" i="36"/>
  <c r="M436" i="36"/>
  <c r="AJ918" i="36"/>
  <c r="M918" i="36" s="1"/>
  <c r="AJ957" i="36"/>
  <c r="AJ245" i="36"/>
  <c r="M245" i="36"/>
  <c r="AJ826" i="36"/>
  <c r="AJ613" i="36"/>
  <c r="AJ130" i="36"/>
  <c r="AJ706" i="36"/>
  <c r="AJ303" i="36"/>
  <c r="AJ323" i="36"/>
  <c r="AJ231" i="36"/>
  <c r="AJ854" i="36"/>
  <c r="M854" i="36"/>
  <c r="AJ692" i="36"/>
  <c r="AJ176" i="36"/>
  <c r="AJ483" i="36"/>
  <c r="AJ542" i="36"/>
  <c r="AJ234" i="36"/>
  <c r="AJ666" i="36"/>
  <c r="AJ566" i="36"/>
  <c r="M566" i="36"/>
  <c r="AJ460" i="36"/>
  <c r="M460" i="36"/>
  <c r="M523" i="36"/>
  <c r="AJ523" i="36"/>
  <c r="AJ127" i="36"/>
  <c r="AJ102" i="36"/>
  <c r="AJ789" i="36"/>
  <c r="M789" i="36"/>
  <c r="AJ621" i="36"/>
  <c r="M621" i="36"/>
  <c r="AJ925" i="36"/>
  <c r="M925" i="36"/>
  <c r="AJ73" i="36"/>
  <c r="M73" i="36"/>
  <c r="AJ104" i="36"/>
  <c r="AJ792" i="36"/>
  <c r="AJ742" i="36"/>
  <c r="AJ546" i="36"/>
  <c r="AJ817" i="36"/>
  <c r="M817" i="36"/>
  <c r="AJ368" i="36"/>
  <c r="M368" i="36"/>
  <c r="AJ503" i="36"/>
  <c r="AJ123" i="36"/>
  <c r="AJ787" i="36"/>
  <c r="M787" i="36"/>
  <c r="AJ115" i="36"/>
  <c r="AJ440" i="36"/>
  <c r="AJ691" i="36"/>
  <c r="M691" i="36"/>
  <c r="AJ275" i="36"/>
  <c r="M275" i="36"/>
  <c r="AJ500" i="36"/>
  <c r="AJ641" i="36"/>
  <c r="AJ749" i="36"/>
  <c r="M749" i="36"/>
  <c r="AJ969" i="36"/>
  <c r="M969" i="36"/>
  <c r="AJ383" i="36"/>
  <c r="AJ124" i="36"/>
  <c r="AJ906" i="36"/>
  <c r="AJ223" i="36"/>
  <c r="M223" i="36"/>
  <c r="AJ702" i="36"/>
  <c r="M702" i="36"/>
  <c r="AJ633" i="36"/>
  <c r="AJ646" i="36"/>
  <c r="AJ812" i="36"/>
  <c r="M812" i="36"/>
  <c r="AJ590" i="36"/>
  <c r="AJ207" i="36"/>
  <c r="AJ496" i="36"/>
  <c r="M496" i="36"/>
  <c r="AJ424" i="36"/>
  <c r="M424" i="36"/>
  <c r="AJ997" i="36"/>
  <c r="M997" i="36"/>
  <c r="AJ82" i="36"/>
  <c r="AJ395" i="36"/>
  <c r="M395" i="36"/>
  <c r="AJ575" i="36"/>
  <c r="M575" i="36"/>
  <c r="AJ551" i="36"/>
  <c r="AJ329" i="36"/>
  <c r="AJ268" i="36"/>
  <c r="AJ748" i="36"/>
  <c r="M748" i="36"/>
  <c r="AJ158" i="36"/>
  <c r="AJ855" i="36"/>
  <c r="AJ767" i="36"/>
  <c r="M767" i="36"/>
  <c r="AJ286" i="36"/>
  <c r="AJ177" i="36"/>
  <c r="AJ470" i="36"/>
  <c r="AJ386" i="36"/>
  <c r="AJ595" i="36"/>
  <c r="M595" i="36"/>
  <c r="AJ486" i="36"/>
  <c r="M486" i="36"/>
  <c r="AJ296" i="36"/>
  <c r="M296" i="36"/>
  <c r="AJ394" i="36"/>
  <c r="AJ996" i="36"/>
  <c r="M996" i="36"/>
  <c r="AJ644" i="36"/>
  <c r="AJ991" i="36"/>
  <c r="M991" i="36" s="1"/>
  <c r="AJ502" i="36"/>
  <c r="M502" i="36"/>
  <c r="AJ839" i="36"/>
  <c r="AJ775" i="36"/>
  <c r="M775" i="36"/>
  <c r="AJ515" i="36"/>
  <c r="AJ602" i="36"/>
  <c r="M602" i="36"/>
  <c r="AJ630" i="36"/>
  <c r="AJ879" i="36"/>
  <c r="AJ778" i="36"/>
  <c r="M265" i="36"/>
  <c r="AJ265" i="36"/>
  <c r="AJ504" i="36"/>
  <c r="M504" i="36" s="1"/>
  <c r="AJ564" i="36"/>
  <c r="AJ121" i="36"/>
  <c r="AJ761" i="36"/>
  <c r="AJ898" i="36"/>
  <c r="AJ823" i="36"/>
  <c r="AJ635" i="36"/>
  <c r="M635" i="36"/>
  <c r="AJ363" i="36"/>
  <c r="AJ450" i="36"/>
  <c r="AJ802" i="36"/>
  <c r="AJ160" i="36"/>
  <c r="AJ904" i="36"/>
  <c r="AJ579" i="36"/>
  <c r="AJ793" i="36"/>
  <c r="AJ940" i="36"/>
  <c r="AJ861" i="36"/>
  <c r="AJ975" i="36"/>
  <c r="AJ585" i="36"/>
  <c r="AJ707" i="36"/>
  <c r="AJ468" i="36"/>
  <c r="AJ520" i="36"/>
  <c r="AJ182" i="36"/>
  <c r="M559" i="36"/>
  <c r="AJ559" i="36"/>
  <c r="AJ947" i="36"/>
  <c r="M244" i="36"/>
  <c r="AJ244" i="36"/>
  <c r="AJ735" i="36"/>
  <c r="AJ78" i="36"/>
  <c r="AJ250" i="36"/>
  <c r="AJ475" i="36"/>
  <c r="AJ554" i="36"/>
  <c r="AJ705" i="36"/>
  <c r="AJ797" i="36"/>
  <c r="M868" i="36"/>
  <c r="AJ868" i="36"/>
  <c r="AJ670" i="36"/>
  <c r="AJ497" i="36"/>
  <c r="AJ246" i="36"/>
  <c r="AJ924" i="36"/>
  <c r="AJ876" i="36"/>
  <c r="AJ999" i="36"/>
  <c r="AJ72" i="36"/>
  <c r="M72" i="36"/>
  <c r="AJ331" i="36"/>
  <c r="AJ345" i="36"/>
  <c r="AJ808" i="36"/>
  <c r="AJ343" i="36"/>
  <c r="AJ536" i="36"/>
  <c r="M536" i="36"/>
  <c r="AJ522" i="36"/>
  <c r="AJ610" i="36"/>
  <c r="AJ361" i="36"/>
  <c r="AJ950" i="36"/>
  <c r="M144" i="36"/>
  <c r="AJ144" i="36"/>
  <c r="M376" i="36"/>
  <c r="AJ376" i="36"/>
  <c r="AJ616" i="36"/>
  <c r="AJ693" i="36"/>
  <c r="AJ405" i="36"/>
  <c r="AJ905" i="36"/>
  <c r="AJ873" i="36"/>
  <c r="M751" i="36"/>
  <c r="AJ751" i="36"/>
  <c r="AJ753" i="36"/>
  <c r="AJ563" i="36"/>
  <c r="AJ908" i="36"/>
  <c r="AJ487" i="36"/>
  <c r="M487" i="36" s="1"/>
  <c r="M591" i="36"/>
  <c r="AJ591" i="36"/>
  <c r="AJ427" i="36"/>
  <c r="AJ881" i="36"/>
  <c r="M212" i="36"/>
  <c r="AJ212" i="36"/>
  <c r="AJ307" i="36"/>
  <c r="AJ651" i="36"/>
  <c r="AJ335" i="36"/>
  <c r="AJ565" i="36"/>
  <c r="AJ157" i="36"/>
  <c r="AJ573" i="36"/>
  <c r="M397" i="36"/>
  <c r="AJ397" i="36"/>
  <c r="AJ953" i="36"/>
  <c r="M953" i="36"/>
  <c r="AJ689" i="36"/>
  <c r="AJ766" i="36"/>
  <c r="AJ732" i="36"/>
  <c r="M732" i="36"/>
  <c r="AJ298" i="36"/>
  <c r="AJ788" i="36"/>
  <c r="AJ380" i="36"/>
  <c r="AJ958" i="36"/>
  <c r="AJ151" i="36"/>
  <c r="AJ655" i="36"/>
  <c r="M655" i="36" s="1"/>
  <c r="M816" i="36"/>
  <c r="AJ816" i="36"/>
  <c r="AJ774" i="36"/>
  <c r="AJ550" i="36"/>
  <c r="AJ769" i="36"/>
  <c r="AJ308" i="36"/>
  <c r="AJ137" i="36"/>
  <c r="AJ200" i="36"/>
  <c r="AJ547" i="36"/>
  <c r="M547" i="36"/>
  <c r="AJ474" i="36"/>
  <c r="M474" i="36"/>
  <c r="AJ580" i="36"/>
  <c r="AJ955" i="36"/>
  <c r="AJ939" i="36"/>
  <c r="AJ172" i="36"/>
  <c r="M172" i="36"/>
  <c r="AJ603" i="36"/>
  <c r="M603" i="36"/>
  <c r="AJ377" i="36"/>
  <c r="AJ763" i="36"/>
  <c r="M763" i="36"/>
  <c r="AJ934" i="36"/>
  <c r="M934" i="36"/>
  <c r="AJ293" i="36"/>
  <c r="M293" i="36"/>
  <c r="AJ878" i="36"/>
  <c r="AJ647" i="36"/>
  <c r="AJ815" i="36"/>
  <c r="AJ453" i="36"/>
  <c r="M453" i="36"/>
  <c r="AJ618" i="36"/>
  <c r="AJ439" i="36"/>
  <c r="AJ733" i="36"/>
  <c r="AJ884" i="36"/>
  <c r="AJ365" i="36"/>
  <c r="AJ853" i="36"/>
  <c r="AJ260" i="36"/>
  <c r="AJ455" i="36"/>
  <c r="AJ162" i="36"/>
  <c r="AJ388" i="36"/>
  <c r="AJ690" i="36"/>
  <c r="AJ141" i="36"/>
  <c r="M141" i="36"/>
  <c r="AJ545" i="36"/>
  <c r="AJ988" i="36"/>
  <c r="AJ131" i="36"/>
  <c r="AJ780" i="36"/>
  <c r="M780" i="36"/>
  <c r="AJ821" i="36"/>
  <c r="AJ166" i="36"/>
  <c r="M166" i="36"/>
  <c r="AJ521" i="36"/>
  <c r="AJ567" i="36"/>
  <c r="M567" i="36"/>
  <c r="AJ367" i="36"/>
  <c r="AJ786" i="36"/>
  <c r="AJ922" i="36"/>
  <c r="AJ964" i="36"/>
  <c r="AJ667" i="36"/>
  <c r="AJ838" i="36"/>
  <c r="M838" i="36"/>
  <c r="AJ404" i="36"/>
  <c r="AJ558" i="36"/>
  <c r="AJ459" i="36"/>
  <c r="M446" i="36"/>
  <c r="AJ446" i="36"/>
  <c r="AJ173" i="36"/>
  <c r="AJ795" i="36"/>
  <c r="AJ391" i="36"/>
  <c r="M901" i="36"/>
  <c r="AJ901" i="36"/>
  <c r="AJ965" i="36"/>
  <c r="AJ412" i="36"/>
  <c r="M640" i="36"/>
  <c r="AJ640" i="36"/>
  <c r="AJ981" i="36"/>
  <c r="AJ216" i="36"/>
  <c r="AJ739" i="36"/>
  <c r="AJ519" i="36"/>
  <c r="AJ494" i="36"/>
  <c r="M1000" i="36"/>
  <c r="AJ1000" i="36"/>
  <c r="AJ806" i="36"/>
  <c r="AJ184" i="36"/>
  <c r="AJ917" i="36"/>
  <c r="M233" i="36"/>
  <c r="AJ233" i="36"/>
  <c r="AJ601" i="36"/>
  <c r="AJ88" i="36"/>
  <c r="M448" i="36"/>
  <c r="AJ448" i="36"/>
  <c r="AJ518" i="36"/>
  <c r="AJ539" i="36"/>
  <c r="M539" i="36" s="1"/>
  <c r="AJ83" i="36"/>
  <c r="AJ665" i="36"/>
  <c r="AJ978" i="36"/>
  <c r="AJ125" i="36"/>
  <c r="M125" i="36" s="1"/>
  <c r="AJ163" i="36"/>
  <c r="AJ277" i="36"/>
  <c r="AJ785" i="36"/>
  <c r="AJ477" i="36"/>
  <c r="AJ387" i="36"/>
  <c r="AJ713" i="36"/>
  <c r="M103" i="36"/>
  <c r="AJ103" i="36"/>
  <c r="AJ147" i="36"/>
  <c r="AJ541" i="36"/>
  <c r="M320" i="36"/>
  <c r="AJ320" i="36"/>
  <c r="M889" i="36"/>
  <c r="AJ889" i="36"/>
  <c r="AJ126" i="36"/>
  <c r="AJ415" i="36"/>
  <c r="AJ722" i="36"/>
  <c r="AJ186" i="36"/>
  <c r="AJ944" i="36"/>
  <c r="AJ146" i="36"/>
  <c r="AJ710" i="36"/>
  <c r="AJ155" i="36"/>
  <c r="AJ963" i="36"/>
  <c r="AJ92" i="36"/>
  <c r="AJ313" i="36"/>
  <c r="AJ139" i="36"/>
  <c r="AJ495" i="36"/>
  <c r="AJ348" i="36"/>
  <c r="AJ91" i="36"/>
  <c r="AJ900" i="36"/>
  <c r="AJ276" i="36"/>
  <c r="AJ86" i="36"/>
  <c r="M306" i="36"/>
  <c r="AJ306" i="36"/>
  <c r="M269" i="36"/>
  <c r="AJ269" i="36"/>
  <c r="AJ180" i="36"/>
  <c r="M180" i="36"/>
  <c r="AJ645" i="36"/>
  <c r="AJ791" i="36"/>
  <c r="AJ663" i="36"/>
  <c r="M663" i="36"/>
  <c r="AJ98" i="36"/>
  <c r="AJ145" i="36"/>
  <c r="AJ364" i="36"/>
  <c r="AJ254" i="36"/>
  <c r="AJ517" i="36"/>
  <c r="AJ724" i="36"/>
  <c r="M719" i="36"/>
  <c r="AJ719" i="36"/>
  <c r="AJ506" i="36"/>
  <c r="AJ985" i="36"/>
  <c r="M935" i="36"/>
  <c r="AJ935" i="36"/>
  <c r="M948" i="36"/>
  <c r="AJ948" i="36"/>
  <c r="AJ94" i="36"/>
  <c r="AJ278" i="36"/>
  <c r="AJ423" i="36"/>
  <c r="AJ232" i="36"/>
  <c r="AJ714" i="36"/>
  <c r="M714" i="36" s="1"/>
  <c r="AJ449" i="36"/>
  <c r="AJ149" i="36"/>
  <c r="AJ133" i="36"/>
  <c r="AJ243" i="36"/>
  <c r="AJ993" i="36"/>
  <c r="AJ525" i="36"/>
  <c r="AJ398" i="36"/>
  <c r="AJ242" i="36"/>
  <c r="AJ259" i="36"/>
  <c r="AJ987" i="36"/>
  <c r="AJ74" i="36"/>
  <c r="AJ482" i="36"/>
  <c r="AJ688" i="36"/>
  <c r="M810" i="36"/>
  <c r="AJ810" i="36"/>
  <c r="M80" i="36"/>
  <c r="AJ80" i="36"/>
  <c r="AJ800" i="36"/>
  <c r="M800" i="36" s="1"/>
  <c r="AJ599" i="36"/>
  <c r="AJ406" i="36"/>
  <c r="AJ93" i="36"/>
  <c r="AJ461" i="36"/>
  <c r="M461" i="36"/>
  <c r="AJ877" i="36"/>
  <c r="AJ279" i="36"/>
  <c r="AJ75" i="36"/>
  <c r="AJ606" i="36"/>
  <c r="AJ979" i="36"/>
  <c r="AJ281" i="36"/>
  <c r="AJ407" i="36"/>
  <c r="AJ442" i="36"/>
  <c r="AJ768" i="36"/>
  <c r="AJ716" i="36"/>
  <c r="AJ813" i="36"/>
  <c r="AJ349" i="36"/>
  <c r="AJ194" i="36"/>
  <c r="AJ230" i="36"/>
  <c r="AJ790" i="36"/>
  <c r="AJ481" i="36"/>
  <c r="AJ598" i="36"/>
  <c r="AJ476" i="36"/>
  <c r="AJ685" i="36"/>
  <c r="M685" i="36"/>
  <c r="AJ832" i="36"/>
  <c r="M832" i="36"/>
  <c r="AJ375" i="36"/>
  <c r="M472" i="36"/>
  <c r="AJ472" i="36"/>
  <c r="AJ304" i="36"/>
  <c r="AJ720" i="36"/>
  <c r="AJ227" i="36"/>
  <c r="AJ544" i="36"/>
  <c r="AJ962" i="36"/>
  <c r="AJ983" i="36"/>
  <c r="M572" i="36"/>
  <c r="AJ572" i="36"/>
  <c r="AJ740" i="36"/>
  <c r="AJ201" i="36"/>
  <c r="M201" i="36"/>
  <c r="AJ385" i="36"/>
  <c r="M385" i="36"/>
  <c r="AJ756" i="36"/>
  <c r="AJ382" i="36"/>
  <c r="AJ69" i="36"/>
  <c r="AJ492" i="36"/>
  <c r="AJ344" i="36"/>
  <c r="AJ97" i="36"/>
  <c r="AJ316" i="36"/>
  <c r="AJ907" i="36"/>
  <c r="M907" i="36"/>
  <c r="AJ701" i="36"/>
  <c r="AJ914" i="36"/>
  <c r="AJ869" i="36"/>
  <c r="AJ188" i="36"/>
  <c r="M188" i="36"/>
  <c r="AJ199" i="36"/>
  <c r="M199" i="36"/>
  <c r="AJ589" i="36"/>
  <c r="M458" i="36"/>
  <c r="AJ458" i="36"/>
  <c r="AJ81" i="36"/>
  <c r="AJ408" i="36"/>
  <c r="AJ893" i="36"/>
  <c r="M781" i="36"/>
  <c r="AJ781" i="36"/>
  <c r="AJ909" i="36"/>
  <c r="AJ333" i="36"/>
  <c r="AJ463" i="36"/>
  <c r="M261" i="36"/>
  <c r="AJ261" i="36"/>
  <c r="M860" i="36"/>
  <c r="AJ860" i="36"/>
  <c r="AJ89" i="36"/>
  <c r="AJ886" i="36"/>
  <c r="AJ513" i="36"/>
  <c r="AJ842" i="36"/>
  <c r="AJ353" i="36"/>
  <c r="AJ952" i="36"/>
  <c r="AJ136" i="36"/>
  <c r="M819" i="36"/>
  <c r="AJ819" i="36"/>
  <c r="AJ822" i="36"/>
  <c r="AJ744" i="36"/>
  <c r="AJ628" i="36"/>
  <c r="AJ712" i="36"/>
  <c r="AJ84" i="36"/>
  <c r="AJ314" i="36"/>
  <c r="AJ921" i="36"/>
  <c r="AJ400" i="36"/>
  <c r="AJ698" i="36"/>
  <c r="M698" i="36"/>
  <c r="AJ222" i="36"/>
  <c r="M222" i="36"/>
  <c r="AJ213" i="36"/>
  <c r="AJ403" i="36"/>
  <c r="M403" i="36"/>
  <c r="M101" i="36"/>
  <c r="AJ101" i="36"/>
  <c r="AJ677" i="36"/>
  <c r="M677" i="36"/>
  <c r="AJ648" i="36"/>
  <c r="AJ779" i="36"/>
  <c r="AJ548" i="36"/>
  <c r="M548" i="36"/>
  <c r="AJ586" i="36"/>
  <c r="AJ870" i="36"/>
  <c r="AJ354" i="36"/>
  <c r="AJ79" i="36"/>
  <c r="M79" i="36"/>
  <c r="AJ926" i="36"/>
  <c r="M926" i="36"/>
  <c r="AJ609" i="36"/>
  <c r="AJ411" i="36"/>
  <c r="AJ509" i="36"/>
  <c r="M509" i="36"/>
  <c r="AJ794" i="36"/>
  <c r="M794" i="36"/>
  <c r="AJ910" i="36"/>
  <c r="AJ530" i="36"/>
  <c r="M846" i="36"/>
  <c r="AJ846" i="36"/>
  <c r="AJ611" i="36"/>
  <c r="AJ114" i="36"/>
  <c r="AJ357" i="36"/>
  <c r="M634" i="36"/>
  <c r="AJ634" i="36"/>
  <c r="M597" i="36"/>
  <c r="AJ597" i="36"/>
  <c r="AJ928" i="36"/>
  <c r="AJ434" i="36"/>
  <c r="M239" i="36"/>
  <c r="AJ239" i="36"/>
  <c r="M202" i="36"/>
  <c r="AJ202" i="36"/>
  <c r="AJ221" i="36"/>
  <c r="AJ867" i="36"/>
  <c r="AJ837" i="36"/>
  <c r="AJ612" i="36"/>
  <c r="AJ994" i="36"/>
  <c r="AJ214" i="36"/>
  <c r="M324" i="36"/>
  <c r="AJ324" i="36"/>
  <c r="AJ581" i="36"/>
  <c r="AJ951" i="36"/>
  <c r="AJ479" i="36"/>
  <c r="AJ741" i="36"/>
  <c r="AJ865" i="36"/>
  <c r="AJ874" i="36"/>
  <c r="M874" i="36"/>
  <c r="AJ631" i="36"/>
  <c r="AJ438" i="36"/>
  <c r="AJ726" i="36"/>
  <c r="AJ809" i="36"/>
  <c r="M809" i="36"/>
  <c r="AJ225" i="36"/>
  <c r="AJ882" i="36"/>
  <c r="M882" i="36"/>
  <c r="AJ258" i="36"/>
  <c r="AJ871" i="36"/>
  <c r="M871" i="36"/>
  <c r="AJ980" i="36"/>
  <c r="AJ676" i="36"/>
  <c r="M676" i="36"/>
  <c r="AJ187" i="36"/>
  <c r="AJ196" i="36"/>
  <c r="M196" i="36"/>
  <c r="AJ339" i="36"/>
  <c r="AJ128" i="36"/>
  <c r="AJ96" i="36"/>
  <c r="M96" i="36"/>
  <c r="AJ890" i="36"/>
  <c r="AJ708" i="36"/>
  <c r="AJ191" i="36"/>
  <c r="AJ309" i="36"/>
  <c r="AJ457" i="36"/>
  <c r="M457" i="36"/>
  <c r="AJ514" i="36"/>
  <c r="AJ330" i="36"/>
  <c r="AJ374" i="36"/>
  <c r="AJ556" i="36"/>
  <c r="AJ622" i="36"/>
  <c r="AJ251" i="36"/>
  <c r="M251" i="36"/>
  <c r="AJ850" i="36"/>
  <c r="AJ280" i="36"/>
  <c r="AJ759" i="36"/>
  <c r="AJ108" i="36"/>
  <c r="AJ943" i="36"/>
  <c r="AJ341" i="36"/>
  <c r="M341" i="36"/>
  <c r="AJ445" i="36"/>
  <c r="AJ681" i="36"/>
  <c r="AJ990" i="36"/>
  <c r="M990" i="36"/>
  <c r="AJ977" i="36"/>
  <c r="AJ552" i="36"/>
  <c r="AJ971" i="36"/>
  <c r="AJ841" i="36"/>
  <c r="AJ315" i="36"/>
  <c r="M315" i="36"/>
  <c r="AJ695" i="36"/>
  <c r="AJ833" i="36"/>
  <c r="M833" i="36"/>
  <c r="AJ419" i="36"/>
  <c r="AJ652" i="36"/>
  <c r="AJ930" i="36"/>
  <c r="AJ828" i="36"/>
  <c r="AJ570" i="36"/>
  <c r="AJ916" i="36"/>
  <c r="M916" i="36"/>
  <c r="AJ745" i="36"/>
  <c r="AJ120" i="36"/>
  <c r="AJ90" i="36"/>
  <c r="M90" i="36"/>
  <c r="AJ247" i="36"/>
  <c r="AJ178" i="36"/>
  <c r="M729" i="36"/>
  <c r="AJ729" i="36"/>
  <c r="AJ649" i="36"/>
  <c r="AJ966" i="36"/>
  <c r="AJ887" i="36"/>
  <c r="AJ671" i="36"/>
  <c r="M614" i="36"/>
  <c r="AJ614" i="36"/>
  <c r="AJ271" i="36"/>
  <c r="M110" i="36"/>
  <c r="AJ110" i="36"/>
  <c r="AJ843" i="36"/>
  <c r="AJ113" i="36"/>
  <c r="AJ619" i="36"/>
  <c r="AJ923" i="36"/>
  <c r="AJ700" i="36"/>
  <c r="AJ334" i="36"/>
  <c r="AJ783" i="36"/>
  <c r="AJ432" i="36"/>
  <c r="AJ294" i="36"/>
  <c r="AJ143" i="36"/>
  <c r="AJ535" i="36"/>
  <c r="M535" i="36"/>
  <c r="AJ185" i="36"/>
  <c r="AJ319" i="36"/>
  <c r="AJ252" i="36"/>
  <c r="M252" i="36"/>
  <c r="AJ989" i="36"/>
  <c r="AJ183" i="36"/>
  <c r="AJ498" i="36"/>
  <c r="AJ402" i="36"/>
  <c r="M402" i="36"/>
  <c r="AJ218" i="36"/>
  <c r="AJ379" i="36"/>
  <c r="AJ636" i="36"/>
  <c r="M636" i="36"/>
  <c r="AJ883" i="36"/>
  <c r="AJ941" i="36"/>
  <c r="M941" i="36"/>
  <c r="AJ291" i="36"/>
  <c r="AJ561" i="36"/>
  <c r="AJ897" i="36"/>
  <c r="AJ263" i="36"/>
  <c r="M553" i="36"/>
  <c r="AJ553" i="36"/>
  <c r="M346" i="36"/>
  <c r="AJ346" i="36"/>
  <c r="AJ420" i="36"/>
  <c r="AJ931" i="36"/>
  <c r="M111" i="36"/>
  <c r="AJ111" i="36"/>
  <c r="M533" i="36"/>
  <c r="AJ533" i="36"/>
  <c r="AJ340" i="36"/>
  <c r="AJ593" i="36"/>
  <c r="M723" i="36"/>
  <c r="AJ723" i="36"/>
  <c r="AJ596" i="36"/>
  <c r="AJ109" i="36"/>
  <c r="AJ325" i="36"/>
  <c r="M217" i="36"/>
  <c r="AJ217" i="36"/>
  <c r="AJ555" i="36"/>
  <c r="M236" i="36"/>
  <c r="AJ236" i="36"/>
  <c r="AJ206" i="36"/>
  <c r="AJ289" i="36"/>
  <c r="AJ625" i="36"/>
  <c r="AJ818" i="36"/>
  <c r="M328" i="36"/>
  <c r="AJ328" i="36"/>
  <c r="AJ656" i="36"/>
  <c r="AJ731" i="36"/>
  <c r="M731" i="36"/>
  <c r="AJ466" i="36"/>
  <c r="AJ747" i="36"/>
  <c r="AJ660" i="36"/>
  <c r="AJ270" i="36"/>
  <c r="M270" i="36"/>
  <c r="AJ156" i="36"/>
  <c r="M156" i="36"/>
  <c r="AJ537" i="36"/>
  <c r="AJ416" i="36"/>
  <c r="AJ224" i="36"/>
  <c r="AJ77" i="36"/>
  <c r="AJ484" i="36"/>
  <c r="AJ266" i="36"/>
  <c r="AJ932" i="36"/>
  <c r="M932" i="36"/>
  <c r="AJ274" i="36"/>
  <c r="M274" i="36"/>
  <c r="AJ562" i="36"/>
  <c r="M562" i="36"/>
  <c r="AJ209" i="36"/>
  <c r="AJ758" i="36"/>
  <c r="AJ738" i="36"/>
  <c r="AJ683" i="36"/>
  <c r="AJ626" i="36"/>
  <c r="AJ820" i="36"/>
  <c r="AJ694" i="36"/>
  <c r="M694" i="36"/>
  <c r="AJ664" i="36"/>
  <c r="AJ356" i="36"/>
  <c r="M356" i="36"/>
  <c r="AJ140" i="36"/>
  <c r="AJ752" i="36"/>
  <c r="AJ179" i="36"/>
  <c r="AJ273" i="36"/>
  <c r="M273" i="36"/>
  <c r="AJ390" i="36"/>
  <c r="M390" i="36"/>
  <c r="AJ284" i="36"/>
  <c r="M284" i="36"/>
  <c r="AJ248" i="36"/>
  <c r="AJ927" i="36"/>
  <c r="M927" i="36"/>
  <c r="AJ456" i="36"/>
  <c r="AJ592" i="36"/>
  <c r="AJ220" i="36"/>
  <c r="AJ132" i="36"/>
  <c r="AJ859" i="36"/>
  <c r="AJ936" i="36"/>
  <c r="AJ253" i="36"/>
  <c r="AJ852" i="36"/>
  <c r="AJ135" i="36"/>
  <c r="AJ189" i="36"/>
  <c r="AJ480" i="36"/>
  <c r="AJ491" i="36"/>
  <c r="AJ100" i="36"/>
  <c r="M100" i="36"/>
  <c r="AJ422" i="36"/>
  <c r="M422" i="36"/>
  <c r="AJ152" i="36"/>
  <c r="M152" i="36"/>
  <c r="AJ435" i="36"/>
  <c r="AJ600" i="36"/>
  <c r="AJ639" i="36"/>
  <c r="AJ675" i="36"/>
  <c r="AJ746" i="36"/>
  <c r="M746" i="36"/>
  <c r="AJ654" i="36"/>
  <c r="M654" i="36"/>
  <c r="AJ414" i="36"/>
  <c r="M414" i="36"/>
  <c r="AJ863" i="36"/>
  <c r="AJ643" i="36"/>
  <c r="AJ302" i="36"/>
  <c r="AJ915" i="36"/>
  <c r="AJ875" i="36"/>
  <c r="M696" i="36"/>
  <c r="AJ696" i="36"/>
  <c r="AJ204" i="36"/>
  <c r="AJ441" i="36"/>
  <c r="AJ956" i="36"/>
  <c r="AJ582" i="36"/>
  <c r="AJ473" i="36"/>
  <c r="M673" i="36"/>
  <c r="AJ673" i="36"/>
  <c r="AJ760" i="36"/>
  <c r="AJ336" i="36"/>
  <c r="M336" i="36"/>
  <c r="AJ310" i="36"/>
  <c r="AJ845" i="36"/>
  <c r="M228" i="36"/>
  <c r="AJ228" i="36"/>
  <c r="AJ359" i="36"/>
  <c r="AJ638" i="36"/>
  <c r="M638" i="36"/>
  <c r="M311" i="36"/>
  <c r="AJ311" i="36"/>
  <c r="AJ765" i="36"/>
  <c r="AJ87" i="36"/>
  <c r="AJ661" i="36"/>
  <c r="AJ238" i="36"/>
  <c r="AJ942" i="36"/>
  <c r="AJ972" i="36"/>
  <c r="AJ543" i="36"/>
  <c r="M995" i="36"/>
  <c r="AJ995" i="36"/>
  <c r="AJ287" i="36"/>
  <c r="AJ393" i="36"/>
  <c r="AJ583" i="36"/>
  <c r="AJ99" i="36"/>
  <c r="M937" i="36"/>
  <c r="AJ937" i="36"/>
  <c r="AJ888" i="36"/>
  <c r="AJ122" i="36"/>
  <c r="AJ574" i="36"/>
  <c r="AJ106" i="36"/>
  <c r="AJ478" i="36"/>
  <c r="AJ326" i="36"/>
  <c r="AJ226" i="36"/>
  <c r="M709" i="36"/>
  <c r="AJ709" i="36"/>
  <c r="AJ686" i="36"/>
  <c r="M686" i="36"/>
  <c r="AJ659" i="36"/>
  <c r="AJ903" i="36"/>
  <c r="AJ772" i="36"/>
  <c r="AJ452" i="36"/>
  <c r="AJ392" i="36"/>
  <c r="AJ300" i="36"/>
  <c r="M300" i="36"/>
  <c r="AJ896" i="36"/>
  <c r="M896" i="36"/>
  <c r="AJ679" i="36"/>
  <c r="M679" i="36"/>
  <c r="M836" i="36"/>
  <c r="AJ836" i="36"/>
  <c r="AJ165" i="36"/>
  <c r="AJ464" i="36"/>
  <c r="AJ462" i="36"/>
  <c r="AJ210" i="36"/>
  <c r="AJ170" i="36"/>
  <c r="M170" i="36"/>
  <c r="AJ443" i="36"/>
  <c r="AJ318" i="36"/>
  <c r="M318" i="36"/>
  <c r="AJ425" i="36"/>
  <c r="AJ142" i="36"/>
  <c r="M799" i="36"/>
  <c r="AJ799" i="36"/>
  <c r="AJ577" i="36"/>
  <c r="AJ401" i="36"/>
  <c r="M401" i="36"/>
  <c r="AJ560" i="36"/>
  <c r="M451" i="36"/>
  <c r="AJ451" i="36"/>
  <c r="AJ169" i="36"/>
  <c r="M169" i="36"/>
  <c r="AJ321" i="36"/>
  <c r="AJ847" i="36"/>
  <c r="AJ608" i="36"/>
  <c r="AJ992" i="36"/>
  <c r="AJ396" i="36"/>
  <c r="M396" i="36"/>
  <c r="AJ485" i="36"/>
  <c r="AJ290" i="36"/>
  <c r="AJ973" i="36"/>
  <c r="M973" i="36"/>
  <c r="AJ605" i="36"/>
  <c r="AJ511" i="36"/>
  <c r="AJ493" i="36"/>
  <c r="M360" i="36"/>
  <c r="AJ360" i="36"/>
  <c r="AJ954" i="36"/>
  <c r="AJ148" i="36"/>
  <c r="AJ219" i="36"/>
  <c r="AJ856" i="36"/>
  <c r="AJ192" i="36"/>
  <c r="M192" i="36"/>
  <c r="AJ337" i="36"/>
  <c r="AJ499" i="36"/>
  <c r="AJ984" i="36"/>
  <c r="AJ624" i="36"/>
  <c r="AJ528" i="36"/>
  <c r="M528" i="36"/>
  <c r="AJ208" i="36"/>
  <c r="M208" i="36"/>
  <c r="AJ912" i="36"/>
  <c r="AJ805" i="36"/>
  <c r="M805" i="36"/>
  <c r="AJ771" i="36"/>
  <c r="AJ933" i="36"/>
  <c r="AJ762" i="36"/>
  <c r="AJ95" i="36"/>
  <c r="AJ292" i="36"/>
  <c r="AJ429" i="36"/>
  <c r="AJ650" i="36"/>
  <c r="M650" i="36"/>
  <c r="AJ911" i="36"/>
  <c r="AJ743" i="36"/>
  <c r="AJ428" i="36"/>
  <c r="AJ381" i="36"/>
  <c r="AJ998" i="36"/>
  <c r="AJ203" i="36"/>
  <c r="M203" i="36"/>
  <c r="AJ378" i="36"/>
  <c r="AJ508" i="36"/>
  <c r="AJ285" i="36"/>
  <c r="AJ615" i="36"/>
  <c r="AJ211" i="36"/>
  <c r="AJ150" i="36"/>
  <c r="M150" i="36"/>
  <c r="AJ974" i="36"/>
  <c r="AJ684" i="36"/>
  <c r="M684" i="36"/>
  <c r="AJ830" i="36"/>
  <c r="M205" i="36"/>
  <c r="AJ205" i="36"/>
  <c r="AJ825" i="36"/>
  <c r="AJ358" i="36"/>
  <c r="AJ262" i="36"/>
  <c r="AJ469" i="36"/>
  <c r="M469" i="36"/>
  <c r="AJ549" i="36"/>
  <c r="M549" i="36"/>
  <c r="AJ617" i="36"/>
  <c r="AJ967" i="36"/>
  <c r="M967" i="36"/>
  <c r="M85" i="36"/>
  <c r="AJ85" i="36"/>
  <c r="AJ352" i="36"/>
  <c r="AJ725" i="36"/>
  <c r="AJ342" i="36"/>
  <c r="AJ721" i="36"/>
  <c r="AJ851" i="36"/>
  <c r="M851" i="36"/>
  <c r="AJ777" i="36"/>
  <c r="AJ489" i="36"/>
  <c r="AJ703" i="36"/>
  <c r="M703" i="36"/>
  <c r="AJ524" i="36"/>
  <c r="AJ938" i="36"/>
  <c r="AJ891" i="36"/>
  <c r="AJ849" i="36"/>
  <c r="AJ369" i="36"/>
  <c r="M369" i="36"/>
  <c r="AJ175" i="36"/>
  <c r="AJ71" i="36"/>
  <c r="AJ594" i="36"/>
  <c r="AJ430" i="36"/>
  <c r="AJ527" i="36"/>
  <c r="AJ413" i="36"/>
  <c r="AJ193" i="36"/>
  <c r="AJ715" i="36"/>
  <c r="AJ604" i="36"/>
  <c r="AJ399" i="36"/>
  <c r="M961" i="36"/>
  <c r="AJ961" i="36"/>
  <c r="AJ297" i="36"/>
  <c r="M297" i="36"/>
  <c r="AJ256" i="36"/>
  <c r="AJ366" i="36"/>
  <c r="AJ229" i="36"/>
  <c r="AJ70" i="36"/>
  <c r="AJ322" i="36"/>
  <c r="AJ632" i="36"/>
  <c r="AJ257" i="36"/>
  <c r="AJ168" i="36"/>
  <c r="AJ588" i="36"/>
  <c r="M588" i="36"/>
  <c r="AJ288" i="36"/>
  <c r="AJ782" i="36"/>
  <c r="AJ355" i="36"/>
  <c r="AJ417" i="36"/>
  <c r="AJ154" i="36"/>
  <c r="M272" i="36"/>
  <c r="AJ272" i="36"/>
  <c r="AJ894" i="36"/>
  <c r="AJ327" i="36"/>
  <c r="AJ840" i="36"/>
  <c r="AJ754" i="36"/>
  <c r="M754" i="36"/>
  <c r="M811" i="36"/>
  <c r="AJ811" i="36"/>
  <c r="AJ757" i="36"/>
  <c r="AJ755" i="36"/>
  <c r="AJ410" i="36"/>
  <c r="AJ880" i="36"/>
  <c r="M880" i="36"/>
  <c r="AJ737" i="36"/>
  <c r="AJ857" i="36"/>
  <c r="M857" i="36"/>
  <c r="AJ264" i="36"/>
  <c r="AJ770" i="36"/>
  <c r="AJ929" i="36"/>
  <c r="AJ672" i="36"/>
  <c r="AJ727" i="36"/>
  <c r="AJ347" i="36"/>
  <c r="AJ578" i="36"/>
  <c r="M578" i="36"/>
  <c r="AJ389" i="36"/>
  <c r="M389" i="36" s="1"/>
  <c r="AJ584" i="36"/>
  <c r="AJ658" i="36"/>
  <c r="AJ697" i="36"/>
  <c r="AJ668" i="36"/>
  <c r="AJ516" i="36"/>
  <c r="AJ704" i="36"/>
  <c r="AJ717" i="36"/>
  <c r="AJ107" i="36"/>
  <c r="AJ447" i="36"/>
  <c r="AJ680" i="36"/>
  <c r="M986" i="36"/>
  <c r="AJ986" i="36"/>
  <c r="AJ118" i="36"/>
  <c r="M255" i="36"/>
  <c r="AJ255" i="36"/>
  <c r="AJ642" i="36"/>
  <c r="M642" i="36"/>
  <c r="AJ283" i="36"/>
  <c r="AJ784" i="36"/>
  <c r="M784" i="36"/>
  <c r="AJ490" i="36"/>
  <c r="AJ240" i="36"/>
  <c r="AJ267" i="36"/>
  <c r="AJ237" i="36"/>
  <c r="AJ796" i="36"/>
  <c r="AJ116" i="36"/>
  <c r="AJ338" i="36"/>
  <c r="AJ526" i="36"/>
  <c r="M526" i="36"/>
  <c r="AJ970" i="36"/>
  <c r="M970" i="36"/>
  <c r="M902" i="36"/>
  <c r="AJ902" i="36"/>
  <c r="AJ373" i="36"/>
  <c r="AJ174" i="36"/>
  <c r="AJ119" i="36"/>
  <c r="AJ134" i="36"/>
  <c r="M134" i="36"/>
  <c r="AJ736" i="36"/>
  <c r="M736" i="36"/>
  <c r="AJ607" i="36"/>
  <c r="AJ776" i="36"/>
  <c r="M776" i="36"/>
  <c r="M433" i="36"/>
  <c r="AJ433" i="36"/>
  <c r="AJ862" i="36"/>
  <c r="AJ117" i="36"/>
  <c r="AJ371" i="36"/>
  <c r="AJ824" i="36"/>
  <c r="M824" i="36"/>
  <c r="AJ505" i="36"/>
  <c r="M505" i="36"/>
  <c r="AJ531" i="36"/>
  <c r="AJ885" i="36"/>
  <c r="M885" i="36"/>
  <c r="AJ899" i="36"/>
  <c r="AJ730" i="36"/>
  <c r="AJ421" i="36"/>
  <c r="AJ976" i="36"/>
  <c r="AJ372" i="36"/>
  <c r="AJ112" i="36"/>
  <c r="AJ829" i="36"/>
  <c r="M829" i="36"/>
  <c r="AJ835" i="36"/>
  <c r="AJ803" i="36"/>
  <c r="AJ351" i="36"/>
  <c r="AJ159" i="36"/>
  <c r="AJ864" i="36"/>
  <c r="M864" i="36"/>
  <c r="AJ773" i="36"/>
  <c r="AJ305" i="36"/>
  <c r="AJ734" i="36"/>
  <c r="AJ798" i="36"/>
  <c r="AJ919" i="36"/>
  <c r="M619" i="36" l="1"/>
  <c r="M427" i="36"/>
  <c r="M604" i="36"/>
  <c r="M511" i="36"/>
  <c r="M302" i="36"/>
  <c r="M416" i="36"/>
  <c r="M977" i="36"/>
  <c r="M741" i="36"/>
  <c r="M145" i="36"/>
  <c r="M387" i="36"/>
  <c r="M964" i="36"/>
  <c r="M268" i="36"/>
  <c r="M801" i="36"/>
  <c r="M629" i="36"/>
  <c r="M615" i="36"/>
  <c r="M281" i="36"/>
  <c r="M965" i="36"/>
  <c r="M802" i="36"/>
  <c r="M778" i="36"/>
  <c r="M724" i="36"/>
  <c r="M785" i="36"/>
  <c r="M119" i="36"/>
  <c r="M658" i="36"/>
  <c r="M168" i="36"/>
  <c r="M617" i="36"/>
  <c r="M508" i="36"/>
  <c r="M998" i="36"/>
  <c r="M574" i="36"/>
  <c r="M643" i="36"/>
  <c r="M852" i="36"/>
  <c r="M132" i="36"/>
  <c r="M820" i="36"/>
  <c r="M289" i="36"/>
  <c r="M325" i="36"/>
  <c r="M340" i="36"/>
  <c r="M897" i="36"/>
  <c r="M334" i="36"/>
  <c r="M120" i="36"/>
  <c r="M280" i="36"/>
  <c r="M374" i="36"/>
  <c r="M438" i="36"/>
  <c r="M886" i="36"/>
  <c r="M81" i="36"/>
  <c r="M476" i="36"/>
  <c r="M813" i="36"/>
  <c r="M155" i="36"/>
  <c r="M518" i="36"/>
  <c r="M917" i="36"/>
  <c r="M404" i="36"/>
  <c r="M884" i="36"/>
  <c r="M343" i="36"/>
  <c r="M705" i="36"/>
  <c r="M121" i="36"/>
  <c r="M386" i="36"/>
  <c r="M646" i="36"/>
  <c r="M483" i="36"/>
  <c r="M814" i="36"/>
  <c r="M241" i="36"/>
  <c r="M164" i="36"/>
  <c r="M599" i="36"/>
  <c r="M465" i="36"/>
  <c r="M410" i="36"/>
  <c r="M337" i="36"/>
  <c r="M835" i="36"/>
  <c r="M840" i="36"/>
  <c r="M942" i="36"/>
  <c r="M185" i="36"/>
  <c r="M722" i="36"/>
  <c r="M905" i="36"/>
  <c r="M726" i="36"/>
  <c r="M259" i="36"/>
  <c r="M690" i="36"/>
  <c r="M542" i="36"/>
  <c r="M662" i="36"/>
  <c r="M607" i="36"/>
  <c r="M107" i="36"/>
  <c r="M584" i="36"/>
  <c r="M894" i="36"/>
  <c r="M782" i="36"/>
  <c r="M366" i="36"/>
  <c r="M489" i="36"/>
  <c r="M352" i="36"/>
  <c r="M992" i="36"/>
  <c r="M443" i="36"/>
  <c r="M656" i="36"/>
  <c r="M841" i="36"/>
  <c r="M258" i="36"/>
  <c r="M611" i="36"/>
  <c r="M136" i="36"/>
  <c r="M75" i="36"/>
  <c r="M398" i="36"/>
  <c r="M710" i="36"/>
  <c r="M184" i="36"/>
  <c r="M131" i="36"/>
  <c r="M308" i="36"/>
  <c r="M563" i="36"/>
  <c r="M361" i="36"/>
  <c r="M793" i="36"/>
  <c r="M564" i="36"/>
  <c r="M158" i="36"/>
  <c r="M500" i="36"/>
  <c r="M299" i="36"/>
  <c r="M444" i="36"/>
  <c r="M699" i="36"/>
  <c r="M664" i="36"/>
  <c r="M400" i="36"/>
  <c r="M82" i="36"/>
  <c r="M913" i="36"/>
  <c r="M219" i="36"/>
  <c r="M956" i="36"/>
  <c r="M69" i="36"/>
  <c r="M585" i="36"/>
  <c r="M322" i="36"/>
  <c r="M189" i="36"/>
  <c r="M263" i="36"/>
  <c r="M843" i="36"/>
  <c r="M556" i="36"/>
  <c r="M494" i="36"/>
  <c r="M417" i="36"/>
  <c r="M420" i="36"/>
  <c r="M798" i="36"/>
  <c r="M626" i="36"/>
  <c r="M561" i="36"/>
  <c r="M700" i="36"/>
  <c r="M652" i="36"/>
  <c r="M890" i="36"/>
  <c r="M712" i="36"/>
  <c r="M962" i="36"/>
  <c r="M985" i="36"/>
  <c r="M313" i="36"/>
  <c r="M573" i="36"/>
  <c r="M665" i="36"/>
  <c r="M949" i="36"/>
  <c r="M209" i="36"/>
  <c r="M149" i="36"/>
  <c r="M266" i="36"/>
  <c r="M999" i="36"/>
  <c r="M735" i="36"/>
  <c r="M182" i="36"/>
  <c r="M641" i="36"/>
  <c r="M231" i="36"/>
  <c r="M803" i="36"/>
  <c r="M531" i="36"/>
  <c r="M116" i="36"/>
  <c r="M929" i="36"/>
  <c r="M288" i="36"/>
  <c r="M257" i="36"/>
  <c r="M256" i="36"/>
  <c r="M399" i="36"/>
  <c r="M378" i="36"/>
  <c r="M762" i="36"/>
  <c r="M912" i="36"/>
  <c r="M499" i="36"/>
  <c r="M856" i="36"/>
  <c r="M493" i="36"/>
  <c r="M290" i="36"/>
  <c r="M560" i="36"/>
  <c r="M435" i="36"/>
  <c r="M253" i="36"/>
  <c r="M592" i="36"/>
  <c r="M224" i="36"/>
  <c r="M319" i="36"/>
  <c r="M294" i="36"/>
  <c r="M586" i="36"/>
  <c r="M628" i="36"/>
  <c r="M492" i="36"/>
  <c r="M279" i="36"/>
  <c r="M406" i="36"/>
  <c r="M423" i="36"/>
  <c r="M364" i="36"/>
  <c r="M86" i="36"/>
  <c r="M521" i="36"/>
  <c r="M157" i="36"/>
  <c r="M610" i="36"/>
  <c r="M707" i="36"/>
  <c r="M123" i="36"/>
  <c r="M546" i="36"/>
  <c r="M102" i="36"/>
  <c r="M706" i="36"/>
  <c r="M138" i="36"/>
  <c r="M354" i="36"/>
  <c r="M98" i="36"/>
  <c r="M455" i="36"/>
  <c r="M733" i="36"/>
  <c r="M580" i="36"/>
  <c r="M137" i="36"/>
  <c r="M774" i="36"/>
  <c r="M958" i="36"/>
  <c r="M839" i="36"/>
  <c r="M286" i="36"/>
  <c r="M104" i="36"/>
  <c r="M234" i="36"/>
  <c r="M692" i="36"/>
  <c r="M303" i="36"/>
  <c r="M826" i="36"/>
  <c r="M946" i="36"/>
  <c r="M198" i="36"/>
  <c r="M181" i="36"/>
  <c r="M687" i="36"/>
  <c r="M678" i="36"/>
  <c r="M160" i="36"/>
  <c r="M197" i="36"/>
  <c r="M921" i="36"/>
  <c r="M382" i="36"/>
  <c r="M740" i="36"/>
  <c r="M544" i="36"/>
  <c r="M979" i="36"/>
  <c r="M94" i="36"/>
  <c r="M506" i="36"/>
  <c r="M91" i="36"/>
  <c r="M92" i="36"/>
  <c r="M753" i="36"/>
  <c r="M405" i="36"/>
  <c r="M670" i="36"/>
  <c r="M554" i="36"/>
  <c r="M301" i="36"/>
  <c r="M804" i="36"/>
  <c r="M837" i="36"/>
  <c r="M893" i="36"/>
  <c r="M716" i="36"/>
  <c r="M987" i="36"/>
  <c r="M525" i="36"/>
  <c r="M713" i="36"/>
  <c r="M277" i="36"/>
  <c r="M981" i="36"/>
  <c r="M459" i="36"/>
  <c r="M766" i="36"/>
  <c r="M307" i="36"/>
  <c r="M950" i="36"/>
  <c r="M468" i="36"/>
  <c r="M538" i="36"/>
  <c r="M734" i="36"/>
  <c r="M351" i="36"/>
  <c r="M730" i="36"/>
  <c r="M862" i="36"/>
  <c r="M938" i="36"/>
  <c r="M428" i="36"/>
  <c r="M933" i="36"/>
  <c r="M954" i="36"/>
  <c r="M485" i="36"/>
  <c r="M165" i="36"/>
  <c r="M480" i="36"/>
  <c r="M695" i="36"/>
  <c r="M983" i="36"/>
  <c r="M720" i="36"/>
  <c r="M146" i="36"/>
  <c r="M519" i="36"/>
  <c r="M795" i="36"/>
  <c r="M853" i="36"/>
  <c r="M788" i="36"/>
  <c r="M976" i="36"/>
  <c r="M371" i="36"/>
  <c r="M796" i="36"/>
  <c r="M516" i="36"/>
  <c r="M727" i="36"/>
  <c r="M715" i="36"/>
  <c r="M71" i="36"/>
  <c r="M721" i="36"/>
  <c r="M262" i="36"/>
  <c r="M830" i="36"/>
  <c r="M743" i="36"/>
  <c r="M292" i="36"/>
  <c r="M771" i="36"/>
  <c r="M605" i="36"/>
  <c r="M608" i="36"/>
  <c r="M425" i="36"/>
  <c r="M903" i="36"/>
  <c r="M87" i="36"/>
  <c r="M600" i="36"/>
  <c r="M140" i="36"/>
  <c r="M466" i="36"/>
  <c r="M206" i="36"/>
  <c r="M989" i="36"/>
  <c r="M671" i="36"/>
  <c r="M178" i="36"/>
  <c r="M330" i="36"/>
  <c r="M191" i="36"/>
  <c r="M914" i="36"/>
  <c r="M316" i="36"/>
  <c r="M304" i="36"/>
  <c r="M993" i="36"/>
  <c r="M919" i="36"/>
  <c r="M899" i="36"/>
  <c r="M240" i="36"/>
  <c r="M680" i="36"/>
  <c r="M770" i="36"/>
  <c r="M355" i="36"/>
  <c r="M70" i="36"/>
  <c r="M527" i="36"/>
  <c r="M849" i="36"/>
  <c r="M524" i="36"/>
  <c r="M358" i="36"/>
  <c r="M847" i="36"/>
  <c r="M577" i="36"/>
  <c r="M210" i="36"/>
  <c r="M226" i="36"/>
  <c r="M765" i="36"/>
  <c r="M760" i="36"/>
  <c r="M875" i="36"/>
  <c r="M863" i="36"/>
  <c r="M220" i="36"/>
  <c r="M248" i="36"/>
  <c r="M738" i="36"/>
  <c r="M432" i="36"/>
  <c r="M552" i="36"/>
  <c r="M622" i="36"/>
  <c r="M865" i="36"/>
  <c r="M744" i="36"/>
  <c r="M242" i="36"/>
  <c r="M791" i="36"/>
  <c r="M963" i="36"/>
  <c r="M186" i="36"/>
  <c r="M312" i="36"/>
  <c r="M129" i="36"/>
  <c r="M211" i="36"/>
  <c r="M95" i="36"/>
  <c r="M99" i="36"/>
  <c r="M915" i="36"/>
  <c r="M818" i="36"/>
  <c r="M593" i="36"/>
  <c r="M887" i="36"/>
  <c r="M97" i="36"/>
  <c r="M349" i="36"/>
  <c r="M768" i="36"/>
  <c r="M606" i="36"/>
  <c r="M688" i="36"/>
  <c r="M495" i="36"/>
  <c r="M323" i="36"/>
  <c r="M613" i="36"/>
  <c r="M540" i="36"/>
  <c r="M534" i="36"/>
  <c r="M305" i="36"/>
  <c r="M159" i="36"/>
  <c r="M112" i="36"/>
  <c r="M421" i="36"/>
  <c r="M117" i="36"/>
  <c r="M174" i="36"/>
  <c r="M338" i="36"/>
  <c r="M283" i="36"/>
  <c r="M118" i="36"/>
  <c r="M717" i="36"/>
  <c r="M737" i="36"/>
  <c r="M755" i="36"/>
  <c r="M327" i="36"/>
  <c r="M632" i="36"/>
  <c r="M430" i="36"/>
  <c r="M175" i="36"/>
  <c r="M777" i="36"/>
  <c r="M342" i="36"/>
  <c r="M825" i="36"/>
  <c r="M911" i="36"/>
  <c r="M462" i="36"/>
  <c r="M659" i="36"/>
  <c r="M238" i="36"/>
  <c r="M845" i="36"/>
  <c r="M441" i="36"/>
  <c r="M936" i="36"/>
  <c r="M758" i="36"/>
  <c r="M537" i="36"/>
  <c r="M271" i="36"/>
  <c r="M966" i="36"/>
  <c r="M570" i="36"/>
  <c r="M514" i="36"/>
  <c r="M980" i="36"/>
  <c r="M867" i="36"/>
  <c r="M314" i="36"/>
  <c r="M909" i="36"/>
  <c r="M375" i="36"/>
  <c r="M442" i="36"/>
  <c r="M482" i="36"/>
  <c r="M645" i="36"/>
  <c r="M345" i="36"/>
  <c r="M246" i="36"/>
  <c r="M115" i="36"/>
  <c r="M176" i="36"/>
  <c r="M237" i="36"/>
  <c r="M668" i="36"/>
  <c r="M672" i="36"/>
  <c r="M154" i="36"/>
  <c r="M193" i="36"/>
  <c r="M624" i="36"/>
  <c r="M321" i="36"/>
  <c r="M135" i="36"/>
  <c r="M77" i="36"/>
  <c r="M109" i="36"/>
  <c r="M113" i="36"/>
  <c r="M530" i="36"/>
  <c r="M411" i="36"/>
  <c r="M779" i="36"/>
  <c r="M407" i="36"/>
  <c r="M278" i="36"/>
  <c r="M960" i="36"/>
  <c r="M490" i="36"/>
  <c r="M447" i="36"/>
  <c r="M264" i="36"/>
  <c r="M229" i="36"/>
  <c r="M891" i="36"/>
  <c r="M725" i="36"/>
  <c r="M974" i="36"/>
  <c r="M381" i="36"/>
  <c r="M148" i="36"/>
  <c r="M142" i="36"/>
  <c r="M452" i="36"/>
  <c r="M122" i="36"/>
  <c r="M660" i="36"/>
  <c r="M555" i="36"/>
  <c r="M883" i="36"/>
  <c r="M943" i="36"/>
  <c r="M225" i="36"/>
  <c r="M479" i="36"/>
  <c r="M214" i="36"/>
  <c r="M114" i="36"/>
  <c r="M910" i="36"/>
  <c r="M842" i="36"/>
  <c r="M481" i="36"/>
  <c r="M449" i="36"/>
  <c r="M558" i="36"/>
  <c r="M651" i="36"/>
  <c r="M773" i="36"/>
  <c r="M372" i="36"/>
  <c r="M373" i="36"/>
  <c r="M267" i="36"/>
  <c r="M704" i="36"/>
  <c r="M697" i="36"/>
  <c r="M347" i="36"/>
  <c r="M757" i="36"/>
  <c r="M413" i="36"/>
  <c r="M594" i="36"/>
  <c r="M285" i="36"/>
  <c r="M429" i="36"/>
  <c r="M984" i="36"/>
  <c r="M464" i="36"/>
  <c r="M478" i="36"/>
  <c r="M393" i="36"/>
  <c r="M543" i="36"/>
  <c r="M473" i="36"/>
  <c r="M639" i="36"/>
  <c r="M491" i="36"/>
  <c r="M456" i="36"/>
  <c r="M752" i="36"/>
  <c r="M291" i="36"/>
  <c r="M971" i="36"/>
  <c r="M681" i="36"/>
  <c r="M309" i="36"/>
  <c r="M951" i="36"/>
  <c r="M994" i="36"/>
  <c r="M609" i="36"/>
  <c r="M513" i="36"/>
  <c r="M227" i="36"/>
  <c r="M147" i="36"/>
  <c r="M922" i="36"/>
  <c r="M439" i="36"/>
  <c r="M940" i="36"/>
  <c r="M772" i="36"/>
  <c r="M106" i="36"/>
  <c r="M287" i="36"/>
  <c r="M675" i="36"/>
  <c r="M179" i="36"/>
  <c r="M683" i="36"/>
  <c r="M484" i="36"/>
  <c r="M747" i="36"/>
  <c r="M498" i="36"/>
  <c r="M828" i="36"/>
  <c r="M419" i="36"/>
  <c r="M108" i="36"/>
  <c r="M850" i="36"/>
  <c r="M128" i="36"/>
  <c r="M187" i="36"/>
  <c r="M581" i="36"/>
  <c r="M648" i="36"/>
  <c r="M84" i="36"/>
  <c r="M344" i="36"/>
  <c r="M790" i="36"/>
  <c r="M93" i="36"/>
  <c r="M243" i="36"/>
  <c r="M601" i="36"/>
  <c r="M806" i="36"/>
  <c r="M216" i="36"/>
  <c r="M545" i="36"/>
  <c r="M693" i="36"/>
  <c r="M475" i="36"/>
  <c r="M783" i="36"/>
  <c r="M247" i="36"/>
  <c r="M745" i="36"/>
  <c r="M445" i="36"/>
  <c r="M708" i="36"/>
  <c r="M221" i="36"/>
  <c r="M822" i="36"/>
  <c r="M952" i="36"/>
  <c r="M254" i="36"/>
  <c r="M139" i="36"/>
  <c r="M167" i="36"/>
  <c r="M888" i="36"/>
  <c r="M972" i="36"/>
  <c r="M359" i="36"/>
  <c r="M582" i="36"/>
  <c r="M379" i="36"/>
  <c r="M923" i="36"/>
  <c r="M631" i="36"/>
  <c r="M434" i="36"/>
  <c r="M353" i="36"/>
  <c r="M89" i="36"/>
  <c r="M463" i="36"/>
  <c r="M756" i="36"/>
  <c r="M230" i="36"/>
  <c r="M74" i="36"/>
  <c r="M232" i="36"/>
  <c r="M415" i="36"/>
  <c r="M815" i="36"/>
  <c r="M873" i="36"/>
  <c r="M876" i="36"/>
  <c r="M797" i="36"/>
  <c r="M515" i="36"/>
  <c r="M249" i="36"/>
  <c r="M392" i="36"/>
  <c r="M326" i="36"/>
  <c r="M583" i="36"/>
  <c r="M661" i="36"/>
  <c r="M310" i="36"/>
  <c r="M204" i="36"/>
  <c r="M859" i="36"/>
  <c r="M625" i="36"/>
  <c r="M596" i="36"/>
  <c r="M931" i="36"/>
  <c r="M218" i="36"/>
  <c r="M183" i="36"/>
  <c r="M143" i="36"/>
  <c r="M649" i="36"/>
  <c r="M930" i="36"/>
  <c r="M759" i="36"/>
  <c r="M339" i="36"/>
  <c r="M612" i="36"/>
  <c r="M928" i="36"/>
  <c r="M357" i="36"/>
  <c r="M333" i="36"/>
  <c r="M408" i="36"/>
  <c r="M869" i="36"/>
  <c r="M194" i="36"/>
  <c r="M877" i="36"/>
  <c r="M133" i="36"/>
  <c r="M900" i="36"/>
  <c r="M978" i="36"/>
  <c r="M908" i="36"/>
  <c r="M870" i="36"/>
  <c r="M213" i="36"/>
  <c r="M589" i="36"/>
  <c r="M701" i="36"/>
  <c r="M598" i="36"/>
  <c r="M944" i="36"/>
  <c r="M739" i="36"/>
  <c r="M786" i="36"/>
  <c r="M388" i="36"/>
  <c r="M260" i="36"/>
  <c r="M298" i="36"/>
  <c r="M616" i="36"/>
  <c r="M331" i="36"/>
  <c r="M576" i="36"/>
  <c r="M362" i="36"/>
  <c r="M126" i="36"/>
  <c r="M541" i="36"/>
  <c r="M412" i="36"/>
  <c r="M391" i="36"/>
  <c r="M367" i="36"/>
  <c r="M988" i="36"/>
  <c r="M153" i="36"/>
  <c r="M653" i="36"/>
  <c r="M569" i="36"/>
  <c r="M627" i="36"/>
  <c r="M620" i="36"/>
  <c r="M276" i="36"/>
  <c r="M477" i="36"/>
  <c r="M163" i="36"/>
  <c r="M365" i="36"/>
  <c r="M647" i="36"/>
  <c r="M250" i="36"/>
  <c r="M947" i="36"/>
  <c r="M520" i="36"/>
  <c r="M855" i="36"/>
  <c r="M906" i="36"/>
  <c r="M517" i="36"/>
  <c r="M348" i="36"/>
  <c r="M83" i="36"/>
  <c r="M878" i="36"/>
  <c r="M939" i="36"/>
  <c r="M975" i="36"/>
  <c r="M579" i="36"/>
  <c r="M879" i="36"/>
  <c r="M644" i="36"/>
  <c r="M470" i="36"/>
  <c r="M329" i="36"/>
  <c r="M105" i="36"/>
  <c r="M88" i="36"/>
  <c r="M173" i="36"/>
  <c r="M955" i="36"/>
  <c r="M769" i="36"/>
  <c r="M380" i="36"/>
  <c r="M565" i="36"/>
  <c r="M522" i="36"/>
  <c r="M497" i="36"/>
  <c r="M861" i="36"/>
  <c r="M177" i="36"/>
  <c r="M503" i="36"/>
  <c r="M957" i="36"/>
  <c r="M711" i="36"/>
  <c r="M550" i="36"/>
  <c r="M335" i="36"/>
  <c r="M881" i="36"/>
  <c r="M808" i="36"/>
  <c r="M78" i="36"/>
  <c r="M363" i="36"/>
  <c r="M761" i="36"/>
  <c r="M590" i="36"/>
  <c r="M440" i="36"/>
  <c r="M742" i="36"/>
  <c r="M666" i="36"/>
  <c r="M130" i="36"/>
  <c r="M982" i="36"/>
  <c r="M507" i="36"/>
  <c r="M898" i="36"/>
  <c r="M124" i="36"/>
  <c r="M295" i="36"/>
  <c r="M215" i="36"/>
  <c r="M383" i="36"/>
  <c r="M667" i="36"/>
  <c r="M821" i="36"/>
  <c r="M162" i="36"/>
  <c r="M618" i="36"/>
  <c r="M377" i="36"/>
  <c r="M200" i="36"/>
  <c r="M151" i="36"/>
  <c r="M689" i="36"/>
  <c r="M924" i="36"/>
  <c r="M904" i="36"/>
  <c r="M450" i="36"/>
  <c r="M823" i="36"/>
  <c r="M394" i="36"/>
  <c r="M551" i="36"/>
  <c r="M633" i="36"/>
  <c r="M792" i="36"/>
  <c r="M510" i="36"/>
  <c r="M872" i="36"/>
  <c r="M920" i="36"/>
  <c r="M630" i="36"/>
  <c r="M207" i="36"/>
  <c r="M127" i="36"/>
  <c r="M488" i="36"/>
  <c r="M454" i="36"/>
  <c r="M637" i="36"/>
  <c r="M764" i="36"/>
  <c r="M195" i="36"/>
  <c r="M467" i="36"/>
  <c r="M858" i="36"/>
  <c r="M418" i="36"/>
  <c r="M571" i="36"/>
  <c r="M409" i="36"/>
  <c r="M384" i="36"/>
  <c r="M568" i="36"/>
  <c r="M501" i="36"/>
  <c r="M557" i="36"/>
  <c r="M892" i="36"/>
  <c r="M350" i="36"/>
  <c r="M959" i="36"/>
</calcChain>
</file>

<file path=xl/sharedStrings.xml><?xml version="1.0" encoding="utf-8"?>
<sst xmlns="http://schemas.openxmlformats.org/spreadsheetml/2006/main" count="523" uniqueCount="151">
  <si>
    <t>SPINS</t>
  </si>
  <si>
    <t>B</t>
  </si>
  <si>
    <t>A</t>
  </si>
  <si>
    <t>C</t>
  </si>
  <si>
    <t>D</t>
  </si>
  <si>
    <t>E</t>
  </si>
  <si>
    <t>F</t>
  </si>
  <si>
    <t>G</t>
  </si>
  <si>
    <t>H</t>
  </si>
  <si>
    <t>I</t>
  </si>
  <si>
    <t>J</t>
  </si>
  <si>
    <t>S1</t>
  </si>
  <si>
    <t>S2</t>
  </si>
  <si>
    <t>↨</t>
  </si>
  <si>
    <t>HIT/DISTANCE</t>
  </si>
  <si>
    <t>PROFIT</t>
  </si>
  <si>
    <t>S3</t>
  </si>
  <si>
    <t>S4</t>
  </si>
  <si>
    <t>S5</t>
  </si>
  <si>
    <t>S6</t>
  </si>
  <si>
    <t>L</t>
  </si>
  <si>
    <t>S7</t>
  </si>
  <si>
    <t>S8</t>
  </si>
  <si>
    <t>S9</t>
  </si>
  <si>
    <t>S10</t>
  </si>
  <si>
    <t>S11</t>
  </si>
  <si>
    <t>S12</t>
  </si>
  <si>
    <t>S13</t>
  </si>
  <si>
    <t>RATIO</t>
  </si>
  <si>
    <t>S14</t>
  </si>
  <si>
    <t>S15</t>
  </si>
  <si>
    <t>S16</t>
  </si>
  <si>
    <t>S17</t>
  </si>
  <si>
    <t>S18</t>
  </si>
  <si>
    <t>S19</t>
  </si>
  <si>
    <t>S20</t>
  </si>
  <si>
    <t>K</t>
  </si>
  <si>
    <t>GAME STATISTICS</t>
  </si>
  <si>
    <t>S21</t>
  </si>
  <si>
    <t>S22</t>
  </si>
  <si>
    <t>SEC</t>
  </si>
  <si>
    <t>VOISINS</t>
  </si>
  <si>
    <t>TIERS</t>
  </si>
  <si>
    <t>ORPHALINS</t>
  </si>
  <si>
    <t>HIT</t>
  </si>
  <si>
    <t>SECTORS</t>
  </si>
  <si>
    <t>SECTORS CALCULATOR</t>
  </si>
  <si>
    <t>1.9</t>
  </si>
  <si>
    <t>10.19</t>
  </si>
  <si>
    <t>20.29</t>
  </si>
  <si>
    <t>30.36</t>
  </si>
  <si>
    <t>Ʃ</t>
  </si>
  <si>
    <t>S</t>
  </si>
  <si>
    <t>Ϫ</t>
  </si>
  <si>
    <t>↕</t>
  </si>
  <si>
    <t>SIZE</t>
  </si>
  <si>
    <t>ZERO</t>
  </si>
  <si>
    <t>AUX</t>
  </si>
  <si>
    <t>NUMBER</t>
  </si>
  <si>
    <t>ODD/EVEN</t>
  </si>
  <si>
    <t>RED/BLACK</t>
  </si>
  <si>
    <t>LOW/HIGH</t>
  </si>
  <si>
    <t>DOZEN</t>
  </si>
  <si>
    <t>COLUMN</t>
  </si>
  <si>
    <t>O</t>
  </si>
  <si>
    <t>R</t>
  </si>
  <si>
    <t>HIT 1</t>
  </si>
  <si>
    <t>HIT 2</t>
  </si>
  <si>
    <t>HIT 3</t>
  </si>
  <si>
    <t>FAIL</t>
  </si>
  <si>
    <t>W</t>
  </si>
  <si>
    <t>WIN</t>
  </si>
  <si>
    <t>LOOSE</t>
  </si>
  <si>
    <t>TOTAL</t>
  </si>
  <si>
    <t>###</t>
  </si>
  <si>
    <t>PAYOUT</t>
  </si>
  <si>
    <t>T</t>
  </si>
  <si>
    <t>PLAYS</t>
  </si>
  <si>
    <t>W10</t>
  </si>
  <si>
    <t>W8</t>
  </si>
  <si>
    <t>W7</t>
  </si>
  <si>
    <t>W6</t>
  </si>
  <si>
    <t>W5</t>
  </si>
  <si>
    <t>W4</t>
  </si>
  <si>
    <t>L10</t>
  </si>
  <si>
    <t>L8</t>
  </si>
  <si>
    <t>M</t>
  </si>
  <si>
    <t>L7</t>
  </si>
  <si>
    <t>N</t>
  </si>
  <si>
    <t>L6</t>
  </si>
  <si>
    <t>7-14</t>
  </si>
  <si>
    <t>L5</t>
  </si>
  <si>
    <t>16-23</t>
  </si>
  <si>
    <t>P</t>
  </si>
  <si>
    <t>L4</t>
  </si>
  <si>
    <t>PROGESSION</t>
  </si>
  <si>
    <t>25-32</t>
  </si>
  <si>
    <t>Q</t>
  </si>
  <si>
    <t>T10</t>
  </si>
  <si>
    <t>STAGE -1</t>
  </si>
  <si>
    <t>34-41</t>
  </si>
  <si>
    <t>T8</t>
  </si>
  <si>
    <t>STAGE -2</t>
  </si>
  <si>
    <t>43-50</t>
  </si>
  <si>
    <t>T7</t>
  </si>
  <si>
    <t>STAGE -3</t>
  </si>
  <si>
    <t>52-59</t>
  </si>
  <si>
    <t>T6</t>
  </si>
  <si>
    <t>61-68</t>
  </si>
  <si>
    <t>U</t>
  </si>
  <si>
    <t>T5</t>
  </si>
  <si>
    <t>70-77</t>
  </si>
  <si>
    <t>V</t>
  </si>
  <si>
    <t>T4</t>
  </si>
  <si>
    <t>BANKROLL</t>
  </si>
  <si>
    <t>79-86</t>
  </si>
  <si>
    <t>88-95</t>
  </si>
  <si>
    <t>97-104</t>
  </si>
  <si>
    <r>
      <t xml:space="preserve">↑  </t>
    </r>
    <r>
      <rPr>
        <b/>
        <sz val="11"/>
        <color theme="1"/>
        <rFont val="Calibri"/>
        <family val="2"/>
      </rPr>
      <t>↑</t>
    </r>
  </si>
  <si>
    <t>↓ ↓</t>
  </si>
  <si>
    <t>X</t>
  </si>
  <si>
    <t>Y</t>
  </si>
  <si>
    <t>Z</t>
  </si>
  <si>
    <t>AA</t>
  </si>
  <si>
    <t>AB</t>
  </si>
  <si>
    <t>AC</t>
  </si>
  <si>
    <t>AD</t>
  </si>
  <si>
    <t>AE</t>
  </si>
  <si>
    <t>AF</t>
  </si>
  <si>
    <t>AG</t>
  </si>
  <si>
    <t>AH</t>
  </si>
  <si>
    <t>AI</t>
  </si>
  <si>
    <t>AJ</t>
  </si>
  <si>
    <t>AK</t>
  </si>
  <si>
    <t>AL</t>
  </si>
  <si>
    <t>AM</t>
  </si>
  <si>
    <t>NA</t>
  </si>
  <si>
    <t>RECORD DATA</t>
  </si>
  <si>
    <t>NUMBERS HIT  /  DISTANCE</t>
  </si>
  <si>
    <t>DISTANCE SEARCH</t>
  </si>
  <si>
    <t>MIN DISTANCE CALCULATOR</t>
  </si>
  <si>
    <t>NUMBERS TO BET</t>
  </si>
  <si>
    <t>BET</t>
  </si>
  <si>
    <t>VALUE</t>
  </si>
  <si>
    <t>&gt;</t>
  </si>
  <si>
    <t>&lt;</t>
  </si>
  <si>
    <t>PRIME / CONVERTIBLE</t>
  </si>
  <si>
    <t>BETS</t>
  </si>
  <si>
    <t>SEARCH</t>
  </si>
  <si>
    <t>NUMBER VALUES</t>
  </si>
  <si>
    <t>SERIES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</si>
</sst>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\ &quot;€&quot;"/>
  </numFmts>
  <fonts count="19" x14ac:knownFonts="1"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1"/>
      <name val="Calibri"/>
      <family val="2"/>
      <scheme val="minor"/>
    </font>
    <font>
      <sz val="11"/>
      <color theme="1"/>
      <name val="Calibri"/>
      <family val="2"/>
    </font>
    <font>
      <sz val="1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</font>
    <font>
      <b/>
      <sz val="10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1"/>
      <color theme="0"/>
      <name val="Calibri"/>
      <family val="2"/>
    </font>
    <font>
      <sz val="10"/>
      <name val="Arial"/>
      <family val="2"/>
    </font>
    <font>
      <sz val="11"/>
      <color theme="0"/>
      <name val="Calibri"/>
      <family val="2"/>
    </font>
    <font>
      <sz val="8"/>
      <name val="Calibri"/>
      <family val="2"/>
      <scheme val="minor"/>
    </font>
    <font>
      <b/>
      <i/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8"/>
      <color theme="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24FC39"/>
        <bgColor indexed="64"/>
      </patternFill>
    </fill>
    <fill>
      <patternFill patternType="solid">
        <fgColor rgb="FF00B050"/>
        <bgColor indexed="64"/>
      </patternFill>
    </fill>
  </fills>
  <borders count="10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thin">
        <color indexed="64"/>
      </bottom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thin">
        <color indexed="64"/>
      </top>
      <bottom/>
      <diagonal/>
    </border>
    <border>
      <left style="thin">
        <color auto="1"/>
      </left>
      <right/>
      <top/>
      <bottom/>
      <diagonal/>
    </border>
    <border>
      <left/>
      <right style="medium">
        <color auto="1"/>
      </right>
      <top/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 style="medium">
        <color auto="1"/>
      </top>
      <bottom/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 style="medium">
        <color theme="0"/>
      </top>
      <bottom style="medium">
        <color theme="0"/>
      </bottom>
      <diagonal/>
    </border>
    <border>
      <left style="medium">
        <color theme="0"/>
      </left>
      <right/>
      <top style="medium">
        <color theme="0"/>
      </top>
      <bottom style="medium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thin">
        <color theme="0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ck">
        <color auto="1"/>
      </bottom>
      <diagonal/>
    </border>
    <border>
      <left/>
      <right/>
      <top/>
      <bottom style="thick">
        <color auto="1"/>
      </bottom>
      <diagonal/>
    </border>
    <border>
      <left style="thin">
        <color auto="1"/>
      </left>
      <right/>
      <top/>
      <bottom style="thick">
        <color auto="1"/>
      </bottom>
      <diagonal/>
    </border>
    <border>
      <left style="thin">
        <color auto="1"/>
      </left>
      <right style="thin">
        <color auto="1"/>
      </right>
      <top/>
      <bottom style="thick">
        <color auto="1"/>
      </bottom>
      <diagonal/>
    </border>
    <border>
      <left style="thin">
        <color theme="0"/>
      </left>
      <right style="thin">
        <color theme="0"/>
      </right>
      <top style="thin">
        <color theme="0"/>
      </top>
      <bottom/>
      <diagonal/>
    </border>
    <border>
      <left style="thin">
        <color theme="0"/>
      </left>
      <right style="thin">
        <color theme="0"/>
      </right>
      <top style="thin">
        <color auto="1"/>
      </top>
      <bottom style="thin">
        <color theme="0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ck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n">
        <color theme="0"/>
      </bottom>
      <diagonal/>
    </border>
    <border>
      <left style="thin">
        <color theme="0"/>
      </left>
      <right style="thin">
        <color auto="1"/>
      </right>
      <top style="thin">
        <color auto="1"/>
      </top>
      <bottom style="thin">
        <color theme="0"/>
      </bottom>
      <diagonal/>
    </border>
    <border>
      <left style="thin">
        <color auto="1"/>
      </left>
      <right style="thin">
        <color theme="0"/>
      </right>
      <top/>
      <bottom style="thin">
        <color theme="0"/>
      </bottom>
      <diagonal/>
    </border>
    <border>
      <left style="thin">
        <color theme="0"/>
      </left>
      <right style="thin">
        <color auto="1"/>
      </right>
      <top/>
      <bottom style="thin">
        <color theme="0"/>
      </bottom>
      <diagonal/>
    </border>
    <border>
      <left style="thin">
        <color theme="0"/>
      </left>
      <right/>
      <top/>
      <bottom style="thick">
        <color auto="1"/>
      </bottom>
      <diagonal/>
    </border>
    <border>
      <left/>
      <right style="thin">
        <color auto="1"/>
      </right>
      <top style="medium">
        <color theme="0"/>
      </top>
      <bottom/>
      <diagonal/>
    </border>
    <border>
      <left/>
      <right style="medium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medium">
        <color auto="1"/>
      </top>
      <bottom style="thin">
        <color auto="1"/>
      </bottom>
      <diagonal/>
    </border>
    <border>
      <left style="medium">
        <color auto="1"/>
      </left>
      <right/>
      <top style="thin">
        <color auto="1"/>
      </top>
      <bottom style="thin">
        <color auto="1"/>
      </bottom>
      <diagonal/>
    </border>
    <border>
      <left/>
      <right style="medium">
        <color auto="1"/>
      </right>
      <top style="thin">
        <color auto="1"/>
      </top>
      <bottom style="thin">
        <color auto="1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 style="thin">
        <color theme="0"/>
      </right>
      <top/>
      <bottom style="thick">
        <color auto="1"/>
      </bottom>
      <diagonal/>
    </border>
    <border>
      <left style="thin">
        <color auto="1"/>
      </left>
      <right style="thin">
        <color theme="0"/>
      </right>
      <top style="thin">
        <color theme="0"/>
      </top>
      <bottom style="thick">
        <color auto="1"/>
      </bottom>
      <diagonal/>
    </border>
    <border>
      <left style="thin">
        <color theme="0"/>
      </left>
      <right style="thin">
        <color auto="1"/>
      </right>
      <top style="thin">
        <color theme="0"/>
      </top>
      <bottom style="thick">
        <color auto="1"/>
      </bottom>
      <diagonal/>
    </border>
    <border>
      <left style="thin">
        <color auto="1"/>
      </left>
      <right style="thin">
        <color theme="0"/>
      </right>
      <top style="thin">
        <color auto="1"/>
      </top>
      <bottom style="thick">
        <color auto="1"/>
      </bottom>
      <diagonal/>
    </border>
    <border>
      <left style="thin">
        <color auto="1"/>
      </left>
      <right/>
      <top style="thin">
        <color auto="1"/>
      </top>
      <bottom style="thick">
        <color auto="1"/>
      </bottom>
      <diagonal/>
    </border>
    <border>
      <left/>
      <right style="thin">
        <color auto="1"/>
      </right>
      <top style="thin">
        <color auto="1"/>
      </top>
      <bottom style="thick">
        <color auto="1"/>
      </bottom>
      <diagonal/>
    </border>
    <border>
      <left style="medium">
        <color theme="0"/>
      </left>
      <right/>
      <top/>
      <bottom style="medium">
        <color theme="0"/>
      </bottom>
      <diagonal/>
    </border>
    <border>
      <left/>
      <right/>
      <top/>
      <bottom style="medium">
        <color theme="0"/>
      </bottom>
      <diagonal/>
    </border>
    <border>
      <left/>
      <right style="double">
        <color auto="1"/>
      </right>
      <top/>
      <bottom/>
      <diagonal/>
    </border>
    <border>
      <left style="double">
        <color auto="1"/>
      </left>
      <right/>
      <top style="double">
        <color auto="1"/>
      </top>
      <bottom/>
      <diagonal/>
    </border>
    <border>
      <left/>
      <right/>
      <top style="double">
        <color auto="1"/>
      </top>
      <bottom/>
      <diagonal/>
    </border>
    <border>
      <left/>
      <right style="double">
        <color auto="1"/>
      </right>
      <top style="double">
        <color auto="1"/>
      </top>
      <bottom/>
      <diagonal/>
    </border>
    <border>
      <left/>
      <right style="thin">
        <color auto="1"/>
      </right>
      <top style="medium">
        <color theme="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theme="0"/>
      </top>
      <bottom style="thin">
        <color auto="1"/>
      </bottom>
      <diagonal/>
    </border>
    <border>
      <left style="thin">
        <color auto="1"/>
      </left>
      <right style="medium">
        <color auto="1"/>
      </right>
      <top/>
      <bottom style="thin">
        <color auto="1"/>
      </bottom>
      <diagonal/>
    </border>
    <border>
      <left style="double">
        <color auto="1"/>
      </left>
      <right/>
      <top/>
      <bottom/>
      <diagonal/>
    </border>
    <border>
      <left style="thick">
        <color indexed="64"/>
      </left>
      <right/>
      <top style="thick">
        <color indexed="64"/>
      </top>
      <bottom style="thick">
        <color indexed="64"/>
      </bottom>
      <diagonal/>
    </border>
    <border>
      <left/>
      <right/>
      <top style="thick">
        <color indexed="64"/>
      </top>
      <bottom style="thick">
        <color indexed="64"/>
      </bottom>
      <diagonal/>
    </border>
    <border>
      <left/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thin">
        <color indexed="64"/>
      </bottom>
      <diagonal/>
    </border>
    <border>
      <left/>
      <right style="thin">
        <color indexed="64"/>
      </right>
      <top style="medium">
        <color auto="1"/>
      </top>
      <bottom style="thin">
        <color indexed="64"/>
      </bottom>
      <diagonal/>
    </border>
    <border>
      <left style="thin">
        <color auto="1"/>
      </left>
      <right style="medium">
        <color auto="1"/>
      </right>
      <top style="medium">
        <color auto="1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 style="thin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thin">
        <color indexed="64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medium">
        <color auto="1"/>
      </right>
      <top style="thin">
        <color indexed="64"/>
      </top>
      <bottom style="medium">
        <color auto="1"/>
      </bottom>
      <diagonal/>
    </border>
    <border>
      <left style="medium">
        <color auto="1"/>
      </left>
      <right/>
      <top style="thin">
        <color auto="1"/>
      </top>
      <bottom style="medium">
        <color auto="1"/>
      </bottom>
      <diagonal/>
    </border>
    <border>
      <left/>
      <right/>
      <top style="thin">
        <color auto="1"/>
      </top>
      <bottom style="medium">
        <color auto="1"/>
      </bottom>
      <diagonal/>
    </border>
    <border>
      <left/>
      <right style="thin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/>
      <right style="medium">
        <color auto="1"/>
      </right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thin">
        <color auto="1"/>
      </top>
      <bottom style="medium">
        <color theme="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medium">
        <color theme="0"/>
      </bottom>
      <diagonal/>
    </border>
    <border>
      <left style="thin">
        <color auto="1"/>
      </left>
      <right/>
      <top style="thin">
        <color auto="1"/>
      </top>
      <bottom style="medium">
        <color theme="0"/>
      </bottom>
      <diagonal/>
    </border>
    <border>
      <left style="double">
        <color auto="1"/>
      </left>
      <right/>
      <top/>
      <bottom style="double">
        <color auto="1"/>
      </bottom>
      <diagonal/>
    </border>
    <border>
      <left/>
      <right/>
      <top/>
      <bottom style="double">
        <color auto="1"/>
      </bottom>
      <diagonal/>
    </border>
    <border>
      <left/>
      <right style="double">
        <color auto="1"/>
      </right>
      <top/>
      <bottom style="double">
        <color auto="1"/>
      </bottom>
      <diagonal/>
    </border>
    <border>
      <left style="medium">
        <color theme="0"/>
      </left>
      <right/>
      <top style="medium">
        <color theme="0"/>
      </top>
      <bottom/>
      <diagonal/>
    </border>
    <border>
      <left/>
      <right/>
      <top style="medium">
        <color theme="0"/>
      </top>
      <bottom/>
      <diagonal/>
    </border>
    <border>
      <left/>
      <right style="medium">
        <color theme="0"/>
      </right>
      <top style="medium">
        <color theme="0"/>
      </top>
      <bottom/>
      <diagonal/>
    </border>
    <border>
      <left/>
      <right style="medium">
        <color theme="0"/>
      </right>
      <top/>
      <bottom style="medium">
        <color theme="0"/>
      </bottom>
      <diagonal/>
    </border>
    <border>
      <left style="thin">
        <color theme="0"/>
      </left>
      <right style="medium">
        <color theme="0"/>
      </right>
      <top style="thin">
        <color theme="0"/>
      </top>
      <bottom/>
      <diagonal/>
    </border>
  </borders>
  <cellStyleXfs count="1">
    <xf numFmtId="0" fontId="0" fillId="0" borderId="0"/>
  </cellStyleXfs>
  <cellXfs count="444">
    <xf numFmtId="0" fontId="0" fillId="0" borderId="0" xfId="0"/>
    <xf numFmtId="0" fontId="0" fillId="0" borderId="0" xfId="0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2" fillId="0" borderId="0" xfId="0" applyFont="1" applyFill="1" applyAlignment="1">
      <alignment horizontal="center" vertical="center"/>
    </xf>
    <xf numFmtId="0" fontId="0" fillId="0" borderId="0" xfId="0" applyFill="1" applyAlignment="1">
      <alignment horizontal="center" vertical="center"/>
    </xf>
    <xf numFmtId="0" fontId="0" fillId="5" borderId="15" xfId="0" applyFill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0" fontId="3" fillId="5" borderId="17" xfId="0" applyFont="1" applyFill="1" applyBorder="1" applyAlignment="1">
      <alignment horizontal="center" vertical="center"/>
    </xf>
    <xf numFmtId="0" fontId="3" fillId="5" borderId="20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0" fillId="5" borderId="19" xfId="0" applyFill="1" applyBorder="1" applyAlignment="1">
      <alignment horizontal="center" vertical="center"/>
    </xf>
    <xf numFmtId="0" fontId="0" fillId="5" borderId="22" xfId="0" applyFill="1" applyBorder="1" applyAlignment="1">
      <alignment horizontal="center" vertical="center"/>
    </xf>
    <xf numFmtId="0" fontId="2" fillId="5" borderId="21" xfId="0" applyFont="1" applyFill="1" applyBorder="1" applyAlignment="1">
      <alignment horizontal="center" vertical="center"/>
    </xf>
    <xf numFmtId="0" fontId="0" fillId="5" borderId="16" xfId="0" applyFill="1" applyBorder="1" applyAlignment="1">
      <alignment horizontal="center" vertical="center"/>
    </xf>
    <xf numFmtId="0" fontId="0" fillId="5" borderId="21" xfId="0" applyFill="1" applyBorder="1" applyAlignment="1">
      <alignment horizontal="center" vertical="center"/>
    </xf>
    <xf numFmtId="0" fontId="0" fillId="5" borderId="18" xfId="0" applyFill="1" applyBorder="1" applyAlignment="1">
      <alignment horizontal="center" vertical="center"/>
    </xf>
    <xf numFmtId="0" fontId="0" fillId="5" borderId="0" xfId="0" applyFill="1" applyAlignment="1">
      <alignment horizontal="center" vertical="center"/>
    </xf>
    <xf numFmtId="0" fontId="0" fillId="5" borderId="20" xfId="0" applyFill="1" applyBorder="1" applyAlignment="1">
      <alignment horizontal="center" vertical="center"/>
    </xf>
    <xf numFmtId="0" fontId="3" fillId="5" borderId="0" xfId="0" applyFont="1" applyFill="1" applyBorder="1" applyAlignment="1">
      <alignment horizontal="center" vertical="center"/>
    </xf>
    <xf numFmtId="0" fontId="0" fillId="5" borderId="0" xfId="0" applyFill="1" applyBorder="1" applyAlignment="1">
      <alignment horizontal="center" vertical="center"/>
    </xf>
    <xf numFmtId="0" fontId="3" fillId="5" borderId="0" xfId="0" applyFont="1" applyFill="1" applyBorder="1" applyAlignment="1">
      <alignment vertical="center"/>
    </xf>
    <xf numFmtId="0" fontId="0" fillId="0" borderId="0" xfId="0" applyAlignment="1">
      <alignment horizontal="center"/>
    </xf>
    <xf numFmtId="0" fontId="0" fillId="0" borderId="0" xfId="0" applyAlignment="1">
      <alignment horizontal="center" vertical="center"/>
    </xf>
    <xf numFmtId="0" fontId="7" fillId="3" borderId="8" xfId="0" applyFont="1" applyFill="1" applyBorder="1" applyAlignment="1">
      <alignment horizontal="center" vertical="center"/>
    </xf>
    <xf numFmtId="1" fontId="6" fillId="3" borderId="8" xfId="0" applyNumberFormat="1" applyFon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 wrapText="1"/>
    </xf>
    <xf numFmtId="0" fontId="0" fillId="5" borderId="33" xfId="0" applyFill="1" applyBorder="1" applyAlignment="1">
      <alignment horizontal="center" vertical="center"/>
    </xf>
    <xf numFmtId="0" fontId="0" fillId="5" borderId="9" xfId="0" applyFill="1" applyBorder="1" applyAlignment="1">
      <alignment horizontal="center" vertical="center"/>
    </xf>
    <xf numFmtId="0" fontId="0" fillId="0" borderId="0" xfId="0" applyBorder="1" applyAlignment="1">
      <alignment horizontal="center"/>
    </xf>
    <xf numFmtId="0" fontId="2" fillId="5" borderId="0" xfId="0" applyFont="1" applyFill="1" applyAlignment="1">
      <alignment horizontal="center" vertical="center"/>
    </xf>
    <xf numFmtId="0" fontId="0" fillId="5" borderId="0" xfId="0" applyFill="1" applyBorder="1"/>
    <xf numFmtId="0" fontId="0" fillId="5" borderId="26" xfId="0" applyFont="1" applyFill="1" applyBorder="1" applyAlignment="1">
      <alignment horizontal="center" vertical="center"/>
    </xf>
    <xf numFmtId="0" fontId="0" fillId="5" borderId="35" xfId="0" applyFont="1" applyFill="1" applyBorder="1" applyAlignment="1">
      <alignment horizontal="center" vertical="center"/>
    </xf>
    <xf numFmtId="0" fontId="0" fillId="7" borderId="1" xfId="0" applyFill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5" borderId="7" xfId="0" applyFont="1" applyFill="1" applyBorder="1" applyAlignment="1">
      <alignment horizontal="center" vertical="center"/>
    </xf>
    <xf numFmtId="0" fontId="0" fillId="5" borderId="0" xfId="0" applyFill="1"/>
    <xf numFmtId="0" fontId="0" fillId="0" borderId="0" xfId="0" applyBorder="1"/>
    <xf numFmtId="0" fontId="5" fillId="5" borderId="0" xfId="0" applyFont="1" applyFill="1" applyBorder="1" applyAlignment="1">
      <alignment horizontal="center" vertical="center"/>
    </xf>
    <xf numFmtId="0" fontId="5" fillId="5" borderId="0" xfId="0" applyFont="1" applyFill="1" applyAlignment="1">
      <alignment horizontal="center" vertical="center"/>
    </xf>
    <xf numFmtId="0" fontId="8" fillId="3" borderId="8" xfId="0" applyFont="1" applyFill="1" applyBorder="1" applyAlignment="1">
      <alignment horizontal="center" vertical="center"/>
    </xf>
    <xf numFmtId="0" fontId="0" fillId="3" borderId="1" xfId="0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0" fontId="0" fillId="5" borderId="2" xfId="0" applyFill="1" applyBorder="1" applyAlignment="1">
      <alignment horizontal="center"/>
    </xf>
    <xf numFmtId="0" fontId="0" fillId="5" borderId="0" xfId="0" applyFill="1" applyBorder="1" applyAlignment="1">
      <alignment horizontal="center"/>
    </xf>
    <xf numFmtId="0" fontId="0" fillId="5" borderId="26" xfId="0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0" xfId="0" applyFont="1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5" borderId="0" xfId="0" applyFont="1" applyFill="1"/>
    <xf numFmtId="0" fontId="0" fillId="5" borderId="2" xfId="0" applyFill="1" applyBorder="1" applyAlignment="1">
      <alignment horizontal="center" vertical="center"/>
    </xf>
    <xf numFmtId="0" fontId="6" fillId="6" borderId="28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 vertical="center"/>
    </xf>
    <xf numFmtId="0" fontId="6" fillId="2" borderId="28" xfId="0" applyFont="1" applyFill="1" applyBorder="1" applyAlignment="1">
      <alignment horizontal="center"/>
    </xf>
    <xf numFmtId="0" fontId="6" fillId="6" borderId="27" xfId="0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 vertical="center"/>
    </xf>
    <xf numFmtId="0" fontId="6" fillId="6" borderId="27" xfId="0" applyFont="1" applyFill="1" applyBorder="1" applyAlignment="1">
      <alignment horizontal="center"/>
    </xf>
    <xf numFmtId="0" fontId="0" fillId="0" borderId="0" xfId="0"/>
    <xf numFmtId="0" fontId="0" fillId="3" borderId="1" xfId="0" applyFill="1" applyBorder="1" applyAlignment="1">
      <alignment horizontal="center"/>
    </xf>
    <xf numFmtId="0" fontId="1" fillId="5" borderId="0" xfId="0" applyFont="1" applyFill="1" applyAlignment="1">
      <alignment horizontal="center" vertical="center"/>
    </xf>
    <xf numFmtId="0" fontId="1" fillId="5" borderId="0" xfId="0" applyFont="1" applyFill="1" applyBorder="1" applyAlignment="1">
      <alignment horizontal="center" vertical="center"/>
    </xf>
    <xf numFmtId="0" fontId="5" fillId="5" borderId="0" xfId="0" applyFont="1" applyFill="1" applyBorder="1" applyAlignment="1">
      <alignment vertical="center"/>
    </xf>
    <xf numFmtId="0" fontId="0" fillId="0" borderId="28" xfId="0" applyFont="1" applyFill="1" applyBorder="1" applyAlignment="1">
      <alignment horizontal="center" vertical="center"/>
    </xf>
    <xf numFmtId="1" fontId="6" fillId="5" borderId="31" xfId="0" applyNumberFormat="1" applyFont="1" applyFill="1" applyBorder="1" applyAlignment="1">
      <alignment horizontal="center" vertical="center" wrapText="1"/>
    </xf>
    <xf numFmtId="1" fontId="6" fillId="5" borderId="29" xfId="0" applyNumberFormat="1" applyFont="1" applyFill="1" applyBorder="1" applyAlignment="1">
      <alignment horizontal="center" vertical="center" wrapText="1"/>
    </xf>
    <xf numFmtId="1" fontId="6" fillId="5" borderId="32" xfId="0" applyNumberFormat="1" applyFont="1" applyFill="1" applyBorder="1" applyAlignment="1">
      <alignment horizontal="center" vertical="center" wrapText="1"/>
    </xf>
    <xf numFmtId="1" fontId="6" fillId="5" borderId="36" xfId="0" applyNumberFormat="1" applyFont="1" applyFill="1" applyBorder="1" applyAlignment="1">
      <alignment horizontal="center" vertical="center" wrapText="1"/>
    </xf>
    <xf numFmtId="0" fontId="9" fillId="5" borderId="0" xfId="0" applyFont="1" applyFill="1" applyBorder="1" applyAlignment="1">
      <alignment horizontal="center" vertical="center"/>
    </xf>
    <xf numFmtId="0" fontId="0" fillId="6" borderId="0" xfId="0" applyFill="1" applyAlignment="1">
      <alignment horizontal="center" vertical="center"/>
    </xf>
    <xf numFmtId="1" fontId="6" fillId="5" borderId="37" xfId="0" applyNumberFormat="1" applyFont="1" applyFill="1" applyBorder="1" applyAlignment="1" applyProtection="1">
      <alignment horizontal="center" vertical="center" wrapText="1"/>
      <protection locked="0"/>
    </xf>
    <xf numFmtId="1" fontId="6" fillId="5" borderId="31" xfId="0" applyNumberFormat="1" applyFont="1" applyFill="1" applyBorder="1" applyAlignment="1" applyProtection="1">
      <alignment horizontal="center" vertical="center" wrapText="1"/>
      <protection locked="0"/>
    </xf>
    <xf numFmtId="1" fontId="6" fillId="5" borderId="29" xfId="0" applyNumberFormat="1" applyFont="1" applyFill="1" applyBorder="1" applyAlignment="1" applyProtection="1">
      <alignment horizontal="center" vertical="center" wrapText="1"/>
      <protection locked="0"/>
    </xf>
    <xf numFmtId="1" fontId="6" fillId="5" borderId="0" xfId="0" applyNumberFormat="1" applyFont="1" applyFill="1" applyBorder="1" applyAlignment="1">
      <alignment horizontal="center" vertical="center" wrapText="1"/>
    </xf>
    <xf numFmtId="0" fontId="2" fillId="5" borderId="18" xfId="0" applyFont="1" applyFill="1" applyBorder="1" applyAlignment="1">
      <alignment horizontal="center" vertical="center"/>
    </xf>
    <xf numFmtId="1" fontId="3" fillId="5" borderId="0" xfId="0" applyNumberFormat="1" applyFont="1" applyFill="1" applyBorder="1" applyAlignment="1">
      <alignment horizontal="center" vertical="center"/>
    </xf>
    <xf numFmtId="0" fontId="5" fillId="5" borderId="18" xfId="0" applyFont="1" applyFill="1" applyBorder="1" applyAlignment="1">
      <alignment horizontal="center" vertical="center"/>
    </xf>
    <xf numFmtId="0" fontId="5" fillId="5" borderId="21" xfId="0" applyFont="1" applyFill="1" applyBorder="1" applyAlignment="1">
      <alignment horizontal="center" vertical="center"/>
    </xf>
    <xf numFmtId="0" fontId="0" fillId="0" borderId="0" xfId="0" applyFill="1"/>
    <xf numFmtId="0" fontId="9" fillId="3" borderId="8" xfId="0" applyFont="1" applyFill="1" applyBorder="1" applyAlignment="1">
      <alignment horizontal="center" vertical="center"/>
    </xf>
    <xf numFmtId="1" fontId="0" fillId="5" borderId="0" xfId="0" applyNumberFormat="1" applyFill="1" applyBorder="1" applyAlignment="1">
      <alignment horizontal="center" vertical="center"/>
    </xf>
    <xf numFmtId="0" fontId="9" fillId="3" borderId="23" xfId="0" applyFont="1" applyFill="1" applyBorder="1" applyAlignment="1">
      <alignment horizontal="center" vertical="center"/>
    </xf>
    <xf numFmtId="1" fontId="6" fillId="0" borderId="31" xfId="0" applyNumberFormat="1" applyFont="1" applyFill="1" applyBorder="1" applyAlignment="1">
      <alignment horizontal="center" vertical="center" wrapText="1"/>
    </xf>
    <xf numFmtId="0" fontId="5" fillId="5" borderId="25" xfId="0" applyFont="1" applyFill="1" applyBorder="1" applyAlignment="1">
      <alignment horizontal="center"/>
    </xf>
    <xf numFmtId="0" fontId="5" fillId="5" borderId="25" xfId="0" applyFont="1" applyFill="1" applyBorder="1" applyAlignment="1">
      <alignment horizontal="center" vertical="center"/>
    </xf>
    <xf numFmtId="0" fontId="2" fillId="5" borderId="0" xfId="0" applyFont="1" applyFill="1" applyBorder="1" applyAlignment="1">
      <alignment horizontal="center" vertical="center"/>
    </xf>
    <xf numFmtId="1" fontId="6" fillId="0" borderId="40" xfId="0" applyNumberFormat="1" applyFont="1" applyFill="1" applyBorder="1" applyAlignment="1">
      <alignment horizontal="center" vertical="center" wrapText="1"/>
    </xf>
    <xf numFmtId="1" fontId="6" fillId="0" borderId="41" xfId="0" applyNumberFormat="1" applyFont="1" applyFill="1" applyBorder="1" applyAlignment="1">
      <alignment horizontal="center" vertical="center" wrapText="1"/>
    </xf>
    <xf numFmtId="1" fontId="6" fillId="0" borderId="42" xfId="0" applyNumberFormat="1" applyFont="1" applyFill="1" applyBorder="1" applyAlignment="1">
      <alignment horizontal="center" vertical="center" wrapText="1"/>
    </xf>
    <xf numFmtId="1" fontId="6" fillId="0" borderId="43" xfId="0" applyNumberFormat="1" applyFont="1" applyFill="1" applyBorder="1" applyAlignment="1">
      <alignment horizontal="center" vertical="center" wrapText="1"/>
    </xf>
    <xf numFmtId="1" fontId="0" fillId="5" borderId="44" xfId="0" applyNumberFormat="1" applyFill="1" applyBorder="1" applyAlignment="1">
      <alignment horizontal="center" vertical="center" wrapText="1"/>
    </xf>
    <xf numFmtId="0" fontId="2" fillId="5" borderId="33" xfId="0" applyFont="1" applyFill="1" applyBorder="1" applyAlignment="1">
      <alignment horizontal="center" vertical="center"/>
    </xf>
    <xf numFmtId="0" fontId="0" fillId="5" borderId="33" xfId="0" applyFont="1" applyFill="1" applyBorder="1"/>
    <xf numFmtId="0" fontId="0" fillId="5" borderId="35" xfId="0" applyFill="1" applyBorder="1" applyAlignment="1">
      <alignment horizontal="center"/>
    </xf>
    <xf numFmtId="0" fontId="0" fillId="5" borderId="33" xfId="0" applyFill="1" applyBorder="1"/>
    <xf numFmtId="0" fontId="0" fillId="6" borderId="0" xfId="0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1" fillId="0" borderId="0" xfId="0" applyFont="1" applyFill="1" applyBorder="1" applyAlignment="1">
      <alignment horizontal="center" vertical="center"/>
    </xf>
    <xf numFmtId="0" fontId="0" fillId="0" borderId="0" xfId="0" applyFont="1" applyFill="1"/>
    <xf numFmtId="0" fontId="5" fillId="0" borderId="0" xfId="0" applyFont="1" applyFill="1" applyAlignment="1">
      <alignment horizontal="center" vertical="center"/>
    </xf>
    <xf numFmtId="1" fontId="3" fillId="5" borderId="45" xfId="0" applyNumberFormat="1" applyFont="1" applyFill="1" applyBorder="1" applyAlignment="1">
      <alignment horizontal="center" vertical="center"/>
    </xf>
    <xf numFmtId="1" fontId="3" fillId="5" borderId="17" xfId="0" applyNumberFormat="1" applyFont="1" applyFill="1" applyBorder="1" applyAlignment="1">
      <alignment horizontal="center" vertical="center"/>
    </xf>
    <xf numFmtId="1" fontId="3" fillId="5" borderId="18" xfId="0" applyNumberFormat="1" applyFont="1" applyFill="1" applyBorder="1" applyAlignment="1">
      <alignment horizontal="center" vertical="center"/>
    </xf>
    <xf numFmtId="1" fontId="3" fillId="5" borderId="16" xfId="0" applyNumberFormat="1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49" fontId="9" fillId="3" borderId="23" xfId="0" applyNumberFormat="1" applyFont="1" applyFill="1" applyBorder="1" applyAlignment="1">
      <alignment horizontal="center" vertical="center"/>
    </xf>
    <xf numFmtId="49" fontId="12" fillId="3" borderId="23" xfId="0" applyNumberFormat="1" applyFont="1" applyFill="1" applyBorder="1" applyAlignment="1">
      <alignment horizontal="center" vertical="center"/>
    </xf>
    <xf numFmtId="17" fontId="0" fillId="5" borderId="0" xfId="0" applyNumberFormat="1" applyFill="1" applyBorder="1" applyAlignment="1">
      <alignment horizontal="center" vertical="center"/>
    </xf>
    <xf numFmtId="0" fontId="0" fillId="5" borderId="9" xfId="0" applyFill="1" applyBorder="1" applyAlignment="1">
      <alignment vertical="center"/>
    </xf>
    <xf numFmtId="1" fontId="6" fillId="0" borderId="50" xfId="0" applyNumberFormat="1" applyFont="1" applyFill="1" applyBorder="1" applyAlignment="1">
      <alignment horizontal="center" vertical="center" wrapText="1"/>
    </xf>
    <xf numFmtId="1" fontId="6" fillId="0" borderId="52" xfId="0" applyNumberFormat="1" applyFont="1" applyFill="1" applyBorder="1" applyAlignment="1">
      <alignment horizontal="center" vertical="center" wrapText="1"/>
    </xf>
    <xf numFmtId="1" fontId="6" fillId="0" borderId="53" xfId="0" applyNumberFormat="1" applyFont="1" applyFill="1" applyBorder="1" applyAlignment="1">
      <alignment horizontal="center" vertical="center" wrapText="1"/>
    </xf>
    <xf numFmtId="1" fontId="6" fillId="0" borderId="29" xfId="0" applyNumberFormat="1" applyFont="1" applyFill="1" applyBorder="1" applyAlignment="1">
      <alignment horizontal="center" vertical="center" wrapText="1"/>
    </xf>
    <xf numFmtId="0" fontId="1" fillId="0" borderId="29" xfId="0" applyFont="1" applyBorder="1" applyAlignment="1">
      <alignment horizontal="center" vertical="center"/>
    </xf>
    <xf numFmtId="0" fontId="3" fillId="5" borderId="29" xfId="0" applyFont="1" applyFill="1" applyBorder="1" applyAlignment="1">
      <alignment horizontal="center" vertical="center"/>
    </xf>
    <xf numFmtId="1" fontId="3" fillId="5" borderId="29" xfId="0" applyNumberFormat="1" applyFont="1" applyFill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2" fillId="5" borderId="18" xfId="0" applyFont="1" applyFill="1" applyBorder="1" applyAlignment="1">
      <alignment vertical="center"/>
    </xf>
    <xf numFmtId="1" fontId="6" fillId="0" borderId="54" xfId="0" applyNumberFormat="1" applyFont="1" applyFill="1" applyBorder="1" applyAlignment="1">
      <alignment horizontal="center" vertical="center" wrapText="1"/>
    </xf>
    <xf numFmtId="0" fontId="0" fillId="6" borderId="33" xfId="0" applyFill="1" applyBorder="1" applyAlignment="1">
      <alignment horizontal="center" vertical="center"/>
    </xf>
    <xf numFmtId="0" fontId="5" fillId="0" borderId="39" xfId="0" applyFont="1" applyFill="1" applyBorder="1" applyAlignment="1">
      <alignment horizontal="center" vertical="center"/>
    </xf>
    <xf numFmtId="0" fontId="0" fillId="5" borderId="51" xfId="0" applyFill="1" applyBorder="1" applyAlignment="1">
      <alignment horizontal="center" vertical="center"/>
    </xf>
    <xf numFmtId="1" fontId="6" fillId="5" borderId="32" xfId="0" applyNumberFormat="1" applyFont="1" applyFill="1" applyBorder="1" applyAlignment="1" applyProtection="1">
      <alignment horizontal="center" vertical="center" wrapText="1"/>
      <protection locked="0"/>
    </xf>
    <xf numFmtId="0" fontId="0" fillId="6" borderId="0" xfId="0" applyFill="1"/>
    <xf numFmtId="0" fontId="1" fillId="6" borderId="0" xfId="0" applyFont="1" applyFill="1" applyBorder="1" applyAlignment="1">
      <alignment horizontal="center" vertical="center"/>
    </xf>
    <xf numFmtId="0" fontId="3" fillId="6" borderId="0" xfId="0" applyFont="1" applyFill="1" applyBorder="1" applyAlignment="1">
      <alignment vertical="center"/>
    </xf>
    <xf numFmtId="0" fontId="0" fillId="6" borderId="0" xfId="0" applyFill="1" applyBorder="1"/>
    <xf numFmtId="0" fontId="2" fillId="6" borderId="0" xfId="0" applyFont="1" applyFill="1" applyBorder="1" applyAlignment="1">
      <alignment horizontal="center" vertical="center"/>
    </xf>
    <xf numFmtId="0" fontId="0" fillId="6" borderId="0" xfId="0" applyFont="1" applyFill="1" applyBorder="1"/>
    <xf numFmtId="3" fontId="5" fillId="6" borderId="0" xfId="0" applyNumberFormat="1" applyFont="1" applyFill="1" applyBorder="1" applyAlignment="1">
      <alignment horizontal="center" vertical="center"/>
    </xf>
    <xf numFmtId="0" fontId="0" fillId="5" borderId="0" xfId="0" applyNumberFormat="1" applyFill="1" applyAlignment="1">
      <alignment horizontal="center" vertical="center"/>
    </xf>
    <xf numFmtId="0" fontId="0" fillId="5" borderId="0" xfId="0" applyNumberFormat="1" applyFill="1" applyBorder="1" applyAlignment="1">
      <alignment horizontal="center" vertical="center"/>
    </xf>
    <xf numFmtId="0" fontId="0" fillId="5" borderId="0" xfId="0" applyNumberFormat="1" applyFont="1" applyFill="1" applyBorder="1" applyAlignment="1">
      <alignment horizontal="center" vertical="center"/>
    </xf>
    <xf numFmtId="0" fontId="5" fillId="5" borderId="0" xfId="0" applyNumberFormat="1" applyFont="1" applyFill="1" applyBorder="1" applyAlignment="1">
      <alignment horizontal="center" vertical="center"/>
    </xf>
    <xf numFmtId="0" fontId="6" fillId="2" borderId="57" xfId="0" applyFont="1" applyFill="1" applyBorder="1" applyAlignment="1">
      <alignment horizontal="center"/>
    </xf>
    <xf numFmtId="0" fontId="6" fillId="6" borderId="57" xfId="0" applyFont="1" applyFill="1" applyBorder="1" applyAlignment="1">
      <alignment horizontal="center" vertical="center"/>
    </xf>
    <xf numFmtId="0" fontId="3" fillId="5" borderId="18" xfId="0" applyFont="1" applyFill="1" applyBorder="1" applyAlignment="1">
      <alignment horizontal="center" vertical="center"/>
    </xf>
    <xf numFmtId="0" fontId="3" fillId="5" borderId="21" xfId="0" applyFont="1" applyFill="1" applyBorder="1" applyAlignment="1">
      <alignment horizontal="center" vertical="center"/>
    </xf>
    <xf numFmtId="0" fontId="0" fillId="5" borderId="34" xfId="0" applyFill="1" applyBorder="1" applyAlignment="1">
      <alignment horizontal="center"/>
    </xf>
    <xf numFmtId="0" fontId="13" fillId="5" borderId="8" xfId="0" applyFont="1" applyFill="1" applyBorder="1" applyAlignment="1">
      <alignment horizontal="center"/>
    </xf>
    <xf numFmtId="0" fontId="13" fillId="5" borderId="0" xfId="0" applyFont="1" applyFill="1" applyAlignment="1">
      <alignment horizontal="center"/>
    </xf>
    <xf numFmtId="0" fontId="11" fillId="5" borderId="0" xfId="0" applyFont="1" applyFill="1"/>
    <xf numFmtId="0" fontId="13" fillId="5" borderId="38" xfId="0" applyFont="1" applyFill="1" applyBorder="1" applyAlignment="1">
      <alignment horizontal="center"/>
    </xf>
    <xf numFmtId="0" fontId="13" fillId="5" borderId="2" xfId="0" applyFont="1" applyFill="1" applyBorder="1" applyAlignment="1">
      <alignment horizontal="center"/>
    </xf>
    <xf numFmtId="0" fontId="13" fillId="5" borderId="3" xfId="0" applyFont="1" applyFill="1" applyBorder="1" applyAlignment="1">
      <alignment horizontal="center"/>
    </xf>
    <xf numFmtId="0" fontId="13" fillId="5" borderId="4" xfId="0" applyFont="1" applyFill="1" applyBorder="1" applyAlignment="1">
      <alignment horizontal="center"/>
    </xf>
    <xf numFmtId="0" fontId="13" fillId="5" borderId="1" xfId="0" applyFont="1" applyFill="1" applyBorder="1" applyAlignment="1">
      <alignment horizontal="center"/>
    </xf>
    <xf numFmtId="0" fontId="13" fillId="5" borderId="5" xfId="0" applyFont="1" applyFill="1" applyBorder="1" applyAlignment="1">
      <alignment horizontal="center"/>
    </xf>
    <xf numFmtId="0" fontId="13" fillId="5" borderId="6" xfId="0" applyFont="1" applyFill="1" applyBorder="1" applyAlignment="1">
      <alignment horizontal="center"/>
    </xf>
    <xf numFmtId="0" fontId="13" fillId="5" borderId="7" xfId="0" applyFont="1" applyFill="1" applyBorder="1" applyAlignment="1">
      <alignment horizontal="center"/>
    </xf>
    <xf numFmtId="0" fontId="13" fillId="5" borderId="24" xfId="0" applyFont="1" applyFill="1" applyBorder="1" applyAlignment="1">
      <alignment horizontal="center"/>
    </xf>
    <xf numFmtId="0" fontId="0" fillId="0" borderId="16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21" xfId="0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0" fillId="0" borderId="17" xfId="0" applyFill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14" fillId="0" borderId="19" xfId="0" applyFont="1" applyBorder="1" applyAlignment="1">
      <alignment horizontal="center" vertical="center" textRotation="255"/>
    </xf>
    <xf numFmtId="0" fontId="0" fillId="0" borderId="59" xfId="0" applyBorder="1" applyAlignment="1">
      <alignment horizontal="center" vertical="center"/>
    </xf>
    <xf numFmtId="0" fontId="0" fillId="0" borderId="60" xfId="0" applyBorder="1" applyAlignment="1">
      <alignment horizontal="center" vertical="center"/>
    </xf>
    <xf numFmtId="0" fontId="0" fillId="0" borderId="61" xfId="0" applyBorder="1" applyAlignment="1">
      <alignment horizontal="center" vertical="center"/>
    </xf>
    <xf numFmtId="0" fontId="2" fillId="0" borderId="61" xfId="0" applyFont="1" applyBorder="1" applyAlignment="1">
      <alignment horizontal="center" vertical="center"/>
    </xf>
    <xf numFmtId="0" fontId="2" fillId="0" borderId="61" xfId="0" applyFont="1" applyFill="1" applyBorder="1" applyAlignment="1">
      <alignment horizontal="center" vertical="center"/>
    </xf>
    <xf numFmtId="0" fontId="0" fillId="0" borderId="62" xfId="0" applyBorder="1" applyAlignment="1">
      <alignment horizontal="center" vertical="center"/>
    </xf>
    <xf numFmtId="1" fontId="3" fillId="5" borderId="63" xfId="0" applyNumberFormat="1" applyFont="1" applyFill="1" applyBorder="1" applyAlignment="1">
      <alignment horizontal="center" vertical="center"/>
    </xf>
    <xf numFmtId="1" fontId="3" fillId="5" borderId="64" xfId="0" applyNumberFormat="1" applyFont="1" applyFill="1" applyBorder="1" applyAlignment="1">
      <alignment horizontal="center" vertical="center"/>
    </xf>
    <xf numFmtId="1" fontId="3" fillId="5" borderId="2" xfId="0" applyNumberFormat="1" applyFont="1" applyFill="1" applyBorder="1" applyAlignment="1">
      <alignment horizontal="center" vertical="center"/>
    </xf>
    <xf numFmtId="1" fontId="3" fillId="5" borderId="65" xfId="0" applyNumberFormat="1" applyFont="1" applyFill="1" applyBorder="1" applyAlignment="1">
      <alignment horizontal="center" vertical="center"/>
    </xf>
    <xf numFmtId="0" fontId="0" fillId="0" borderId="66" xfId="0" applyBorder="1" applyAlignment="1">
      <alignment horizontal="center" vertical="center"/>
    </xf>
    <xf numFmtId="0" fontId="2" fillId="3" borderId="70" xfId="0" applyFont="1" applyFill="1" applyBorder="1" applyAlignment="1">
      <alignment horizontal="center" vertical="center"/>
    </xf>
    <xf numFmtId="0" fontId="2" fillId="3" borderId="71" xfId="0" applyFont="1" applyFill="1" applyBorder="1" applyAlignment="1">
      <alignment horizontal="center" vertical="center"/>
    </xf>
    <xf numFmtId="0" fontId="2" fillId="3" borderId="72" xfId="0" applyFont="1" applyFill="1" applyBorder="1" applyAlignment="1">
      <alignment horizontal="center" vertical="center"/>
    </xf>
    <xf numFmtId="0" fontId="2" fillId="3" borderId="73" xfId="0" applyFont="1" applyFill="1" applyBorder="1" applyAlignment="1">
      <alignment horizontal="center" vertical="center"/>
    </xf>
    <xf numFmtId="3" fontId="2" fillId="0" borderId="76" xfId="0" applyNumberFormat="1" applyFont="1" applyBorder="1" applyAlignment="1">
      <alignment horizontal="center" vertical="center"/>
    </xf>
    <xf numFmtId="0" fontId="0" fillId="0" borderId="59" xfId="0" applyFill="1" applyBorder="1" applyAlignment="1">
      <alignment horizontal="center" vertical="center"/>
    </xf>
    <xf numFmtId="1" fontId="3" fillId="5" borderId="4" xfId="0" applyNumberFormat="1" applyFont="1" applyFill="1" applyBorder="1" applyAlignment="1">
      <alignment horizontal="center" vertical="center"/>
    </xf>
    <xf numFmtId="1" fontId="3" fillId="5" borderId="1" xfId="0" applyNumberFormat="1" applyFont="1" applyFill="1" applyBorder="1" applyAlignment="1">
      <alignment horizontal="center" vertical="center"/>
    </xf>
    <xf numFmtId="0" fontId="3" fillId="0" borderId="5" xfId="0" applyFont="1" applyBorder="1" applyAlignment="1">
      <alignment horizontal="center" vertical="center"/>
    </xf>
    <xf numFmtId="0" fontId="0" fillId="0" borderId="77" xfId="0" applyFont="1" applyFill="1" applyBorder="1" applyAlignment="1">
      <alignment horizontal="center" vertical="center"/>
    </xf>
    <xf numFmtId="0" fontId="0" fillId="0" borderId="78" xfId="0" applyFont="1" applyFill="1" applyBorder="1" applyAlignment="1">
      <alignment horizontal="center" vertical="center"/>
    </xf>
    <xf numFmtId="0" fontId="0" fillId="0" borderId="76" xfId="0" applyFont="1" applyFill="1" applyBorder="1" applyAlignment="1">
      <alignment horizontal="center" vertical="center"/>
    </xf>
    <xf numFmtId="3" fontId="2" fillId="0" borderId="81" xfId="0" applyNumberFormat="1" applyFont="1" applyBorder="1" applyAlignment="1">
      <alignment horizontal="center" vertical="center"/>
    </xf>
    <xf numFmtId="1" fontId="3" fillId="5" borderId="5" xfId="0" applyNumberFormat="1" applyFont="1" applyFill="1" applyBorder="1" applyAlignment="1">
      <alignment horizontal="center" vertical="center"/>
    </xf>
    <xf numFmtId="1" fontId="3" fillId="0" borderId="5" xfId="0" applyNumberFormat="1" applyFont="1" applyBorder="1" applyAlignment="1">
      <alignment horizontal="center" vertical="center"/>
    </xf>
    <xf numFmtId="0" fontId="0" fillId="0" borderId="0" xfId="0" applyAlignment="1">
      <alignment horizontal="left" vertical="center"/>
    </xf>
    <xf numFmtId="0" fontId="0" fillId="0" borderId="82" xfId="0" applyFont="1" applyFill="1" applyBorder="1" applyAlignment="1">
      <alignment horizontal="center" vertical="center"/>
    </xf>
    <xf numFmtId="0" fontId="0" fillId="0" borderId="1" xfId="0" applyFont="1" applyFill="1" applyBorder="1" applyAlignment="1">
      <alignment horizontal="center" vertical="center"/>
    </xf>
    <xf numFmtId="0" fontId="0" fillId="0" borderId="81" xfId="0" applyFont="1" applyFill="1" applyBorder="1" applyAlignment="1">
      <alignment horizontal="center" vertical="center"/>
    </xf>
    <xf numFmtId="3" fontId="2" fillId="4" borderId="81" xfId="0" applyNumberFormat="1" applyFont="1" applyFill="1" applyBorder="1" applyAlignment="1">
      <alignment horizontal="center" vertical="center"/>
    </xf>
    <xf numFmtId="0" fontId="2" fillId="0" borderId="59" xfId="0" applyFont="1" applyFill="1" applyBorder="1" applyAlignment="1">
      <alignment vertical="center"/>
    </xf>
    <xf numFmtId="0" fontId="2" fillId="0" borderId="0" xfId="0" applyFont="1" applyFill="1" applyBorder="1" applyAlignment="1">
      <alignment vertical="center"/>
    </xf>
    <xf numFmtId="0" fontId="0" fillId="0" borderId="16" xfId="0" applyFill="1" applyBorder="1" applyAlignment="1">
      <alignment horizontal="center" vertical="center"/>
    </xf>
    <xf numFmtId="0" fontId="2" fillId="2" borderId="5" xfId="0" applyFont="1" applyFill="1" applyBorder="1" applyAlignment="1">
      <alignment horizontal="left" vertical="center"/>
    </xf>
    <xf numFmtId="164" fontId="2" fillId="2" borderId="4" xfId="0" applyNumberFormat="1" applyFont="1" applyFill="1" applyBorder="1" applyAlignment="1">
      <alignment horizontal="right" vertical="center"/>
    </xf>
    <xf numFmtId="0" fontId="0" fillId="0" borderId="83" xfId="0" applyFont="1" applyFill="1" applyBorder="1" applyAlignment="1">
      <alignment horizontal="center" vertical="center"/>
    </xf>
    <xf numFmtId="0" fontId="0" fillId="0" borderId="84" xfId="0" applyFont="1" applyFill="1" applyBorder="1" applyAlignment="1">
      <alignment horizontal="center" vertical="center"/>
    </xf>
    <xf numFmtId="0" fontId="0" fillId="0" borderId="85" xfId="0" applyFont="1" applyFill="1" applyBorder="1" applyAlignment="1">
      <alignment horizontal="center" vertical="center"/>
    </xf>
    <xf numFmtId="3" fontId="2" fillId="2" borderId="85" xfId="0" applyNumberFormat="1" applyFont="1" applyFill="1" applyBorder="1" applyAlignment="1">
      <alignment horizontal="center" vertical="center"/>
    </xf>
    <xf numFmtId="3" fontId="0" fillId="2" borderId="85" xfId="0" applyNumberFormat="1" applyFont="1" applyFill="1" applyBorder="1" applyAlignment="1">
      <alignment horizontal="center" vertical="center"/>
    </xf>
    <xf numFmtId="3" fontId="2" fillId="2" borderId="80" xfId="0" applyNumberFormat="1" applyFont="1" applyFill="1" applyBorder="1" applyAlignment="1">
      <alignment horizontal="left" vertical="center"/>
    </xf>
    <xf numFmtId="3" fontId="2" fillId="2" borderId="4" xfId="0" applyNumberFormat="1" applyFont="1" applyFill="1" applyBorder="1" applyAlignment="1">
      <alignment horizontal="right" vertical="center"/>
    </xf>
    <xf numFmtId="1" fontId="3" fillId="5" borderId="6" xfId="0" applyNumberFormat="1" applyFont="1" applyFill="1" applyBorder="1" applyAlignment="1">
      <alignment horizontal="center" vertical="center"/>
    </xf>
    <xf numFmtId="1" fontId="3" fillId="5" borderId="7" xfId="0" applyNumberFormat="1" applyFont="1" applyFill="1" applyBorder="1" applyAlignment="1">
      <alignment horizontal="center" vertical="center"/>
    </xf>
    <xf numFmtId="1" fontId="3" fillId="5" borderId="24" xfId="0" applyNumberFormat="1" applyFont="1" applyFill="1" applyBorder="1" applyAlignment="1">
      <alignment horizontal="center" vertical="center"/>
    </xf>
    <xf numFmtId="0" fontId="3" fillId="0" borderId="88" xfId="0" applyFont="1" applyBorder="1" applyAlignment="1">
      <alignment horizontal="center" vertical="center"/>
    </xf>
    <xf numFmtId="0" fontId="3" fillId="0" borderId="84" xfId="0" applyFont="1" applyBorder="1" applyAlignment="1">
      <alignment horizontal="center" vertical="center"/>
    </xf>
    <xf numFmtId="1" fontId="3" fillId="0" borderId="84" xfId="0" applyNumberFormat="1" applyFont="1" applyBorder="1" applyAlignment="1">
      <alignment horizontal="center" vertical="center"/>
    </xf>
    <xf numFmtId="1" fontId="3" fillId="0" borderId="24" xfId="0" applyNumberFormat="1" applyFont="1" applyBorder="1" applyAlignment="1">
      <alignment horizontal="center" vertical="center"/>
    </xf>
    <xf numFmtId="1" fontId="3" fillId="0" borderId="13" xfId="0" applyNumberFormat="1" applyFont="1" applyBorder="1" applyAlignment="1">
      <alignment horizontal="center" vertical="center"/>
    </xf>
    <xf numFmtId="1" fontId="3" fillId="0" borderId="14" xfId="0" applyNumberFormat="1" applyFont="1" applyBorder="1" applyAlignment="1">
      <alignment horizontal="center" vertical="center"/>
    </xf>
    <xf numFmtId="3" fontId="2" fillId="2" borderId="5" xfId="0" applyNumberFormat="1" applyFont="1" applyFill="1" applyBorder="1" applyAlignment="1">
      <alignment horizontal="left" vertical="center"/>
    </xf>
    <xf numFmtId="0" fontId="2" fillId="0" borderId="90" xfId="0" applyFont="1" applyBorder="1" applyAlignment="1">
      <alignment horizontal="center" vertical="center"/>
    </xf>
    <xf numFmtId="0" fontId="2" fillId="0" borderId="9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2" fillId="0" borderId="9" xfId="0" applyFont="1" applyBorder="1" applyAlignment="1">
      <alignment horizontal="center" vertical="center"/>
    </xf>
    <xf numFmtId="0" fontId="3" fillId="5" borderId="4" xfId="0" applyFont="1" applyFill="1" applyBorder="1" applyAlignment="1">
      <alignment horizontal="center" vertical="center"/>
    </xf>
    <xf numFmtId="0" fontId="3" fillId="5" borderId="1" xfId="0" applyFont="1" applyFill="1" applyBorder="1" applyAlignment="1">
      <alignment horizontal="center" vertical="center"/>
    </xf>
    <xf numFmtId="1" fontId="3" fillId="0" borderId="5" xfId="0" applyNumberFormat="1" applyFont="1" applyFill="1" applyBorder="1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14" fillId="0" borderId="59" xfId="0" applyFont="1" applyBorder="1" applyAlignment="1">
      <alignment horizontal="center" vertical="center" textRotation="255"/>
    </xf>
    <xf numFmtId="3" fontId="0" fillId="0" borderId="0" xfId="0" applyNumberFormat="1" applyAlignment="1">
      <alignment horizontal="center" vertical="center"/>
    </xf>
    <xf numFmtId="0" fontId="3" fillId="5" borderId="5" xfId="0" applyFont="1" applyFill="1" applyBorder="1" applyAlignment="1">
      <alignment horizontal="center" vertical="center"/>
    </xf>
    <xf numFmtId="0" fontId="3" fillId="5" borderId="93" xfId="0" applyFont="1" applyFill="1" applyBorder="1" applyAlignment="1">
      <alignment horizontal="center" vertical="center"/>
    </xf>
    <xf numFmtId="0" fontId="3" fillId="5" borderId="94" xfId="0" applyFont="1" applyFill="1" applyBorder="1" applyAlignment="1">
      <alignment horizontal="center" vertical="center"/>
    </xf>
    <xf numFmtId="1" fontId="3" fillId="5" borderId="94" xfId="0" applyNumberFormat="1" applyFont="1" applyFill="1" applyBorder="1" applyAlignment="1">
      <alignment horizontal="center" vertical="center"/>
    </xf>
    <xf numFmtId="1" fontId="3" fillId="5" borderId="95" xfId="0" applyNumberFormat="1" applyFont="1" applyFill="1" applyBorder="1" applyAlignment="1">
      <alignment horizontal="center" vertical="center"/>
    </xf>
    <xf numFmtId="1" fontId="3" fillId="0" borderId="24" xfId="0" applyNumberFormat="1" applyFont="1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2" fillId="0" borderId="21" xfId="0" applyFont="1" applyBorder="1" applyAlignment="1">
      <alignment horizontal="center" vertical="center"/>
    </xf>
    <xf numFmtId="0" fontId="0" fillId="0" borderId="0" xfId="0" applyFont="1" applyAlignment="1">
      <alignment horizontal="center" vertical="center"/>
    </xf>
    <xf numFmtId="0" fontId="0" fillId="0" borderId="0" xfId="0" applyFont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164" fontId="1" fillId="2" borderId="10" xfId="0" applyNumberFormat="1" applyFont="1" applyFill="1" applyBorder="1" applyAlignment="1">
      <alignment horizontal="center" vertical="center"/>
    </xf>
    <xf numFmtId="0" fontId="1" fillId="2" borderId="11" xfId="0" applyFont="1" applyFill="1" applyBorder="1" applyAlignment="1">
      <alignment horizontal="center" vertical="center"/>
    </xf>
    <xf numFmtId="3" fontId="1" fillId="2" borderId="11" xfId="0" applyNumberFormat="1" applyFont="1" applyFill="1" applyBorder="1" applyAlignment="1">
      <alignment horizontal="center" vertical="center"/>
    </xf>
    <xf numFmtId="3" fontId="1" fillId="2" borderId="12" xfId="0" applyNumberFormat="1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/>
    </xf>
    <xf numFmtId="0" fontId="17" fillId="0" borderId="0" xfId="0" applyFont="1" applyFill="1" applyBorder="1" applyAlignment="1">
      <alignment horizontal="center" vertical="center"/>
    </xf>
    <xf numFmtId="0" fontId="0" fillId="0" borderId="96" xfId="0" applyBorder="1" applyAlignment="1">
      <alignment horizontal="center" vertical="center"/>
    </xf>
    <xf numFmtId="0" fontId="0" fillId="0" borderId="97" xfId="0" applyBorder="1" applyAlignment="1">
      <alignment horizontal="center" vertical="center"/>
    </xf>
    <xf numFmtId="0" fontId="17" fillId="0" borderId="97" xfId="0" applyFont="1" applyFill="1" applyBorder="1" applyAlignment="1">
      <alignment horizontal="center" vertical="center"/>
    </xf>
    <xf numFmtId="0" fontId="0" fillId="0" borderId="97" xfId="0" applyFill="1" applyBorder="1" applyAlignment="1">
      <alignment horizontal="center" vertical="center"/>
    </xf>
    <xf numFmtId="0" fontId="16" fillId="0" borderId="97" xfId="0" applyFont="1" applyFill="1" applyBorder="1" applyAlignment="1">
      <alignment horizontal="center" vertical="center"/>
    </xf>
    <xf numFmtId="0" fontId="2" fillId="0" borderId="97" xfId="0" applyFont="1" applyFill="1" applyBorder="1" applyAlignment="1">
      <alignment vertical="center"/>
    </xf>
    <xf numFmtId="0" fontId="2" fillId="0" borderId="97" xfId="0" applyFont="1" applyBorder="1" applyAlignment="1">
      <alignment horizontal="center" vertical="center"/>
    </xf>
    <xf numFmtId="0" fontId="0" fillId="0" borderId="98" xfId="0" applyBorder="1" applyAlignment="1">
      <alignment horizontal="center" vertical="center"/>
    </xf>
    <xf numFmtId="0" fontId="0" fillId="0" borderId="61" xfId="0" applyFill="1" applyBorder="1" applyAlignment="1">
      <alignment horizontal="center" vertical="center"/>
    </xf>
    <xf numFmtId="0" fontId="2" fillId="0" borderId="61" xfId="0" applyFont="1" applyFill="1" applyBorder="1" applyAlignment="1">
      <alignment vertical="center"/>
    </xf>
    <xf numFmtId="0" fontId="16" fillId="0" borderId="61" xfId="0" applyFont="1" applyFill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0" fillId="4" borderId="8" xfId="0" applyFill="1" applyBorder="1" applyAlignment="1">
      <alignment horizontal="center" vertical="center"/>
    </xf>
    <xf numFmtId="17" fontId="0" fillId="0" borderId="0" xfId="0" applyNumberFormat="1" applyFill="1" applyBorder="1" applyAlignment="1">
      <alignment horizontal="center" vertical="center"/>
    </xf>
    <xf numFmtId="1" fontId="0" fillId="0" borderId="0" xfId="0" applyNumberFormat="1" applyFill="1" applyBorder="1" applyAlignment="1">
      <alignment horizontal="center" vertical="center"/>
    </xf>
    <xf numFmtId="0" fontId="0" fillId="0" borderId="14" xfId="0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1" xfId="0" applyNumberFormat="1" applyBorder="1" applyAlignment="1">
      <alignment horizontal="center" vertical="center" wrapText="1"/>
    </xf>
    <xf numFmtId="0" fontId="0" fillId="0" borderId="0" xfId="0" applyFont="1" applyAlignment="1">
      <alignment horizontal="center"/>
    </xf>
    <xf numFmtId="0" fontId="5" fillId="0" borderId="38" xfId="0" applyNumberFormat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1" fillId="2" borderId="0" xfId="0" applyFont="1" applyFill="1" applyAlignment="1">
      <alignment horizontal="center" vertical="center"/>
    </xf>
    <xf numFmtId="0" fontId="5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 vertical="center"/>
    </xf>
    <xf numFmtId="0" fontId="0" fillId="2" borderId="0" xfId="0" applyFont="1" applyFill="1" applyAlignment="1">
      <alignment horizontal="center"/>
    </xf>
    <xf numFmtId="0" fontId="0" fillId="0" borderId="0" xfId="0" applyFont="1" applyFill="1" applyAlignment="1">
      <alignment horizontal="center" vertical="center"/>
    </xf>
    <xf numFmtId="0" fontId="0" fillId="2" borderId="0" xfId="0" applyFill="1"/>
    <xf numFmtId="0" fontId="9" fillId="2" borderId="100" xfId="0" applyFont="1" applyFill="1" applyBorder="1"/>
    <xf numFmtId="0" fontId="9" fillId="2" borderId="101" xfId="0" applyFont="1" applyFill="1" applyBorder="1"/>
    <xf numFmtId="0" fontId="9" fillId="6" borderId="100" xfId="0" applyFont="1" applyFill="1" applyBorder="1"/>
    <xf numFmtId="0" fontId="9" fillId="6" borderId="101" xfId="0" applyFont="1" applyFill="1" applyBorder="1"/>
    <xf numFmtId="0" fontId="18" fillId="6" borderId="103" xfId="0" applyFont="1" applyFill="1" applyBorder="1" applyAlignment="1">
      <alignment horizontal="center"/>
    </xf>
    <xf numFmtId="0" fontId="18" fillId="2" borderId="103" xfId="0" applyFont="1" applyFill="1" applyBorder="1" applyAlignment="1">
      <alignment horizontal="center"/>
    </xf>
    <xf numFmtId="0" fontId="18" fillId="6" borderId="102" xfId="0" applyFont="1" applyFill="1" applyBorder="1" applyAlignment="1">
      <alignment horizontal="center"/>
    </xf>
    <xf numFmtId="0" fontId="18" fillId="8" borderId="103" xfId="0" applyFont="1" applyFill="1" applyBorder="1" applyAlignment="1">
      <alignment horizontal="center"/>
    </xf>
    <xf numFmtId="0" fontId="18" fillId="2" borderId="102" xfId="0" applyFont="1" applyFill="1" applyBorder="1" applyAlignment="1">
      <alignment horizontal="center"/>
    </xf>
    <xf numFmtId="0" fontId="0" fillId="2" borderId="58" xfId="0" applyFill="1" applyBorder="1"/>
    <xf numFmtId="0" fontId="0" fillId="6" borderId="58" xfId="0" applyFill="1" applyBorder="1"/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49" fontId="2" fillId="5" borderId="0" xfId="0" applyNumberFormat="1" applyFont="1" applyFill="1" applyBorder="1" applyAlignment="1">
      <alignment vertical="center"/>
    </xf>
    <xf numFmtId="0" fontId="10" fillId="3" borderId="8" xfId="0" applyFont="1" applyFill="1" applyBorder="1" applyAlignment="1">
      <alignment horizontal="center" vertical="center"/>
    </xf>
    <xf numFmtId="3" fontId="5" fillId="5" borderId="0" xfId="0" applyNumberFormat="1" applyFont="1" applyFill="1" applyBorder="1" applyAlignment="1">
      <alignment horizontal="center" vertical="center"/>
    </xf>
    <xf numFmtId="0" fontId="6" fillId="2" borderId="27" xfId="0" applyFont="1" applyFill="1" applyBorder="1" applyAlignment="1">
      <alignment horizontal="center"/>
    </xf>
    <xf numFmtId="0" fontId="0" fillId="0" borderId="0" xfId="0" applyAlignment="1">
      <alignment horizontal="center" vertical="center"/>
    </xf>
    <xf numFmtId="0" fontId="0" fillId="5" borderId="1" xfId="0" applyFill="1" applyBorder="1" applyAlignment="1">
      <alignment horizontal="center"/>
    </xf>
    <xf numFmtId="0" fontId="0" fillId="5" borderId="39" xfId="0" applyFill="1" applyBorder="1" applyAlignment="1">
      <alignment horizontal="center"/>
    </xf>
    <xf numFmtId="0" fontId="6" fillId="5" borderId="0" xfId="0" applyFont="1" applyFill="1" applyBorder="1" applyAlignment="1">
      <alignment vertical="center"/>
    </xf>
    <xf numFmtId="0" fontId="0" fillId="0" borderId="0" xfId="0" applyAlignment="1">
      <alignment horizontal="center" vertical="center"/>
    </xf>
    <xf numFmtId="0" fontId="0" fillId="2" borderId="0" xfId="0" applyFill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4" borderId="10" xfId="0" applyFill="1" applyBorder="1" applyAlignment="1">
      <alignment horizontal="center" vertical="center"/>
    </xf>
    <xf numFmtId="0" fontId="0" fillId="4" borderId="12" xfId="0" applyFill="1" applyBorder="1" applyAlignment="1">
      <alignment horizontal="center" vertical="center"/>
    </xf>
    <xf numFmtId="0" fontId="4" fillId="3" borderId="30" xfId="0" applyFont="1" applyFill="1" applyBorder="1" applyAlignment="1">
      <alignment horizontal="center" vertical="center"/>
    </xf>
    <xf numFmtId="0" fontId="0" fillId="3" borderId="23" xfId="0" applyFill="1" applyBorder="1" applyAlignment="1">
      <alignment horizontal="center" vertical="center"/>
    </xf>
    <xf numFmtId="0" fontId="0" fillId="3" borderId="17" xfId="0" applyFill="1" applyBorder="1" applyAlignment="1">
      <alignment horizontal="center" vertical="center"/>
    </xf>
    <xf numFmtId="0" fontId="0" fillId="3" borderId="19" xfId="0" applyFill="1" applyBorder="1" applyAlignment="1">
      <alignment horizontal="center" vertical="center"/>
    </xf>
    <xf numFmtId="0" fontId="0" fillId="3" borderId="20" xfId="0" applyFill="1" applyBorder="1" applyAlignment="1">
      <alignment horizontal="center" vertical="center"/>
    </xf>
    <xf numFmtId="0" fontId="0" fillId="3" borderId="22" xfId="0" applyFill="1" applyBorder="1" applyAlignment="1">
      <alignment horizontal="center" vertical="center"/>
    </xf>
    <xf numFmtId="0" fontId="0" fillId="4" borderId="20" xfId="0" applyFill="1" applyBorder="1" applyAlignment="1">
      <alignment horizontal="center" vertical="center"/>
    </xf>
    <xf numFmtId="0" fontId="0" fillId="4" borderId="22" xfId="0" applyFill="1" applyBorder="1" applyAlignment="1">
      <alignment horizontal="center" vertical="center"/>
    </xf>
    <xf numFmtId="17" fontId="0" fillId="4" borderId="20" xfId="0" applyNumberFormat="1" applyFill="1" applyBorder="1" applyAlignment="1">
      <alignment horizontal="center" vertical="center"/>
    </xf>
    <xf numFmtId="17" fontId="0" fillId="4" borderId="22" xfId="0" applyNumberFormat="1" applyFill="1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3" borderId="10" xfId="0" applyFill="1" applyBorder="1" applyAlignment="1">
      <alignment horizontal="center" vertical="center"/>
    </xf>
    <xf numFmtId="0" fontId="0" fillId="3" borderId="11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1" fontId="0" fillId="3" borderId="30" xfId="0" applyNumberFormat="1" applyFill="1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3" borderId="18" xfId="0" applyFill="1" applyBorder="1" applyAlignment="1">
      <alignment horizontal="center" vertical="center"/>
    </xf>
    <xf numFmtId="0" fontId="0" fillId="3" borderId="21" xfId="0" applyFill="1" applyBorder="1" applyAlignment="1">
      <alignment horizontal="center" vertical="center"/>
    </xf>
    <xf numFmtId="1" fontId="0" fillId="3" borderId="23" xfId="0" applyNumberFormat="1" applyFill="1" applyBorder="1" applyAlignment="1">
      <alignment horizontal="center" vertical="center"/>
    </xf>
    <xf numFmtId="0" fontId="2" fillId="0" borderId="21" xfId="0" applyFont="1" applyBorder="1" applyAlignment="1">
      <alignment horizontal="center" vertical="center"/>
    </xf>
    <xf numFmtId="0" fontId="2" fillId="0" borderId="0" xfId="0" applyFont="1" applyFill="1" applyBorder="1" applyAlignment="1">
      <alignment horizontal="center" vertical="center"/>
    </xf>
    <xf numFmtId="49" fontId="2" fillId="3" borderId="86" xfId="0" applyNumberFormat="1" applyFont="1" applyFill="1" applyBorder="1" applyAlignment="1">
      <alignment horizontal="center" vertical="center"/>
    </xf>
    <xf numFmtId="49" fontId="2" fillId="3" borderId="91" xfId="0" applyNumberFormat="1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2" borderId="18" xfId="0" applyFont="1" applyFill="1" applyBorder="1" applyAlignment="1">
      <alignment horizontal="center" vertical="center"/>
    </xf>
    <xf numFmtId="0" fontId="2" fillId="2" borderId="19" xfId="0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vertical="center"/>
    </xf>
    <xf numFmtId="0" fontId="2" fillId="0" borderId="18" xfId="0" applyFont="1" applyBorder="1" applyAlignment="1">
      <alignment horizontal="center" vertical="center"/>
    </xf>
    <xf numFmtId="3" fontId="0" fillId="4" borderId="48" xfId="0" applyNumberFormat="1" applyFont="1" applyFill="1" applyBorder="1" applyAlignment="1">
      <alignment horizontal="center" vertical="center"/>
    </xf>
    <xf numFmtId="3" fontId="0" fillId="4" borderId="80" xfId="0" applyNumberFormat="1" applyFont="1" applyFill="1" applyBorder="1" applyAlignment="1">
      <alignment horizontal="center" vertical="center"/>
    </xf>
    <xf numFmtId="3" fontId="0" fillId="4" borderId="4" xfId="0" applyNumberFormat="1" applyFont="1" applyFill="1" applyBorder="1" applyAlignment="1">
      <alignment horizontal="center" vertical="center"/>
    </xf>
    <xf numFmtId="49" fontId="2" fillId="3" borderId="48" xfId="0" applyNumberFormat="1" applyFont="1" applyFill="1" applyBorder="1" applyAlignment="1">
      <alignment horizontal="center" vertical="center"/>
    </xf>
    <xf numFmtId="49" fontId="2" fillId="3" borderId="49" xfId="0" applyNumberFormat="1" applyFont="1" applyFill="1" applyBorder="1" applyAlignment="1">
      <alignment horizontal="center" vertical="center"/>
    </xf>
    <xf numFmtId="164" fontId="0" fillId="0" borderId="89" xfId="0" applyNumberForma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90" xfId="0" applyNumberFormat="1" applyBorder="1" applyAlignment="1">
      <alignment horizontal="center" vertical="center"/>
    </xf>
    <xf numFmtId="164" fontId="0" fillId="0" borderId="3" xfId="0" applyNumberFormat="1" applyBorder="1" applyAlignment="1">
      <alignment horizontal="center" vertical="center"/>
    </xf>
    <xf numFmtId="164" fontId="0" fillId="0" borderId="9" xfId="0" applyNumberFormat="1" applyBorder="1" applyAlignment="1">
      <alignment horizontal="center" vertical="center"/>
    </xf>
    <xf numFmtId="164" fontId="0" fillId="0" borderId="38" xfId="0" applyNumberFormat="1" applyBorder="1" applyAlignment="1">
      <alignment horizontal="center" vertical="center"/>
    </xf>
    <xf numFmtId="3" fontId="2" fillId="2" borderId="86" xfId="0" applyNumberFormat="1" applyFont="1" applyFill="1" applyBorder="1" applyAlignment="1">
      <alignment horizontal="center" vertical="center"/>
    </xf>
    <xf numFmtId="3" fontId="2" fillId="2" borderId="87" xfId="0" applyNumberFormat="1" applyFont="1" applyFill="1" applyBorder="1" applyAlignment="1">
      <alignment horizontal="center" vertical="center"/>
    </xf>
    <xf numFmtId="3" fontId="2" fillId="2" borderId="88" xfId="0" applyNumberFormat="1" applyFont="1" applyFill="1" applyBorder="1" applyAlignment="1">
      <alignment horizontal="center" vertical="center"/>
    </xf>
    <xf numFmtId="0" fontId="2" fillId="3" borderId="30" xfId="0" applyFont="1" applyFill="1" applyBorder="1" applyAlignment="1">
      <alignment horizontal="center" vertical="center"/>
    </xf>
    <xf numFmtId="0" fontId="2" fillId="3" borderId="79" xfId="0" applyFont="1" applyFill="1" applyBorder="1" applyAlignment="1">
      <alignment horizontal="center" vertical="center"/>
    </xf>
    <xf numFmtId="3" fontId="0" fillId="0" borderId="47" xfId="0" applyNumberFormat="1" applyFont="1" applyBorder="1" applyAlignment="1">
      <alignment horizontal="center" vertical="center"/>
    </xf>
    <xf numFmtId="3" fontId="0" fillId="0" borderId="74" xfId="0" applyNumberFormat="1" applyFont="1" applyBorder="1" applyAlignment="1">
      <alignment horizontal="center" vertical="center"/>
    </xf>
    <xf numFmtId="3" fontId="0" fillId="0" borderId="75" xfId="0" applyNumberFormat="1" applyFont="1" applyBorder="1" applyAlignment="1">
      <alignment horizontal="center" vertical="center"/>
    </xf>
    <xf numFmtId="3" fontId="0" fillId="0" borderId="48" xfId="0" applyNumberFormat="1" applyFont="1" applyBorder="1" applyAlignment="1">
      <alignment horizontal="center" vertical="center"/>
    </xf>
    <xf numFmtId="3" fontId="0" fillId="0" borderId="80" xfId="0" applyNumberFormat="1" applyFont="1" applyBorder="1" applyAlignment="1">
      <alignment horizontal="center" vertical="center"/>
    </xf>
    <xf numFmtId="3" fontId="0" fillId="0" borderId="4" xfId="0" applyNumberFormat="1" applyFont="1" applyBorder="1" applyAlignment="1">
      <alignment horizontal="center" vertical="center"/>
    </xf>
    <xf numFmtId="0" fontId="2" fillId="3" borderId="10" xfId="0" applyFont="1" applyFill="1" applyBorder="1" applyAlignment="1">
      <alignment horizontal="center" vertical="center"/>
    </xf>
    <xf numFmtId="0" fontId="2" fillId="3" borderId="11" xfId="0" applyFont="1" applyFill="1" applyBorder="1" applyAlignment="1">
      <alignment horizontal="center" vertical="center"/>
    </xf>
    <xf numFmtId="0" fontId="2" fillId="3" borderId="12" xfId="0" applyFont="1" applyFill="1" applyBorder="1" applyAlignment="1">
      <alignment horizontal="center" vertical="center"/>
    </xf>
    <xf numFmtId="0" fontId="2" fillId="3" borderId="23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3" fontId="0" fillId="2" borderId="10" xfId="0" applyNumberFormat="1" applyFont="1" applyFill="1" applyBorder="1" applyAlignment="1">
      <alignment horizontal="center" vertical="center"/>
    </xf>
    <xf numFmtId="3" fontId="0" fillId="2" borderId="11" xfId="0" applyNumberFormat="1" applyFont="1" applyFill="1" applyBorder="1" applyAlignment="1">
      <alignment horizontal="center" vertical="center"/>
    </xf>
    <xf numFmtId="3" fontId="0" fillId="2" borderId="12" xfId="0" applyNumberFormat="1" applyFont="1" applyFill="1" applyBorder="1" applyAlignment="1">
      <alignment horizontal="center" vertical="center"/>
    </xf>
    <xf numFmtId="3" fontId="15" fillId="0" borderId="17" xfId="0" applyNumberFormat="1" applyFont="1" applyBorder="1" applyAlignment="1">
      <alignment horizontal="center" vertical="center"/>
    </xf>
    <xf numFmtId="3" fontId="15" fillId="0" borderId="18" xfId="0" applyNumberFormat="1" applyFont="1" applyBorder="1" applyAlignment="1">
      <alignment horizontal="center" vertical="center"/>
    </xf>
    <xf numFmtId="3" fontId="15" fillId="0" borderId="19" xfId="0" applyNumberFormat="1" applyFont="1" applyBorder="1" applyAlignment="1">
      <alignment horizontal="center" vertical="center"/>
    </xf>
    <xf numFmtId="3" fontId="15" fillId="0" borderId="16" xfId="0" applyNumberFormat="1" applyFont="1" applyBorder="1" applyAlignment="1">
      <alignment horizontal="center" vertical="center"/>
    </xf>
    <xf numFmtId="3" fontId="15" fillId="0" borderId="0" xfId="0" applyNumberFormat="1" applyFont="1" applyBorder="1" applyAlignment="1">
      <alignment horizontal="center" vertical="center"/>
    </xf>
    <xf numFmtId="3" fontId="15" fillId="0" borderId="15" xfId="0" applyNumberFormat="1" applyFont="1" applyBorder="1" applyAlignment="1">
      <alignment horizontal="center" vertical="center"/>
    </xf>
    <xf numFmtId="0" fontId="2" fillId="3" borderId="8" xfId="0" applyFont="1" applyFill="1" applyBorder="1" applyAlignment="1">
      <alignment horizontal="center" vertical="center"/>
    </xf>
    <xf numFmtId="0" fontId="0" fillId="0" borderId="78" xfId="0" applyBorder="1" applyAlignment="1">
      <alignment horizontal="center" vertical="center"/>
    </xf>
    <xf numFmtId="0" fontId="2" fillId="4" borderId="78" xfId="0" applyFont="1" applyFill="1" applyBorder="1" applyAlignment="1">
      <alignment horizontal="center" vertical="center"/>
    </xf>
    <xf numFmtId="0" fontId="0" fillId="0" borderId="73" xfId="0" applyFont="1" applyFill="1" applyBorder="1" applyAlignment="1">
      <alignment horizontal="center" vertical="center"/>
    </xf>
    <xf numFmtId="0" fontId="2" fillId="4" borderId="30" xfId="0" applyFont="1" applyFill="1" applyBorder="1" applyAlignment="1">
      <alignment horizontal="center" vertical="center"/>
    </xf>
    <xf numFmtId="0" fontId="2" fillId="4" borderId="79" xfId="0" applyFont="1" applyFill="1" applyBorder="1" applyAlignment="1">
      <alignment horizontal="center" vertical="center"/>
    </xf>
    <xf numFmtId="0" fontId="2" fillId="4" borderId="23" xfId="0" applyFont="1" applyFill="1" applyBorder="1" applyAlignment="1">
      <alignment horizontal="center" vertical="center"/>
    </xf>
    <xf numFmtId="0" fontId="0" fillId="0" borderId="70" xfId="0" applyFont="1" applyFill="1" applyBorder="1" applyAlignment="1">
      <alignment horizontal="center" vertical="center"/>
    </xf>
    <xf numFmtId="0" fontId="0" fillId="0" borderId="71" xfId="0" applyFont="1" applyFill="1" applyBorder="1" applyAlignment="1">
      <alignment horizontal="center" vertical="center"/>
    </xf>
    <xf numFmtId="49" fontId="2" fillId="3" borderId="47" xfId="0" applyNumberFormat="1" applyFont="1" applyFill="1" applyBorder="1" applyAlignment="1">
      <alignment horizontal="center" vertical="center"/>
    </xf>
    <xf numFmtId="49" fontId="2" fillId="3" borderId="46" xfId="0" applyNumberFormat="1" applyFont="1" applyFill="1" applyBorder="1" applyAlignment="1">
      <alignment horizontal="center" vertical="center"/>
    </xf>
    <xf numFmtId="0" fontId="2" fillId="3" borderId="48" xfId="0" applyFont="1" applyFill="1" applyBorder="1" applyAlignment="1">
      <alignment horizontal="center" vertical="center"/>
    </xf>
    <xf numFmtId="0" fontId="2" fillId="3" borderId="49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5" xfId="0" applyFont="1" applyBorder="1" applyAlignment="1">
      <alignment horizontal="center" vertical="center"/>
    </xf>
    <xf numFmtId="3" fontId="0" fillId="2" borderId="4" xfId="0" applyNumberFormat="1" applyFill="1" applyBorder="1" applyAlignment="1">
      <alignment horizontal="center" vertical="center"/>
    </xf>
    <xf numFmtId="3" fontId="0" fillId="2" borderId="1" xfId="0" applyNumberFormat="1" applyFill="1" applyBorder="1" applyAlignment="1">
      <alignment horizontal="center" vertical="center"/>
    </xf>
    <xf numFmtId="3" fontId="0" fillId="2" borderId="5" xfId="0" applyNumberFormat="1" applyFill="1" applyBorder="1" applyAlignment="1">
      <alignment horizontal="center" vertical="center"/>
    </xf>
    <xf numFmtId="0" fontId="2" fillId="4" borderId="8" xfId="0" applyFont="1" applyFill="1" applyBorder="1" applyAlignment="1">
      <alignment horizontal="center" vertical="center"/>
    </xf>
    <xf numFmtId="0" fontId="2" fillId="3" borderId="86" xfId="0" applyFont="1" applyFill="1" applyBorder="1" applyAlignment="1">
      <alignment horizontal="center" vertical="center"/>
    </xf>
    <xf numFmtId="0" fontId="2" fillId="3" borderId="91" xfId="0" applyFont="1" applyFill="1" applyBorder="1" applyAlignment="1">
      <alignment horizontal="center" vertical="center"/>
    </xf>
    <xf numFmtId="0" fontId="15" fillId="0" borderId="78" xfId="0" applyFont="1" applyBorder="1" applyAlignment="1">
      <alignment horizontal="center" vertical="center"/>
    </xf>
    <xf numFmtId="0" fontId="15" fillId="0" borderId="1" xfId="0" applyFont="1" applyBorder="1" applyAlignment="1">
      <alignment horizontal="center" vertical="center"/>
    </xf>
    <xf numFmtId="3" fontId="0" fillId="2" borderId="80" xfId="0" applyNumberFormat="1" applyFill="1" applyBorder="1" applyAlignment="1">
      <alignment horizontal="center" vertical="center"/>
    </xf>
    <xf numFmtId="3" fontId="15" fillId="0" borderId="89" xfId="0" applyNumberFormat="1" applyFont="1" applyBorder="1" applyAlignment="1">
      <alignment horizontal="center" vertical="center"/>
    </xf>
    <xf numFmtId="3" fontId="15" fillId="0" borderId="90" xfId="0" applyNumberFormat="1" applyFont="1" applyBorder="1" applyAlignment="1">
      <alignment horizontal="center" vertical="center"/>
    </xf>
    <xf numFmtId="3" fontId="15" fillId="0" borderId="3" xfId="0" applyNumberFormat="1" applyFont="1" applyBorder="1" applyAlignment="1">
      <alignment horizontal="center" vertical="center"/>
    </xf>
    <xf numFmtId="3" fontId="15" fillId="0" borderId="9" xfId="0" applyNumberFormat="1" applyFont="1" applyBorder="1" applyAlignment="1">
      <alignment horizontal="center" vertical="center"/>
    </xf>
    <xf numFmtId="3" fontId="15" fillId="0" borderId="38" xfId="0" applyNumberFormat="1" applyFont="1" applyBorder="1" applyAlignment="1">
      <alignment horizontal="center" vertical="center"/>
    </xf>
    <xf numFmtId="0" fontId="2" fillId="3" borderId="47" xfId="0" applyFont="1" applyFill="1" applyBorder="1" applyAlignment="1">
      <alignment horizontal="center" vertical="center"/>
    </xf>
    <xf numFmtId="0" fontId="2" fillId="3" borderId="46" xfId="0" applyFont="1" applyFill="1" applyBorder="1" applyAlignment="1">
      <alignment horizontal="center" vertical="center"/>
    </xf>
    <xf numFmtId="0" fontId="2" fillId="3" borderId="67" xfId="0" applyFont="1" applyFill="1" applyBorder="1" applyAlignment="1">
      <alignment horizontal="center" vertical="center"/>
    </xf>
    <xf numFmtId="0" fontId="2" fillId="3" borderId="68" xfId="0" applyFont="1" applyFill="1" applyBorder="1" applyAlignment="1">
      <alignment horizontal="center" vertical="center"/>
    </xf>
    <xf numFmtId="0" fontId="2" fillId="3" borderId="69" xfId="0" applyFont="1" applyFill="1" applyBorder="1" applyAlignment="1">
      <alignment horizontal="center" vertical="center"/>
    </xf>
    <xf numFmtId="164" fontId="15" fillId="0" borderId="14" xfId="0" applyNumberFormat="1" applyFont="1" applyBorder="1" applyAlignment="1">
      <alignment horizontal="center" vertical="center"/>
    </xf>
    <xf numFmtId="164" fontId="15" fillId="0" borderId="0" xfId="0" applyNumberFormat="1" applyFont="1" applyBorder="1" applyAlignment="1">
      <alignment horizontal="center" vertical="center"/>
    </xf>
    <xf numFmtId="164" fontId="15" fillId="0" borderId="25" xfId="0" applyNumberFormat="1" applyFont="1" applyBorder="1" applyAlignment="1">
      <alignment horizontal="center" vertical="center"/>
    </xf>
    <xf numFmtId="164" fontId="15" fillId="0" borderId="3" xfId="0" applyNumberFormat="1" applyFont="1" applyBorder="1" applyAlignment="1">
      <alignment horizontal="center" vertical="center"/>
    </xf>
    <xf numFmtId="164" fontId="15" fillId="0" borderId="9" xfId="0" applyNumberFormat="1" applyFont="1" applyBorder="1" applyAlignment="1">
      <alignment horizontal="center" vertical="center"/>
    </xf>
    <xf numFmtId="164" fontId="15" fillId="0" borderId="38" xfId="0" applyNumberFormat="1" applyFont="1" applyBorder="1" applyAlignment="1">
      <alignment horizontal="center" vertical="center"/>
    </xf>
    <xf numFmtId="164" fontId="0" fillId="2" borderId="80" xfId="0" applyNumberFormat="1" applyFill="1" applyBorder="1" applyAlignment="1">
      <alignment horizontal="center" vertical="center"/>
    </xf>
    <xf numFmtId="0" fontId="6" fillId="2" borderId="10" xfId="0" applyFont="1" applyFill="1" applyBorder="1" applyAlignment="1">
      <alignment horizontal="center" vertical="center"/>
    </xf>
    <xf numFmtId="0" fontId="6" fillId="2" borderId="11" xfId="0" applyFont="1" applyFill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8" borderId="57" xfId="0" applyFont="1" applyFill="1" applyBorder="1" applyAlignment="1">
      <alignment horizontal="center"/>
    </xf>
    <xf numFmtId="0" fontId="6" fillId="8" borderId="58" xfId="0" applyFont="1" applyFill="1" applyBorder="1" applyAlignment="1">
      <alignment horizontal="center"/>
    </xf>
    <xf numFmtId="0" fontId="7" fillId="3" borderId="30" xfId="0" applyFont="1" applyFill="1" applyBorder="1" applyAlignment="1">
      <alignment horizontal="center" vertical="center"/>
    </xf>
    <xf numFmtId="0" fontId="7" fillId="3" borderId="23" xfId="0" applyFont="1" applyFill="1" applyBorder="1" applyAlignment="1">
      <alignment horizontal="center" vertical="center"/>
    </xf>
    <xf numFmtId="1" fontId="0" fillId="3" borderId="10" xfId="0" applyNumberFormat="1" applyFill="1" applyBorder="1" applyAlignment="1">
      <alignment horizontal="center" vertical="center"/>
    </xf>
    <xf numFmtId="1" fontId="0" fillId="3" borderId="12" xfId="0" applyNumberFormat="1" applyFill="1" applyBorder="1" applyAlignment="1">
      <alignment horizontal="center" vertical="center"/>
    </xf>
    <xf numFmtId="0" fontId="9" fillId="3" borderId="20" xfId="0" applyFont="1" applyFill="1" applyBorder="1" applyAlignment="1">
      <alignment horizontal="center" vertical="center"/>
    </xf>
    <xf numFmtId="0" fontId="9" fillId="3" borderId="22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3" fillId="3" borderId="11" xfId="0" applyFont="1" applyFill="1" applyBorder="1" applyAlignment="1">
      <alignment horizontal="center" vertical="center"/>
    </xf>
    <xf numFmtId="0" fontId="3" fillId="3" borderId="12" xfId="0" applyFont="1" applyFill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17" fontId="9" fillId="3" borderId="20" xfId="0" applyNumberFormat="1" applyFont="1" applyFill="1" applyBorder="1" applyAlignment="1">
      <alignment horizontal="center" vertical="center"/>
    </xf>
    <xf numFmtId="17" fontId="9" fillId="3" borderId="22" xfId="0" applyNumberFormat="1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/>
    </xf>
    <xf numFmtId="0" fontId="6" fillId="3" borderId="11" xfId="0" applyFont="1" applyFill="1" applyBorder="1" applyAlignment="1">
      <alignment horizontal="center" vertical="center"/>
    </xf>
    <xf numFmtId="0" fontId="6" fillId="3" borderId="12" xfId="0" applyFont="1" applyFill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0" fillId="0" borderId="55" xfId="0" applyBorder="1" applyAlignment="1">
      <alignment horizontal="center" vertical="center"/>
    </xf>
    <xf numFmtId="0" fontId="0" fillId="0" borderId="56" xfId="0" applyBorder="1" applyAlignment="1">
      <alignment horizontal="center" vertical="center"/>
    </xf>
    <xf numFmtId="0" fontId="9" fillId="3" borderId="10" xfId="0" applyFont="1" applyFill="1" applyBorder="1" applyAlignment="1">
      <alignment horizontal="center" vertical="center"/>
    </xf>
    <xf numFmtId="0" fontId="9" fillId="3" borderId="12" xfId="0" applyFont="1" applyFill="1" applyBorder="1" applyAlignment="1">
      <alignment horizontal="center" vertical="center"/>
    </xf>
    <xf numFmtId="0" fontId="6" fillId="6" borderId="100" xfId="0" applyFont="1" applyFill="1" applyBorder="1" applyAlignment="1">
      <alignment horizontal="right" vertical="center"/>
    </xf>
    <xf numFmtId="0" fontId="6" fillId="6" borderId="58" xfId="0" applyFont="1" applyFill="1" applyBorder="1" applyAlignment="1">
      <alignment horizontal="right" vertical="center"/>
    </xf>
    <xf numFmtId="0" fontId="6" fillId="2" borderId="100" xfId="0" applyFont="1" applyFill="1" applyBorder="1" applyAlignment="1">
      <alignment horizontal="right" vertical="center"/>
    </xf>
    <xf numFmtId="0" fontId="6" fillId="2" borderId="58" xfId="0" applyFont="1" applyFill="1" applyBorder="1" applyAlignment="1">
      <alignment horizontal="right" vertical="center"/>
    </xf>
    <xf numFmtId="0" fontId="6" fillId="3" borderId="30" xfId="0" applyFont="1" applyFill="1" applyBorder="1" applyAlignment="1">
      <alignment horizontal="center" vertical="center"/>
    </xf>
    <xf numFmtId="0" fontId="6" fillId="3" borderId="23" xfId="0" applyFont="1" applyFill="1" applyBorder="1" applyAlignment="1">
      <alignment horizontal="center" vertical="center"/>
    </xf>
    <xf numFmtId="0" fontId="6" fillId="8" borderId="99" xfId="0" applyFont="1" applyFill="1" applyBorder="1" applyAlignment="1">
      <alignment horizontal="center" vertical="center"/>
    </xf>
    <xf numFmtId="0" fontId="6" fillId="8" borderId="100" xfId="0" applyFont="1" applyFill="1" applyBorder="1" applyAlignment="1">
      <alignment horizontal="center" vertical="center"/>
    </xf>
    <xf numFmtId="0" fontId="6" fillId="8" borderId="101" xfId="0" applyFont="1" applyFill="1" applyBorder="1" applyAlignment="1">
      <alignment horizontal="center" vertical="center"/>
    </xf>
    <xf numFmtId="0" fontId="6" fillId="8" borderId="57" xfId="0" applyFont="1" applyFill="1" applyBorder="1" applyAlignment="1">
      <alignment horizontal="center" vertical="center"/>
    </xf>
    <xf numFmtId="0" fontId="6" fillId="8" borderId="58" xfId="0" applyFont="1" applyFill="1" applyBorder="1" applyAlignment="1">
      <alignment horizontal="center" vertical="center"/>
    </xf>
    <xf numFmtId="0" fontId="6" fillId="8" borderId="102" xfId="0" applyFont="1" applyFill="1" applyBorder="1" applyAlignment="1">
      <alignment horizontal="center" vertical="center"/>
    </xf>
  </cellXfs>
  <cellStyles count="1">
    <cellStyle name="Normal" xfId="0" builtinId="0"/>
  </cellStyles>
  <dxfs count="322">
    <dxf>
      <fill>
        <patternFill>
          <bgColor rgb="FF32FA32"/>
        </patternFill>
      </fill>
    </dxf>
    <dxf>
      <fill>
        <patternFill>
          <bgColor rgb="FF32FA32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C000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gradientFill degree="45">
          <stop position="0">
            <color theme="0"/>
          </stop>
          <stop position="0.5">
            <color rgb="FFFFC000"/>
          </stop>
          <stop position="1">
            <color theme="0"/>
          </stop>
        </gradientFill>
      </fill>
    </dxf>
    <dxf>
      <fill>
        <gradientFill degree="45">
          <stop position="0">
            <color theme="0"/>
          </stop>
          <stop position="0.5">
            <color theme="4"/>
          </stop>
          <stop position="1">
            <color theme="0"/>
          </stop>
        </gradient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ont>
        <color rgb="FFFF0000"/>
      </font>
    </dxf>
    <dxf>
      <font>
        <color rgb="FF24FC39"/>
      </font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ont>
        <color theme="0"/>
      </font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rgb="FFFF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00B050"/>
        </patternFill>
      </fill>
    </dxf>
    <dxf>
      <fill>
        <patternFill>
          <bgColor theme="0"/>
        </patternFill>
      </fill>
      <border>
        <left style="thin">
          <color auto="1"/>
        </left>
        <right style="thin">
          <color auto="1"/>
        </right>
        <top/>
        <bottom/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3999450666829432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ill>
        <patternFill>
          <bgColor theme="9" tint="0.59996337778862885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</border>
    </dxf>
    <dxf>
      <font>
        <color theme="0"/>
      </font>
    </dxf>
    <dxf>
      <font>
        <color theme="0"/>
      </font>
    </dxf>
  </dxfs>
  <tableStyles count="0" defaultTableStyle="TableStyleMedium2" defaultPivotStyle="PivotStyleLight16"/>
  <colors>
    <mruColors>
      <color rgb="FF32FA32"/>
      <color rgb="FF52CEC8"/>
      <color rgb="FF8CC60A"/>
      <color rgb="FF00B050"/>
      <color rgb="FF24FC39"/>
      <color rgb="FF62F030"/>
      <color rgb="FF66FF33"/>
      <color rgb="FF30F039"/>
      <color rgb="FF32FE22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7">
    <tabColor theme="5" tint="-0.249977111117893"/>
  </sheetPr>
  <dimension ref="A1:G38"/>
  <sheetViews>
    <sheetView workbookViewId="0">
      <selection activeCell="C39" sqref="C39"/>
    </sheetView>
  </sheetViews>
  <sheetFormatPr defaultColWidth="10.85546875" defaultRowHeight="12.75" x14ac:dyDescent="0.2"/>
  <cols>
    <col min="1" max="7" width="10.7109375" style="140" customWidth="1"/>
    <col min="8" max="16384" width="10.85546875" style="141"/>
  </cols>
  <sheetData>
    <row r="1" spans="1:7" ht="13.5" thickBot="1" x14ac:dyDescent="0.25">
      <c r="A1" s="139" t="s">
        <v>58</v>
      </c>
      <c r="B1" s="139" t="s">
        <v>59</v>
      </c>
      <c r="C1" s="139" t="s">
        <v>60</v>
      </c>
      <c r="D1" s="139" t="s">
        <v>61</v>
      </c>
      <c r="E1" s="139" t="s">
        <v>62</v>
      </c>
      <c r="F1" s="139" t="s">
        <v>63</v>
      </c>
    </row>
    <row r="2" spans="1:7" x14ac:dyDescent="0.2">
      <c r="A2" s="142">
        <v>0</v>
      </c>
      <c r="B2" s="143">
        <v>0</v>
      </c>
      <c r="C2" s="143">
        <v>0</v>
      </c>
      <c r="D2" s="143">
        <v>0</v>
      </c>
      <c r="E2" s="143">
        <v>0</v>
      </c>
      <c r="F2" s="143">
        <v>0</v>
      </c>
      <c r="G2" s="144">
        <v>0</v>
      </c>
    </row>
    <row r="3" spans="1:7" x14ac:dyDescent="0.2">
      <c r="A3" s="145">
        <v>1</v>
      </c>
      <c r="B3" s="146" t="s">
        <v>64</v>
      </c>
      <c r="C3" s="146" t="s">
        <v>65</v>
      </c>
      <c r="D3" s="146" t="s">
        <v>20</v>
      </c>
      <c r="E3" s="146">
        <v>1</v>
      </c>
      <c r="F3" s="146" t="s">
        <v>2</v>
      </c>
      <c r="G3" s="147">
        <v>1</v>
      </c>
    </row>
    <row r="4" spans="1:7" x14ac:dyDescent="0.2">
      <c r="A4" s="145">
        <v>2</v>
      </c>
      <c r="B4" s="146" t="s">
        <v>5</v>
      </c>
      <c r="C4" s="146" t="s">
        <v>1</v>
      </c>
      <c r="D4" s="146" t="s">
        <v>20</v>
      </c>
      <c r="E4" s="146">
        <v>1</v>
      </c>
      <c r="F4" s="146" t="s">
        <v>1</v>
      </c>
      <c r="G4" s="147">
        <v>1</v>
      </c>
    </row>
    <row r="5" spans="1:7" x14ac:dyDescent="0.2">
      <c r="A5" s="145">
        <v>3</v>
      </c>
      <c r="B5" s="146" t="s">
        <v>64</v>
      </c>
      <c r="C5" s="146" t="s">
        <v>65</v>
      </c>
      <c r="D5" s="146" t="s">
        <v>20</v>
      </c>
      <c r="E5" s="146">
        <v>1</v>
      </c>
      <c r="F5" s="146" t="s">
        <v>3</v>
      </c>
      <c r="G5" s="147">
        <v>1</v>
      </c>
    </row>
    <row r="6" spans="1:7" x14ac:dyDescent="0.2">
      <c r="A6" s="145">
        <v>4</v>
      </c>
      <c r="B6" s="146" t="s">
        <v>5</v>
      </c>
      <c r="C6" s="146" t="s">
        <v>1</v>
      </c>
      <c r="D6" s="146" t="s">
        <v>20</v>
      </c>
      <c r="E6" s="146">
        <v>1</v>
      </c>
      <c r="F6" s="146" t="s">
        <v>2</v>
      </c>
      <c r="G6" s="147">
        <v>2</v>
      </c>
    </row>
    <row r="7" spans="1:7" x14ac:dyDescent="0.2">
      <c r="A7" s="145">
        <v>5</v>
      </c>
      <c r="B7" s="146" t="s">
        <v>64</v>
      </c>
      <c r="C7" s="146" t="s">
        <v>65</v>
      </c>
      <c r="D7" s="146" t="s">
        <v>20</v>
      </c>
      <c r="E7" s="146">
        <v>1</v>
      </c>
      <c r="F7" s="146" t="s">
        <v>1</v>
      </c>
      <c r="G7" s="147">
        <v>2</v>
      </c>
    </row>
    <row r="8" spans="1:7" x14ac:dyDescent="0.2">
      <c r="A8" s="145">
        <v>6</v>
      </c>
      <c r="B8" s="146" t="s">
        <v>5</v>
      </c>
      <c r="C8" s="146" t="s">
        <v>1</v>
      </c>
      <c r="D8" s="146" t="s">
        <v>20</v>
      </c>
      <c r="E8" s="146">
        <v>1</v>
      </c>
      <c r="F8" s="146" t="s">
        <v>3</v>
      </c>
      <c r="G8" s="147">
        <v>2</v>
      </c>
    </row>
    <row r="9" spans="1:7" x14ac:dyDescent="0.2">
      <c r="A9" s="145">
        <v>7</v>
      </c>
      <c r="B9" s="146" t="s">
        <v>64</v>
      </c>
      <c r="C9" s="146" t="s">
        <v>65</v>
      </c>
      <c r="D9" s="146" t="s">
        <v>20</v>
      </c>
      <c r="E9" s="146">
        <v>1</v>
      </c>
      <c r="F9" s="146" t="s">
        <v>2</v>
      </c>
      <c r="G9" s="147">
        <v>3</v>
      </c>
    </row>
    <row r="10" spans="1:7" x14ac:dyDescent="0.2">
      <c r="A10" s="145">
        <v>8</v>
      </c>
      <c r="B10" s="146" t="s">
        <v>5</v>
      </c>
      <c r="C10" s="146" t="s">
        <v>1</v>
      </c>
      <c r="D10" s="146" t="s">
        <v>20</v>
      </c>
      <c r="E10" s="146">
        <v>1</v>
      </c>
      <c r="F10" s="146" t="s">
        <v>1</v>
      </c>
      <c r="G10" s="147">
        <v>3</v>
      </c>
    </row>
    <row r="11" spans="1:7" x14ac:dyDescent="0.2">
      <c r="A11" s="145">
        <v>9</v>
      </c>
      <c r="B11" s="146" t="s">
        <v>64</v>
      </c>
      <c r="C11" s="146" t="s">
        <v>65</v>
      </c>
      <c r="D11" s="146" t="s">
        <v>20</v>
      </c>
      <c r="E11" s="146">
        <v>1</v>
      </c>
      <c r="F11" s="146" t="s">
        <v>3</v>
      </c>
      <c r="G11" s="147">
        <v>3</v>
      </c>
    </row>
    <row r="12" spans="1:7" x14ac:dyDescent="0.2">
      <c r="A12" s="145">
        <v>10</v>
      </c>
      <c r="B12" s="146" t="s">
        <v>5</v>
      </c>
      <c r="C12" s="146" t="s">
        <v>1</v>
      </c>
      <c r="D12" s="146" t="s">
        <v>20</v>
      </c>
      <c r="E12" s="146">
        <v>1</v>
      </c>
      <c r="F12" s="146" t="s">
        <v>2</v>
      </c>
      <c r="G12" s="147">
        <v>4</v>
      </c>
    </row>
    <row r="13" spans="1:7" x14ac:dyDescent="0.2">
      <c r="A13" s="145">
        <v>11</v>
      </c>
      <c r="B13" s="146" t="s">
        <v>64</v>
      </c>
      <c r="C13" s="146" t="s">
        <v>1</v>
      </c>
      <c r="D13" s="146" t="s">
        <v>20</v>
      </c>
      <c r="E13" s="146">
        <v>1</v>
      </c>
      <c r="F13" s="146" t="s">
        <v>1</v>
      </c>
      <c r="G13" s="147">
        <v>4</v>
      </c>
    </row>
    <row r="14" spans="1:7" x14ac:dyDescent="0.2">
      <c r="A14" s="145">
        <v>12</v>
      </c>
      <c r="B14" s="146" t="s">
        <v>5</v>
      </c>
      <c r="C14" s="146" t="s">
        <v>65</v>
      </c>
      <c r="D14" s="146" t="s">
        <v>20</v>
      </c>
      <c r="E14" s="146">
        <v>1</v>
      </c>
      <c r="F14" s="146" t="s">
        <v>3</v>
      </c>
      <c r="G14" s="147">
        <v>4</v>
      </c>
    </row>
    <row r="15" spans="1:7" x14ac:dyDescent="0.2">
      <c r="A15" s="145">
        <v>13</v>
      </c>
      <c r="B15" s="146" t="s">
        <v>64</v>
      </c>
      <c r="C15" s="146" t="s">
        <v>1</v>
      </c>
      <c r="D15" s="146" t="s">
        <v>20</v>
      </c>
      <c r="E15" s="146">
        <v>2</v>
      </c>
      <c r="F15" s="146" t="s">
        <v>2</v>
      </c>
      <c r="G15" s="147">
        <v>5</v>
      </c>
    </row>
    <row r="16" spans="1:7" x14ac:dyDescent="0.2">
      <c r="A16" s="145">
        <v>14</v>
      </c>
      <c r="B16" s="146" t="s">
        <v>5</v>
      </c>
      <c r="C16" s="146" t="s">
        <v>65</v>
      </c>
      <c r="D16" s="146" t="s">
        <v>20</v>
      </c>
      <c r="E16" s="146">
        <v>2</v>
      </c>
      <c r="F16" s="146" t="s">
        <v>1</v>
      </c>
      <c r="G16" s="147">
        <v>5</v>
      </c>
    </row>
    <row r="17" spans="1:7" x14ac:dyDescent="0.2">
      <c r="A17" s="145">
        <v>15</v>
      </c>
      <c r="B17" s="146" t="s">
        <v>64</v>
      </c>
      <c r="C17" s="146" t="s">
        <v>1</v>
      </c>
      <c r="D17" s="146" t="s">
        <v>20</v>
      </c>
      <c r="E17" s="146">
        <v>2</v>
      </c>
      <c r="F17" s="146" t="s">
        <v>3</v>
      </c>
      <c r="G17" s="147">
        <v>5</v>
      </c>
    </row>
    <row r="18" spans="1:7" x14ac:dyDescent="0.2">
      <c r="A18" s="145">
        <v>16</v>
      </c>
      <c r="B18" s="146" t="s">
        <v>5</v>
      </c>
      <c r="C18" s="146" t="s">
        <v>65</v>
      </c>
      <c r="D18" s="146" t="s">
        <v>20</v>
      </c>
      <c r="E18" s="146">
        <v>2</v>
      </c>
      <c r="F18" s="146" t="s">
        <v>2</v>
      </c>
      <c r="G18" s="147">
        <v>6</v>
      </c>
    </row>
    <row r="19" spans="1:7" x14ac:dyDescent="0.2">
      <c r="A19" s="145">
        <v>17</v>
      </c>
      <c r="B19" s="146" t="s">
        <v>64</v>
      </c>
      <c r="C19" s="146" t="s">
        <v>1</v>
      </c>
      <c r="D19" s="146" t="s">
        <v>20</v>
      </c>
      <c r="E19" s="146">
        <v>2</v>
      </c>
      <c r="F19" s="146" t="s">
        <v>1</v>
      </c>
      <c r="G19" s="147">
        <v>6</v>
      </c>
    </row>
    <row r="20" spans="1:7" x14ac:dyDescent="0.2">
      <c r="A20" s="145">
        <v>18</v>
      </c>
      <c r="B20" s="146" t="s">
        <v>5</v>
      </c>
      <c r="C20" s="146" t="s">
        <v>65</v>
      </c>
      <c r="D20" s="146" t="s">
        <v>20</v>
      </c>
      <c r="E20" s="146">
        <v>2</v>
      </c>
      <c r="F20" s="146" t="s">
        <v>3</v>
      </c>
      <c r="G20" s="147">
        <v>6</v>
      </c>
    </row>
    <row r="21" spans="1:7" x14ac:dyDescent="0.2">
      <c r="A21" s="145">
        <v>19</v>
      </c>
      <c r="B21" s="146" t="s">
        <v>64</v>
      </c>
      <c r="C21" s="146" t="s">
        <v>65</v>
      </c>
      <c r="D21" s="146" t="s">
        <v>8</v>
      </c>
      <c r="E21" s="146">
        <v>2</v>
      </c>
      <c r="F21" s="146" t="s">
        <v>2</v>
      </c>
      <c r="G21" s="147">
        <v>7</v>
      </c>
    </row>
    <row r="22" spans="1:7" x14ac:dyDescent="0.2">
      <c r="A22" s="145">
        <v>20</v>
      </c>
      <c r="B22" s="146" t="s">
        <v>5</v>
      </c>
      <c r="C22" s="146" t="s">
        <v>1</v>
      </c>
      <c r="D22" s="146" t="s">
        <v>8</v>
      </c>
      <c r="E22" s="146">
        <v>2</v>
      </c>
      <c r="F22" s="146" t="s">
        <v>1</v>
      </c>
      <c r="G22" s="147">
        <v>7</v>
      </c>
    </row>
    <row r="23" spans="1:7" x14ac:dyDescent="0.2">
      <c r="A23" s="145">
        <v>21</v>
      </c>
      <c r="B23" s="146" t="s">
        <v>64</v>
      </c>
      <c r="C23" s="146" t="s">
        <v>65</v>
      </c>
      <c r="D23" s="146" t="s">
        <v>8</v>
      </c>
      <c r="E23" s="146">
        <v>2</v>
      </c>
      <c r="F23" s="146" t="s">
        <v>3</v>
      </c>
      <c r="G23" s="147">
        <v>7</v>
      </c>
    </row>
    <row r="24" spans="1:7" x14ac:dyDescent="0.2">
      <c r="A24" s="145">
        <v>22</v>
      </c>
      <c r="B24" s="146" t="s">
        <v>5</v>
      </c>
      <c r="C24" s="146" t="s">
        <v>1</v>
      </c>
      <c r="D24" s="146" t="s">
        <v>8</v>
      </c>
      <c r="E24" s="146">
        <v>2</v>
      </c>
      <c r="F24" s="146" t="s">
        <v>2</v>
      </c>
      <c r="G24" s="147">
        <v>8</v>
      </c>
    </row>
    <row r="25" spans="1:7" x14ac:dyDescent="0.2">
      <c r="A25" s="145">
        <v>23</v>
      </c>
      <c r="B25" s="146" t="s">
        <v>64</v>
      </c>
      <c r="C25" s="146" t="s">
        <v>65</v>
      </c>
      <c r="D25" s="146" t="s">
        <v>8</v>
      </c>
      <c r="E25" s="146">
        <v>2</v>
      </c>
      <c r="F25" s="146" t="s">
        <v>1</v>
      </c>
      <c r="G25" s="147">
        <v>8</v>
      </c>
    </row>
    <row r="26" spans="1:7" x14ac:dyDescent="0.2">
      <c r="A26" s="145">
        <v>24</v>
      </c>
      <c r="B26" s="146" t="s">
        <v>5</v>
      </c>
      <c r="C26" s="146" t="s">
        <v>1</v>
      </c>
      <c r="D26" s="146" t="s">
        <v>8</v>
      </c>
      <c r="E26" s="146">
        <v>2</v>
      </c>
      <c r="F26" s="146" t="s">
        <v>3</v>
      </c>
      <c r="G26" s="147">
        <v>8</v>
      </c>
    </row>
    <row r="27" spans="1:7" x14ac:dyDescent="0.2">
      <c r="A27" s="145">
        <v>25</v>
      </c>
      <c r="B27" s="146" t="s">
        <v>64</v>
      </c>
      <c r="C27" s="146" t="s">
        <v>65</v>
      </c>
      <c r="D27" s="146" t="s">
        <v>8</v>
      </c>
      <c r="E27" s="146">
        <v>3</v>
      </c>
      <c r="F27" s="146" t="s">
        <v>2</v>
      </c>
      <c r="G27" s="147">
        <v>9</v>
      </c>
    </row>
    <row r="28" spans="1:7" x14ac:dyDescent="0.2">
      <c r="A28" s="145">
        <v>26</v>
      </c>
      <c r="B28" s="146" t="s">
        <v>5</v>
      </c>
      <c r="C28" s="146" t="s">
        <v>1</v>
      </c>
      <c r="D28" s="146" t="s">
        <v>8</v>
      </c>
      <c r="E28" s="146">
        <v>3</v>
      </c>
      <c r="F28" s="146" t="s">
        <v>1</v>
      </c>
      <c r="G28" s="147">
        <v>9</v>
      </c>
    </row>
    <row r="29" spans="1:7" x14ac:dyDescent="0.2">
      <c r="A29" s="145">
        <v>27</v>
      </c>
      <c r="B29" s="146" t="s">
        <v>64</v>
      </c>
      <c r="C29" s="146" t="s">
        <v>65</v>
      </c>
      <c r="D29" s="146" t="s">
        <v>8</v>
      </c>
      <c r="E29" s="146">
        <v>3</v>
      </c>
      <c r="F29" s="146" t="s">
        <v>3</v>
      </c>
      <c r="G29" s="147">
        <v>9</v>
      </c>
    </row>
    <row r="30" spans="1:7" x14ac:dyDescent="0.2">
      <c r="A30" s="145">
        <v>28</v>
      </c>
      <c r="B30" s="146" t="s">
        <v>5</v>
      </c>
      <c r="C30" s="146" t="s">
        <v>1</v>
      </c>
      <c r="D30" s="146" t="s">
        <v>8</v>
      </c>
      <c r="E30" s="146">
        <v>3</v>
      </c>
      <c r="F30" s="146" t="s">
        <v>2</v>
      </c>
      <c r="G30" s="147">
        <v>10</v>
      </c>
    </row>
    <row r="31" spans="1:7" x14ac:dyDescent="0.2">
      <c r="A31" s="145">
        <v>29</v>
      </c>
      <c r="B31" s="146" t="s">
        <v>64</v>
      </c>
      <c r="C31" s="146" t="s">
        <v>1</v>
      </c>
      <c r="D31" s="146" t="s">
        <v>8</v>
      </c>
      <c r="E31" s="146">
        <v>3</v>
      </c>
      <c r="F31" s="146" t="s">
        <v>1</v>
      </c>
      <c r="G31" s="147">
        <v>10</v>
      </c>
    </row>
    <row r="32" spans="1:7" x14ac:dyDescent="0.2">
      <c r="A32" s="145">
        <v>30</v>
      </c>
      <c r="B32" s="146" t="s">
        <v>5</v>
      </c>
      <c r="C32" s="146" t="s">
        <v>65</v>
      </c>
      <c r="D32" s="146" t="s">
        <v>8</v>
      </c>
      <c r="E32" s="146">
        <v>3</v>
      </c>
      <c r="F32" s="146" t="s">
        <v>3</v>
      </c>
      <c r="G32" s="147">
        <v>10</v>
      </c>
    </row>
    <row r="33" spans="1:7" x14ac:dyDescent="0.2">
      <c r="A33" s="145">
        <v>31</v>
      </c>
      <c r="B33" s="146" t="s">
        <v>64</v>
      </c>
      <c r="C33" s="146" t="s">
        <v>1</v>
      </c>
      <c r="D33" s="146" t="s">
        <v>8</v>
      </c>
      <c r="E33" s="146">
        <v>3</v>
      </c>
      <c r="F33" s="146" t="s">
        <v>2</v>
      </c>
      <c r="G33" s="147">
        <v>11</v>
      </c>
    </row>
    <row r="34" spans="1:7" x14ac:dyDescent="0.2">
      <c r="A34" s="145">
        <v>32</v>
      </c>
      <c r="B34" s="146" t="s">
        <v>5</v>
      </c>
      <c r="C34" s="146" t="s">
        <v>65</v>
      </c>
      <c r="D34" s="146" t="s">
        <v>8</v>
      </c>
      <c r="E34" s="146">
        <v>3</v>
      </c>
      <c r="F34" s="146" t="s">
        <v>1</v>
      </c>
      <c r="G34" s="147">
        <v>11</v>
      </c>
    </row>
    <row r="35" spans="1:7" x14ac:dyDescent="0.2">
      <c r="A35" s="145">
        <v>33</v>
      </c>
      <c r="B35" s="146" t="s">
        <v>64</v>
      </c>
      <c r="C35" s="146" t="s">
        <v>1</v>
      </c>
      <c r="D35" s="146" t="s">
        <v>8</v>
      </c>
      <c r="E35" s="146">
        <v>3</v>
      </c>
      <c r="F35" s="146" t="s">
        <v>3</v>
      </c>
      <c r="G35" s="147">
        <v>11</v>
      </c>
    </row>
    <row r="36" spans="1:7" x14ac:dyDescent="0.2">
      <c r="A36" s="145">
        <v>34</v>
      </c>
      <c r="B36" s="146" t="s">
        <v>5</v>
      </c>
      <c r="C36" s="146" t="s">
        <v>65</v>
      </c>
      <c r="D36" s="146" t="s">
        <v>8</v>
      </c>
      <c r="E36" s="146">
        <v>3</v>
      </c>
      <c r="F36" s="146" t="s">
        <v>2</v>
      </c>
      <c r="G36" s="147">
        <v>12</v>
      </c>
    </row>
    <row r="37" spans="1:7" x14ac:dyDescent="0.2">
      <c r="A37" s="145">
        <v>35</v>
      </c>
      <c r="B37" s="146" t="s">
        <v>64</v>
      </c>
      <c r="C37" s="146" t="s">
        <v>1</v>
      </c>
      <c r="D37" s="146" t="s">
        <v>8</v>
      </c>
      <c r="E37" s="146">
        <v>3</v>
      </c>
      <c r="F37" s="146" t="s">
        <v>1</v>
      </c>
      <c r="G37" s="147">
        <v>12</v>
      </c>
    </row>
    <row r="38" spans="1:7" x14ac:dyDescent="0.2">
      <c r="A38" s="148">
        <v>36</v>
      </c>
      <c r="B38" s="149" t="s">
        <v>5</v>
      </c>
      <c r="C38" s="149" t="s">
        <v>65</v>
      </c>
      <c r="D38" s="149" t="s">
        <v>8</v>
      </c>
      <c r="E38" s="149">
        <v>3</v>
      </c>
      <c r="F38" s="149" t="s">
        <v>3</v>
      </c>
      <c r="G38" s="150">
        <v>12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1">
    <tabColor rgb="FF002060"/>
  </sheetPr>
  <dimension ref="A2:EE387"/>
  <sheetViews>
    <sheetView zoomScale="80" zoomScaleNormal="80" workbookViewId="0">
      <selection activeCell="AI18" sqref="AI18"/>
    </sheetView>
  </sheetViews>
  <sheetFormatPr defaultRowHeight="15" x14ac:dyDescent="0.25"/>
  <cols>
    <col min="1" max="8" width="3.7109375" style="48" customWidth="1"/>
    <col min="9" max="24" width="3.42578125" style="48" customWidth="1"/>
    <col min="25" max="27" width="4.7109375" style="48" customWidth="1"/>
    <col min="28" max="57" width="3.42578125" style="48" customWidth="1"/>
    <col min="58" max="58" width="3.7109375" style="157" customWidth="1"/>
    <col min="59" max="59" width="9.7109375" style="48" customWidth="1"/>
    <col min="60" max="60" width="6.7109375" style="48" customWidth="1"/>
    <col min="61" max="70" width="3.7109375" style="48" customWidth="1"/>
    <col min="71" max="75" width="5.7109375" style="48" customWidth="1"/>
    <col min="76" max="90" width="5.7109375" style="158" customWidth="1"/>
    <col min="91" max="103" width="5.7109375" style="48" customWidth="1"/>
    <col min="104" max="104" width="5.7109375" style="3" customWidth="1"/>
    <col min="105" max="105" width="5.7109375" style="158" customWidth="1"/>
    <col min="106" max="121" width="5.7109375" style="48" customWidth="1"/>
    <col min="122" max="318" width="5.28515625" style="48" customWidth="1"/>
    <col min="319" max="16384" width="9.140625" style="48"/>
  </cols>
  <sheetData>
    <row r="2" spans="2:135" ht="15.75" thickBot="1" x14ac:dyDescent="0.3">
      <c r="BH2" s="153"/>
      <c r="BI2" s="153"/>
      <c r="BJ2" s="153"/>
      <c r="BK2" s="153"/>
      <c r="BL2" s="153"/>
      <c r="BM2" s="153"/>
      <c r="BN2" s="153"/>
      <c r="BO2" s="153"/>
      <c r="BP2" s="153"/>
      <c r="BQ2" s="153"/>
      <c r="BR2" s="153"/>
      <c r="BS2" s="153"/>
      <c r="BT2" s="153"/>
      <c r="BU2" s="153"/>
      <c r="BV2" s="153"/>
      <c r="BW2" s="153"/>
      <c r="BX2" s="159"/>
      <c r="BY2" s="159"/>
      <c r="BZ2" s="159"/>
      <c r="CA2" s="159"/>
      <c r="CB2" s="159"/>
      <c r="CC2" s="159"/>
      <c r="CD2" s="159"/>
      <c r="CE2" s="159"/>
      <c r="CF2" s="159"/>
      <c r="CG2" s="159"/>
      <c r="CH2" s="159"/>
      <c r="CI2" s="159"/>
      <c r="CJ2" s="159"/>
      <c r="CK2" s="159"/>
      <c r="CL2" s="159"/>
      <c r="CM2" s="153"/>
    </row>
    <row r="3" spans="2:135" ht="16.5" thickTop="1" thickBot="1" x14ac:dyDescent="0.3">
      <c r="B3" s="160"/>
      <c r="C3" s="136"/>
      <c r="D3" s="136"/>
      <c r="E3" s="136"/>
      <c r="F3" s="136"/>
      <c r="G3" s="136"/>
      <c r="H3" s="136"/>
      <c r="I3" s="136"/>
      <c r="J3" s="136"/>
      <c r="K3" s="136"/>
      <c r="L3" s="136"/>
      <c r="M3" s="136"/>
      <c r="N3" s="161"/>
      <c r="O3" s="162"/>
      <c r="P3" s="163"/>
      <c r="BF3" s="48"/>
      <c r="BG3" s="164"/>
      <c r="BH3" s="165"/>
      <c r="BI3" s="166"/>
      <c r="BJ3" s="166"/>
      <c r="BK3" s="166"/>
      <c r="BL3" s="166"/>
      <c r="BM3" s="166"/>
      <c r="BN3" s="166"/>
      <c r="BO3" s="166"/>
      <c r="BP3" s="166"/>
      <c r="BQ3" s="166"/>
      <c r="BR3" s="166"/>
      <c r="BS3" s="166"/>
      <c r="BT3" s="166"/>
      <c r="BU3" s="166"/>
      <c r="BV3" s="166"/>
      <c r="BW3" s="166"/>
      <c r="BX3" s="167"/>
      <c r="BY3" s="167"/>
      <c r="BZ3" s="167"/>
      <c r="CA3" s="167"/>
      <c r="CB3" s="167"/>
      <c r="CC3" s="167"/>
      <c r="CD3" s="167"/>
      <c r="CE3" s="167"/>
      <c r="CF3" s="167"/>
      <c r="CG3" s="167"/>
      <c r="CH3" s="167"/>
      <c r="CI3" s="167"/>
      <c r="CJ3" s="167"/>
      <c r="CK3" s="167"/>
      <c r="CL3" s="167"/>
      <c r="CM3" s="166"/>
      <c r="CN3" s="166"/>
      <c r="CO3" s="166"/>
      <c r="CP3" s="166"/>
      <c r="CQ3" s="166"/>
      <c r="CR3" s="166"/>
      <c r="CS3" s="166"/>
      <c r="CT3" s="166"/>
      <c r="CU3" s="166"/>
      <c r="CV3" s="166"/>
      <c r="CW3" s="166"/>
      <c r="CX3" s="166"/>
      <c r="CY3" s="166"/>
      <c r="CZ3" s="168"/>
      <c r="DA3" s="167"/>
      <c r="DB3" s="166"/>
      <c r="DC3" s="166"/>
      <c r="DD3" s="166"/>
      <c r="DE3" s="166"/>
      <c r="DF3" s="166"/>
      <c r="DG3" s="166"/>
      <c r="DH3" s="166"/>
      <c r="DI3" s="166"/>
      <c r="DJ3" s="166"/>
      <c r="DK3" s="166"/>
      <c r="DL3" s="166"/>
      <c r="DM3" s="166"/>
      <c r="DN3" s="166"/>
      <c r="DO3" s="166"/>
      <c r="DP3" s="166"/>
      <c r="DQ3" s="169"/>
    </row>
    <row r="4" spans="2:135" ht="16.5" thickTop="1" thickBot="1" x14ac:dyDescent="0.3">
      <c r="B4" s="151"/>
      <c r="C4" s="170">
        <v>1</v>
      </c>
      <c r="D4" s="171">
        <v>2</v>
      </c>
      <c r="E4" s="171">
        <v>3</v>
      </c>
      <c r="F4" s="171">
        <v>10</v>
      </c>
      <c r="G4" s="172">
        <v>20</v>
      </c>
      <c r="H4" s="172">
        <v>30</v>
      </c>
      <c r="I4" s="172"/>
      <c r="J4" s="172"/>
      <c r="K4" s="172"/>
      <c r="L4" s="172"/>
      <c r="M4" s="172"/>
      <c r="N4" s="173"/>
      <c r="O4" s="394">
        <v>6</v>
      </c>
      <c r="P4" s="395"/>
      <c r="BG4" s="164"/>
      <c r="BH4" s="174"/>
      <c r="BI4" s="396" t="s">
        <v>15</v>
      </c>
      <c r="BJ4" s="397"/>
      <c r="BK4" s="397"/>
      <c r="BL4" s="397"/>
      <c r="BM4" s="397"/>
      <c r="BN4" s="397"/>
      <c r="BO4" s="398"/>
      <c r="BR4" s="158"/>
      <c r="BS4" s="175" t="s">
        <v>66</v>
      </c>
      <c r="BT4" s="176" t="s">
        <v>67</v>
      </c>
      <c r="BU4" s="177" t="s">
        <v>68</v>
      </c>
      <c r="BV4" s="178" t="s">
        <v>69</v>
      </c>
      <c r="BW4" s="158"/>
      <c r="BX4" s="116" t="s">
        <v>55</v>
      </c>
      <c r="BY4" s="178" t="s">
        <v>70</v>
      </c>
      <c r="BZ4" s="178" t="s">
        <v>20</v>
      </c>
      <c r="CB4" s="351" t="s">
        <v>71</v>
      </c>
      <c r="CC4" s="352"/>
      <c r="CD4" s="352"/>
      <c r="CE4" s="353"/>
      <c r="CF4" s="48"/>
      <c r="CG4" s="351" t="s">
        <v>72</v>
      </c>
      <c r="CH4" s="352"/>
      <c r="CI4" s="352"/>
      <c r="CJ4" s="353"/>
      <c r="CK4" s="48"/>
      <c r="CL4" s="351" t="s">
        <v>73</v>
      </c>
      <c r="CM4" s="352"/>
      <c r="CN4" s="352"/>
      <c r="CO4" s="353"/>
      <c r="CZ4" s="343">
        <v>10</v>
      </c>
      <c r="DB4" s="343" t="s">
        <v>11</v>
      </c>
      <c r="DC4" s="345">
        <f ca="1">BS5*BY5</f>
        <v>260</v>
      </c>
      <c r="DD4" s="346"/>
      <c r="DE4" s="347"/>
      <c r="DF4" s="179" t="s">
        <v>70</v>
      </c>
      <c r="DG4" s="343" t="s">
        <v>12</v>
      </c>
      <c r="DH4" s="345">
        <f ca="1">(BS5*BY5)+(BT5*BY6)</f>
        <v>404</v>
      </c>
      <c r="DI4" s="346"/>
      <c r="DJ4" s="347"/>
      <c r="DK4" s="179" t="s">
        <v>70</v>
      </c>
      <c r="DL4" s="343" t="s">
        <v>16</v>
      </c>
      <c r="DM4" s="345">
        <f ca="1">(BS5*BY5)+(BT5*BY6)+(BU5*BY7)</f>
        <v>452</v>
      </c>
      <c r="DN4" s="346"/>
      <c r="DO4" s="347"/>
      <c r="DP4" s="179" t="s">
        <v>70</v>
      </c>
      <c r="DQ4" s="180"/>
      <c r="DR4" s="1"/>
      <c r="DS4" s="1"/>
      <c r="DT4" s="1"/>
      <c r="DU4" s="1"/>
      <c r="DV4" s="1"/>
      <c r="DW4" s="1"/>
      <c r="DX4" s="1"/>
      <c r="DY4" s="1"/>
      <c r="DZ4" s="1"/>
      <c r="EA4" s="1"/>
      <c r="EB4" s="1"/>
      <c r="EC4" s="1"/>
      <c r="ED4" s="1"/>
      <c r="EE4" s="1"/>
    </row>
    <row r="5" spans="2:135" ht="16.5" thickTop="1" thickBot="1" x14ac:dyDescent="0.3">
      <c r="B5" s="151"/>
      <c r="C5" s="181">
        <v>0</v>
      </c>
      <c r="D5" s="182">
        <v>4</v>
      </c>
      <c r="E5" s="182">
        <v>5</v>
      </c>
      <c r="F5" s="182">
        <v>6</v>
      </c>
      <c r="G5" s="182" t="s">
        <v>74</v>
      </c>
      <c r="H5" s="182" t="s">
        <v>74</v>
      </c>
      <c r="I5" s="182"/>
      <c r="J5" s="182"/>
      <c r="K5" s="182"/>
      <c r="L5" s="182"/>
      <c r="M5" s="182"/>
      <c r="N5" s="183"/>
      <c r="O5" s="376">
        <v>15</v>
      </c>
      <c r="P5" s="377"/>
      <c r="BG5" s="164"/>
      <c r="BH5" s="174"/>
      <c r="BI5" s="399">
        <f ca="1">SUM(DX6+CL5+CL8+CL11+CL14+CL17+CL20)</f>
        <v>73</v>
      </c>
      <c r="BJ5" s="400"/>
      <c r="BK5" s="400"/>
      <c r="BL5" s="400"/>
      <c r="BM5" s="400"/>
      <c r="BN5" s="400"/>
      <c r="BO5" s="401"/>
      <c r="BR5" s="383">
        <v>10</v>
      </c>
      <c r="BS5" s="372">
        <f ca="1">SUMPRODUCT(--($BT$54:$BT$384=10),--($BV$54:$BV$384=1))</f>
        <v>10</v>
      </c>
      <c r="BT5" s="373">
        <f ca="1">SUMPRODUCT(--($BT$54:$BT$384=10),--($BV$54:$BV$384=2))</f>
        <v>9</v>
      </c>
      <c r="BU5" s="373">
        <f ca="1">SUMPRODUCT(--($BT$54:$BT$384=10),--($BV$54:$BV$384=3))</f>
        <v>8</v>
      </c>
      <c r="BV5" s="368">
        <f ca="1">SUMPRODUCT(--($BT$54:$BT$384=10),--($BV$54:$BV$384="F"))</f>
        <v>13</v>
      </c>
      <c r="BW5" s="365"/>
      <c r="BX5" s="184">
        <f>BN21*BR5</f>
        <v>10</v>
      </c>
      <c r="BY5" s="185">
        <f>(BN21*35)-(BX5-1)</f>
        <v>26</v>
      </c>
      <c r="BZ5" s="186">
        <f>-BX5</f>
        <v>-10</v>
      </c>
      <c r="CA5" s="365"/>
      <c r="CB5" s="359">
        <f ca="1">(BS5*BY5)+(BT5*BY6)+(BU5*BY7)</f>
        <v>452</v>
      </c>
      <c r="CC5" s="360"/>
      <c r="CD5" s="360"/>
      <c r="CE5" s="361"/>
      <c r="CF5" s="365"/>
      <c r="CG5" s="359">
        <f ca="1">(BV5*BZ7)</f>
        <v>-390</v>
      </c>
      <c r="CH5" s="360"/>
      <c r="CI5" s="360"/>
      <c r="CJ5" s="361"/>
      <c r="CK5" s="365"/>
      <c r="CL5" s="359">
        <f ca="1">CB5+CG5</f>
        <v>62</v>
      </c>
      <c r="CM5" s="360"/>
      <c r="CN5" s="360"/>
      <c r="CO5" s="361"/>
      <c r="CP5" s="365"/>
      <c r="CZ5" s="344"/>
      <c r="DB5" s="344"/>
      <c r="DC5" s="348">
        <f ca="1">(BT5+BU5+BV5)*BZ5</f>
        <v>-300</v>
      </c>
      <c r="DD5" s="349"/>
      <c r="DE5" s="350"/>
      <c r="DF5" s="187" t="s">
        <v>20</v>
      </c>
      <c r="DG5" s="344"/>
      <c r="DH5" s="348">
        <f ca="1">(BU5+BV5)*BZ6</f>
        <v>-420</v>
      </c>
      <c r="DI5" s="349"/>
      <c r="DJ5" s="350"/>
      <c r="DK5" s="187" t="s">
        <v>20</v>
      </c>
      <c r="DL5" s="344"/>
      <c r="DM5" s="348">
        <f ca="1">BV5*BZ7</f>
        <v>-390</v>
      </c>
      <c r="DN5" s="349"/>
      <c r="DO5" s="350"/>
      <c r="DP5" s="187" t="s">
        <v>20</v>
      </c>
      <c r="DQ5" s="180"/>
      <c r="DR5" s="1"/>
      <c r="DS5" s="1"/>
      <c r="DT5" s="1"/>
      <c r="DU5" s="1"/>
      <c r="DV5" s="1"/>
      <c r="DW5" s="1"/>
      <c r="DX5" s="1"/>
      <c r="DY5" s="1"/>
      <c r="DZ5" s="1"/>
      <c r="EA5" s="1"/>
      <c r="EB5" s="1"/>
      <c r="EC5" s="1"/>
      <c r="ED5" s="1"/>
      <c r="EE5" s="1"/>
    </row>
    <row r="6" spans="2:135" ht="15.75" thickBot="1" x14ac:dyDescent="0.3">
      <c r="B6" s="151"/>
      <c r="C6" s="181">
        <v>0</v>
      </c>
      <c r="D6" s="182">
        <v>7</v>
      </c>
      <c r="E6" s="182">
        <v>8</v>
      </c>
      <c r="F6" s="182">
        <v>9</v>
      </c>
      <c r="G6" s="182" t="s">
        <v>74</v>
      </c>
      <c r="H6" s="182" t="s">
        <v>74</v>
      </c>
      <c r="I6" s="182"/>
      <c r="J6" s="182"/>
      <c r="K6" s="182"/>
      <c r="L6" s="182"/>
      <c r="M6" s="188"/>
      <c r="N6" s="189"/>
      <c r="O6" s="376">
        <v>24</v>
      </c>
      <c r="P6" s="377"/>
      <c r="T6" s="158" t="s">
        <v>1</v>
      </c>
      <c r="V6" s="190" t="s">
        <v>75</v>
      </c>
      <c r="BG6" s="164"/>
      <c r="BH6" s="174"/>
      <c r="BI6" s="402"/>
      <c r="BJ6" s="403"/>
      <c r="BK6" s="403"/>
      <c r="BL6" s="403"/>
      <c r="BM6" s="403"/>
      <c r="BN6" s="403"/>
      <c r="BO6" s="404"/>
      <c r="BR6" s="383"/>
      <c r="BS6" s="372"/>
      <c r="BT6" s="373"/>
      <c r="BU6" s="373"/>
      <c r="BV6" s="368"/>
      <c r="BW6" s="365"/>
      <c r="BX6" s="191">
        <f>BN22*BR5</f>
        <v>10</v>
      </c>
      <c r="BY6" s="192">
        <f>(BN22*35)-(BX6-1)+BZ5</f>
        <v>16</v>
      </c>
      <c r="BZ6" s="193">
        <f>-BX6-BX5</f>
        <v>-20</v>
      </c>
      <c r="CA6" s="365"/>
      <c r="CB6" s="362"/>
      <c r="CC6" s="363"/>
      <c r="CD6" s="363"/>
      <c r="CE6" s="364"/>
      <c r="CF6" s="365"/>
      <c r="CG6" s="362"/>
      <c r="CH6" s="363"/>
      <c r="CI6" s="363"/>
      <c r="CJ6" s="364"/>
      <c r="CK6" s="365"/>
      <c r="CL6" s="362"/>
      <c r="CM6" s="363"/>
      <c r="CN6" s="363"/>
      <c r="CO6" s="364"/>
      <c r="CP6" s="365"/>
      <c r="CZ6" s="344"/>
      <c r="DB6" s="344"/>
      <c r="DC6" s="329">
        <f ca="1">DC4+DC5</f>
        <v>-40</v>
      </c>
      <c r="DD6" s="330"/>
      <c r="DE6" s="331"/>
      <c r="DF6" s="194" t="s">
        <v>76</v>
      </c>
      <c r="DG6" s="344"/>
      <c r="DH6" s="329">
        <f ca="1">DH4+DH5</f>
        <v>-16</v>
      </c>
      <c r="DI6" s="330"/>
      <c r="DJ6" s="331"/>
      <c r="DK6" s="194" t="s">
        <v>76</v>
      </c>
      <c r="DL6" s="344"/>
      <c r="DM6" s="329">
        <f ca="1">DM4+DM5</f>
        <v>62</v>
      </c>
      <c r="DN6" s="330"/>
      <c r="DO6" s="331"/>
      <c r="DP6" s="194" t="s">
        <v>76</v>
      </c>
      <c r="DQ6" s="195"/>
      <c r="DR6" s="196"/>
      <c r="DS6" s="196"/>
      <c r="DT6" s="196"/>
      <c r="DU6" s="196"/>
      <c r="DV6" s="196"/>
      <c r="DW6" s="196"/>
      <c r="DX6" s="196"/>
      <c r="DY6" s="196"/>
      <c r="DZ6" s="196"/>
      <c r="EC6" s="190"/>
      <c r="ED6" s="1"/>
      <c r="EE6" s="1"/>
    </row>
    <row r="7" spans="2:135" ht="15.75" thickBot="1" x14ac:dyDescent="0.3">
      <c r="B7" s="197"/>
      <c r="C7" s="181">
        <v>1</v>
      </c>
      <c r="D7" s="182">
        <v>10</v>
      </c>
      <c r="E7" s="182">
        <v>11</v>
      </c>
      <c r="F7" s="182">
        <v>12</v>
      </c>
      <c r="G7" s="182">
        <v>19</v>
      </c>
      <c r="H7" s="182">
        <v>21</v>
      </c>
      <c r="I7" s="182"/>
      <c r="J7" s="182"/>
      <c r="K7" s="182"/>
      <c r="L7" s="182"/>
      <c r="M7" s="188"/>
      <c r="N7" s="189"/>
      <c r="O7" s="376">
        <v>33</v>
      </c>
      <c r="P7" s="377"/>
      <c r="T7" s="158" t="s">
        <v>3</v>
      </c>
      <c r="V7" s="190" t="s">
        <v>0</v>
      </c>
      <c r="BG7" s="164"/>
      <c r="BH7" s="174"/>
      <c r="BI7" s="198" t="s">
        <v>65</v>
      </c>
      <c r="BJ7" s="405"/>
      <c r="BK7" s="405"/>
      <c r="BL7" s="405"/>
      <c r="BM7" s="405"/>
      <c r="BN7" s="405"/>
      <c r="BO7" s="199" t="s">
        <v>65</v>
      </c>
      <c r="BR7" s="383"/>
      <c r="BS7" s="372"/>
      <c r="BT7" s="373"/>
      <c r="BU7" s="373"/>
      <c r="BV7" s="368"/>
      <c r="BW7" s="365"/>
      <c r="BX7" s="200">
        <f>BN23*BR5</f>
        <v>10</v>
      </c>
      <c r="BY7" s="201">
        <f>(BN23*35)-(BX7-1)+BZ6</f>
        <v>6</v>
      </c>
      <c r="BZ7" s="202">
        <f>-BX7-BX6-BX5</f>
        <v>-30</v>
      </c>
      <c r="CA7" s="365"/>
      <c r="CB7" s="356"/>
      <c r="CC7" s="357"/>
      <c r="CD7" s="357"/>
      <c r="CE7" s="358"/>
      <c r="CF7" s="365"/>
      <c r="CG7" s="356"/>
      <c r="CH7" s="357"/>
      <c r="CI7" s="357"/>
      <c r="CJ7" s="358"/>
      <c r="CK7" s="365"/>
      <c r="CL7" s="356"/>
      <c r="CM7" s="357"/>
      <c r="CN7" s="357"/>
      <c r="CO7" s="358"/>
      <c r="CP7" s="365"/>
      <c r="CZ7" s="354"/>
      <c r="DB7" s="316"/>
      <c r="DC7" s="340"/>
      <c r="DD7" s="341"/>
      <c r="DE7" s="342"/>
      <c r="DF7" s="203" t="s">
        <v>65</v>
      </c>
      <c r="DG7" s="316"/>
      <c r="DH7" s="340"/>
      <c r="DI7" s="341"/>
      <c r="DJ7" s="342"/>
      <c r="DK7" s="203" t="s">
        <v>65</v>
      </c>
      <c r="DL7" s="316"/>
      <c r="DM7" s="340"/>
      <c r="DN7" s="341"/>
      <c r="DO7" s="342"/>
      <c r="DP7" s="204" t="s">
        <v>65</v>
      </c>
      <c r="DQ7" s="195"/>
      <c r="DR7" s="196"/>
      <c r="DS7" s="196"/>
      <c r="DT7" s="196"/>
      <c r="DU7" s="196"/>
    </row>
    <row r="8" spans="2:135" ht="15.75" thickBot="1" x14ac:dyDescent="0.3">
      <c r="B8" s="151"/>
      <c r="C8" s="181">
        <v>13</v>
      </c>
      <c r="D8" s="182">
        <v>14</v>
      </c>
      <c r="E8" s="182">
        <v>15</v>
      </c>
      <c r="F8" s="182">
        <v>31</v>
      </c>
      <c r="G8" s="182" t="s">
        <v>74</v>
      </c>
      <c r="H8" s="182" t="s">
        <v>74</v>
      </c>
      <c r="I8" s="182"/>
      <c r="J8" s="182"/>
      <c r="K8" s="182"/>
      <c r="L8" s="182"/>
      <c r="M8" s="188"/>
      <c r="N8" s="189"/>
      <c r="O8" s="376">
        <v>42</v>
      </c>
      <c r="P8" s="377"/>
      <c r="T8" s="158" t="s">
        <v>4</v>
      </c>
      <c r="V8" s="190" t="s">
        <v>77</v>
      </c>
      <c r="BG8" s="164"/>
      <c r="BH8" s="174"/>
      <c r="BK8" s="190"/>
      <c r="BR8" s="383">
        <v>8</v>
      </c>
      <c r="BS8" s="372">
        <f ca="1">SUMPRODUCT(--($BT$54:$BT$384=8),--($BV$54:$BV$384=1))</f>
        <v>2</v>
      </c>
      <c r="BT8" s="373">
        <f ca="1">SUMPRODUCT(--($BT$54:$BT$384=8),--($BV$54:$BV$384=2))</f>
        <v>1</v>
      </c>
      <c r="BU8" s="373">
        <f ca="1">SUMPRODUCT(--($BT$54:$BT$384=8),--($BV$54:$BV$384=3))</f>
        <v>0</v>
      </c>
      <c r="BV8" s="368">
        <f ca="1">SUMPRODUCT(--($BT$54:$BT$384=8),--($BV$54:$BV$384="F"))</f>
        <v>4</v>
      </c>
      <c r="BW8" s="365"/>
      <c r="BX8" s="184">
        <f>BN21*BR8</f>
        <v>8</v>
      </c>
      <c r="BY8" s="185">
        <f>(BN21*35)-(BX8-1)</f>
        <v>28</v>
      </c>
      <c r="BZ8" s="186">
        <f>-BX8</f>
        <v>-8</v>
      </c>
      <c r="CA8" s="365"/>
      <c r="CB8" s="359">
        <f ca="1">(BS8*BY8)+(BT8*BY9)+(BU8*BY10)</f>
        <v>76</v>
      </c>
      <c r="CC8" s="360"/>
      <c r="CD8" s="360"/>
      <c r="CE8" s="361"/>
      <c r="CF8" s="365"/>
      <c r="CG8" s="359">
        <f ca="1">(BV8*BZ10)</f>
        <v>-96</v>
      </c>
      <c r="CH8" s="360"/>
      <c r="CI8" s="360"/>
      <c r="CJ8" s="361"/>
      <c r="CK8" s="365"/>
      <c r="CL8" s="359">
        <f ca="1">CB8+CG8</f>
        <v>-20</v>
      </c>
      <c r="CM8" s="360"/>
      <c r="CN8" s="360"/>
      <c r="CO8" s="361"/>
      <c r="CP8" s="365"/>
      <c r="CZ8" s="343">
        <v>8</v>
      </c>
      <c r="DB8" s="343" t="s">
        <v>11</v>
      </c>
      <c r="DC8" s="345">
        <f ca="1">BS8*BY8</f>
        <v>56</v>
      </c>
      <c r="DD8" s="346"/>
      <c r="DE8" s="347"/>
      <c r="DF8" s="179" t="s">
        <v>70</v>
      </c>
      <c r="DG8" s="343" t="s">
        <v>12</v>
      </c>
      <c r="DH8" s="345">
        <f ca="1">(BS8*BY8)+(BT8*BY9)</f>
        <v>76</v>
      </c>
      <c r="DI8" s="346"/>
      <c r="DJ8" s="347"/>
      <c r="DK8" s="179" t="s">
        <v>70</v>
      </c>
      <c r="DL8" s="343" t="s">
        <v>16</v>
      </c>
      <c r="DM8" s="345">
        <f ca="1">(BS8*BY8)+(BT8*BY9)+(BU8*BY10)</f>
        <v>76</v>
      </c>
      <c r="DN8" s="346"/>
      <c r="DO8" s="347"/>
      <c r="DP8" s="179" t="s">
        <v>70</v>
      </c>
      <c r="DQ8" s="195"/>
      <c r="DR8" s="196"/>
      <c r="DS8" s="196"/>
      <c r="DT8" s="196"/>
      <c r="DU8" s="196"/>
    </row>
    <row r="9" spans="2:135" ht="15.75" thickBot="1" x14ac:dyDescent="0.3">
      <c r="B9" s="197"/>
      <c r="C9" s="181">
        <v>0</v>
      </c>
      <c r="D9" s="182">
        <v>16</v>
      </c>
      <c r="E9" s="182">
        <v>17</v>
      </c>
      <c r="F9" s="182">
        <v>18</v>
      </c>
      <c r="G9" s="182" t="s">
        <v>74</v>
      </c>
      <c r="H9" s="182" t="s">
        <v>74</v>
      </c>
      <c r="I9" s="182"/>
      <c r="J9" s="182"/>
      <c r="K9" s="182"/>
      <c r="L9" s="182"/>
      <c r="M9" s="188"/>
      <c r="N9" s="189"/>
      <c r="O9" s="376">
        <v>51</v>
      </c>
      <c r="P9" s="377"/>
      <c r="T9" s="158" t="s">
        <v>5</v>
      </c>
      <c r="V9" s="190" t="s">
        <v>78</v>
      </c>
      <c r="BG9" s="164"/>
      <c r="BH9" s="174"/>
      <c r="BI9" s="351" t="s">
        <v>0</v>
      </c>
      <c r="BJ9" s="352"/>
      <c r="BK9" s="352"/>
      <c r="BL9" s="352"/>
      <c r="BM9" s="352"/>
      <c r="BN9" s="352"/>
      <c r="BO9" s="353"/>
      <c r="BR9" s="383"/>
      <c r="BS9" s="372"/>
      <c r="BT9" s="373"/>
      <c r="BU9" s="373"/>
      <c r="BV9" s="368"/>
      <c r="BW9" s="365"/>
      <c r="BX9" s="191">
        <f>BN22*BR8</f>
        <v>8</v>
      </c>
      <c r="BY9" s="192">
        <f>(BN22*35)-(BX9-1)+BZ8</f>
        <v>20</v>
      </c>
      <c r="BZ9" s="193">
        <f>-BX9-BX8</f>
        <v>-16</v>
      </c>
      <c r="CA9" s="365"/>
      <c r="CB9" s="362"/>
      <c r="CC9" s="363"/>
      <c r="CD9" s="363"/>
      <c r="CE9" s="364"/>
      <c r="CF9" s="365"/>
      <c r="CG9" s="362"/>
      <c r="CH9" s="363"/>
      <c r="CI9" s="363"/>
      <c r="CJ9" s="364"/>
      <c r="CK9" s="365"/>
      <c r="CL9" s="362"/>
      <c r="CM9" s="363"/>
      <c r="CN9" s="363"/>
      <c r="CO9" s="364"/>
      <c r="CP9" s="365"/>
      <c r="CZ9" s="344"/>
      <c r="DB9" s="344"/>
      <c r="DC9" s="348">
        <f ca="1">(BT8+BU8+BV8)*BZ8</f>
        <v>-40</v>
      </c>
      <c r="DD9" s="349"/>
      <c r="DE9" s="350"/>
      <c r="DF9" s="187" t="s">
        <v>20</v>
      </c>
      <c r="DG9" s="344"/>
      <c r="DH9" s="348">
        <f ca="1">(BU8+BV8)*BZ9</f>
        <v>-64</v>
      </c>
      <c r="DI9" s="349"/>
      <c r="DJ9" s="350"/>
      <c r="DK9" s="187" t="s">
        <v>20</v>
      </c>
      <c r="DL9" s="344"/>
      <c r="DM9" s="348">
        <f ca="1">BV8*BZ10</f>
        <v>-96</v>
      </c>
      <c r="DN9" s="349"/>
      <c r="DO9" s="350"/>
      <c r="DP9" s="187" t="s">
        <v>20</v>
      </c>
      <c r="DQ9" s="195"/>
      <c r="DR9" s="196"/>
      <c r="DS9" s="196"/>
      <c r="DT9" s="196"/>
      <c r="DU9" s="196"/>
    </row>
    <row r="10" spans="2:135" ht="15.75" thickBot="1" x14ac:dyDescent="0.3">
      <c r="B10" s="151"/>
      <c r="C10" s="181">
        <v>2</v>
      </c>
      <c r="D10" s="182">
        <v>11</v>
      </c>
      <c r="E10" s="182">
        <v>12</v>
      </c>
      <c r="F10" s="182">
        <v>19</v>
      </c>
      <c r="G10" s="182">
        <v>20</v>
      </c>
      <c r="H10" s="182">
        <v>21</v>
      </c>
      <c r="I10" s="182"/>
      <c r="J10" s="182"/>
      <c r="K10" s="182"/>
      <c r="L10" s="182"/>
      <c r="M10" s="188"/>
      <c r="N10" s="189"/>
      <c r="O10" s="376">
        <v>60</v>
      </c>
      <c r="P10" s="377"/>
      <c r="T10" s="158" t="s">
        <v>6</v>
      </c>
      <c r="V10" s="190" t="s">
        <v>79</v>
      </c>
      <c r="BG10" s="164"/>
      <c r="BH10" s="174"/>
      <c r="BI10" s="389">
        <f ca="1">COUNT(BG54:BG387)</f>
        <v>334</v>
      </c>
      <c r="BJ10" s="360"/>
      <c r="BK10" s="360"/>
      <c r="BL10" s="360"/>
      <c r="BM10" s="360"/>
      <c r="BN10" s="360"/>
      <c r="BO10" s="390"/>
      <c r="BR10" s="383"/>
      <c r="BS10" s="372"/>
      <c r="BT10" s="373"/>
      <c r="BU10" s="373"/>
      <c r="BV10" s="368"/>
      <c r="BW10" s="365"/>
      <c r="BX10" s="200">
        <f>BN23*BR8</f>
        <v>8</v>
      </c>
      <c r="BY10" s="201">
        <f>(BN23*35)-(BX10-1)+BZ9</f>
        <v>12</v>
      </c>
      <c r="BZ10" s="202">
        <f>-BX10-BX9-BX8</f>
        <v>-24</v>
      </c>
      <c r="CA10" s="365"/>
      <c r="CB10" s="356"/>
      <c r="CC10" s="357"/>
      <c r="CD10" s="357"/>
      <c r="CE10" s="358"/>
      <c r="CF10" s="365"/>
      <c r="CG10" s="356"/>
      <c r="CH10" s="357"/>
      <c r="CI10" s="357"/>
      <c r="CJ10" s="358"/>
      <c r="CK10" s="365"/>
      <c r="CL10" s="356"/>
      <c r="CM10" s="357"/>
      <c r="CN10" s="357"/>
      <c r="CO10" s="358"/>
      <c r="CP10" s="365"/>
      <c r="CZ10" s="344"/>
      <c r="DB10" s="344"/>
      <c r="DC10" s="329">
        <f ca="1">DC8+DC9</f>
        <v>16</v>
      </c>
      <c r="DD10" s="330"/>
      <c r="DE10" s="331"/>
      <c r="DF10" s="194" t="s">
        <v>76</v>
      </c>
      <c r="DG10" s="344"/>
      <c r="DH10" s="329">
        <f ca="1">DH8+DH9</f>
        <v>12</v>
      </c>
      <c r="DI10" s="330"/>
      <c r="DJ10" s="331"/>
      <c r="DK10" s="194" t="s">
        <v>76</v>
      </c>
      <c r="DL10" s="344"/>
      <c r="DM10" s="329">
        <f ca="1">DM8+DM9</f>
        <v>-20</v>
      </c>
      <c r="DN10" s="330"/>
      <c r="DO10" s="331"/>
      <c r="DP10" s="194" t="s">
        <v>76</v>
      </c>
      <c r="DQ10" s="164"/>
      <c r="DS10" s="196"/>
      <c r="DT10" s="196"/>
      <c r="DU10" s="196"/>
    </row>
    <row r="11" spans="2:135" ht="15.75" thickBot="1" x14ac:dyDescent="0.3">
      <c r="B11" s="197"/>
      <c r="C11" s="181">
        <v>22</v>
      </c>
      <c r="D11" s="182">
        <v>23</v>
      </c>
      <c r="E11" s="182">
        <v>24</v>
      </c>
      <c r="F11" s="182">
        <v>29</v>
      </c>
      <c r="G11" s="182">
        <v>32</v>
      </c>
      <c r="H11" s="182" t="s">
        <v>74</v>
      </c>
      <c r="I11" s="182"/>
      <c r="J11" s="182"/>
      <c r="K11" s="182"/>
      <c r="L11" s="182"/>
      <c r="M11" s="188"/>
      <c r="N11" s="189"/>
      <c r="O11" s="376">
        <v>69</v>
      </c>
      <c r="P11" s="377"/>
      <c r="T11" s="158" t="s">
        <v>7</v>
      </c>
      <c r="V11" s="190" t="s">
        <v>80</v>
      </c>
      <c r="BG11" s="164"/>
      <c r="BH11" s="174"/>
      <c r="BI11" s="391"/>
      <c r="BJ11" s="392"/>
      <c r="BK11" s="392"/>
      <c r="BL11" s="392"/>
      <c r="BM11" s="392"/>
      <c r="BN11" s="392"/>
      <c r="BO11" s="393"/>
      <c r="BR11" s="383">
        <v>7</v>
      </c>
      <c r="BS11" s="372">
        <f ca="1">SUMPRODUCT(--($BT$54:$BT$384=7),--($BV$54:$BV$384=1))</f>
        <v>0</v>
      </c>
      <c r="BT11" s="373">
        <f ca="1">SUMPRODUCT(--($BT$54:$BT$384=7),--($BV$54:$BV$384=2))</f>
        <v>0</v>
      </c>
      <c r="BU11" s="373">
        <f ca="1">SUMPRODUCT(--($BT$54:$BT$384=7),--($BV$54:$BV$384=3))</f>
        <v>2</v>
      </c>
      <c r="BV11" s="368">
        <f ca="1">SUMPRODUCT(--($BT$54:$BT$384=7),--($BV$54:$BV$384="F"))</f>
        <v>1</v>
      </c>
      <c r="BW11" s="365"/>
      <c r="BX11" s="184">
        <f>BN21*BR11</f>
        <v>7</v>
      </c>
      <c r="BY11" s="185">
        <f>(BN21*35)-(BX11-1)</f>
        <v>29</v>
      </c>
      <c r="BZ11" s="186">
        <f>-BX11</f>
        <v>-7</v>
      </c>
      <c r="CA11" s="365"/>
      <c r="CB11" s="359">
        <f ca="1">(BS11*BY11)+(BT11*BY12)+(BU11*BY13)</f>
        <v>30</v>
      </c>
      <c r="CC11" s="360"/>
      <c r="CD11" s="360"/>
      <c r="CE11" s="361"/>
      <c r="CF11" s="365"/>
      <c r="CG11" s="359">
        <f ca="1">(BV11*BZ13)</f>
        <v>-21</v>
      </c>
      <c r="CH11" s="360"/>
      <c r="CI11" s="360"/>
      <c r="CJ11" s="361"/>
      <c r="CK11" s="365"/>
      <c r="CL11" s="359">
        <f ca="1">CB11+CG11</f>
        <v>9</v>
      </c>
      <c r="CM11" s="360"/>
      <c r="CN11" s="360"/>
      <c r="CO11" s="361"/>
      <c r="CP11" s="365"/>
      <c r="CZ11" s="354"/>
      <c r="DB11" s="316"/>
      <c r="DC11" s="340"/>
      <c r="DD11" s="341"/>
      <c r="DE11" s="342"/>
      <c r="DF11" s="203" t="s">
        <v>65</v>
      </c>
      <c r="DG11" s="316"/>
      <c r="DH11" s="340"/>
      <c r="DI11" s="341"/>
      <c r="DJ11" s="342"/>
      <c r="DK11" s="203" t="s">
        <v>65</v>
      </c>
      <c r="DL11" s="316"/>
      <c r="DM11" s="340"/>
      <c r="DN11" s="341"/>
      <c r="DO11" s="342"/>
      <c r="DP11" s="204" t="s">
        <v>65</v>
      </c>
      <c r="DQ11" s="164"/>
      <c r="DS11" s="196"/>
      <c r="DT11" s="196"/>
      <c r="DU11" s="196"/>
    </row>
    <row r="12" spans="2:135" ht="15.75" thickBot="1" x14ac:dyDescent="0.3">
      <c r="B12" s="151"/>
      <c r="C12" s="181"/>
      <c r="D12" s="182"/>
      <c r="E12" s="182"/>
      <c r="F12" s="182"/>
      <c r="G12" s="182"/>
      <c r="H12" s="182"/>
      <c r="I12" s="182"/>
      <c r="J12" s="182"/>
      <c r="K12" s="182"/>
      <c r="L12" s="182"/>
      <c r="M12" s="188"/>
      <c r="N12" s="189"/>
      <c r="O12" s="376">
        <v>78</v>
      </c>
      <c r="P12" s="377"/>
      <c r="T12" s="158" t="s">
        <v>8</v>
      </c>
      <c r="V12" s="190" t="s">
        <v>81</v>
      </c>
      <c r="BG12" s="164"/>
      <c r="BH12" s="174"/>
      <c r="BI12" s="205" t="s">
        <v>65</v>
      </c>
      <c r="BJ12" s="388"/>
      <c r="BK12" s="388"/>
      <c r="BL12" s="388"/>
      <c r="BM12" s="388"/>
      <c r="BN12" s="388"/>
      <c r="BO12" s="206" t="s">
        <v>65</v>
      </c>
      <c r="BR12" s="383"/>
      <c r="BS12" s="372"/>
      <c r="BT12" s="373"/>
      <c r="BU12" s="373"/>
      <c r="BV12" s="368"/>
      <c r="BW12" s="365"/>
      <c r="BX12" s="191">
        <f>BN22*BR11</f>
        <v>7</v>
      </c>
      <c r="BY12" s="192">
        <f>(BN22*35)-(BX12-1)+BZ11</f>
        <v>22</v>
      </c>
      <c r="BZ12" s="193">
        <f>-BX12-BX11</f>
        <v>-14</v>
      </c>
      <c r="CA12" s="365"/>
      <c r="CB12" s="362"/>
      <c r="CC12" s="363"/>
      <c r="CD12" s="363"/>
      <c r="CE12" s="364"/>
      <c r="CF12" s="365"/>
      <c r="CG12" s="362"/>
      <c r="CH12" s="363"/>
      <c r="CI12" s="363"/>
      <c r="CJ12" s="364"/>
      <c r="CK12" s="365"/>
      <c r="CL12" s="362"/>
      <c r="CM12" s="363"/>
      <c r="CN12" s="363"/>
      <c r="CO12" s="364"/>
      <c r="CP12" s="365"/>
      <c r="CZ12" s="343">
        <v>7</v>
      </c>
      <c r="DB12" s="343" t="s">
        <v>11</v>
      </c>
      <c r="DC12" s="345">
        <f ca="1">BS11*BY11</f>
        <v>0</v>
      </c>
      <c r="DD12" s="346"/>
      <c r="DE12" s="347"/>
      <c r="DF12" s="179" t="s">
        <v>70</v>
      </c>
      <c r="DG12" s="343" t="s">
        <v>12</v>
      </c>
      <c r="DH12" s="345">
        <f ca="1">(BS11*BY11)+(BT11*BY12)</f>
        <v>0</v>
      </c>
      <c r="DI12" s="346"/>
      <c r="DJ12" s="347"/>
      <c r="DK12" s="179" t="s">
        <v>70</v>
      </c>
      <c r="DL12" s="343" t="s">
        <v>16</v>
      </c>
      <c r="DM12" s="345">
        <f ca="1">(BS11*BY11)+(BT11*BY12)+(BU11*BY13)</f>
        <v>30</v>
      </c>
      <c r="DN12" s="346"/>
      <c r="DO12" s="347"/>
      <c r="DP12" s="179" t="s">
        <v>70</v>
      </c>
      <c r="DQ12" s="164"/>
      <c r="DS12" s="196"/>
      <c r="DT12" s="196"/>
      <c r="DU12" s="196"/>
    </row>
    <row r="13" spans="2:135" ht="15.75" thickBot="1" x14ac:dyDescent="0.3">
      <c r="B13" s="151"/>
      <c r="C13" s="181"/>
      <c r="D13" s="182"/>
      <c r="E13" s="182"/>
      <c r="F13" s="182"/>
      <c r="G13" s="182"/>
      <c r="H13" s="182"/>
      <c r="I13" s="182"/>
      <c r="J13" s="182"/>
      <c r="K13" s="182"/>
      <c r="L13" s="182"/>
      <c r="M13" s="188"/>
      <c r="N13" s="189"/>
      <c r="O13" s="376">
        <v>87</v>
      </c>
      <c r="P13" s="377"/>
      <c r="T13" s="158" t="s">
        <v>9</v>
      </c>
      <c r="V13" s="190" t="s">
        <v>82</v>
      </c>
      <c r="BG13" s="164"/>
      <c r="BH13" s="174"/>
      <c r="BK13" s="190"/>
      <c r="BR13" s="383"/>
      <c r="BS13" s="372"/>
      <c r="BT13" s="373"/>
      <c r="BU13" s="373"/>
      <c r="BV13" s="368"/>
      <c r="BW13" s="365"/>
      <c r="BX13" s="200">
        <f>BN23*BR11</f>
        <v>7</v>
      </c>
      <c r="BY13" s="201">
        <f>(BN23*35)-(BX13-1)+BZ12</f>
        <v>15</v>
      </c>
      <c r="BZ13" s="202">
        <f>-BX13-BX12-BX11</f>
        <v>-21</v>
      </c>
      <c r="CA13" s="365"/>
      <c r="CB13" s="356"/>
      <c r="CC13" s="357"/>
      <c r="CD13" s="357"/>
      <c r="CE13" s="358"/>
      <c r="CF13" s="365"/>
      <c r="CG13" s="356"/>
      <c r="CH13" s="357"/>
      <c r="CI13" s="357"/>
      <c r="CJ13" s="358"/>
      <c r="CK13" s="365"/>
      <c r="CL13" s="356"/>
      <c r="CM13" s="357"/>
      <c r="CN13" s="357"/>
      <c r="CO13" s="358"/>
      <c r="CP13" s="365"/>
      <c r="CZ13" s="344"/>
      <c r="DB13" s="344"/>
      <c r="DC13" s="348">
        <f ca="1">(BT11+BU11+BV11)*BZ11</f>
        <v>-21</v>
      </c>
      <c r="DD13" s="349"/>
      <c r="DE13" s="350"/>
      <c r="DF13" s="187" t="s">
        <v>20</v>
      </c>
      <c r="DG13" s="344"/>
      <c r="DH13" s="348">
        <f ca="1">(BU11+BV11)*BZ12</f>
        <v>-42</v>
      </c>
      <c r="DI13" s="349"/>
      <c r="DJ13" s="350"/>
      <c r="DK13" s="187" t="s">
        <v>20</v>
      </c>
      <c r="DL13" s="344"/>
      <c r="DM13" s="348">
        <f ca="1">BV11*BZ13</f>
        <v>-21</v>
      </c>
      <c r="DN13" s="349"/>
      <c r="DO13" s="350"/>
      <c r="DP13" s="187" t="s">
        <v>20</v>
      </c>
      <c r="DQ13" s="164"/>
      <c r="DS13" s="196"/>
      <c r="DT13" s="196"/>
      <c r="DU13" s="196"/>
    </row>
    <row r="14" spans="2:135" ht="15.75" thickBot="1" x14ac:dyDescent="0.3">
      <c r="B14" s="151"/>
      <c r="C14" s="181"/>
      <c r="D14" s="182"/>
      <c r="E14" s="182"/>
      <c r="F14" s="182"/>
      <c r="G14" s="182"/>
      <c r="H14" s="182"/>
      <c r="I14" s="182"/>
      <c r="J14" s="182"/>
      <c r="K14" s="182"/>
      <c r="L14" s="182"/>
      <c r="M14" s="188"/>
      <c r="N14" s="189"/>
      <c r="O14" s="376">
        <v>96</v>
      </c>
      <c r="P14" s="377"/>
      <c r="T14" s="158" t="s">
        <v>10</v>
      </c>
      <c r="V14" s="190" t="s">
        <v>83</v>
      </c>
      <c r="BG14" s="164"/>
      <c r="BH14" s="174"/>
      <c r="BI14" s="351" t="s">
        <v>77</v>
      </c>
      <c r="BJ14" s="352"/>
      <c r="BK14" s="352"/>
      <c r="BL14" s="352"/>
      <c r="BM14" s="352"/>
      <c r="BN14" s="352"/>
      <c r="BO14" s="353"/>
      <c r="BR14" s="383">
        <v>6</v>
      </c>
      <c r="BS14" s="372">
        <f ca="1">SUMPRODUCT(--($BT$54:$BT$384=6),--($BV$54:$BV$384=1))</f>
        <v>0</v>
      </c>
      <c r="BT14" s="373">
        <f ca="1">SUMPRODUCT(--($BT$54:$BT$384=6),--($BV$54:$BV$384=2))</f>
        <v>0</v>
      </c>
      <c r="BU14" s="373">
        <f ca="1">SUMPRODUCT(--($BT$54:$BT$384=6),--($BV$54:$BV$384=3))</f>
        <v>0</v>
      </c>
      <c r="BV14" s="368">
        <f ca="1">SUMPRODUCT(--($BT$54:$BT$384=6),--($BV$54:$BV$384="F"))</f>
        <v>1</v>
      </c>
      <c r="BW14" s="365"/>
      <c r="BX14" s="184">
        <f>BN21*BR14</f>
        <v>6</v>
      </c>
      <c r="BY14" s="185">
        <f>(BN21*35)-(BX14-1)</f>
        <v>30</v>
      </c>
      <c r="BZ14" s="186">
        <f>-BX14</f>
        <v>-6</v>
      </c>
      <c r="CA14" s="365"/>
      <c r="CB14" s="359">
        <f ca="1">(BS14*BY14)+(BT14*BY15)+(BU14*BY16)</f>
        <v>0</v>
      </c>
      <c r="CC14" s="360"/>
      <c r="CD14" s="360"/>
      <c r="CE14" s="361"/>
      <c r="CF14" s="365"/>
      <c r="CG14" s="359">
        <f ca="1">(BV14*BZ16)</f>
        <v>-18</v>
      </c>
      <c r="CH14" s="360"/>
      <c r="CI14" s="360"/>
      <c r="CJ14" s="361"/>
      <c r="CK14" s="365"/>
      <c r="CL14" s="359">
        <f ca="1">CB14+CG14</f>
        <v>-18</v>
      </c>
      <c r="CM14" s="360"/>
      <c r="CN14" s="360"/>
      <c r="CO14" s="361"/>
      <c r="CP14" s="365"/>
      <c r="CZ14" s="344"/>
      <c r="DB14" s="344"/>
      <c r="DC14" s="329">
        <f ca="1">DC12+DC13</f>
        <v>-21</v>
      </c>
      <c r="DD14" s="330"/>
      <c r="DE14" s="331"/>
      <c r="DF14" s="194" t="s">
        <v>76</v>
      </c>
      <c r="DG14" s="344"/>
      <c r="DH14" s="329">
        <f ca="1">DH12+DH13</f>
        <v>-42</v>
      </c>
      <c r="DI14" s="330"/>
      <c r="DJ14" s="331"/>
      <c r="DK14" s="194" t="s">
        <v>76</v>
      </c>
      <c r="DL14" s="344"/>
      <c r="DM14" s="329">
        <f ca="1">DM12+DM13</f>
        <v>9</v>
      </c>
      <c r="DN14" s="330"/>
      <c r="DO14" s="331"/>
      <c r="DP14" s="194" t="s">
        <v>76</v>
      </c>
      <c r="DQ14" s="164"/>
      <c r="DS14" s="196"/>
      <c r="DT14" s="196"/>
      <c r="DU14" s="196"/>
    </row>
    <row r="15" spans="2:135" ht="15.75" thickBot="1" x14ac:dyDescent="0.3">
      <c r="B15" s="151"/>
      <c r="C15" s="207"/>
      <c r="D15" s="208"/>
      <c r="E15" s="208"/>
      <c r="F15" s="208"/>
      <c r="G15" s="208"/>
      <c r="H15" s="208"/>
      <c r="I15" s="208"/>
      <c r="J15" s="208"/>
      <c r="K15" s="208"/>
      <c r="L15" s="208"/>
      <c r="M15" s="209"/>
      <c r="N15" s="189"/>
      <c r="O15" s="384">
        <v>105</v>
      </c>
      <c r="P15" s="385"/>
      <c r="T15" s="158" t="s">
        <v>36</v>
      </c>
      <c r="V15" s="190" t="s">
        <v>84</v>
      </c>
      <c r="BG15" s="164"/>
      <c r="BH15" s="174"/>
      <c r="BI15" s="386">
        <f ca="1">(SUM(BS5:BV22))</f>
        <v>54</v>
      </c>
      <c r="BJ15" s="386"/>
      <c r="BK15" s="386"/>
      <c r="BL15" s="386"/>
      <c r="BM15" s="386"/>
      <c r="BN15" s="386"/>
      <c r="BO15" s="386"/>
      <c r="BR15" s="383"/>
      <c r="BS15" s="372"/>
      <c r="BT15" s="373"/>
      <c r="BU15" s="373"/>
      <c r="BV15" s="368"/>
      <c r="BW15" s="365"/>
      <c r="BX15" s="191">
        <f>BN22*BR14</f>
        <v>6</v>
      </c>
      <c r="BY15" s="192">
        <f>(BN22*35)-(BX15-1)+BZ14</f>
        <v>24</v>
      </c>
      <c r="BZ15" s="193">
        <f>-BX15-BX14</f>
        <v>-12</v>
      </c>
      <c r="CA15" s="365"/>
      <c r="CB15" s="362"/>
      <c r="CC15" s="363"/>
      <c r="CD15" s="363"/>
      <c r="CE15" s="364"/>
      <c r="CF15" s="365"/>
      <c r="CG15" s="362"/>
      <c r="CH15" s="363"/>
      <c r="CI15" s="363"/>
      <c r="CJ15" s="364"/>
      <c r="CK15" s="365"/>
      <c r="CL15" s="362"/>
      <c r="CM15" s="363"/>
      <c r="CN15" s="363"/>
      <c r="CO15" s="364"/>
      <c r="CP15" s="365"/>
      <c r="CZ15" s="354"/>
      <c r="DB15" s="316"/>
      <c r="DC15" s="340"/>
      <c r="DD15" s="341"/>
      <c r="DE15" s="342"/>
      <c r="DF15" s="203" t="s">
        <v>65</v>
      </c>
      <c r="DG15" s="316"/>
      <c r="DH15" s="340"/>
      <c r="DI15" s="341"/>
      <c r="DJ15" s="342"/>
      <c r="DK15" s="203" t="s">
        <v>65</v>
      </c>
      <c r="DL15" s="316"/>
      <c r="DM15" s="340"/>
      <c r="DN15" s="341"/>
      <c r="DO15" s="342"/>
      <c r="DP15" s="204" t="s">
        <v>65</v>
      </c>
      <c r="DQ15" s="164"/>
      <c r="DS15" s="196"/>
      <c r="DT15" s="196"/>
      <c r="DU15" s="196"/>
    </row>
    <row r="16" spans="2:135" ht="15.75" thickBot="1" x14ac:dyDescent="0.3">
      <c r="B16" s="151"/>
      <c r="C16" s="210"/>
      <c r="D16" s="211"/>
      <c r="E16" s="211"/>
      <c r="F16" s="211"/>
      <c r="G16" s="211"/>
      <c r="H16" s="211"/>
      <c r="I16" s="212"/>
      <c r="J16" s="212"/>
      <c r="K16" s="212"/>
      <c r="L16" s="212"/>
      <c r="M16" s="213"/>
      <c r="N16" s="214"/>
      <c r="P16" s="152"/>
      <c r="T16" s="158" t="s">
        <v>20</v>
      </c>
      <c r="V16" s="190" t="s">
        <v>85</v>
      </c>
      <c r="BG16" s="164"/>
      <c r="BH16" s="174"/>
      <c r="BI16" s="387"/>
      <c r="BJ16" s="387"/>
      <c r="BK16" s="387"/>
      <c r="BL16" s="387"/>
      <c r="BM16" s="387"/>
      <c r="BN16" s="387"/>
      <c r="BO16" s="387"/>
      <c r="BR16" s="383"/>
      <c r="BS16" s="372"/>
      <c r="BT16" s="373"/>
      <c r="BU16" s="373"/>
      <c r="BV16" s="368"/>
      <c r="BW16" s="365"/>
      <c r="BX16" s="200">
        <f>BN23*BR14</f>
        <v>6</v>
      </c>
      <c r="BY16" s="201">
        <f>(BN23*35)-(BX16-1)+BZ15</f>
        <v>18</v>
      </c>
      <c r="BZ16" s="202">
        <f>-BX16-BX15-BX14</f>
        <v>-18</v>
      </c>
      <c r="CA16" s="365"/>
      <c r="CB16" s="356"/>
      <c r="CC16" s="357"/>
      <c r="CD16" s="357"/>
      <c r="CE16" s="358"/>
      <c r="CF16" s="365"/>
      <c r="CG16" s="356"/>
      <c r="CH16" s="357"/>
      <c r="CI16" s="357"/>
      <c r="CJ16" s="358"/>
      <c r="CK16" s="365"/>
      <c r="CL16" s="356"/>
      <c r="CM16" s="357"/>
      <c r="CN16" s="357"/>
      <c r="CO16" s="358"/>
      <c r="CP16" s="365"/>
      <c r="CZ16" s="343">
        <v>6</v>
      </c>
      <c r="DB16" s="343" t="s">
        <v>11</v>
      </c>
      <c r="DC16" s="345">
        <f ca="1">BS14*BY14</f>
        <v>0</v>
      </c>
      <c r="DD16" s="346"/>
      <c r="DE16" s="347"/>
      <c r="DF16" s="179" t="s">
        <v>70</v>
      </c>
      <c r="DG16" s="343" t="s">
        <v>12</v>
      </c>
      <c r="DH16" s="345">
        <f ca="1">(BS14*BY14)+(BT14*BY15)</f>
        <v>0</v>
      </c>
      <c r="DI16" s="346"/>
      <c r="DJ16" s="347"/>
      <c r="DK16" s="179" t="s">
        <v>70</v>
      </c>
      <c r="DL16" s="343" t="s">
        <v>16</v>
      </c>
      <c r="DM16" s="345">
        <f ca="1">(BS14*BY14)+(BT14*BY15)+(BU14*BY16)</f>
        <v>0</v>
      </c>
      <c r="DN16" s="346"/>
      <c r="DO16" s="347"/>
      <c r="DP16" s="179" t="s">
        <v>70</v>
      </c>
      <c r="DQ16" s="164"/>
      <c r="DS16" s="196"/>
      <c r="DT16" s="196"/>
      <c r="DU16" s="196"/>
    </row>
    <row r="17" spans="2:126" ht="15.75" thickBot="1" x14ac:dyDescent="0.3">
      <c r="B17" s="151"/>
      <c r="C17" s="175" t="s">
        <v>2</v>
      </c>
      <c r="D17" s="176" t="s">
        <v>1</v>
      </c>
      <c r="E17" s="176" t="s">
        <v>3</v>
      </c>
      <c r="F17" s="176" t="s">
        <v>4</v>
      </c>
      <c r="G17" s="176" t="s">
        <v>5</v>
      </c>
      <c r="H17" s="176" t="s">
        <v>6</v>
      </c>
      <c r="I17" s="176" t="s">
        <v>7</v>
      </c>
      <c r="J17" s="176" t="s">
        <v>8</v>
      </c>
      <c r="K17" s="176" t="s">
        <v>9</v>
      </c>
      <c r="L17" s="176" t="s">
        <v>10</v>
      </c>
      <c r="M17" s="215"/>
      <c r="N17" s="378" t="s">
        <v>45</v>
      </c>
      <c r="O17" s="378"/>
      <c r="P17" s="379"/>
      <c r="T17" s="158" t="s">
        <v>86</v>
      </c>
      <c r="V17" s="190" t="s">
        <v>87</v>
      </c>
      <c r="BG17" s="164"/>
      <c r="BH17" s="174"/>
      <c r="BI17" s="216" t="s">
        <v>65</v>
      </c>
      <c r="BJ17" s="380"/>
      <c r="BK17" s="381"/>
      <c r="BL17" s="381"/>
      <c r="BM17" s="381"/>
      <c r="BN17" s="382"/>
      <c r="BO17" s="206" t="s">
        <v>65</v>
      </c>
      <c r="BR17" s="369">
        <v>5</v>
      </c>
      <c r="BS17" s="372">
        <f ca="1">SUMPRODUCT(--($BT$54:$BT$384=5),--($BV$54:$BV$384=1))</f>
        <v>0</v>
      </c>
      <c r="BT17" s="373">
        <f ca="1">SUMPRODUCT(--($BT$54:$BT$384=5),--($BV$54:$BV$384=2))</f>
        <v>0</v>
      </c>
      <c r="BU17" s="373">
        <f ca="1">SUMPRODUCT(--($BT$54:$BT$384=5),--($BV$54:$BV$384=3))</f>
        <v>0</v>
      </c>
      <c r="BV17" s="368">
        <f ca="1">SUMPRODUCT(--($BT$54:$BT$384=5),--($BV$54:$BV$384="F"))</f>
        <v>0</v>
      </c>
      <c r="BW17" s="365"/>
      <c r="BX17" s="184">
        <f>BN21*BR17</f>
        <v>5</v>
      </c>
      <c r="BY17" s="185">
        <f>(BN21*35)-(BX17-1)</f>
        <v>31</v>
      </c>
      <c r="BZ17" s="186">
        <f>-BX17</f>
        <v>-5</v>
      </c>
      <c r="CA17" s="365"/>
      <c r="CB17" s="359">
        <f ca="1">(BS17*BY17)+(BT17*BY18)+(BU17*BY19)</f>
        <v>0</v>
      </c>
      <c r="CC17" s="360"/>
      <c r="CD17" s="360"/>
      <c r="CE17" s="361"/>
      <c r="CF17" s="365"/>
      <c r="CG17" s="359">
        <f ca="1">(BV17*BZ19)</f>
        <v>0</v>
      </c>
      <c r="CH17" s="360"/>
      <c r="CI17" s="360"/>
      <c r="CJ17" s="361"/>
      <c r="CK17" s="365"/>
      <c r="CL17" s="359">
        <f ca="1">CB17+CG17</f>
        <v>0</v>
      </c>
      <c r="CM17" s="360"/>
      <c r="CN17" s="360"/>
      <c r="CO17" s="361"/>
      <c r="CP17" s="365"/>
      <c r="CZ17" s="344"/>
      <c r="DB17" s="344"/>
      <c r="DC17" s="348">
        <f ca="1">(BT14+BU14+BV14)*BZ14</f>
        <v>-6</v>
      </c>
      <c r="DD17" s="349"/>
      <c r="DE17" s="350"/>
      <c r="DF17" s="187" t="s">
        <v>20</v>
      </c>
      <c r="DG17" s="344"/>
      <c r="DH17" s="348">
        <f ca="1">(BU14+BV14)*BZ15</f>
        <v>-12</v>
      </c>
      <c r="DI17" s="349"/>
      <c r="DJ17" s="350"/>
      <c r="DK17" s="187" t="s">
        <v>20</v>
      </c>
      <c r="DL17" s="344"/>
      <c r="DM17" s="348">
        <f ca="1">BV14*BZ16</f>
        <v>-18</v>
      </c>
      <c r="DN17" s="349"/>
      <c r="DO17" s="350"/>
      <c r="DP17" s="187" t="s">
        <v>20</v>
      </c>
      <c r="DQ17" s="164"/>
      <c r="DS17" s="196"/>
      <c r="DT17" s="196"/>
      <c r="DU17" s="196"/>
    </row>
    <row r="18" spans="2:126" ht="15.75" thickBot="1" x14ac:dyDescent="0.3">
      <c r="B18" s="151"/>
      <c r="C18" s="217"/>
      <c r="D18" s="218"/>
      <c r="E18" s="218"/>
      <c r="F18" s="218"/>
      <c r="G18" s="218"/>
      <c r="H18" s="218"/>
      <c r="I18" s="218"/>
      <c r="J18" s="218"/>
      <c r="K18" s="218"/>
      <c r="L18" s="218"/>
      <c r="M18" s="219"/>
      <c r="N18" s="220"/>
      <c r="P18" s="5"/>
      <c r="T18" s="158" t="s">
        <v>88</v>
      </c>
      <c r="V18" s="190" t="s">
        <v>89</v>
      </c>
      <c r="BG18" s="164"/>
      <c r="BH18" s="174"/>
      <c r="BK18" s="190"/>
      <c r="BR18" s="370"/>
      <c r="BS18" s="372"/>
      <c r="BT18" s="373"/>
      <c r="BU18" s="373"/>
      <c r="BV18" s="368"/>
      <c r="BW18" s="365"/>
      <c r="BX18" s="191">
        <f>BN22*BR17</f>
        <v>5</v>
      </c>
      <c r="BY18" s="192">
        <f>(BN22*35)-(BX18-1)+BZ17</f>
        <v>26</v>
      </c>
      <c r="BZ18" s="193">
        <f>-BX18-BX17</f>
        <v>-10</v>
      </c>
      <c r="CA18" s="365"/>
      <c r="CB18" s="362"/>
      <c r="CC18" s="363"/>
      <c r="CD18" s="363"/>
      <c r="CE18" s="364"/>
      <c r="CF18" s="365"/>
      <c r="CG18" s="362"/>
      <c r="CH18" s="363"/>
      <c r="CI18" s="363"/>
      <c r="CJ18" s="364"/>
      <c r="CK18" s="365"/>
      <c r="CL18" s="362"/>
      <c r="CM18" s="363"/>
      <c r="CN18" s="363"/>
      <c r="CO18" s="364"/>
      <c r="CP18" s="365"/>
      <c r="CZ18" s="344"/>
      <c r="DB18" s="344"/>
      <c r="DC18" s="329">
        <f ca="1">DC16+DC17</f>
        <v>-6</v>
      </c>
      <c r="DD18" s="330"/>
      <c r="DE18" s="331"/>
      <c r="DF18" s="194" t="s">
        <v>76</v>
      </c>
      <c r="DG18" s="344"/>
      <c r="DH18" s="329">
        <f ca="1">DH16+DH17</f>
        <v>-12</v>
      </c>
      <c r="DI18" s="330"/>
      <c r="DJ18" s="331"/>
      <c r="DK18" s="194" t="s">
        <v>76</v>
      </c>
      <c r="DL18" s="344"/>
      <c r="DM18" s="329">
        <f ca="1">DM16+DM17</f>
        <v>-18</v>
      </c>
      <c r="DN18" s="330"/>
      <c r="DO18" s="331"/>
      <c r="DP18" s="194" t="s">
        <v>76</v>
      </c>
      <c r="DQ18" s="164"/>
      <c r="DS18" s="196"/>
      <c r="DT18" s="196"/>
      <c r="DU18" s="196"/>
    </row>
    <row r="19" spans="2:126" ht="15.75" thickBot="1" x14ac:dyDescent="0.3">
      <c r="B19" s="151"/>
      <c r="C19" s="221">
        <v>0</v>
      </c>
      <c r="D19" s="222">
        <v>1</v>
      </c>
      <c r="E19" s="222">
        <v>2</v>
      </c>
      <c r="F19" s="222">
        <v>3</v>
      </c>
      <c r="G19" s="222">
        <v>4</v>
      </c>
      <c r="H19" s="222">
        <v>5</v>
      </c>
      <c r="I19" s="222">
        <v>6</v>
      </c>
      <c r="J19" s="222">
        <v>10</v>
      </c>
      <c r="K19" s="222">
        <v>20</v>
      </c>
      <c r="L19" s="222">
        <v>30</v>
      </c>
      <c r="M19" s="188"/>
      <c r="N19" s="223"/>
      <c r="O19" s="374" t="s">
        <v>90</v>
      </c>
      <c r="P19" s="375"/>
      <c r="T19" s="158" t="s">
        <v>64</v>
      </c>
      <c r="V19" s="190" t="s">
        <v>91</v>
      </c>
      <c r="BG19" s="164"/>
      <c r="BH19" s="174"/>
      <c r="BK19" s="190"/>
      <c r="BR19" s="371"/>
      <c r="BS19" s="372"/>
      <c r="BT19" s="373"/>
      <c r="BU19" s="373"/>
      <c r="BV19" s="368"/>
      <c r="BW19" s="365"/>
      <c r="BX19" s="200">
        <f>BN23*BR17</f>
        <v>5</v>
      </c>
      <c r="BY19" s="201">
        <f>(BN23*35)-(BX19-1)+BZ18</f>
        <v>21</v>
      </c>
      <c r="BZ19" s="202">
        <f>-BX19-BX18-BX17</f>
        <v>-15</v>
      </c>
      <c r="CA19" s="365"/>
      <c r="CB19" s="356"/>
      <c r="CC19" s="357"/>
      <c r="CD19" s="357"/>
      <c r="CE19" s="358"/>
      <c r="CF19" s="365"/>
      <c r="CG19" s="356"/>
      <c r="CH19" s="357"/>
      <c r="CI19" s="357"/>
      <c r="CJ19" s="358"/>
      <c r="CK19" s="365"/>
      <c r="CL19" s="356"/>
      <c r="CM19" s="357"/>
      <c r="CN19" s="357"/>
      <c r="CO19" s="358"/>
      <c r="CP19" s="365"/>
      <c r="CZ19" s="354"/>
      <c r="DB19" s="316"/>
      <c r="DC19" s="340"/>
      <c r="DD19" s="341"/>
      <c r="DE19" s="342"/>
      <c r="DF19" s="203" t="s">
        <v>65</v>
      </c>
      <c r="DG19" s="316"/>
      <c r="DH19" s="340"/>
      <c r="DI19" s="341"/>
      <c r="DJ19" s="342"/>
      <c r="DK19" s="203" t="s">
        <v>65</v>
      </c>
      <c r="DL19" s="316"/>
      <c r="DM19" s="340"/>
      <c r="DN19" s="341"/>
      <c r="DO19" s="342"/>
      <c r="DP19" s="204" t="s">
        <v>65</v>
      </c>
      <c r="DQ19" s="164"/>
      <c r="DS19" s="196"/>
      <c r="DT19" s="196"/>
      <c r="DU19" s="196"/>
    </row>
    <row r="20" spans="2:126" ht="15.75" thickBot="1" x14ac:dyDescent="0.3">
      <c r="B20" s="151"/>
      <c r="C20" s="221">
        <v>0</v>
      </c>
      <c r="D20" s="222">
        <v>4</v>
      </c>
      <c r="E20" s="222">
        <v>5</v>
      </c>
      <c r="F20" s="222">
        <v>6</v>
      </c>
      <c r="G20" s="222">
        <v>7</v>
      </c>
      <c r="H20" s="222">
        <v>8</v>
      </c>
      <c r="I20" s="222">
        <v>9</v>
      </c>
      <c r="J20" s="188" t="s">
        <v>74</v>
      </c>
      <c r="K20" s="188" t="s">
        <v>74</v>
      </c>
      <c r="L20" s="188" t="s">
        <v>74</v>
      </c>
      <c r="M20" s="188"/>
      <c r="N20" s="223"/>
      <c r="O20" s="332" t="s">
        <v>92</v>
      </c>
      <c r="P20" s="333"/>
      <c r="T20" s="158" t="s">
        <v>93</v>
      </c>
      <c r="V20" s="190" t="s">
        <v>94</v>
      </c>
      <c r="BG20" s="164"/>
      <c r="BH20" s="174"/>
      <c r="BI20" s="351" t="s">
        <v>95</v>
      </c>
      <c r="BJ20" s="352"/>
      <c r="BK20" s="352"/>
      <c r="BL20" s="352"/>
      <c r="BM20" s="352"/>
      <c r="BN20" s="352"/>
      <c r="BO20" s="353"/>
      <c r="BR20" s="369">
        <v>4</v>
      </c>
      <c r="BS20" s="372">
        <f ca="1">SUMPRODUCT(--($BT$54:$BT$384=4),--($BV$54:$BV$384=1))</f>
        <v>0</v>
      </c>
      <c r="BT20" s="373">
        <f ca="1">SUMPRODUCT(--($BT$54:$BT$384=4),--($BV$54:$BV$384=2))</f>
        <v>1</v>
      </c>
      <c r="BU20" s="373">
        <f ca="1">SUMPRODUCT(--($BT$54:$BT$384=4),--($BV$54:$BV$384=3))</f>
        <v>1</v>
      </c>
      <c r="BV20" s="368">
        <f ca="1">SUMPRODUCT(--($BT$54:$BT$384=4),--($BV$54:$BV$384="F"))</f>
        <v>1</v>
      </c>
      <c r="BW20" s="365"/>
      <c r="BX20" s="184">
        <f>BN21*BR20</f>
        <v>4</v>
      </c>
      <c r="BY20" s="185">
        <f>(BN21*35)-(BX20-1)</f>
        <v>32</v>
      </c>
      <c r="BZ20" s="186">
        <f>-BX20</f>
        <v>-4</v>
      </c>
      <c r="CA20" s="365"/>
      <c r="CB20" s="359">
        <f ca="1">(BS20*BY20)+(BT20*BY21)+(BU20*BY22)</f>
        <v>52</v>
      </c>
      <c r="CC20" s="360"/>
      <c r="CD20" s="360"/>
      <c r="CE20" s="361"/>
      <c r="CF20" s="365"/>
      <c r="CG20" s="359">
        <f ca="1">(BV20*BZ22)</f>
        <v>-12</v>
      </c>
      <c r="CH20" s="360"/>
      <c r="CI20" s="360"/>
      <c r="CJ20" s="361"/>
      <c r="CK20" s="365"/>
      <c r="CL20" s="359">
        <f ca="1">CB20+CG20</f>
        <v>40</v>
      </c>
      <c r="CM20" s="360"/>
      <c r="CN20" s="360"/>
      <c r="CO20" s="361"/>
      <c r="CP20" s="365"/>
      <c r="CZ20" s="343">
        <v>5</v>
      </c>
      <c r="DB20" s="343" t="s">
        <v>11</v>
      </c>
      <c r="DC20" s="345">
        <f ca="1">BS17*BY17</f>
        <v>0</v>
      </c>
      <c r="DD20" s="346"/>
      <c r="DE20" s="347"/>
      <c r="DF20" s="179" t="s">
        <v>70</v>
      </c>
      <c r="DG20" s="343" t="s">
        <v>12</v>
      </c>
      <c r="DH20" s="345">
        <f ca="1">(BS17*BY17)+(BT17*BY18)</f>
        <v>0</v>
      </c>
      <c r="DI20" s="346"/>
      <c r="DJ20" s="347"/>
      <c r="DK20" s="179" t="s">
        <v>70</v>
      </c>
      <c r="DL20" s="343" t="s">
        <v>16</v>
      </c>
      <c r="DM20" s="345">
        <f ca="1">(BS17*BY17)+(BT17*BY18)+(BU17*BY19)</f>
        <v>0</v>
      </c>
      <c r="DN20" s="346"/>
      <c r="DO20" s="347"/>
      <c r="DP20" s="179" t="s">
        <v>70</v>
      </c>
      <c r="DQ20" s="164"/>
      <c r="DS20" s="196"/>
      <c r="DT20" s="196"/>
      <c r="DU20" s="196"/>
    </row>
    <row r="21" spans="2:126" ht="15.75" thickBot="1" x14ac:dyDescent="0.3">
      <c r="B21" s="151"/>
      <c r="C21" s="221">
        <v>0</v>
      </c>
      <c r="D21" s="222">
        <v>1</v>
      </c>
      <c r="E21" s="222">
        <v>7</v>
      </c>
      <c r="F21" s="222">
        <v>8</v>
      </c>
      <c r="G21" s="222">
        <v>9</v>
      </c>
      <c r="H21" s="222">
        <v>10</v>
      </c>
      <c r="I21" s="222">
        <v>11</v>
      </c>
      <c r="J21" s="222">
        <v>12</v>
      </c>
      <c r="K21" s="222">
        <v>19</v>
      </c>
      <c r="L21" s="222">
        <v>21</v>
      </c>
      <c r="M21" s="188"/>
      <c r="N21" s="223"/>
      <c r="O21" s="332" t="s">
        <v>96</v>
      </c>
      <c r="P21" s="333"/>
      <c r="T21" s="158" t="s">
        <v>97</v>
      </c>
      <c r="V21" s="48" t="s">
        <v>98</v>
      </c>
      <c r="BG21" s="164"/>
      <c r="BH21" s="174"/>
      <c r="BI21" s="366" t="s">
        <v>99</v>
      </c>
      <c r="BJ21" s="366"/>
      <c r="BK21" s="366"/>
      <c r="BL21" s="366"/>
      <c r="BM21" s="366"/>
      <c r="BN21" s="367">
        <v>1</v>
      </c>
      <c r="BO21" s="367"/>
      <c r="BR21" s="370"/>
      <c r="BS21" s="372"/>
      <c r="BT21" s="373"/>
      <c r="BU21" s="373"/>
      <c r="BV21" s="368"/>
      <c r="BW21" s="365"/>
      <c r="BX21" s="191">
        <f>BN22*BR20</f>
        <v>4</v>
      </c>
      <c r="BY21" s="192">
        <f>(BN22*35)-(BX21-1)+BZ20</f>
        <v>28</v>
      </c>
      <c r="BZ21" s="193">
        <f>-BX21-BX20</f>
        <v>-8</v>
      </c>
      <c r="CA21" s="365"/>
      <c r="CB21" s="362"/>
      <c r="CC21" s="363"/>
      <c r="CD21" s="363"/>
      <c r="CE21" s="364"/>
      <c r="CF21" s="365"/>
      <c r="CG21" s="362"/>
      <c r="CH21" s="363"/>
      <c r="CI21" s="363"/>
      <c r="CJ21" s="364"/>
      <c r="CK21" s="365"/>
      <c r="CL21" s="362"/>
      <c r="CM21" s="363"/>
      <c r="CN21" s="363"/>
      <c r="CO21" s="364"/>
      <c r="CP21" s="365"/>
      <c r="CZ21" s="344"/>
      <c r="DB21" s="344"/>
      <c r="DC21" s="348">
        <f ca="1">(BT17+BU17+BV17)*BZ17</f>
        <v>0</v>
      </c>
      <c r="DD21" s="349"/>
      <c r="DE21" s="350"/>
      <c r="DF21" s="187" t="s">
        <v>20</v>
      </c>
      <c r="DG21" s="344"/>
      <c r="DH21" s="348">
        <f ca="1">(BU17+BV17)*BZ18</f>
        <v>0</v>
      </c>
      <c r="DI21" s="349"/>
      <c r="DJ21" s="350"/>
      <c r="DK21" s="187" t="s">
        <v>20</v>
      </c>
      <c r="DL21" s="344"/>
      <c r="DM21" s="348">
        <f ca="1">BV17*BZ19</f>
        <v>0</v>
      </c>
      <c r="DN21" s="349"/>
      <c r="DO21" s="350"/>
      <c r="DP21" s="187" t="s">
        <v>20</v>
      </c>
      <c r="DQ21" s="164"/>
      <c r="DS21" s="196"/>
      <c r="DT21" s="196"/>
      <c r="DU21" s="196"/>
    </row>
    <row r="22" spans="2:126" ht="15.75" thickBot="1" x14ac:dyDescent="0.3">
      <c r="B22" s="151"/>
      <c r="C22" s="221">
        <v>1</v>
      </c>
      <c r="D22" s="222">
        <v>10</v>
      </c>
      <c r="E22" s="222">
        <v>11</v>
      </c>
      <c r="F22" s="222">
        <v>12</v>
      </c>
      <c r="G22" s="222">
        <v>13</v>
      </c>
      <c r="H22" s="222">
        <v>14</v>
      </c>
      <c r="I22" s="222">
        <v>15</v>
      </c>
      <c r="J22" s="222">
        <v>19</v>
      </c>
      <c r="K22" s="222">
        <v>21</v>
      </c>
      <c r="L22" s="222">
        <v>31</v>
      </c>
      <c r="M22" s="188"/>
      <c r="N22" s="223"/>
      <c r="O22" s="332" t="s">
        <v>100</v>
      </c>
      <c r="P22" s="333"/>
      <c r="T22" s="158" t="s">
        <v>65</v>
      </c>
      <c r="V22" s="48" t="s">
        <v>101</v>
      </c>
      <c r="BG22" s="164"/>
      <c r="BH22" s="174"/>
      <c r="BI22" s="298" t="s">
        <v>102</v>
      </c>
      <c r="BJ22" s="298"/>
      <c r="BK22" s="298"/>
      <c r="BL22" s="298"/>
      <c r="BM22" s="298"/>
      <c r="BN22" s="355">
        <v>1</v>
      </c>
      <c r="BO22" s="355"/>
      <c r="BR22" s="371"/>
      <c r="BS22" s="372"/>
      <c r="BT22" s="373"/>
      <c r="BU22" s="373"/>
      <c r="BV22" s="368"/>
      <c r="BW22" s="365"/>
      <c r="BX22" s="200">
        <f>BN23*BR20</f>
        <v>4</v>
      </c>
      <c r="BY22" s="201">
        <f>(BN23*35)-(BX22-1)+BZ21</f>
        <v>24</v>
      </c>
      <c r="BZ22" s="202">
        <f>-BX22-BX21-BX20</f>
        <v>-12</v>
      </c>
      <c r="CA22" s="365"/>
      <c r="CB22" s="356"/>
      <c r="CC22" s="357"/>
      <c r="CD22" s="357"/>
      <c r="CE22" s="358"/>
      <c r="CF22" s="365"/>
      <c r="CG22" s="356"/>
      <c r="CH22" s="357"/>
      <c r="CI22" s="357"/>
      <c r="CJ22" s="358"/>
      <c r="CK22" s="365"/>
      <c r="CL22" s="356"/>
      <c r="CM22" s="357"/>
      <c r="CN22" s="357"/>
      <c r="CO22" s="358"/>
      <c r="CP22" s="365"/>
      <c r="CZ22" s="344"/>
      <c r="DB22" s="344"/>
      <c r="DC22" s="329">
        <f ca="1">DC20+DC21</f>
        <v>0</v>
      </c>
      <c r="DD22" s="330"/>
      <c r="DE22" s="331"/>
      <c r="DF22" s="194" t="s">
        <v>76</v>
      </c>
      <c r="DG22" s="344"/>
      <c r="DH22" s="329">
        <f ca="1">DH20+DH21</f>
        <v>0</v>
      </c>
      <c r="DI22" s="330"/>
      <c r="DJ22" s="331"/>
      <c r="DK22" s="194" t="s">
        <v>76</v>
      </c>
      <c r="DL22" s="344"/>
      <c r="DM22" s="329">
        <f ca="1">DM20+DM21</f>
        <v>0</v>
      </c>
      <c r="DN22" s="330"/>
      <c r="DO22" s="331"/>
      <c r="DP22" s="194" t="s">
        <v>76</v>
      </c>
      <c r="DQ22" s="164"/>
      <c r="DS22" s="196"/>
      <c r="DT22" s="196"/>
      <c r="DU22" s="196"/>
    </row>
    <row r="23" spans="2:126" ht="15.75" thickBot="1" x14ac:dyDescent="0.3">
      <c r="B23" s="151"/>
      <c r="C23" s="221">
        <v>0</v>
      </c>
      <c r="D23" s="222">
        <v>13</v>
      </c>
      <c r="E23" s="222">
        <v>14</v>
      </c>
      <c r="F23" s="222">
        <v>15</v>
      </c>
      <c r="G23" s="222">
        <v>16</v>
      </c>
      <c r="H23" s="222">
        <v>17</v>
      </c>
      <c r="I23" s="222">
        <v>18</v>
      </c>
      <c r="J23" s="222">
        <v>31</v>
      </c>
      <c r="K23" s="188" t="s">
        <v>74</v>
      </c>
      <c r="L23" s="188" t="s">
        <v>74</v>
      </c>
      <c r="M23" s="188"/>
      <c r="N23" s="223"/>
      <c r="O23" s="332" t="s">
        <v>103</v>
      </c>
      <c r="P23" s="333"/>
      <c r="T23" s="158" t="s">
        <v>52</v>
      </c>
      <c r="V23" s="48" t="s">
        <v>104</v>
      </c>
      <c r="BG23" s="164"/>
      <c r="BH23" s="174"/>
      <c r="BI23" s="298" t="s">
        <v>105</v>
      </c>
      <c r="BJ23" s="298"/>
      <c r="BK23" s="298"/>
      <c r="BL23" s="298"/>
      <c r="BM23" s="298"/>
      <c r="BN23" s="355">
        <v>1</v>
      </c>
      <c r="BO23" s="355"/>
      <c r="BX23" s="48"/>
      <c r="CZ23" s="354"/>
      <c r="DB23" s="316"/>
      <c r="DC23" s="340"/>
      <c r="DD23" s="341"/>
      <c r="DE23" s="342"/>
      <c r="DF23" s="203" t="s">
        <v>65</v>
      </c>
      <c r="DG23" s="316"/>
      <c r="DH23" s="340"/>
      <c r="DI23" s="341"/>
      <c r="DJ23" s="342"/>
      <c r="DK23" s="203" t="s">
        <v>65</v>
      </c>
      <c r="DL23" s="316"/>
      <c r="DM23" s="340"/>
      <c r="DN23" s="341"/>
      <c r="DO23" s="342"/>
      <c r="DP23" s="204" t="s">
        <v>65</v>
      </c>
      <c r="DQ23" s="164"/>
      <c r="DS23" s="196"/>
      <c r="DT23" s="196"/>
      <c r="DU23" s="196"/>
    </row>
    <row r="24" spans="2:126" x14ac:dyDescent="0.25">
      <c r="B24" s="151"/>
      <c r="C24" s="221">
        <v>0</v>
      </c>
      <c r="D24" s="222">
        <v>2</v>
      </c>
      <c r="E24" s="222">
        <v>11</v>
      </c>
      <c r="F24" s="222">
        <v>12</v>
      </c>
      <c r="G24" s="222">
        <v>16</v>
      </c>
      <c r="H24" s="222">
        <v>17</v>
      </c>
      <c r="I24" s="222">
        <v>18</v>
      </c>
      <c r="J24" s="222">
        <v>19</v>
      </c>
      <c r="K24" s="222">
        <v>20</v>
      </c>
      <c r="L24" s="222">
        <v>21</v>
      </c>
      <c r="M24" s="188"/>
      <c r="N24" s="223"/>
      <c r="O24" s="332" t="s">
        <v>106</v>
      </c>
      <c r="P24" s="333"/>
      <c r="T24" s="158" t="s">
        <v>76</v>
      </c>
      <c r="V24" s="48" t="s">
        <v>107</v>
      </c>
      <c r="BG24" s="164"/>
      <c r="BH24" s="174"/>
      <c r="BX24" s="48"/>
      <c r="CZ24" s="343">
        <v>4</v>
      </c>
      <c r="DB24" s="343" t="s">
        <v>11</v>
      </c>
      <c r="DC24" s="345">
        <f ca="1">BS20*BY20</f>
        <v>0</v>
      </c>
      <c r="DD24" s="346"/>
      <c r="DE24" s="347"/>
      <c r="DF24" s="179" t="s">
        <v>70</v>
      </c>
      <c r="DG24" s="343" t="s">
        <v>12</v>
      </c>
      <c r="DH24" s="345">
        <f ca="1">(BS20*BY20)+(BT20*BY21)</f>
        <v>28</v>
      </c>
      <c r="DI24" s="346"/>
      <c r="DJ24" s="347"/>
      <c r="DK24" s="179" t="s">
        <v>70</v>
      </c>
      <c r="DL24" s="343" t="s">
        <v>16</v>
      </c>
      <c r="DM24" s="345">
        <f ca="1">(BS20*BY20)+(BT20*BY21)+(BU20*BY22)</f>
        <v>52</v>
      </c>
      <c r="DN24" s="346"/>
      <c r="DO24" s="347"/>
      <c r="DP24" s="179" t="s">
        <v>70</v>
      </c>
      <c r="DQ24" s="164"/>
      <c r="DS24" s="196"/>
      <c r="DT24" s="196"/>
      <c r="DU24" s="196"/>
    </row>
    <row r="25" spans="2:126" ht="15.75" thickBot="1" x14ac:dyDescent="0.3">
      <c r="B25" s="151"/>
      <c r="C25" s="221">
        <v>2</v>
      </c>
      <c r="D25" s="222">
        <v>11</v>
      </c>
      <c r="E25" s="222">
        <v>12</v>
      </c>
      <c r="F25" s="222">
        <v>19</v>
      </c>
      <c r="G25" s="222">
        <v>20</v>
      </c>
      <c r="H25" s="222">
        <v>21</v>
      </c>
      <c r="I25" s="222">
        <v>22</v>
      </c>
      <c r="J25" s="222">
        <v>23</v>
      </c>
      <c r="K25" s="222">
        <v>24</v>
      </c>
      <c r="L25" s="222">
        <v>29</v>
      </c>
      <c r="M25" s="224">
        <v>32</v>
      </c>
      <c r="N25" s="223"/>
      <c r="O25" s="332" t="s">
        <v>108</v>
      </c>
      <c r="P25" s="333"/>
      <c r="T25" s="158" t="s">
        <v>109</v>
      </c>
      <c r="V25" s="48" t="s">
        <v>110</v>
      </c>
      <c r="BF25" s="48"/>
      <c r="BG25" s="225"/>
      <c r="BH25" s="174"/>
      <c r="BX25" s="48"/>
      <c r="CZ25" s="344"/>
      <c r="DB25" s="344"/>
      <c r="DC25" s="348">
        <f ca="1">(BT20+BU20+BV20)*BZ20</f>
        <v>-12</v>
      </c>
      <c r="DD25" s="349"/>
      <c r="DE25" s="350"/>
      <c r="DF25" s="187" t="s">
        <v>20</v>
      </c>
      <c r="DG25" s="344"/>
      <c r="DH25" s="348">
        <f ca="1">(BU20+BV20)*BZ22</f>
        <v>-24</v>
      </c>
      <c r="DI25" s="349"/>
      <c r="DJ25" s="350"/>
      <c r="DK25" s="187" t="s">
        <v>20</v>
      </c>
      <c r="DL25" s="344"/>
      <c r="DM25" s="348">
        <f ca="1">BV20*BZ22</f>
        <v>-12</v>
      </c>
      <c r="DN25" s="349"/>
      <c r="DO25" s="350"/>
      <c r="DP25" s="187" t="s">
        <v>20</v>
      </c>
      <c r="DQ25" s="164"/>
      <c r="DS25" s="196"/>
      <c r="DT25" s="196"/>
      <c r="DU25" s="196"/>
    </row>
    <row r="26" spans="2:126" ht="15.75" thickBot="1" x14ac:dyDescent="0.3">
      <c r="B26" s="151"/>
      <c r="C26" s="221">
        <v>22</v>
      </c>
      <c r="D26" s="222">
        <v>23</v>
      </c>
      <c r="E26" s="222">
        <v>24</v>
      </c>
      <c r="F26" s="222">
        <v>25</v>
      </c>
      <c r="G26" s="222">
        <v>26</v>
      </c>
      <c r="H26" s="222">
        <v>27</v>
      </c>
      <c r="I26" s="222">
        <v>29</v>
      </c>
      <c r="J26" s="222">
        <v>32</v>
      </c>
      <c r="K26" s="222" t="s">
        <v>74</v>
      </c>
      <c r="L26" s="222" t="s">
        <v>74</v>
      </c>
      <c r="M26" s="188"/>
      <c r="N26" s="223"/>
      <c r="O26" s="332" t="s">
        <v>111</v>
      </c>
      <c r="P26" s="333"/>
      <c r="T26" s="158" t="s">
        <v>112</v>
      </c>
      <c r="V26" s="48" t="s">
        <v>113</v>
      </c>
      <c r="BF26" s="48"/>
      <c r="BG26" s="225"/>
      <c r="BH26" s="174"/>
      <c r="BI26" s="351" t="s">
        <v>114</v>
      </c>
      <c r="BJ26" s="352"/>
      <c r="BK26" s="352"/>
      <c r="BL26" s="352"/>
      <c r="BM26" s="352"/>
      <c r="BN26" s="352"/>
      <c r="BO26" s="353"/>
      <c r="BV26" s="226"/>
      <c r="BX26" s="48"/>
      <c r="CZ26" s="344"/>
      <c r="DB26" s="344"/>
      <c r="DC26" s="329">
        <f ca="1">DC24+DC25</f>
        <v>-12</v>
      </c>
      <c r="DD26" s="330"/>
      <c r="DE26" s="331"/>
      <c r="DF26" s="194" t="s">
        <v>76</v>
      </c>
      <c r="DG26" s="344"/>
      <c r="DH26" s="329">
        <f ca="1">DH24+DH25</f>
        <v>4</v>
      </c>
      <c r="DI26" s="330"/>
      <c r="DJ26" s="331"/>
      <c r="DK26" s="194" t="s">
        <v>76</v>
      </c>
      <c r="DL26" s="344"/>
      <c r="DM26" s="329">
        <f ca="1">DM24+DM25</f>
        <v>40</v>
      </c>
      <c r="DN26" s="330"/>
      <c r="DO26" s="331"/>
      <c r="DP26" s="194" t="s">
        <v>76</v>
      </c>
      <c r="DQ26" s="164"/>
      <c r="DS26" s="196"/>
      <c r="DT26" s="196"/>
      <c r="DU26" s="196"/>
      <c r="DV26" s="196"/>
    </row>
    <row r="27" spans="2:126" ht="15.75" thickBot="1" x14ac:dyDescent="0.3">
      <c r="B27" s="151"/>
      <c r="C27" s="221"/>
      <c r="D27" s="222"/>
      <c r="E27" s="222"/>
      <c r="F27" s="222"/>
      <c r="G27" s="222"/>
      <c r="H27" s="222"/>
      <c r="I27" s="222"/>
      <c r="J27" s="222"/>
      <c r="K27" s="222"/>
      <c r="L27" s="182"/>
      <c r="M27" s="188"/>
      <c r="N27" s="223"/>
      <c r="O27" s="332" t="s">
        <v>115</v>
      </c>
      <c r="P27" s="333"/>
      <c r="BF27" s="48"/>
      <c r="BG27" s="225"/>
      <c r="BH27" s="174"/>
      <c r="BI27" s="334">
        <v>500</v>
      </c>
      <c r="BJ27" s="335"/>
      <c r="BK27" s="335"/>
      <c r="BL27" s="335"/>
      <c r="BM27" s="335"/>
      <c r="BN27" s="335"/>
      <c r="BO27" s="336"/>
      <c r="BX27" s="48"/>
      <c r="CZ27" s="354"/>
      <c r="DB27" s="316"/>
      <c r="DC27" s="340"/>
      <c r="DD27" s="341"/>
      <c r="DE27" s="342"/>
      <c r="DF27" s="203" t="s">
        <v>65</v>
      </c>
      <c r="DG27" s="316"/>
      <c r="DH27" s="340"/>
      <c r="DI27" s="341"/>
      <c r="DJ27" s="342"/>
      <c r="DK27" s="203" t="s">
        <v>65</v>
      </c>
      <c r="DL27" s="316"/>
      <c r="DM27" s="340"/>
      <c r="DN27" s="341"/>
      <c r="DO27" s="342"/>
      <c r="DP27" s="204" t="s">
        <v>65</v>
      </c>
      <c r="DQ27" s="164"/>
      <c r="DS27" s="196"/>
      <c r="DT27" s="196"/>
      <c r="DU27" s="196"/>
      <c r="DV27" s="196"/>
    </row>
    <row r="28" spans="2:126" x14ac:dyDescent="0.25">
      <c r="B28" s="151"/>
      <c r="C28" s="221"/>
      <c r="D28" s="222"/>
      <c r="E28" s="222"/>
      <c r="F28" s="222"/>
      <c r="G28" s="222"/>
      <c r="H28" s="222"/>
      <c r="I28" s="222"/>
      <c r="J28" s="222"/>
      <c r="K28" s="222"/>
      <c r="L28" s="222"/>
      <c r="M28" s="227"/>
      <c r="N28" s="223"/>
      <c r="O28" s="332" t="s">
        <v>116</v>
      </c>
      <c r="P28" s="333"/>
      <c r="BF28" s="48"/>
      <c r="BG28" s="225"/>
      <c r="BH28" s="174"/>
      <c r="BI28" s="337"/>
      <c r="BJ28" s="338"/>
      <c r="BK28" s="338"/>
      <c r="BL28" s="338"/>
      <c r="BM28" s="338"/>
      <c r="BN28" s="338"/>
      <c r="BO28" s="339"/>
      <c r="BR28" s="1"/>
      <c r="BV28" s="226"/>
      <c r="BX28" s="48"/>
      <c r="BY28" s="48"/>
      <c r="BZ28" s="48"/>
      <c r="CA28" s="226"/>
      <c r="CB28" s="48"/>
      <c r="CZ28" s="6"/>
      <c r="DA28" s="159"/>
      <c r="DQ28" s="164"/>
      <c r="DS28" s="196"/>
      <c r="DT28" s="196"/>
      <c r="DU28" s="196"/>
      <c r="DV28" s="196"/>
    </row>
    <row r="29" spans="2:126" ht="15.75" thickBot="1" x14ac:dyDescent="0.3">
      <c r="B29" s="151"/>
      <c r="C29" s="228"/>
      <c r="D29" s="229"/>
      <c r="E29" s="229"/>
      <c r="F29" s="229"/>
      <c r="G29" s="229"/>
      <c r="H29" s="229"/>
      <c r="I29" s="229"/>
      <c r="J29" s="229"/>
      <c r="K29" s="230"/>
      <c r="L29" s="230"/>
      <c r="M29" s="231"/>
      <c r="N29" s="232"/>
      <c r="O29" s="322" t="s">
        <v>117</v>
      </c>
      <c r="P29" s="323"/>
      <c r="BF29" s="48"/>
      <c r="BG29" s="225"/>
      <c r="BH29" s="174"/>
      <c r="BR29" s="1"/>
      <c r="BV29" s="233"/>
      <c r="BY29" s="48"/>
      <c r="BZ29" s="48"/>
      <c r="CA29" s="233"/>
      <c r="CB29" s="48"/>
      <c r="CZ29" s="6"/>
      <c r="DA29" s="159"/>
      <c r="DQ29" s="164"/>
      <c r="DS29" s="196"/>
      <c r="DT29" s="196"/>
      <c r="DU29" s="196"/>
      <c r="DV29" s="196"/>
    </row>
    <row r="30" spans="2:126" ht="15.75" thickBot="1" x14ac:dyDescent="0.3">
      <c r="B30" s="154"/>
      <c r="C30" s="234"/>
      <c r="D30" s="234"/>
      <c r="E30" s="234"/>
      <c r="F30" s="234"/>
      <c r="G30" s="234"/>
      <c r="H30" s="234"/>
      <c r="I30" s="234"/>
      <c r="J30" s="234"/>
      <c r="K30" s="234"/>
      <c r="L30" s="234"/>
      <c r="M30" s="234"/>
      <c r="N30" s="234"/>
      <c r="O30" s="155"/>
      <c r="P30" s="156"/>
      <c r="BF30" s="48"/>
      <c r="BG30" s="164"/>
      <c r="BH30" s="174"/>
      <c r="BR30" s="1"/>
      <c r="BS30" s="235"/>
      <c r="BT30" s="235"/>
      <c r="BY30" s="235"/>
      <c r="BZ30" s="48"/>
      <c r="CA30" s="48"/>
      <c r="CB30" s="48"/>
      <c r="CZ30" s="153"/>
      <c r="DA30" s="153"/>
      <c r="DQ30" s="164"/>
      <c r="DS30" s="196"/>
      <c r="DT30" s="196"/>
      <c r="DU30" s="196"/>
      <c r="DV30" s="196"/>
    </row>
    <row r="31" spans="2:126" x14ac:dyDescent="0.25">
      <c r="BF31" s="48"/>
      <c r="BG31" s="164"/>
      <c r="BH31" s="174"/>
      <c r="BI31" s="324" t="s">
        <v>118</v>
      </c>
      <c r="BJ31" s="325"/>
      <c r="BK31" s="326"/>
      <c r="BM31" s="324" t="s">
        <v>119</v>
      </c>
      <c r="BN31" s="325"/>
      <c r="BO31" s="326"/>
      <c r="BQ31" s="6"/>
      <c r="BR31" s="6"/>
      <c r="BS31" s="236"/>
      <c r="CB31" s="48"/>
      <c r="CF31" s="48"/>
      <c r="CZ31" s="153"/>
      <c r="DA31" s="153"/>
      <c r="DQ31" s="164"/>
      <c r="DS31" s="196"/>
      <c r="DT31" s="196"/>
      <c r="DU31" s="196"/>
      <c r="DV31" s="196"/>
    </row>
    <row r="32" spans="2:126" ht="15.75" thickBot="1" x14ac:dyDescent="0.3">
      <c r="B32" s="158" t="s">
        <v>1</v>
      </c>
      <c r="C32" s="158" t="s">
        <v>3</v>
      </c>
      <c r="D32" s="158" t="s">
        <v>4</v>
      </c>
      <c r="E32" s="158" t="s">
        <v>5</v>
      </c>
      <c r="F32" s="158" t="s">
        <v>6</v>
      </c>
      <c r="G32" s="158" t="s">
        <v>7</v>
      </c>
      <c r="H32" s="158" t="s">
        <v>8</v>
      </c>
      <c r="I32" s="158" t="s">
        <v>9</v>
      </c>
      <c r="J32" s="48" t="s">
        <v>10</v>
      </c>
      <c r="K32" s="48" t="s">
        <v>36</v>
      </c>
      <c r="L32" s="48" t="s">
        <v>20</v>
      </c>
      <c r="M32" s="48" t="s">
        <v>86</v>
      </c>
      <c r="N32" s="48" t="s">
        <v>88</v>
      </c>
      <c r="O32" s="48" t="s">
        <v>64</v>
      </c>
      <c r="P32" s="48" t="s">
        <v>93</v>
      </c>
      <c r="Q32" s="48" t="s">
        <v>97</v>
      </c>
      <c r="R32" s="48" t="s">
        <v>65</v>
      </c>
      <c r="S32" s="48" t="s">
        <v>52</v>
      </c>
      <c r="T32" s="48" t="s">
        <v>76</v>
      </c>
      <c r="U32" s="48" t="s">
        <v>109</v>
      </c>
      <c r="V32" s="153" t="s">
        <v>112</v>
      </c>
      <c r="W32" s="48" t="s">
        <v>70</v>
      </c>
      <c r="X32" s="48" t="s">
        <v>120</v>
      </c>
      <c r="Y32" s="48" t="s">
        <v>121</v>
      </c>
      <c r="Z32" s="48" t="s">
        <v>122</v>
      </c>
      <c r="AA32" s="48" t="s">
        <v>123</v>
      </c>
      <c r="AB32" s="48" t="s">
        <v>124</v>
      </c>
      <c r="AC32" s="48" t="s">
        <v>125</v>
      </c>
      <c r="AD32" s="48" t="s">
        <v>126</v>
      </c>
      <c r="AE32" s="48" t="s">
        <v>127</v>
      </c>
      <c r="AF32" s="48" t="s">
        <v>128</v>
      </c>
      <c r="AG32" s="48" t="s">
        <v>129</v>
      </c>
      <c r="AH32" s="48" t="s">
        <v>130</v>
      </c>
      <c r="AI32" s="48" t="s">
        <v>131</v>
      </c>
      <c r="AJ32" s="48" t="s">
        <v>132</v>
      </c>
      <c r="AK32" s="48" t="s">
        <v>133</v>
      </c>
      <c r="AL32" s="48" t="s">
        <v>134</v>
      </c>
      <c r="AM32" s="48" t="s">
        <v>135</v>
      </c>
      <c r="AN32" s="48" t="s">
        <v>136</v>
      </c>
      <c r="BG32" s="164"/>
      <c r="BH32" s="174"/>
      <c r="BI32" s="327"/>
      <c r="BJ32" s="327"/>
      <c r="BK32" s="327"/>
      <c r="BM32" s="327"/>
      <c r="BN32" s="327"/>
      <c r="BO32" s="327"/>
      <c r="BP32" s="1"/>
      <c r="BQ32" s="1"/>
      <c r="BR32" s="1"/>
      <c r="CF32" s="48"/>
      <c r="CH32" s="48"/>
      <c r="CI32" s="48"/>
      <c r="CJ32" s="48"/>
      <c r="CK32" s="48"/>
      <c r="CL32" s="48"/>
      <c r="CZ32" s="153"/>
      <c r="DA32" s="153"/>
      <c r="DQ32" s="164"/>
      <c r="DS32" s="196"/>
      <c r="DT32" s="196"/>
      <c r="DU32" s="196"/>
      <c r="DV32" s="196"/>
    </row>
    <row r="33" spans="2:126" ht="15.75" thickBot="1" x14ac:dyDescent="0.3">
      <c r="B33" s="328" t="s">
        <v>137</v>
      </c>
      <c r="C33" s="328"/>
      <c r="D33" s="328"/>
      <c r="E33" s="328"/>
      <c r="F33" s="328"/>
      <c r="G33" s="328"/>
      <c r="H33" s="328"/>
      <c r="I33" s="328"/>
      <c r="J33" s="328"/>
      <c r="K33" s="328"/>
      <c r="L33" s="328"/>
      <c r="M33" s="328"/>
      <c r="N33" s="328"/>
      <c r="O33" s="328"/>
      <c r="P33" s="328"/>
      <c r="Q33" s="328"/>
      <c r="R33" s="328"/>
      <c r="S33" s="328"/>
      <c r="T33" s="328"/>
      <c r="U33" s="328"/>
      <c r="V33" s="328"/>
      <c r="W33" s="328"/>
      <c r="X33" s="328"/>
      <c r="Y33" s="328"/>
      <c r="Z33" s="328"/>
      <c r="AA33" s="328"/>
      <c r="AB33" s="328"/>
      <c r="AC33" s="328"/>
      <c r="AD33" s="328"/>
      <c r="AE33" s="328"/>
      <c r="AF33" s="328"/>
      <c r="AG33" s="328"/>
      <c r="AH33" s="328"/>
      <c r="AI33" s="328"/>
      <c r="AJ33" s="328"/>
      <c r="AK33" s="328"/>
      <c r="AL33" s="328"/>
      <c r="AM33" s="328"/>
      <c r="AN33" s="328"/>
      <c r="BG33" s="164"/>
      <c r="BH33" s="174"/>
      <c r="BM33" s="1"/>
      <c r="BN33" s="1"/>
      <c r="BO33" s="237"/>
      <c r="BP33" s="6"/>
      <c r="BQ33" s="1"/>
      <c r="BR33" s="1"/>
      <c r="BX33" s="48"/>
      <c r="BY33" s="48"/>
      <c r="BZ33" s="237"/>
      <c r="CA33" s="237"/>
      <c r="CZ33" s="153"/>
      <c r="DA33" s="153"/>
      <c r="DQ33" s="164"/>
      <c r="DU33" s="196"/>
      <c r="DV33" s="196"/>
    </row>
    <row r="34" spans="2:126" ht="15.75" thickBot="1" x14ac:dyDescent="0.3">
      <c r="B34" s="238">
        <f ca="1">BI5</f>
        <v>73</v>
      </c>
      <c r="C34" s="239">
        <f ca="1">BI10</f>
        <v>334</v>
      </c>
      <c r="D34" s="239">
        <f ca="1">BI15</f>
        <v>54</v>
      </c>
      <c r="E34" s="240">
        <f ca="1">CB5</f>
        <v>452</v>
      </c>
      <c r="F34" s="240">
        <f ca="1">CB8</f>
        <v>76</v>
      </c>
      <c r="G34" s="240">
        <f ca="1">CB11</f>
        <v>30</v>
      </c>
      <c r="H34" s="240">
        <f ca="1">CB14</f>
        <v>0</v>
      </c>
      <c r="I34" s="240">
        <f ca="1">CB17</f>
        <v>0</v>
      </c>
      <c r="J34" s="240">
        <f ca="1">CB20</f>
        <v>52</v>
      </c>
      <c r="K34" s="240">
        <f ca="1">CG5</f>
        <v>-390</v>
      </c>
      <c r="L34" s="240">
        <f ca="1">CG8</f>
        <v>-96</v>
      </c>
      <c r="M34" s="240">
        <f ca="1">CG11</f>
        <v>-21</v>
      </c>
      <c r="N34" s="240">
        <f ca="1">CG14</f>
        <v>-18</v>
      </c>
      <c r="O34" s="240">
        <f ca="1">CG17</f>
        <v>0</v>
      </c>
      <c r="P34" s="240">
        <f ca="1">CG20</f>
        <v>-12</v>
      </c>
      <c r="Q34" s="240">
        <f ca="1">CL5</f>
        <v>62</v>
      </c>
      <c r="R34" s="240">
        <f ca="1">CL8</f>
        <v>-20</v>
      </c>
      <c r="S34" s="240">
        <f ca="1">CL11</f>
        <v>9</v>
      </c>
      <c r="T34" s="240">
        <f ca="1">CL14</f>
        <v>-18</v>
      </c>
      <c r="U34" s="240">
        <f ca="1">CL17</f>
        <v>0</v>
      </c>
      <c r="V34" s="240">
        <f ca="1">CL20</f>
        <v>40</v>
      </c>
      <c r="W34" s="240">
        <f ca="1">DC6</f>
        <v>-40</v>
      </c>
      <c r="X34" s="240">
        <f ca="1">DC10</f>
        <v>16</v>
      </c>
      <c r="Y34" s="240">
        <f ca="1">DC14</f>
        <v>-21</v>
      </c>
      <c r="Z34" s="240">
        <f ca="1">DC18</f>
        <v>-6</v>
      </c>
      <c r="AA34" s="240">
        <f ca="1">DC22</f>
        <v>0</v>
      </c>
      <c r="AB34" s="240">
        <f ca="1">DC26</f>
        <v>-12</v>
      </c>
      <c r="AC34" s="240">
        <f ca="1">DH6</f>
        <v>-16</v>
      </c>
      <c r="AD34" s="240">
        <f ca="1">DH10</f>
        <v>12</v>
      </c>
      <c r="AE34" s="240">
        <f ca="1">DH14</f>
        <v>-42</v>
      </c>
      <c r="AF34" s="240">
        <f ca="1">DH18</f>
        <v>-12</v>
      </c>
      <c r="AG34" s="240">
        <f ca="1">DH22</f>
        <v>0</v>
      </c>
      <c r="AH34" s="240">
        <f ca="1">DH26</f>
        <v>4</v>
      </c>
      <c r="AI34" s="240">
        <f ca="1">DM6</f>
        <v>62</v>
      </c>
      <c r="AJ34" s="240">
        <f ca="1">DM10</f>
        <v>-20</v>
      </c>
      <c r="AK34" s="240">
        <f ca="1">DM14</f>
        <v>9</v>
      </c>
      <c r="AL34" s="240">
        <f ca="1">DM18</f>
        <v>-18</v>
      </c>
      <c r="AM34" s="240">
        <f ca="1">DM22</f>
        <v>0</v>
      </c>
      <c r="AN34" s="241">
        <f ca="1">DM26</f>
        <v>40</v>
      </c>
      <c r="BG34" s="164"/>
      <c r="BH34" s="174"/>
      <c r="BM34" s="1"/>
      <c r="BN34" s="1"/>
      <c r="BO34" s="237"/>
      <c r="BP34" s="1"/>
      <c r="BQ34" s="1"/>
      <c r="BR34" s="1"/>
      <c r="BZ34" s="196"/>
      <c r="CA34" s="237"/>
      <c r="DQ34" s="164"/>
      <c r="DU34" s="196"/>
      <c r="DV34" s="196"/>
    </row>
    <row r="35" spans="2:126" ht="15.75" thickBot="1" x14ac:dyDescent="0.3">
      <c r="B35" s="320" t="s">
        <v>137</v>
      </c>
      <c r="C35" s="320"/>
      <c r="D35" s="320"/>
      <c r="E35" s="320"/>
      <c r="F35" s="320"/>
      <c r="G35" s="320"/>
      <c r="H35" s="320"/>
      <c r="I35" s="320"/>
      <c r="J35" s="320"/>
      <c r="K35" s="320"/>
      <c r="L35" s="320"/>
      <c r="M35" s="320"/>
      <c r="N35" s="320"/>
      <c r="O35" s="320"/>
      <c r="P35" s="320"/>
      <c r="Q35" s="320"/>
      <c r="R35" s="320"/>
      <c r="S35" s="320"/>
      <c r="T35" s="320"/>
      <c r="U35" s="320"/>
      <c r="V35" s="320"/>
      <c r="W35" s="320"/>
      <c r="X35" s="320"/>
      <c r="Y35" s="320"/>
      <c r="Z35" s="320"/>
      <c r="AA35" s="320"/>
      <c r="AB35" s="320"/>
      <c r="AC35" s="320"/>
      <c r="AD35" s="320"/>
      <c r="AE35" s="320"/>
      <c r="AF35" s="320"/>
      <c r="AG35" s="320"/>
      <c r="AH35" s="320"/>
      <c r="AI35" s="320"/>
      <c r="AJ35" s="320"/>
      <c r="AK35" s="320"/>
      <c r="AL35" s="320"/>
      <c r="AM35" s="320"/>
      <c r="AN35" s="320"/>
      <c r="BG35" s="164"/>
      <c r="BH35" s="174"/>
      <c r="BK35" s="1"/>
      <c r="BL35" s="1"/>
      <c r="BM35" s="1"/>
      <c r="BN35" s="1"/>
      <c r="BO35" s="237"/>
      <c r="BP35" s="1"/>
      <c r="BQ35" s="1"/>
      <c r="BR35" s="1"/>
      <c r="BZ35" s="48"/>
      <c r="CB35" s="48"/>
      <c r="CC35" s="48"/>
      <c r="CD35" s="48"/>
      <c r="CE35" s="48"/>
      <c r="CF35" s="48"/>
      <c r="CG35" s="48"/>
      <c r="CH35" s="48"/>
      <c r="CI35" s="48"/>
      <c r="CJ35" s="48"/>
      <c r="CK35" s="48"/>
      <c r="CL35" s="48"/>
      <c r="CZ35" s="153"/>
      <c r="DA35" s="153"/>
      <c r="DQ35" s="164"/>
      <c r="DU35" s="196"/>
      <c r="DV35" s="196"/>
    </row>
    <row r="36" spans="2:126" x14ac:dyDescent="0.2">
      <c r="B36" s="6"/>
      <c r="C36" s="242"/>
      <c r="D36" s="243"/>
      <c r="E36" s="243"/>
      <c r="F36" s="243"/>
      <c r="G36" s="1"/>
      <c r="BG36" s="164"/>
      <c r="BH36" s="174"/>
      <c r="BN36" s="1"/>
      <c r="BO36" s="237"/>
      <c r="BP36" s="1"/>
      <c r="BQ36" s="1"/>
      <c r="BR36" s="1"/>
      <c r="BZ36" s="48"/>
      <c r="CZ36" s="153"/>
      <c r="DA36" s="153"/>
      <c r="DQ36" s="164"/>
      <c r="DU36" s="196"/>
      <c r="DV36" s="196"/>
    </row>
    <row r="37" spans="2:126" x14ac:dyDescent="0.2">
      <c r="B37" s="6"/>
      <c r="C37" s="242"/>
      <c r="D37" s="243"/>
      <c r="E37" s="243"/>
      <c r="F37" s="243"/>
      <c r="G37" s="1"/>
      <c r="BG37" s="164"/>
      <c r="BO37" s="237"/>
      <c r="BP37" s="1"/>
      <c r="BQ37" s="1"/>
      <c r="BR37" s="1"/>
      <c r="BZ37" s="48"/>
      <c r="CB37" s="48"/>
      <c r="CC37" s="48"/>
      <c r="CD37" s="48"/>
      <c r="CE37" s="48"/>
      <c r="CF37" s="48"/>
      <c r="CG37" s="48"/>
      <c r="CH37" s="48"/>
      <c r="CI37" s="48"/>
      <c r="CJ37" s="48"/>
      <c r="CK37" s="48"/>
      <c r="CL37" s="48"/>
      <c r="CZ37" s="153"/>
      <c r="DA37" s="153"/>
      <c r="DQ37" s="164"/>
      <c r="DU37" s="196"/>
      <c r="DV37" s="196"/>
    </row>
    <row r="38" spans="2:126" x14ac:dyDescent="0.2">
      <c r="B38" s="6"/>
      <c r="C38" s="242"/>
      <c r="D38" s="243"/>
      <c r="E38" s="243"/>
      <c r="F38" s="243"/>
      <c r="G38" s="1"/>
      <c r="BG38" s="164"/>
      <c r="BO38" s="237"/>
      <c r="BP38" s="1"/>
      <c r="BQ38" s="1"/>
      <c r="BR38" s="1"/>
      <c r="BS38" s="153"/>
      <c r="BZ38" s="48"/>
      <c r="CZ38" s="153"/>
      <c r="DA38" s="153"/>
      <c r="DQ38" s="164"/>
      <c r="DU38" s="196"/>
      <c r="DV38" s="196"/>
    </row>
    <row r="39" spans="2:126" x14ac:dyDescent="0.2">
      <c r="B39" s="1"/>
      <c r="C39" s="243"/>
      <c r="D39" s="243"/>
      <c r="E39" s="243"/>
      <c r="F39" s="243"/>
      <c r="G39" s="1"/>
      <c r="BG39" s="164"/>
      <c r="BP39" s="1"/>
      <c r="BQ39" s="1"/>
      <c r="BR39" s="1"/>
      <c r="BS39" s="153"/>
      <c r="BT39" s="235"/>
      <c r="BX39" s="48"/>
      <c r="BZ39" s="48"/>
      <c r="CA39" s="48"/>
      <c r="CB39" s="48"/>
      <c r="CC39" s="48"/>
      <c r="CD39" s="48"/>
      <c r="CE39" s="48"/>
      <c r="CF39" s="48"/>
      <c r="CG39" s="48"/>
      <c r="CH39" s="48"/>
      <c r="CI39" s="48"/>
      <c r="CJ39" s="48"/>
      <c r="CK39" s="48"/>
      <c r="CL39" s="48"/>
      <c r="CZ39" s="153"/>
      <c r="DA39" s="153"/>
      <c r="DQ39" s="164"/>
      <c r="DU39" s="196"/>
      <c r="DV39" s="196"/>
    </row>
    <row r="40" spans="2:126" x14ac:dyDescent="0.25">
      <c r="B40" s="1"/>
      <c r="C40" s="6"/>
      <c r="D40" s="321"/>
      <c r="E40" s="321"/>
      <c r="F40" s="321"/>
      <c r="G40" s="1"/>
      <c r="BG40" s="164"/>
      <c r="BH40" s="174"/>
      <c r="BP40" s="1"/>
      <c r="BQ40" s="1"/>
      <c r="BR40" s="1"/>
      <c r="BT40" s="235"/>
      <c r="BZ40" s="48"/>
      <c r="CA40" s="48"/>
      <c r="CZ40" s="153"/>
      <c r="DA40" s="153"/>
      <c r="DQ40" s="164"/>
      <c r="DU40" s="196"/>
      <c r="DV40" s="196"/>
    </row>
    <row r="41" spans="2:126" x14ac:dyDescent="0.25">
      <c r="B41" s="1"/>
      <c r="C41" s="1"/>
      <c r="D41" s="321"/>
      <c r="E41" s="321"/>
      <c r="F41" s="321"/>
      <c r="G41" s="1"/>
      <c r="BG41" s="164"/>
      <c r="BH41" s="174"/>
      <c r="BP41" s="1"/>
      <c r="BQ41" s="1"/>
      <c r="BR41" s="1"/>
      <c r="BT41" s="235"/>
      <c r="BX41" s="48"/>
      <c r="BZ41" s="48"/>
      <c r="CA41" s="48"/>
      <c r="CB41" s="48"/>
      <c r="CC41" s="48"/>
      <c r="CD41" s="48"/>
      <c r="CE41" s="48"/>
      <c r="CF41" s="48"/>
      <c r="CG41" s="48"/>
      <c r="CH41" s="48"/>
      <c r="CI41" s="48"/>
      <c r="CJ41" s="48"/>
      <c r="CK41" s="48"/>
      <c r="CL41" s="48"/>
      <c r="CZ41" s="153"/>
      <c r="DA41" s="153"/>
      <c r="DQ41" s="164"/>
      <c r="DU41" s="196"/>
      <c r="DV41" s="196"/>
    </row>
    <row r="42" spans="2:126" x14ac:dyDescent="0.25">
      <c r="B42" s="1"/>
      <c r="C42" s="237"/>
      <c r="D42" s="244"/>
      <c r="E42" s="244"/>
      <c r="F42" s="244"/>
      <c r="G42" s="1"/>
      <c r="BG42" s="164"/>
      <c r="BH42" s="174"/>
      <c r="BP42" s="1"/>
      <c r="BQ42" s="1"/>
      <c r="BR42" s="1"/>
      <c r="BW42" s="1"/>
      <c r="BX42" s="1"/>
      <c r="BZ42" s="233"/>
      <c r="CA42" s="233"/>
      <c r="CZ42" s="153"/>
      <c r="DA42" s="153"/>
      <c r="DQ42" s="164"/>
      <c r="DU42" s="196"/>
      <c r="DV42" s="196"/>
    </row>
    <row r="43" spans="2:126" x14ac:dyDescent="0.25">
      <c r="B43" s="6"/>
      <c r="C43" s="237"/>
      <c r="D43" s="244"/>
      <c r="E43" s="244"/>
      <c r="F43" s="244"/>
      <c r="G43" s="1"/>
      <c r="BG43" s="164"/>
      <c r="BH43" s="174"/>
      <c r="BP43" s="1"/>
      <c r="BQ43" s="1"/>
      <c r="BR43" s="1"/>
      <c r="BW43" s="1"/>
      <c r="BX43" s="237"/>
      <c r="BY43" s="48"/>
      <c r="BZ43" s="48"/>
      <c r="CA43" s="48"/>
      <c r="CB43" s="48"/>
      <c r="CC43" s="48"/>
      <c r="CD43" s="48"/>
      <c r="CE43" s="48"/>
      <c r="CF43" s="48"/>
      <c r="CG43" s="48"/>
      <c r="CH43" s="48"/>
      <c r="CI43" s="48"/>
      <c r="CJ43" s="48"/>
      <c r="CK43" s="48"/>
      <c r="CL43" s="48"/>
      <c r="CZ43" s="153"/>
      <c r="DA43" s="153"/>
      <c r="DQ43" s="164"/>
      <c r="DU43" s="196"/>
      <c r="DV43" s="196"/>
    </row>
    <row r="44" spans="2:126" ht="15.75" thickBot="1" x14ac:dyDescent="0.3">
      <c r="B44" s="6"/>
      <c r="C44" s="237"/>
      <c r="D44" s="244"/>
      <c r="E44" s="244"/>
      <c r="F44" s="244"/>
      <c r="G44" s="1"/>
      <c r="BG44" s="164"/>
      <c r="BH44" s="245"/>
      <c r="BI44" s="246"/>
      <c r="BJ44" s="246"/>
      <c r="BK44" s="247"/>
      <c r="BL44" s="247"/>
      <c r="BM44" s="247"/>
      <c r="BN44" s="248"/>
      <c r="BO44" s="249"/>
      <c r="BP44" s="248"/>
      <c r="BQ44" s="248"/>
      <c r="BR44" s="248"/>
      <c r="BS44" s="246"/>
      <c r="BT44" s="246"/>
      <c r="BU44" s="246"/>
      <c r="BV44" s="246"/>
      <c r="BW44" s="250"/>
      <c r="BX44" s="249"/>
      <c r="BY44" s="251"/>
      <c r="BZ44" s="251"/>
      <c r="CA44" s="251"/>
      <c r="CB44" s="251"/>
      <c r="CC44" s="251"/>
      <c r="CD44" s="251"/>
      <c r="CE44" s="251"/>
      <c r="CF44" s="251"/>
      <c r="CG44" s="251"/>
      <c r="CH44" s="251"/>
      <c r="CI44" s="251"/>
      <c r="CJ44" s="251"/>
      <c r="CK44" s="251"/>
      <c r="CL44" s="251"/>
      <c r="CM44" s="246"/>
      <c r="CN44" s="246"/>
      <c r="CO44" s="246"/>
      <c r="CP44" s="246"/>
      <c r="CQ44" s="246"/>
      <c r="CR44" s="246"/>
      <c r="CS44" s="246"/>
      <c r="CT44" s="246"/>
      <c r="CU44" s="246"/>
      <c r="CV44" s="246"/>
      <c r="CW44" s="246"/>
      <c r="CX44" s="246"/>
      <c r="CY44" s="246"/>
      <c r="CZ44" s="246"/>
      <c r="DA44" s="246"/>
      <c r="DB44" s="246"/>
      <c r="DC44" s="246"/>
      <c r="DD44" s="246"/>
      <c r="DE44" s="246"/>
      <c r="DF44" s="246"/>
      <c r="DG44" s="246"/>
      <c r="DH44" s="246"/>
      <c r="DI44" s="246"/>
      <c r="DJ44" s="246"/>
      <c r="DK44" s="246"/>
      <c r="DL44" s="246"/>
      <c r="DM44" s="246"/>
      <c r="DN44" s="246"/>
      <c r="DO44" s="246"/>
      <c r="DP44" s="246"/>
      <c r="DQ44" s="252"/>
      <c r="DU44" s="196"/>
      <c r="DV44" s="196"/>
    </row>
    <row r="45" spans="2:126" ht="15.75" thickTop="1" x14ac:dyDescent="0.25">
      <c r="B45" s="6"/>
      <c r="C45" s="237"/>
      <c r="D45" s="244"/>
      <c r="E45" s="244"/>
      <c r="F45" s="244"/>
      <c r="G45" s="1"/>
      <c r="BG45" s="153"/>
      <c r="BH45" s="253"/>
      <c r="BI45" s="253"/>
      <c r="BJ45" s="253"/>
      <c r="BK45" s="168"/>
      <c r="BL45" s="168"/>
      <c r="BM45" s="168"/>
      <c r="BN45" s="168"/>
      <c r="BO45" s="253"/>
      <c r="BP45" s="253"/>
      <c r="BQ45" s="253"/>
      <c r="BR45" s="253"/>
      <c r="BS45" s="166"/>
      <c r="BT45" s="166"/>
      <c r="BU45" s="166"/>
      <c r="BV45" s="166"/>
      <c r="BW45" s="254"/>
      <c r="BX45" s="255"/>
      <c r="BY45" s="166"/>
      <c r="BZ45" s="166"/>
      <c r="CA45" s="166"/>
      <c r="CB45" s="166"/>
      <c r="CC45" s="166"/>
      <c r="CD45" s="166"/>
      <c r="CE45" s="166"/>
      <c r="CF45" s="166"/>
      <c r="CG45" s="166"/>
      <c r="CH45" s="166"/>
      <c r="CI45" s="166"/>
      <c r="CJ45" s="166"/>
      <c r="CK45" s="166"/>
      <c r="CL45" s="166"/>
      <c r="CM45" s="166"/>
      <c r="CN45" s="166"/>
      <c r="CO45" s="166"/>
      <c r="CP45" s="166"/>
      <c r="CQ45" s="166"/>
      <c r="CR45" s="166"/>
      <c r="CS45" s="166"/>
      <c r="CT45" s="166"/>
      <c r="CU45" s="166"/>
      <c r="CV45" s="166"/>
      <c r="CW45" s="166"/>
      <c r="CX45" s="166"/>
      <c r="CY45" s="153"/>
      <c r="CZ45" s="48"/>
      <c r="DA45" s="48"/>
    </row>
    <row r="46" spans="2:126" x14ac:dyDescent="0.25">
      <c r="B46" s="6"/>
      <c r="C46" s="237"/>
      <c r="D46" s="244"/>
      <c r="E46" s="244"/>
      <c r="F46" s="244"/>
      <c r="G46" s="1"/>
      <c r="BG46" s="153"/>
      <c r="BH46" s="1"/>
      <c r="BI46" s="6"/>
      <c r="BJ46" s="6"/>
      <c r="BK46" s="1"/>
      <c r="BL46" s="1"/>
      <c r="BM46" s="1"/>
      <c r="BN46" s="6"/>
      <c r="BO46" s="1"/>
      <c r="BP46" s="1"/>
      <c r="BQ46" s="1"/>
      <c r="BR46" s="1"/>
      <c r="BS46" s="153"/>
      <c r="BT46" s="153"/>
      <c r="BU46" s="153"/>
      <c r="BV46" s="153"/>
      <c r="BW46" s="1"/>
      <c r="BX46" s="237"/>
      <c r="BY46" s="244"/>
      <c r="BZ46" s="244"/>
      <c r="CA46" s="244"/>
      <c r="CB46" s="244"/>
      <c r="CC46" s="244"/>
      <c r="CD46" s="244"/>
      <c r="CE46" s="244"/>
      <c r="CF46" s="244"/>
      <c r="CG46" s="244"/>
      <c r="CH46" s="244"/>
      <c r="CI46" s="244"/>
      <c r="CJ46" s="244"/>
      <c r="CK46" s="244"/>
      <c r="CL46" s="244"/>
      <c r="CM46" s="153"/>
      <c r="CN46" s="153"/>
      <c r="CO46" s="153"/>
      <c r="CP46" s="153"/>
      <c r="CQ46" s="153"/>
      <c r="CR46" s="153"/>
      <c r="CS46" s="153"/>
      <c r="CT46" s="153"/>
      <c r="CU46" s="153"/>
      <c r="CV46" s="153"/>
      <c r="CW46" s="153"/>
      <c r="CX46" s="153"/>
      <c r="CY46" s="153"/>
      <c r="CZ46" s="48"/>
      <c r="DA46" s="48"/>
    </row>
    <row r="47" spans="2:126" x14ac:dyDescent="0.25">
      <c r="B47" s="6"/>
      <c r="C47" s="237"/>
      <c r="D47" s="244"/>
      <c r="E47" s="244"/>
      <c r="F47" s="244"/>
      <c r="G47" s="1"/>
      <c r="BG47" s="153"/>
      <c r="BH47" s="153"/>
      <c r="BI47" s="159"/>
      <c r="BJ47" s="159"/>
      <c r="BK47" s="153"/>
      <c r="BL47" s="153"/>
      <c r="BM47" s="153"/>
      <c r="BN47" s="159"/>
      <c r="BO47" s="153"/>
      <c r="BP47" s="153"/>
      <c r="BQ47" s="153"/>
      <c r="BR47" s="153"/>
      <c r="BS47" s="153"/>
      <c r="BT47" s="153"/>
      <c r="BU47" s="153"/>
      <c r="BV47" s="153"/>
      <c r="BW47" s="1"/>
      <c r="BX47" s="1"/>
      <c r="BY47" s="6"/>
      <c r="BZ47" s="6"/>
      <c r="CA47" s="6"/>
      <c r="CB47" s="6"/>
      <c r="CC47" s="6"/>
      <c r="CD47" s="6"/>
      <c r="CE47" s="6"/>
      <c r="CF47" s="6"/>
      <c r="CG47" s="6"/>
      <c r="CH47" s="6"/>
      <c r="CI47" s="6"/>
      <c r="CJ47" s="6"/>
      <c r="CK47" s="6"/>
      <c r="CL47" s="6"/>
      <c r="CM47" s="153"/>
      <c r="CN47" s="153"/>
      <c r="CO47" s="153"/>
      <c r="CP47" s="153"/>
      <c r="CQ47" s="153"/>
      <c r="CR47" s="153"/>
      <c r="CS47" s="153"/>
      <c r="CT47" s="153"/>
      <c r="CU47" s="153"/>
      <c r="CV47" s="153"/>
      <c r="CW47" s="153"/>
      <c r="CX47" s="153"/>
      <c r="CY47" s="153"/>
      <c r="CZ47" s="48"/>
      <c r="DA47" s="48"/>
    </row>
    <row r="48" spans="2:126" x14ac:dyDescent="0.25">
      <c r="B48" s="6"/>
      <c r="C48" s="237"/>
      <c r="D48" s="244"/>
      <c r="E48" s="244"/>
      <c r="F48" s="244"/>
      <c r="G48" s="1"/>
      <c r="BG48" s="153"/>
      <c r="BH48" s="153"/>
      <c r="BI48" s="159"/>
      <c r="BJ48" s="159"/>
      <c r="BN48" s="159"/>
      <c r="BO48" s="153"/>
      <c r="BP48" s="153"/>
      <c r="BQ48" s="153"/>
      <c r="BR48" s="153"/>
      <c r="BX48" s="48"/>
      <c r="BY48" s="48"/>
      <c r="BZ48" s="48"/>
      <c r="CA48" s="48"/>
      <c r="CB48" s="48"/>
      <c r="CC48" s="48"/>
      <c r="CD48" s="48"/>
      <c r="CE48" s="48"/>
      <c r="CF48" s="48"/>
      <c r="CG48" s="48"/>
      <c r="CH48" s="48"/>
      <c r="CI48" s="48"/>
      <c r="CJ48" s="48"/>
      <c r="CK48" s="48"/>
      <c r="CL48" s="48"/>
      <c r="CM48" s="153"/>
      <c r="CZ48" s="48"/>
      <c r="DA48" s="48"/>
    </row>
    <row r="49" spans="2:91" s="48" customFormat="1" x14ac:dyDescent="0.25">
      <c r="B49" s="6"/>
      <c r="C49" s="237"/>
      <c r="D49" s="244"/>
      <c r="E49" s="244"/>
      <c r="F49" s="244"/>
      <c r="G49" s="1"/>
      <c r="BF49" s="256"/>
      <c r="BG49" s="153"/>
      <c r="BH49" s="153"/>
      <c r="BI49" s="153"/>
      <c r="BJ49" s="153"/>
      <c r="BK49" s="153"/>
      <c r="BL49" s="153"/>
      <c r="BM49" s="153"/>
      <c r="BN49" s="153"/>
      <c r="BO49" s="153"/>
      <c r="BP49" s="153"/>
      <c r="BQ49" s="153"/>
      <c r="BR49" s="153"/>
      <c r="BS49" s="153"/>
      <c r="BT49" s="153"/>
      <c r="BU49" s="153"/>
      <c r="BV49" s="153"/>
      <c r="BW49" s="153"/>
      <c r="BX49" s="159"/>
      <c r="BY49" s="159"/>
      <c r="BZ49" s="159"/>
      <c r="CA49" s="159"/>
      <c r="CB49" s="159"/>
      <c r="CC49" s="159"/>
      <c r="CD49" s="159"/>
      <c r="CE49" s="28"/>
      <c r="CF49" s="28"/>
      <c r="CG49" s="28"/>
      <c r="CH49" s="28"/>
      <c r="CI49" s="159"/>
      <c r="CJ49" s="159"/>
      <c r="CK49" s="159"/>
      <c r="CL49" s="159"/>
      <c r="CM49" s="153"/>
    </row>
    <row r="50" spans="2:91" s="48" customFormat="1" ht="15.75" thickBot="1" x14ac:dyDescent="0.3">
      <c r="B50" s="1"/>
      <c r="C50" s="1"/>
      <c r="D50" s="1"/>
      <c r="E50" s="1"/>
      <c r="F50" s="1"/>
      <c r="G50" s="1"/>
      <c r="BF50" s="157"/>
      <c r="BX50" s="158"/>
      <c r="BY50" s="158"/>
      <c r="BZ50" s="158"/>
      <c r="CA50" s="158"/>
      <c r="CB50" s="158"/>
      <c r="CC50" s="158"/>
      <c r="CD50" s="158"/>
      <c r="CE50" s="158"/>
      <c r="CF50" s="158"/>
      <c r="CG50" s="158"/>
      <c r="CH50" s="158"/>
      <c r="CI50" s="158"/>
      <c r="CJ50" s="158"/>
      <c r="CK50" s="158"/>
      <c r="CL50" s="158"/>
    </row>
    <row r="51" spans="2:91" s="48" customFormat="1" ht="15.75" thickBot="1" x14ac:dyDescent="0.3">
      <c r="B51" s="312" t="s">
        <v>46</v>
      </c>
      <c r="C51" s="313"/>
      <c r="D51" s="313"/>
      <c r="E51" s="313"/>
      <c r="F51" s="313"/>
      <c r="G51" s="313"/>
      <c r="H51" s="313"/>
      <c r="I51" s="314"/>
      <c r="J51" s="153"/>
      <c r="K51" s="312" t="s">
        <v>138</v>
      </c>
      <c r="L51" s="313"/>
      <c r="M51" s="313"/>
      <c r="N51" s="313"/>
      <c r="O51" s="313"/>
      <c r="P51" s="313"/>
      <c r="Q51" s="313"/>
      <c r="R51" s="313"/>
      <c r="S51" s="313"/>
      <c r="T51" s="313"/>
      <c r="U51" s="313"/>
      <c r="V51" s="313"/>
      <c r="W51" s="313"/>
      <c r="X51" s="313"/>
      <c r="Y51" s="313"/>
      <c r="Z51" s="313"/>
      <c r="AA51" s="313"/>
      <c r="AB51" s="313"/>
      <c r="AC51" s="313"/>
      <c r="AD51" s="314"/>
      <c r="AE51" s="153"/>
      <c r="AF51" s="312" t="s">
        <v>139</v>
      </c>
      <c r="AG51" s="313"/>
      <c r="AH51" s="313"/>
      <c r="AI51" s="313"/>
      <c r="AJ51" s="313"/>
      <c r="AK51" s="313"/>
      <c r="AL51" s="313"/>
      <c r="AM51" s="313"/>
      <c r="AN51" s="313"/>
      <c r="AO51" s="314"/>
      <c r="AP51" s="153"/>
      <c r="AQ51" s="312" t="s">
        <v>140</v>
      </c>
      <c r="AR51" s="313"/>
      <c r="AS51" s="313"/>
      <c r="AT51" s="313"/>
      <c r="AU51" s="313"/>
      <c r="AV51" s="313"/>
      <c r="AW51" s="313"/>
      <c r="AX51" s="313"/>
      <c r="AY51" s="313"/>
      <c r="AZ51" s="313"/>
      <c r="BA51" s="313"/>
      <c r="BB51" s="314"/>
      <c r="BC51" s="153"/>
      <c r="BD51" s="312" t="s">
        <v>57</v>
      </c>
      <c r="BE51" s="314"/>
      <c r="BF51" s="157"/>
      <c r="BG51" s="315" t="s">
        <v>0</v>
      </c>
      <c r="BI51" s="303" t="s">
        <v>141</v>
      </c>
      <c r="BJ51" s="317"/>
      <c r="BK51" s="317"/>
      <c r="BL51" s="317"/>
      <c r="BM51" s="317"/>
      <c r="BN51" s="317"/>
      <c r="BO51" s="317"/>
      <c r="BP51" s="317"/>
      <c r="BQ51" s="317"/>
      <c r="BR51" s="304"/>
      <c r="BT51" s="315" t="s">
        <v>142</v>
      </c>
      <c r="BV51" s="315" t="s">
        <v>44</v>
      </c>
      <c r="BX51" s="301" t="s">
        <v>40</v>
      </c>
      <c r="BY51" s="158"/>
      <c r="BZ51" s="303" t="s">
        <v>114</v>
      </c>
      <c r="CA51" s="304"/>
      <c r="CB51" s="158"/>
      <c r="CC51" s="158"/>
      <c r="CD51" s="158"/>
      <c r="CE51" s="158"/>
      <c r="CF51" s="158"/>
      <c r="CG51" s="158"/>
      <c r="CH51" s="158"/>
      <c r="CI51" s="158"/>
      <c r="CJ51" s="158"/>
      <c r="CK51" s="158"/>
      <c r="CL51" s="158"/>
    </row>
    <row r="52" spans="2:91" s="48" customFormat="1" ht="15.75" thickBot="1" x14ac:dyDescent="0.3">
      <c r="B52" s="307" t="s">
        <v>47</v>
      </c>
      <c r="C52" s="308"/>
      <c r="D52" s="309" t="s">
        <v>48</v>
      </c>
      <c r="E52" s="310"/>
      <c r="F52" s="307" t="s">
        <v>49</v>
      </c>
      <c r="G52" s="308"/>
      <c r="H52" s="299" t="s">
        <v>50</v>
      </c>
      <c r="I52" s="311"/>
      <c r="J52" s="153"/>
      <c r="K52" s="299" t="s">
        <v>2</v>
      </c>
      <c r="L52" s="300"/>
      <c r="M52" s="299" t="s">
        <v>1</v>
      </c>
      <c r="N52" s="300"/>
      <c r="O52" s="299" t="s">
        <v>3</v>
      </c>
      <c r="P52" s="300"/>
      <c r="Q52" s="299" t="s">
        <v>4</v>
      </c>
      <c r="R52" s="300"/>
      <c r="S52" s="299" t="s">
        <v>5</v>
      </c>
      <c r="T52" s="300"/>
      <c r="U52" s="299" t="s">
        <v>6</v>
      </c>
      <c r="V52" s="300"/>
      <c r="W52" s="299" t="s">
        <v>7</v>
      </c>
      <c r="X52" s="300"/>
      <c r="Y52" s="299" t="s">
        <v>8</v>
      </c>
      <c r="Z52" s="300"/>
      <c r="AA52" s="299" t="s">
        <v>9</v>
      </c>
      <c r="AB52" s="300"/>
      <c r="AC52" s="299" t="s">
        <v>10</v>
      </c>
      <c r="AD52" s="300"/>
      <c r="AE52" s="153"/>
      <c r="AF52" s="257" t="s">
        <v>2</v>
      </c>
      <c r="AG52" s="257" t="s">
        <v>1</v>
      </c>
      <c r="AH52" s="257" t="s">
        <v>3</v>
      </c>
      <c r="AI52" s="257" t="s">
        <v>4</v>
      </c>
      <c r="AJ52" s="257" t="s">
        <v>5</v>
      </c>
      <c r="AK52" s="257" t="s">
        <v>6</v>
      </c>
      <c r="AL52" s="257" t="s">
        <v>7</v>
      </c>
      <c r="AM52" s="257" t="s">
        <v>8</v>
      </c>
      <c r="AN52" s="257" t="s">
        <v>9</v>
      </c>
      <c r="AO52" s="257" t="s">
        <v>10</v>
      </c>
      <c r="AP52" s="153"/>
      <c r="AQ52" s="257" t="s">
        <v>2</v>
      </c>
      <c r="AR52" s="257" t="s">
        <v>1</v>
      </c>
      <c r="AS52" s="257" t="s">
        <v>3</v>
      </c>
      <c r="AT52" s="257" t="s">
        <v>4</v>
      </c>
      <c r="AU52" s="257" t="s">
        <v>5</v>
      </c>
      <c r="AV52" s="257" t="s">
        <v>6</v>
      </c>
      <c r="AW52" s="257" t="s">
        <v>7</v>
      </c>
      <c r="AX52" s="257" t="s">
        <v>8</v>
      </c>
      <c r="AY52" s="257" t="s">
        <v>9</v>
      </c>
      <c r="AZ52" s="257" t="s">
        <v>10</v>
      </c>
      <c r="BA52" s="299" t="s">
        <v>143</v>
      </c>
      <c r="BB52" s="300"/>
      <c r="BC52" s="153"/>
      <c r="BD52" s="257" t="s">
        <v>144</v>
      </c>
      <c r="BE52" s="257" t="s">
        <v>145</v>
      </c>
      <c r="BF52" s="157"/>
      <c r="BG52" s="316"/>
      <c r="BI52" s="305"/>
      <c r="BJ52" s="318"/>
      <c r="BK52" s="318"/>
      <c r="BL52" s="318"/>
      <c r="BM52" s="318"/>
      <c r="BN52" s="318"/>
      <c r="BO52" s="318"/>
      <c r="BP52" s="318"/>
      <c r="BQ52" s="318"/>
      <c r="BR52" s="306"/>
      <c r="BT52" s="319"/>
      <c r="BV52" s="319"/>
      <c r="BX52" s="302"/>
      <c r="BY52" s="158"/>
      <c r="BZ52" s="305"/>
      <c r="CA52" s="306"/>
      <c r="CB52" s="158"/>
      <c r="CC52" s="158"/>
      <c r="CD52" s="158"/>
      <c r="CE52" s="158"/>
      <c r="CF52" s="158"/>
      <c r="CG52" s="158"/>
      <c r="CH52" s="158"/>
      <c r="CI52" s="158"/>
      <c r="CJ52" s="158"/>
      <c r="CK52" s="158"/>
      <c r="CL52" s="158"/>
    </row>
    <row r="53" spans="2:91" s="4" customFormat="1" x14ac:dyDescent="0.25">
      <c r="B53" s="1"/>
      <c r="C53" s="1"/>
      <c r="D53" s="258"/>
      <c r="E53" s="258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1"/>
      <c r="Y53" s="1"/>
      <c r="Z53" s="1"/>
      <c r="AA53" s="1"/>
      <c r="AB53" s="1"/>
      <c r="AC53" s="1"/>
      <c r="AD53" s="1"/>
      <c r="AE53" s="1"/>
      <c r="AF53" s="1"/>
      <c r="AG53" s="1"/>
      <c r="AH53" s="1"/>
      <c r="AI53" s="1"/>
      <c r="AJ53" s="1"/>
      <c r="AK53" s="1"/>
      <c r="AL53" s="1"/>
      <c r="AM53" s="1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1"/>
      <c r="AZ53" s="1"/>
      <c r="BA53" s="1"/>
      <c r="BB53" s="1"/>
      <c r="BC53" s="1"/>
      <c r="BD53" s="1"/>
      <c r="BF53" s="96"/>
      <c r="BG53" s="1"/>
      <c r="BI53" s="1"/>
      <c r="BJ53" s="1"/>
      <c r="BK53" s="1"/>
      <c r="BL53" s="1"/>
      <c r="BM53" s="1"/>
      <c r="BN53" s="1"/>
      <c r="BO53" s="1"/>
      <c r="BP53" s="1"/>
      <c r="BQ53" s="1"/>
      <c r="BR53" s="1"/>
      <c r="BT53" s="259"/>
      <c r="BV53" s="259"/>
      <c r="BX53" s="1"/>
      <c r="BZ53" s="1"/>
      <c r="CA53" s="260"/>
    </row>
    <row r="54" spans="2:91" s="48" customFormat="1" x14ac:dyDescent="0.25">
      <c r="B54" s="296"/>
      <c r="C54" s="296"/>
      <c r="D54" s="296"/>
      <c r="E54" s="296"/>
      <c r="F54" s="296"/>
      <c r="G54" s="296"/>
      <c r="H54" s="296"/>
      <c r="I54" s="296"/>
      <c r="K54" s="158"/>
      <c r="L54" s="3"/>
      <c r="AF54" s="3"/>
      <c r="AQ54" s="3"/>
      <c r="BF54" s="157"/>
      <c r="BG54" s="262">
        <f ca="1">RANDBETWEEN(0,36)</f>
        <v>27</v>
      </c>
      <c r="BT54" s="99"/>
      <c r="BY54" s="158"/>
      <c r="BZ54" s="1"/>
      <c r="CA54" s="260"/>
      <c r="CB54" s="158"/>
      <c r="CC54" s="158"/>
      <c r="CD54" s="158"/>
      <c r="CE54" s="158"/>
      <c r="CF54" s="158"/>
      <c r="CG54" s="158"/>
      <c r="CH54" s="158"/>
      <c r="CI54" s="158"/>
      <c r="CJ54" s="158"/>
      <c r="CK54" s="158"/>
      <c r="CL54" s="158"/>
    </row>
    <row r="55" spans="2:91" s="48" customFormat="1" x14ac:dyDescent="0.25">
      <c r="B55" s="298" t="b">
        <f t="shared" ref="B55:B118" ca="1" si="0">IF(BG54&lt;10,IF(BG54&gt;=1,IF(BG55&lt;10,IF(BG55&gt;=1,BG54+BG55))))</f>
        <v>0</v>
      </c>
      <c r="C55" s="298"/>
      <c r="D55" s="298" t="b">
        <f t="shared" ref="D55:D118" ca="1" si="1">IF(BG54&lt;20,IF(BG54&gt;=10,IF(BG55&lt;20,IF(BG55&gt;=10,BG54+BG55))))</f>
        <v>0</v>
      </c>
      <c r="E55" s="298"/>
      <c r="F55" s="298" t="b">
        <f t="shared" ref="F55:F118" ca="1" si="2">IF(BG54&lt;30,IF(BG54&gt;=20,IF(BG55&lt;30,IF(BG55&gt;=20,BG54+BG55))))</f>
        <v>0</v>
      </c>
      <c r="G55" s="298"/>
      <c r="H55" s="298" t="b">
        <f t="shared" ref="H55:H118" ca="1" si="3">IF(BG54&lt;40,IF(BG54&gt;=30,IF(BG55&lt;40,IF(BG55&gt;=30,BG54+BG55))))</f>
        <v>0</v>
      </c>
      <c r="I55" s="298"/>
      <c r="J55" s="153"/>
      <c r="K55" s="235" t="str">
        <f t="shared" ref="K55:K118" ca="1" si="4">IF(BT55&gt;1,IF(ISERROR(MATCH(BI55,BG56:BG58,0)),"-",BI55),"")</f>
        <v/>
      </c>
      <c r="L55" s="4" t="str">
        <f t="shared" ref="L55:L118" ca="1" si="5">IFERROR(AF55,"")</f>
        <v/>
      </c>
      <c r="M55" s="263" t="str">
        <f t="shared" ref="M55:M118" ca="1" si="6">IF(BT55&gt;1,IF(ISERROR(MATCH(BJ55,BG56:BG58,0)),"-",BJ55),"")</f>
        <v/>
      </c>
      <c r="N55" s="4" t="str">
        <f t="shared" ref="N55:N118" ca="1" si="7">IFERROR(AG55,"")</f>
        <v/>
      </c>
      <c r="O55" s="235" t="str">
        <f t="shared" ref="O55:O118" ca="1" si="8">IF(BT55&gt;1,IF(ISERROR(MATCH(BK55,BG56:BG58,0)),"-",BK55),"")</f>
        <v/>
      </c>
      <c r="P55" s="4" t="str">
        <f t="shared" ref="P55:P118" ca="1" si="9">IFERROR(AH55,"")</f>
        <v/>
      </c>
      <c r="Q55" s="235" t="str">
        <f t="shared" ref="Q55:Q118" ca="1" si="10">IF(BT55&gt;1,IF(ISERROR(MATCH(BL55,BG56:BG58,0)),"-",BL55),"")</f>
        <v/>
      </c>
      <c r="R55" s="4" t="str">
        <f t="shared" ref="R55:R118" ca="1" si="11">IFERROR(AI55,"")</f>
        <v/>
      </c>
      <c r="S55" s="235" t="str">
        <f t="shared" ref="S55:S118" ca="1" si="12">IF(BT55&gt;1,IF(ISERROR(MATCH(BM55,BG56:BG58,0)),"-",BM55),"")</f>
        <v/>
      </c>
      <c r="T55" s="4" t="str">
        <f t="shared" ref="T55:T118" ca="1" si="13">IFERROR(AJ55,"")</f>
        <v/>
      </c>
      <c r="U55" s="235" t="str">
        <f ca="1">IF(BT55&gt;1,IF(ISERROR(MATCH(BG56:BG58:BG92,0)),"-",BN55),"")</f>
        <v/>
      </c>
      <c r="V55" s="4" t="str">
        <f t="shared" ref="V55:V118" ca="1" si="14">IFERROR(AK55,"")</f>
        <v/>
      </c>
      <c r="W55" s="235" t="str">
        <f t="shared" ref="W55:W118" ca="1" si="15">IF(BT55&gt;1,IF(ISERROR(MATCH(BO55,BG56:BG58,0)),"-",BO55),"")</f>
        <v/>
      </c>
      <c r="X55" s="4" t="str">
        <f t="shared" ref="X55:X118" ca="1" si="16">IFERROR(AL55,"")</f>
        <v/>
      </c>
      <c r="Y55" s="235" t="str">
        <f t="shared" ref="Y55:Y118" ca="1" si="17">IF(BT55&gt;1,IF(ISERROR(MATCH(BP55,BG56:BG58,0)),"-",BP55),"")</f>
        <v/>
      </c>
      <c r="Z55" s="4" t="str">
        <f t="shared" ref="Z55:Z118" ca="1" si="18">IFERROR(AM55,"")</f>
        <v/>
      </c>
      <c r="AA55" s="235" t="str">
        <f t="shared" ref="AA55:AA118" ca="1" si="19">IF(BT55&gt;1,IF(ISERROR(MATCH(BQ55,BG56:BG58,0)),"-",BQ55),"")</f>
        <v/>
      </c>
      <c r="AB55" s="4" t="str">
        <f t="shared" ref="AB55:AB118" ca="1" si="20">IFERROR(AN55,"")</f>
        <v/>
      </c>
      <c r="AC55" s="235" t="str">
        <f t="shared" ref="AC55:AC118" ca="1" si="21">IF(BT55&gt;1,IF(ISERROR(MATCH(BR55,BG56:BG58,0)),"-",BR55),"")</f>
        <v/>
      </c>
      <c r="AD55" s="4" t="str">
        <f t="shared" ref="AD55:AD118" ca="1" si="22">IFERROR(AO55,"")</f>
        <v/>
      </c>
      <c r="AE55" s="153"/>
      <c r="AF55" s="4" t="str">
        <f t="shared" ref="AF55:AF118" ca="1" si="23">IF(BT55&gt;1,IF(ISERROR(INDEX(BG56:BG58,MATCH(K55,BG56:BG58,0)))&lt;K55,MATCH(K55,BG56:BG58,0)+1,MATCH(K55,BG56:BG58,0)),"")</f>
        <v/>
      </c>
      <c r="AG55" s="263" t="str">
        <f t="shared" ref="AG55:AG118" ca="1" si="24">IF(BT55&gt;1,IF(ISERROR(INDEX(BG56:BG58,MATCH(M55,BG56:BG58,0)))&lt;M55,MATCH(M55,BG56:BG58,0)+1,MATCH(M55,BG56:BG58,0)),"")</f>
        <v/>
      </c>
      <c r="AH55" s="235" t="str">
        <f t="shared" ref="AH55:AH118" ca="1" si="25">IF(BT55&gt;1,IF(ISERROR(INDEX(BG56:BG58,MATCH(O55,BG56:BG58,0)))&lt;O55,MATCH(O55,BG56:BG58,0)+1,MATCH(O55,BG56:BG58,0)),"")</f>
        <v/>
      </c>
      <c r="AI55" s="235" t="str">
        <f t="shared" ref="AI55:AI118" ca="1" si="26">IF(BT55&gt;1,IF(ISERROR(INDEX(BG56:BG58,MATCH(Q55,BG56:BG58,0)))&lt;Q55,MATCH(Q55,BG56:BG58,0)+1,MATCH(Q55,BG56:BG58,0)),"")</f>
        <v/>
      </c>
      <c r="AJ55" s="235" t="str">
        <f t="shared" ref="AJ55:AJ118" ca="1" si="27">IF(BT55&gt;1,IF(ISERROR(INDEX(BG56:BG58,MATCH(S55,BG56:BG58,0)))&lt;S55,MATCH(S55,BG56:BG58,0)+1,MATCH(S55,BG56:BG58,0)),"")</f>
        <v/>
      </c>
      <c r="AK55" s="235" t="str">
        <f t="shared" ref="AK55:AK118" ca="1" si="28">IF(BT55&gt;1,IF(ISERROR(INDEX(BG56:BG58,MATCH(U55,BG56:BG58,0)))&lt;U55,MATCH(U55,BG56:BG58,0)+1,MATCH(U55,BG56:BG58,0)),"")</f>
        <v/>
      </c>
      <c r="AL55" s="235" t="str">
        <f t="shared" ref="AL55:AL118" ca="1" si="29">IF(BT55&gt;1,IF(ISERROR(INDEX(BG56:BG58,MATCH(W55,BG56:BG58,0)))&lt;W55,MATCH(W55,BG56:BG58,0)+1,MATCH(W55,BG56:BG58,0)),"")</f>
        <v/>
      </c>
      <c r="AM55" s="235" t="str">
        <f t="shared" ref="AM55:AM118" ca="1" si="30">IF(BT55&gt;1,IF(ISERROR(INDEX(BG56:BG58,MATCH(Y55,BG56:BG58,0)))&lt;Y55,MATCH(Y55,BG56:BG58,0)+1,MATCH(Y55,BG56:BG58,0)),"")</f>
        <v/>
      </c>
      <c r="AN55" s="235" t="str">
        <f t="shared" ref="AN55:AN118" ca="1" si="31">IF(BT55&gt;1,IF(ISERROR(INDEX(BG56:BG58,MATCH(AA55,BG56:BG58,0)))&lt;AA55,MATCH(AA55,BG56:BG58,0)+1,MATCH(AA55,BG56:BG58,0)),"")</f>
        <v/>
      </c>
      <c r="AO55" s="235" t="str">
        <f t="shared" ref="AO55:AO118" ca="1" si="32">IF(BT55&gt;1,IF(ISERROR(INDEX(BG56:BG58,MATCH(AC55,BG56:BG58,0)))&lt;AC55,MATCH(AC55,BG56:BG58,0)+1,MATCH(AC55,BG56:BG58,0)),"")</f>
        <v/>
      </c>
      <c r="AP55" s="153"/>
      <c r="AQ55" s="4" t="str">
        <f t="shared" ref="AQ55:AZ80" ca="1" si="33">IFERROR(AF55,"")</f>
        <v/>
      </c>
      <c r="AR55" s="4" t="str">
        <f t="shared" ca="1" si="33"/>
        <v/>
      </c>
      <c r="AS55" s="4" t="str">
        <f t="shared" ca="1" si="33"/>
        <v/>
      </c>
      <c r="AT55" s="4" t="str">
        <f t="shared" ca="1" si="33"/>
        <v/>
      </c>
      <c r="AU55" s="4" t="str">
        <f t="shared" ca="1" si="33"/>
        <v/>
      </c>
      <c r="AV55" s="4" t="str">
        <f t="shared" ca="1" si="33"/>
        <v/>
      </c>
      <c r="AW55" s="4" t="str">
        <f t="shared" ca="1" si="33"/>
        <v/>
      </c>
      <c r="AX55" s="4" t="str">
        <f t="shared" ca="1" si="33"/>
        <v/>
      </c>
      <c r="AY55" s="4" t="str">
        <f t="shared" ca="1" si="33"/>
        <v/>
      </c>
      <c r="AZ55" s="4" t="str">
        <f t="shared" ca="1" si="33"/>
        <v/>
      </c>
      <c r="BA55" s="296" t="e">
        <f t="shared" ref="BA55:BA118" ca="1" si="34">SMALL(AQ55:AZ55,COUNTIF(AQ55:AZ55,0)+1)</f>
        <v>#NUM!</v>
      </c>
      <c r="BB55" s="296"/>
      <c r="BC55" s="153"/>
      <c r="BD55" s="48" t="str">
        <f ca="1">IF(BT55=10,COUNT(K55,M55,O55,Q55,S55,U55,W55,Y55,AA55,AC55),IF(BT55=8,COUNT(K55,M55,O55,Q55,S55,U55,W55,Y55,AA55,AC55),IF(BT55=6,COUNT(K55,M55,O55,Q55,S55,U55,W55,Y55,AA55,AC55),IF(BT55=4,COUNT(K55,M55,O55,Q55,S55,U55,W55,Y55,AA55,AC55),IF(BT55=7,COUNT(K55,M55,O55,Q55,S55,U55,W55,Y55,AA55,AC55),IF(BT55=11,COUNT(K55,M55,O55,Q55,S55,U55,W55,Y55,AA55,AC55),IF(BT55=5,COUNT(K55,M55,O55,Q55,S55,U55,W55,Y55,AA55,AC55),"")))))))</f>
        <v/>
      </c>
      <c r="BE55" s="48" t="str">
        <f t="shared" ref="BE55:BE118" ca="1" si="35">IF(BD55=0,"F",IF(BD55=1,BA55,IF(BD55=2,BA55,IF(BD55=3,BA55,""))))</f>
        <v/>
      </c>
      <c r="BF55" s="157"/>
      <c r="BG55" s="262">
        <f t="shared" ref="BG55:BG118" ca="1" si="36">RANDBETWEEN(0,36)</f>
        <v>30</v>
      </c>
      <c r="BI55" s="48" t="str">
        <f ca="1">IF(AND(BX55&lt;=41,BX55&gt;=34),C$22,IF(AND(BX55&lt;=32,BX55&gt;=25),C$21,IF(AND(BX55&lt;=23,BX55&gt;=16),C$20,IF(AND(BX55&lt;=14,BX55&gt;=7),C$19,IF(AND(BX55&lt;=50,BX55&gt;=43),C$23,IF(AND(BX55&lt;=59,BX55&gt;=52),C$24,IF(AND(BX55&lt;=68,BX55&gt;=61),C$25,IF(AND(BX55&lt;=77,BX55&gt;=70),C$26,IF(BX55=6,C$4,IF(BX55=15,C$5,IF(BX55=24,C$6,IF(BX55=33,C$7,IF(BX55=42,C$8,IF(BX55=51,C$9,IF(BX55=60,C$10,IF(BX55=69,C$11,""))))))))))))))))</f>
        <v/>
      </c>
      <c r="BJ55" s="48" t="str">
        <f ca="1">IF(AND(BX55&lt;=41,BX55&gt;=34),D$22,IF(AND(BX55&lt;=32,BX55&gt;=25),D$21,IF(AND(BX55&lt;=23,BX55&gt;=16),D$20,IF(AND(BX55&lt;=14,BX55&gt;=7),D$19,IF(AND(BX55&lt;=50,BX55&gt;=43),D$23,IF(AND(BX55&lt;=59,BX55&gt;=52),D$24,IF(AND(BX55&lt;=68,BX55&gt;=61),D$25,IF(AND(BX55&lt;=77,BX55&gt;=70),D$26,IF(BX55=6,D$4,IF(BX55=15,D$5,IF(BX55=24,D$6,IF(BX55=33,D$7,IF(BX55=42,D$8,IF(BX55=51,D$9,IF(BX55=60,D$10,IF(BX55=69,D$11,""))))))))))))))))</f>
        <v/>
      </c>
      <c r="BK55" s="48" t="str">
        <f ca="1">IF(AND(BX55&lt;=41,BX55&gt;=34),E$22,IF(AND(BX55&lt;=32,BX55&gt;=25),E$21,IF(AND(BX55&lt;=23,BX55&gt;=16),E$20,IF(AND(BX55&lt;=14,BX55&gt;=7),E$19,IF(AND(BX55&lt;=50,BX55&gt;=43),E$23,IF(AND(BX55&lt;=59,BX55&gt;=52),E$24,IF(AND(BX55&lt;=68,BX55&gt;=61),E$25,IF(AND(BX55&lt;=77,BX55&gt;=70),E$26,IF(BX55=6,E$4,IF(BX55=15,E$5,IF(BX55=24,E$6,IF(BX55=33,E$7,IF(BX55=42,E$8,IF(BX55=51,E$9,IF(BX55=60,E$10,IF(BX55=69,E$11,""))))))))))))))))</f>
        <v/>
      </c>
      <c r="BL55" s="48" t="str">
        <f ca="1">IF(AND(BX55&lt;=41,BX55&gt;=34),F$22,IF(AND(BX55&lt;=32,BX55&gt;=25),F$21,IF(AND(BX55&lt;=23,BX55&gt;=16),F$20,IF(AND(BX55&lt;=14,BX55&gt;=7),F$19,IF(AND(BX55&lt;=50,BX55&gt;=43),F$23,IF(AND(BX55&lt;=59,BX55&gt;=52),F$24,IF(AND(BX55&lt;=68,BX55&gt;=61),F$25,IF(AND(BX55&lt;=77,BX55&gt;=70),F$26,IF(BX55=6,F$4,IF(BX55=15,F$5,IF(BX55=24,F$6,IF(BX55=33,F$7,IF(BX55=42,F$8,IF(BX55=51,F$9,IF(BX55=60,F$10,IF(BX55=69,F$11,""))))))))))))))))</f>
        <v/>
      </c>
      <c r="BM55" s="48" t="str">
        <f ca="1">IF(AND(BX55&lt;=41,BX55&gt;=34),G$22,IF(AND(BX55&lt;=32,BX55&gt;=25),G$21,IF(AND(BX55&lt;=23,BX55&gt;=16),G$20,IF(AND(BX55&lt;=14,BX55&gt;=7),G$19,IF(AND(BX55&lt;=50,BX55&gt;=43),G$23,IF(AND(BX55&lt;=59,BX55&gt;=52),G$24,IF(AND(BX55&lt;=68,BX55&gt;=61),G$25,IF(AND(BX55&lt;=77,BX55&gt;=70),G$26,IF(BX55=6,G$4,IF(BX55=15,G$5,IF(BX55=24,G$6,IF(BX55=33,F$7,IF(BX55=42,G$8,IF(BX55=51,G$9,IF(BX55=60,G$10,IF(BX55=69,G$11,""))))))))))))))))</f>
        <v/>
      </c>
      <c r="BN55" s="48" t="str">
        <f ca="1">IF(AND(BX55&lt;=41,BX55&gt;=34),H$22,IF(AND(BX55&lt;=32,BX55&gt;=25),H$21,IF(AND(BX55&lt;=23,BX55&gt;=16),H$20,IF(AND(BX55&lt;=14,BX55&gt;=7),H$19,IF(AND(BX55&lt;=50,BX55&gt;=43),H$23,IF(AND(BX55&lt;=59,BX55&gt;=52),H$24,IF(AND(BX55&lt;=68,BX55&gt;=61),H$25,IF(AND(BX55&lt;=77,BX55&gt;=70),H$26,IF(BX55=6,H$4,IF(BX55=15,H$5,IF(BX55=24,H$6,IF(BX55=33,H$7,IF(BX55=42,H$8,IF(BX55=51,H$9,IF(BX55=60,H$10,IF(BX55=69,H$11,""))))))))))))))))</f>
        <v/>
      </c>
      <c r="BO55" s="48" t="b">
        <f ca="1">IF(AND(BX55&lt;=41,BX55&gt;=34),I$22,IF(AND(BX55&lt;=32,BX55&gt;=25),I$21,IF(AND(BX55&lt;=23,BX55&gt;=16),I$20,IF(AND(BX55&lt;=14,BX55&gt;=7),I$19,IF(AND(BX55&lt;=50,BX55&gt;=43),I$23,IF(AND(BX55&lt;=59,BX55&gt;=52),I$24,IF(AND(BX55&lt;=68,BX55&gt;=61),I$25,IF(AND(BX55&lt;=77,BX55&gt;=70),I$26))))))))</f>
        <v>0</v>
      </c>
      <c r="BP55" s="48" t="b">
        <f ca="1">IF(AND(BX55&lt;=41,BX55&gt;=34),J$22,IF(AND(BX55&lt;=32,BX55&gt;=25),J$21,IF(AND(BX55&lt;=23,BX55&gt;=16),J$20,IF(AND(BX55&lt;=14,BX55&gt;=7),J$19,IF(AND(BX55&lt;=50,BX55&gt;=43),J$23,IF(AND(BX55&lt;=59,BX55&gt;=52),J$24,IF(AND(BX55&lt;=68,BX55&gt;=61),J$25,IF(AND(BX55&lt;=77,BX55&gt;=70),J$26))))))))</f>
        <v>0</v>
      </c>
      <c r="BQ55" s="48" t="b">
        <f ca="1">IF(AND(BX55&lt;=41,BX55&gt;=34),K$22,IF(AND(BX55&lt;=32,BX55&gt;=25),K$21,IF(AND(BX55&lt;=23,BX55&gt;=16),K$20,IF(AND(BX55&lt;=14,BX55&gt;=7),K$19,IF(AND(BX55&lt;=50,BX55&gt;=43),K$23,IF(AND(BX55&lt;=59,BX55&gt;=52),K$24,IF(AND(BX55&lt;=68,BX55&gt;=61),K$25,IF(AND(BX55&lt;=77,BX55&gt;=70),K$26))))))))</f>
        <v>0</v>
      </c>
      <c r="BR55" s="48" t="b">
        <f ca="1">IF(AND(BX55&lt;=41,BX55&gt;=34),L$22,IF(AND(BX55&lt;=32,BX55&gt;=25),L$21,IF(AND(BX55&lt;=23,BX55&gt;=16),L$20,IF(AND(BX55&lt;=14,BX55&gt;=7),L$19,IF(AND(BX55&lt;=50,BX55&gt;=43),L$23,IF(AND(BX55&lt;=59,BX55&gt;=52),L$24,IF(AND(BX55&lt;=68,BX55&gt;=61),L$25,IF(AND(BX55&lt;=77,BX55&gt;=70),L$26))))))))</f>
        <v>0</v>
      </c>
      <c r="BT55" s="99">
        <f t="shared" ref="BT55:BT118" ca="1" si="37">IF(BX55&gt;1,COUNT(BI55:BR55))</f>
        <v>0</v>
      </c>
      <c r="BV55" s="48" t="str">
        <f t="shared" ref="BV55:BV118" ca="1" si="38">IFERROR(BE55,"")</f>
        <v/>
      </c>
      <c r="BX55" s="48" t="str">
        <f t="shared" ref="BX55:BX118" ca="1" si="39">IF(SUM(B55:I55)&gt;=1,SUM(B55:I55),"")</f>
        <v/>
      </c>
      <c r="BY55" s="158"/>
      <c r="BZ55" s="264">
        <f>BI27</f>
        <v>500</v>
      </c>
      <c r="CA55" s="265" t="str">
        <f t="shared" ref="CA55:CA68" ca="1" si="40">IF(AND(BT55=6,BV55=1),BY$14,IF(AND(BT55=6,BV55=2),BY$15,IF(AND(BT55=6,BV55=3),BY$16,IF(AND(BT55=6,BV55="F"),BZ$16,IF(AND(BT55=5,BV55=1),BY$17,IF(AND(BT55=5,BV55=2),BY$18,IF(AND(BT55=5,BV55=3),BY$19,IF(AND(BT55=5,BV55="F"),BZ$19,IF(AND(BT55=4,BV55=1),BY$20,IF(AND(BT55=4,BV55=2),BY$21,IF(AND(BT55=4,BV55=3),BY$22,IF(AND(BT55=4,BV55="F"),BZ$22,IF(AND(BT55=7,BV55=1),BY$11,IF(AND(BT55=7,BV55=2),BY$12,IF(AND(BT55=7,BV55=3),BY$13,IF(AND(BT55=7,BV55="F"),BZ$13,IF(AND(BT55=8,BV55=1),BY$8,IF(AND(BT55=8,BV55=2),BY$9,IF(AND(BT55=8,BV55=3),BY9,IF(AND(BT55=8,BV55="F"),BZ$10,IF(AND(BT55=10,BV55=1),BY$5,IF(AND(BT55=10,BV55=2),BY$6,IF(AND(BT55=10,BV55=3),BY$7,IF(AND(BT55=10,BV55="F"),BZ$7,""))))))))))))))))))))))))</f>
        <v/>
      </c>
      <c r="CB55" s="158"/>
      <c r="CC55" s="158"/>
      <c r="CD55" s="158"/>
      <c r="CE55" s="158"/>
      <c r="CF55" s="158"/>
      <c r="CG55" s="158"/>
      <c r="CH55" s="158"/>
      <c r="CI55" s="158"/>
      <c r="CJ55" s="158"/>
      <c r="CK55" s="158"/>
      <c r="CL55" s="158"/>
    </row>
    <row r="56" spans="2:91" s="48" customFormat="1" x14ac:dyDescent="0.25">
      <c r="B56" s="298" t="b">
        <f t="shared" ca="1" si="0"/>
        <v>0</v>
      </c>
      <c r="C56" s="298"/>
      <c r="D56" s="298" t="b">
        <f t="shared" ca="1" si="1"/>
        <v>0</v>
      </c>
      <c r="E56" s="298"/>
      <c r="F56" s="298" t="b">
        <f t="shared" ca="1" si="2"/>
        <v>0</v>
      </c>
      <c r="G56" s="298"/>
      <c r="H56" s="298" t="b">
        <f t="shared" ca="1" si="3"/>
        <v>0</v>
      </c>
      <c r="I56" s="298"/>
      <c r="J56" s="153"/>
      <c r="K56" s="235" t="str">
        <f t="shared" ca="1" si="4"/>
        <v/>
      </c>
      <c r="L56" s="4" t="str">
        <f t="shared" ca="1" si="5"/>
        <v/>
      </c>
      <c r="M56" s="263" t="str">
        <f t="shared" ca="1" si="6"/>
        <v/>
      </c>
      <c r="N56" s="4" t="str">
        <f t="shared" ca="1" si="7"/>
        <v/>
      </c>
      <c r="O56" s="235" t="str">
        <f t="shared" ca="1" si="8"/>
        <v/>
      </c>
      <c r="P56" s="4" t="str">
        <f t="shared" ca="1" si="9"/>
        <v/>
      </c>
      <c r="Q56" s="235" t="str">
        <f t="shared" ca="1" si="10"/>
        <v/>
      </c>
      <c r="R56" s="4" t="str">
        <f t="shared" ca="1" si="11"/>
        <v/>
      </c>
      <c r="S56" s="235" t="str">
        <f t="shared" ca="1" si="12"/>
        <v/>
      </c>
      <c r="T56" s="4" t="str">
        <f t="shared" ca="1" si="13"/>
        <v/>
      </c>
      <c r="U56" s="235" t="str">
        <f ca="1">IF(BT56&gt;1,IF(ISERROR(MATCH(BG57:BG59:BG93,0)),"-",BN56),"")</f>
        <v/>
      </c>
      <c r="V56" s="4" t="str">
        <f t="shared" ca="1" si="14"/>
        <v/>
      </c>
      <c r="W56" s="235" t="str">
        <f t="shared" ca="1" si="15"/>
        <v/>
      </c>
      <c r="X56" s="4" t="str">
        <f t="shared" ca="1" si="16"/>
        <v/>
      </c>
      <c r="Y56" s="235" t="str">
        <f t="shared" ca="1" si="17"/>
        <v/>
      </c>
      <c r="Z56" s="4" t="str">
        <f t="shared" ca="1" si="18"/>
        <v/>
      </c>
      <c r="AA56" s="235" t="str">
        <f t="shared" ca="1" si="19"/>
        <v/>
      </c>
      <c r="AB56" s="4" t="str">
        <f t="shared" ca="1" si="20"/>
        <v/>
      </c>
      <c r="AC56" s="235" t="str">
        <f t="shared" ca="1" si="21"/>
        <v/>
      </c>
      <c r="AD56" s="4" t="str">
        <f t="shared" ca="1" si="22"/>
        <v/>
      </c>
      <c r="AE56" s="153"/>
      <c r="AF56" s="4" t="str">
        <f t="shared" ca="1" si="23"/>
        <v/>
      </c>
      <c r="AG56" s="263" t="str">
        <f t="shared" ca="1" si="24"/>
        <v/>
      </c>
      <c r="AH56" s="235" t="str">
        <f t="shared" ca="1" si="25"/>
        <v/>
      </c>
      <c r="AI56" s="235" t="str">
        <f t="shared" ca="1" si="26"/>
        <v/>
      </c>
      <c r="AJ56" s="235" t="str">
        <f t="shared" ca="1" si="27"/>
        <v/>
      </c>
      <c r="AK56" s="235" t="str">
        <f t="shared" ca="1" si="28"/>
        <v/>
      </c>
      <c r="AL56" s="235" t="str">
        <f t="shared" ca="1" si="29"/>
        <v/>
      </c>
      <c r="AM56" s="235" t="str">
        <f t="shared" ca="1" si="30"/>
        <v/>
      </c>
      <c r="AN56" s="235" t="str">
        <f t="shared" ca="1" si="31"/>
        <v/>
      </c>
      <c r="AO56" s="235" t="str">
        <f t="shared" ca="1" si="32"/>
        <v/>
      </c>
      <c r="AP56" s="153"/>
      <c r="AQ56" s="4" t="str">
        <f t="shared" ca="1" si="33"/>
        <v/>
      </c>
      <c r="AR56" s="4" t="str">
        <f t="shared" ca="1" si="33"/>
        <v/>
      </c>
      <c r="AS56" s="4" t="str">
        <f t="shared" ca="1" si="33"/>
        <v/>
      </c>
      <c r="AT56" s="4" t="str">
        <f t="shared" ca="1" si="33"/>
        <v/>
      </c>
      <c r="AU56" s="4" t="str">
        <f t="shared" ca="1" si="33"/>
        <v/>
      </c>
      <c r="AV56" s="4" t="str">
        <f t="shared" ca="1" si="33"/>
        <v/>
      </c>
      <c r="AW56" s="4" t="str">
        <f t="shared" ca="1" si="33"/>
        <v/>
      </c>
      <c r="AX56" s="4" t="str">
        <f t="shared" ca="1" si="33"/>
        <v/>
      </c>
      <c r="AY56" s="4" t="str">
        <f t="shared" ca="1" si="33"/>
        <v/>
      </c>
      <c r="AZ56" s="4" t="str">
        <f t="shared" ca="1" si="33"/>
        <v/>
      </c>
      <c r="BA56" s="296" t="e">
        <f t="shared" ca="1" si="34"/>
        <v>#NUM!</v>
      </c>
      <c r="BB56" s="296"/>
      <c r="BC56" s="153"/>
      <c r="BD56" s="48" t="str">
        <f t="shared" ref="BD56:BD119" ca="1" si="41">IF(BT56=10,COUNT(K56,M56,O56,Q56,S56,U56,W56,Y56,AA56,AC56),IF(BT56=8,COUNT(K56,M56,O56,Q56,S56,U56,W56,Y56,AA56,AC56),IF(BT56=6,COUNT(K56,M56,O56,Q56,S56,U56,W56,Y56,AA56,AC56),IF(BT56=4,COUNT(K56,M56,O56,Q56,S56,U56,W56,Y56,AA56,AC56),IF(BT56=7,COUNT(K56,M56,O56,Q56,S56,U56,W56,Y56,AA56,AC56),IF(BT56=11,COUNT(K56,M56,O56,Q56,S56,U56,W56,Y56,AA56,AC56),IF(BT56=5,COUNT(K56,M56,O56,Q56,S56,U56,W56,Y56,AA56,AC56),"")))))))</f>
        <v/>
      </c>
      <c r="BE56" s="48" t="str">
        <f t="shared" ca="1" si="35"/>
        <v/>
      </c>
      <c r="BF56" s="157"/>
      <c r="BG56" s="262">
        <f t="shared" ca="1" si="36"/>
        <v>16</v>
      </c>
      <c r="BI56" s="48" t="str">
        <f t="shared" ref="BI56:BI119" ca="1" si="42">IF(AND(BX56&lt;=41,BX56&gt;=34),C$22,IF(AND(BX56&lt;=32,BX56&gt;=25),C$21,IF(AND(BX56&lt;=23,BX56&gt;=16),C$20,IF(AND(BX56&lt;=14,BX56&gt;=7),C$19,IF(AND(BX56&lt;=50,BX56&gt;=43),C$23,IF(AND(BX56&lt;=59,BX56&gt;=52),C$24,IF(AND(BX56&lt;=68,BX56&gt;=61),C$25,IF(AND(BX56&lt;=77,BX56&gt;=70),C$26,IF(BX56=6,C$4,IF(BX56=15,C$5,IF(BX56=24,C$6,IF(BX56=33,C$7,IF(BX56=42,C$8,IF(BX56=51,C$9,IF(BX56=60,C$10,IF(BX56=69,C$11,""))))))))))))))))</f>
        <v/>
      </c>
      <c r="BJ56" s="48" t="str">
        <f t="shared" ref="BJ56:BJ119" ca="1" si="43">IF(AND(BX56&lt;=41,BX56&gt;=34),D$22,IF(AND(BX56&lt;=32,BX56&gt;=25),D$21,IF(AND(BX56&lt;=23,BX56&gt;=16),D$20,IF(AND(BX56&lt;=14,BX56&gt;=7),D$19,IF(AND(BX56&lt;=50,BX56&gt;=43),D$23,IF(AND(BX56&lt;=59,BX56&gt;=52),D$24,IF(AND(BX56&lt;=68,BX56&gt;=61),D$25,IF(AND(BX56&lt;=77,BX56&gt;=70),D$26,IF(BX56=6,D$4,IF(BX56=15,D$5,IF(BX56=24,D$6,IF(BX56=33,D$7,IF(BX56=42,D$8,IF(BX56=51,D$9,IF(BX56=60,D$10,IF(BX56=69,D$11,""))))))))))))))))</f>
        <v/>
      </c>
      <c r="BK56" s="48" t="str">
        <f t="shared" ref="BK56:BK119" ca="1" si="44">IF(AND(BX56&lt;=41,BX56&gt;=34),E$22,IF(AND(BX56&lt;=32,BX56&gt;=25),E$21,IF(AND(BX56&lt;=23,BX56&gt;=16),E$20,IF(AND(BX56&lt;=14,BX56&gt;=7),E$19,IF(AND(BX56&lt;=50,BX56&gt;=43),E$23,IF(AND(BX56&lt;=59,BX56&gt;=52),E$24,IF(AND(BX56&lt;=68,BX56&gt;=61),E$25,IF(AND(BX56&lt;=77,BX56&gt;=70),E$26,IF(BX56=6,E$4,IF(BX56=15,E$5,IF(BX56=24,E$6,IF(BX56=33,E$7,IF(BX56=42,E$8,IF(BX56=51,E$9,IF(BX56=60,E$10,IF(BX56=69,E$11,""))))))))))))))))</f>
        <v/>
      </c>
      <c r="BL56" s="48" t="str">
        <f t="shared" ref="BL56:BL119" ca="1" si="45">IF(AND(BX56&lt;=41,BX56&gt;=34),F$22,IF(AND(BX56&lt;=32,BX56&gt;=25),F$21,IF(AND(BX56&lt;=23,BX56&gt;=16),F$20,IF(AND(BX56&lt;=14,BX56&gt;=7),F$19,IF(AND(BX56&lt;=50,BX56&gt;=43),F$23,IF(AND(BX56&lt;=59,BX56&gt;=52),F$24,IF(AND(BX56&lt;=68,BX56&gt;=61),F$25,IF(AND(BX56&lt;=77,BX56&gt;=70),F$26,IF(BX56=6,F$4,IF(BX56=15,F$5,IF(BX56=24,F$6,IF(BX56=33,F$7,IF(BX56=42,F$8,IF(BX56=51,F$9,IF(BX56=60,F$10,IF(BX56=69,F$11,""))))))))))))))))</f>
        <v/>
      </c>
      <c r="BM56" s="48" t="str">
        <f t="shared" ref="BM56:BM119" ca="1" si="46">IF(AND(BX56&lt;=41,BX56&gt;=34),G$22,IF(AND(BX56&lt;=32,BX56&gt;=25),G$21,IF(AND(BX56&lt;=23,BX56&gt;=16),G$20,IF(AND(BX56&lt;=14,BX56&gt;=7),G$19,IF(AND(BX56&lt;=50,BX56&gt;=43),G$23,IF(AND(BX56&lt;=59,BX56&gt;=52),G$24,IF(AND(BX56&lt;=68,BX56&gt;=61),G$25,IF(AND(BX56&lt;=77,BX56&gt;=70),G$26,IF(BX56=6,G$4,IF(BX56=15,G$5,IF(BX56=24,G$6,IF(BX56=33,F$7,IF(BX56=42,G$8,IF(BX56=51,G$9,IF(BX56=60,G$10,IF(BX56=69,G$11,""))))))))))))))))</f>
        <v/>
      </c>
      <c r="BN56" s="48" t="str">
        <f t="shared" ref="BN56:BN119" ca="1" si="47">IF(AND(BX56&lt;=41,BX56&gt;=34),H$22,IF(AND(BX56&lt;=32,BX56&gt;=25),H$21,IF(AND(BX56&lt;=23,BX56&gt;=16),H$20,IF(AND(BX56&lt;=14,BX56&gt;=7),H$19,IF(AND(BX56&lt;=50,BX56&gt;=43),H$23,IF(AND(BX56&lt;=59,BX56&gt;=52),H$24,IF(AND(BX56&lt;=68,BX56&gt;=61),H$25,IF(AND(BX56&lt;=77,BX56&gt;=70),H$26,IF(BX56=6,H$4,IF(BX56=15,H$5,IF(BX56=24,H$6,IF(BX56=33,H$7,IF(BX56=42,H$8,IF(BX56=51,H$9,IF(BX56=60,H$10,IF(BX56=69,H$11,""))))))))))))))))</f>
        <v/>
      </c>
      <c r="BO56" s="48" t="b">
        <f t="shared" ref="BO56:BO119" ca="1" si="48">IF(AND(BX56&lt;=41,BX56&gt;=34),I$22,IF(AND(BX56&lt;=32,BX56&gt;=25),I$21,IF(AND(BX56&lt;=23,BX56&gt;=16),I$20,IF(AND(BX56&lt;=14,BX56&gt;=7),I$19,IF(AND(BX56&lt;=50,BX56&gt;=43),I$23,IF(AND(BX56&lt;=59,BX56&gt;=52),I$24,IF(AND(BX56&lt;=68,BX56&gt;=61),I$25,IF(AND(BX56&lt;=77,BX56&gt;=70),I$26))))))))</f>
        <v>0</v>
      </c>
      <c r="BP56" s="48" t="b">
        <f t="shared" ref="BP56:BP119" ca="1" si="49">IF(AND(BX56&lt;=41,BX56&gt;=34),J$22,IF(AND(BX56&lt;=32,BX56&gt;=25),J$21,IF(AND(BX56&lt;=23,BX56&gt;=16),J$20,IF(AND(BX56&lt;=14,BX56&gt;=7),J$19,IF(AND(BX56&lt;=50,BX56&gt;=43),J$23,IF(AND(BX56&lt;=59,BX56&gt;=52),J$24,IF(AND(BX56&lt;=68,BX56&gt;=61),J$25,IF(AND(BX56&lt;=77,BX56&gt;=70),J$26))))))))</f>
        <v>0</v>
      </c>
      <c r="BQ56" s="48" t="b">
        <f t="shared" ref="BQ56:BQ119" ca="1" si="50">IF(AND(BX56&lt;=41,BX56&gt;=34),K$22,IF(AND(BX56&lt;=32,BX56&gt;=25),K$21,IF(AND(BX56&lt;=23,BX56&gt;=16),K$20,IF(AND(BX56&lt;=14,BX56&gt;=7),K$19,IF(AND(BX56&lt;=50,BX56&gt;=43),K$23,IF(AND(BX56&lt;=59,BX56&gt;=52),K$24,IF(AND(BX56&lt;=68,BX56&gt;=61),K$25,IF(AND(BX56&lt;=77,BX56&gt;=70),K$26))))))))</f>
        <v>0</v>
      </c>
      <c r="BR56" s="48" t="b">
        <f t="shared" ref="BR56:BR119" ca="1" si="51">IF(AND(BX56&lt;=41,BX56&gt;=34),L$22,IF(AND(BX56&lt;=32,BX56&gt;=25),L$21,IF(AND(BX56&lt;=23,BX56&gt;=16),L$20,IF(AND(BX56&lt;=14,BX56&gt;=7),L$19,IF(AND(BX56&lt;=50,BX56&gt;=43),L$23,IF(AND(BX56&lt;=59,BX56&gt;=52),L$24,IF(AND(BX56&lt;=68,BX56&gt;=61),L$25,IF(AND(BX56&lt;=77,BX56&gt;=70),L$26))))))))</f>
        <v>0</v>
      </c>
      <c r="BT56" s="99">
        <f t="shared" ca="1" si="37"/>
        <v>0</v>
      </c>
      <c r="BV56" s="48" t="str">
        <f t="shared" ca="1" si="38"/>
        <v/>
      </c>
      <c r="BX56" s="48" t="str">
        <f t="shared" ca="1" si="39"/>
        <v/>
      </c>
      <c r="BY56" s="158"/>
      <c r="BZ56" s="266">
        <f t="shared" ref="BZ56:BZ119" ca="1" si="52">IFERROR(BZ55+CA56,BZ55)</f>
        <v>500</v>
      </c>
      <c r="CA56" s="265" t="str">
        <f t="shared" ca="1" si="40"/>
        <v/>
      </c>
      <c r="CB56" s="158"/>
      <c r="CC56" s="158"/>
      <c r="CD56" s="158"/>
      <c r="CE56" s="158"/>
      <c r="CF56" s="158"/>
      <c r="CG56" s="158"/>
      <c r="CH56" s="158"/>
      <c r="CI56" s="158"/>
      <c r="CJ56" s="158"/>
      <c r="CK56" s="158"/>
      <c r="CL56" s="158"/>
    </row>
    <row r="57" spans="2:91" s="48" customFormat="1" x14ac:dyDescent="0.25">
      <c r="B57" s="298" t="b">
        <f t="shared" ca="1" si="0"/>
        <v>0</v>
      </c>
      <c r="C57" s="298"/>
      <c r="D57" s="298">
        <f t="shared" ca="1" si="1"/>
        <v>32</v>
      </c>
      <c r="E57" s="298"/>
      <c r="F57" s="298" t="b">
        <f t="shared" ca="1" si="2"/>
        <v>0</v>
      </c>
      <c r="G57" s="298"/>
      <c r="H57" s="298" t="b">
        <f t="shared" ca="1" si="3"/>
        <v>0</v>
      </c>
      <c r="I57" s="298"/>
      <c r="J57" s="153"/>
      <c r="K57" s="235" t="str">
        <f t="shared" ca="1" si="4"/>
        <v>-</v>
      </c>
      <c r="L57" s="4" t="str">
        <f t="shared" ca="1" si="5"/>
        <v/>
      </c>
      <c r="M57" s="263" t="str">
        <f t="shared" ca="1" si="6"/>
        <v>-</v>
      </c>
      <c r="N57" s="4" t="str">
        <f t="shared" ca="1" si="7"/>
        <v/>
      </c>
      <c r="O57" s="235" t="str">
        <f t="shared" ca="1" si="8"/>
        <v>-</v>
      </c>
      <c r="P57" s="4" t="str">
        <f t="shared" ca="1" si="9"/>
        <v/>
      </c>
      <c r="Q57" s="235" t="str">
        <f t="shared" ca="1" si="10"/>
        <v>-</v>
      </c>
      <c r="R57" s="4" t="str">
        <f t="shared" ca="1" si="11"/>
        <v/>
      </c>
      <c r="S57" s="235">
        <f t="shared" ca="1" si="12"/>
        <v>9</v>
      </c>
      <c r="T57" s="4">
        <f t="shared" ca="1" si="13"/>
        <v>1</v>
      </c>
      <c r="U57" s="235" t="str">
        <f ca="1">IF(BT57&gt;1,IF(ISERROR(MATCH(BG58:BG60:BG94,0)),"-",BN57),"")</f>
        <v>-</v>
      </c>
      <c r="V57" s="4" t="str">
        <f t="shared" ca="1" si="14"/>
        <v/>
      </c>
      <c r="W57" s="235" t="str">
        <f t="shared" ca="1" si="15"/>
        <v>-</v>
      </c>
      <c r="X57" s="4" t="str">
        <f t="shared" ca="1" si="16"/>
        <v/>
      </c>
      <c r="Y57" s="235" t="str">
        <f t="shared" ca="1" si="17"/>
        <v>-</v>
      </c>
      <c r="Z57" s="4" t="str">
        <f t="shared" ca="1" si="18"/>
        <v/>
      </c>
      <c r="AA57" s="235" t="str">
        <f t="shared" ca="1" si="19"/>
        <v>-</v>
      </c>
      <c r="AB57" s="4" t="str">
        <f t="shared" ca="1" si="20"/>
        <v/>
      </c>
      <c r="AC57" s="235" t="str">
        <f t="shared" ca="1" si="21"/>
        <v>-</v>
      </c>
      <c r="AD57" s="4" t="str">
        <f t="shared" ca="1" si="22"/>
        <v/>
      </c>
      <c r="AE57" s="153"/>
      <c r="AF57" s="4" t="e">
        <f t="shared" ca="1" si="23"/>
        <v>#N/A</v>
      </c>
      <c r="AG57" s="263" t="e">
        <f t="shared" ca="1" si="24"/>
        <v>#N/A</v>
      </c>
      <c r="AH57" s="235" t="e">
        <f t="shared" ca="1" si="25"/>
        <v>#N/A</v>
      </c>
      <c r="AI57" s="235" t="e">
        <f t="shared" ca="1" si="26"/>
        <v>#N/A</v>
      </c>
      <c r="AJ57" s="235">
        <f t="shared" ca="1" si="27"/>
        <v>1</v>
      </c>
      <c r="AK57" s="235" t="e">
        <f t="shared" ca="1" si="28"/>
        <v>#N/A</v>
      </c>
      <c r="AL57" s="235" t="e">
        <f t="shared" ca="1" si="29"/>
        <v>#N/A</v>
      </c>
      <c r="AM57" s="235" t="e">
        <f t="shared" ca="1" si="30"/>
        <v>#N/A</v>
      </c>
      <c r="AN57" s="235" t="e">
        <f t="shared" ca="1" si="31"/>
        <v>#N/A</v>
      </c>
      <c r="AO57" s="235" t="e">
        <f t="shared" ca="1" si="32"/>
        <v>#N/A</v>
      </c>
      <c r="AP57" s="153"/>
      <c r="AQ57" s="4" t="str">
        <f t="shared" ca="1" si="33"/>
        <v/>
      </c>
      <c r="AR57" s="4" t="str">
        <f t="shared" ca="1" si="33"/>
        <v/>
      </c>
      <c r="AS57" s="4" t="str">
        <f t="shared" ca="1" si="33"/>
        <v/>
      </c>
      <c r="AT57" s="4" t="str">
        <f t="shared" ca="1" si="33"/>
        <v/>
      </c>
      <c r="AU57" s="4">
        <f t="shared" ca="1" si="33"/>
        <v>1</v>
      </c>
      <c r="AV57" s="4" t="str">
        <f t="shared" ca="1" si="33"/>
        <v/>
      </c>
      <c r="AW57" s="4" t="str">
        <f t="shared" ca="1" si="33"/>
        <v/>
      </c>
      <c r="AX57" s="4" t="str">
        <f t="shared" ca="1" si="33"/>
        <v/>
      </c>
      <c r="AY57" s="4" t="str">
        <f t="shared" ca="1" si="33"/>
        <v/>
      </c>
      <c r="AZ57" s="4" t="str">
        <f t="shared" ca="1" si="33"/>
        <v/>
      </c>
      <c r="BA57" s="296">
        <f t="shared" ca="1" si="34"/>
        <v>1</v>
      </c>
      <c r="BB57" s="296"/>
      <c r="BC57" s="153"/>
      <c r="BD57" s="48">
        <f t="shared" ca="1" si="41"/>
        <v>1</v>
      </c>
      <c r="BE57" s="48">
        <f t="shared" ca="1" si="35"/>
        <v>1</v>
      </c>
      <c r="BF57" s="157"/>
      <c r="BG57" s="262">
        <f t="shared" ca="1" si="36"/>
        <v>16</v>
      </c>
      <c r="BI57" s="48">
        <f t="shared" ca="1" si="42"/>
        <v>0</v>
      </c>
      <c r="BJ57" s="48">
        <f t="shared" ca="1" si="43"/>
        <v>1</v>
      </c>
      <c r="BK57" s="48">
        <f t="shared" ca="1" si="44"/>
        <v>7</v>
      </c>
      <c r="BL57" s="48">
        <f t="shared" ca="1" si="45"/>
        <v>8</v>
      </c>
      <c r="BM57" s="48">
        <f t="shared" ca="1" si="46"/>
        <v>9</v>
      </c>
      <c r="BN57" s="48">
        <f t="shared" ca="1" si="47"/>
        <v>10</v>
      </c>
      <c r="BO57" s="48">
        <f t="shared" ca="1" si="48"/>
        <v>11</v>
      </c>
      <c r="BP57" s="48">
        <f t="shared" ca="1" si="49"/>
        <v>12</v>
      </c>
      <c r="BQ57" s="48">
        <f t="shared" ca="1" si="50"/>
        <v>19</v>
      </c>
      <c r="BR57" s="48">
        <f t="shared" ca="1" si="51"/>
        <v>21</v>
      </c>
      <c r="BT57" s="99">
        <f t="shared" ca="1" si="37"/>
        <v>10</v>
      </c>
      <c r="BV57" s="48">
        <f t="shared" ca="1" si="38"/>
        <v>1</v>
      </c>
      <c r="BX57" s="48">
        <f t="shared" ca="1" si="39"/>
        <v>32</v>
      </c>
      <c r="BY57" s="158"/>
      <c r="BZ57" s="266">
        <f t="shared" ca="1" si="52"/>
        <v>526</v>
      </c>
      <c r="CA57" s="265">
        <f t="shared" ca="1" si="40"/>
        <v>26</v>
      </c>
      <c r="CB57" s="158"/>
      <c r="CC57" s="158"/>
      <c r="CD57" s="158"/>
      <c r="CE57" s="158"/>
      <c r="CF57" s="158"/>
      <c r="CG57" s="158"/>
      <c r="CH57" s="158"/>
      <c r="CI57" s="158"/>
      <c r="CJ57" s="158"/>
      <c r="CK57" s="158"/>
      <c r="CL57" s="158"/>
    </row>
    <row r="58" spans="2:91" s="48" customFormat="1" x14ac:dyDescent="0.25">
      <c r="B58" s="298" t="b">
        <f t="shared" ca="1" si="0"/>
        <v>0</v>
      </c>
      <c r="C58" s="298"/>
      <c r="D58" s="298" t="b">
        <f t="shared" ca="1" si="1"/>
        <v>0</v>
      </c>
      <c r="E58" s="298"/>
      <c r="F58" s="298" t="b">
        <f t="shared" ca="1" si="2"/>
        <v>0</v>
      </c>
      <c r="G58" s="298"/>
      <c r="H58" s="298" t="b">
        <f t="shared" ca="1" si="3"/>
        <v>0</v>
      </c>
      <c r="I58" s="298"/>
      <c r="J58" s="153"/>
      <c r="K58" s="235" t="str">
        <f t="shared" ca="1" si="4"/>
        <v/>
      </c>
      <c r="L58" s="4" t="str">
        <f t="shared" ca="1" si="5"/>
        <v/>
      </c>
      <c r="M58" s="263" t="str">
        <f t="shared" ca="1" si="6"/>
        <v/>
      </c>
      <c r="N58" s="4" t="str">
        <f t="shared" ca="1" si="7"/>
        <v/>
      </c>
      <c r="O58" s="235" t="str">
        <f t="shared" ca="1" si="8"/>
        <v/>
      </c>
      <c r="P58" s="4" t="str">
        <f t="shared" ca="1" si="9"/>
        <v/>
      </c>
      <c r="Q58" s="235" t="str">
        <f t="shared" ca="1" si="10"/>
        <v/>
      </c>
      <c r="R58" s="4" t="str">
        <f t="shared" ca="1" si="11"/>
        <v/>
      </c>
      <c r="S58" s="235" t="str">
        <f t="shared" ca="1" si="12"/>
        <v/>
      </c>
      <c r="T58" s="4" t="str">
        <f t="shared" ca="1" si="13"/>
        <v/>
      </c>
      <c r="U58" s="235" t="str">
        <f ca="1">IF(BT58&gt;1,IF(ISERROR(MATCH(BG59:BG61:BG95,0)),"-",BN58),"")</f>
        <v/>
      </c>
      <c r="V58" s="4" t="str">
        <f t="shared" ca="1" si="14"/>
        <v/>
      </c>
      <c r="W58" s="235" t="str">
        <f t="shared" ca="1" si="15"/>
        <v/>
      </c>
      <c r="X58" s="4" t="str">
        <f t="shared" ca="1" si="16"/>
        <v/>
      </c>
      <c r="Y58" s="235" t="str">
        <f t="shared" ca="1" si="17"/>
        <v/>
      </c>
      <c r="Z58" s="4" t="str">
        <f t="shared" ca="1" si="18"/>
        <v/>
      </c>
      <c r="AA58" s="235" t="str">
        <f t="shared" ca="1" si="19"/>
        <v/>
      </c>
      <c r="AB58" s="4" t="str">
        <f t="shared" ca="1" si="20"/>
        <v/>
      </c>
      <c r="AC58" s="235" t="str">
        <f t="shared" ca="1" si="21"/>
        <v/>
      </c>
      <c r="AD58" s="4" t="str">
        <f t="shared" ca="1" si="22"/>
        <v/>
      </c>
      <c r="AE58" s="153"/>
      <c r="AF58" s="4" t="str">
        <f t="shared" ca="1" si="23"/>
        <v/>
      </c>
      <c r="AG58" s="263" t="str">
        <f t="shared" ca="1" si="24"/>
        <v/>
      </c>
      <c r="AH58" s="235" t="str">
        <f t="shared" ca="1" si="25"/>
        <v/>
      </c>
      <c r="AI58" s="235" t="str">
        <f t="shared" ca="1" si="26"/>
        <v/>
      </c>
      <c r="AJ58" s="235" t="str">
        <f t="shared" ca="1" si="27"/>
        <v/>
      </c>
      <c r="AK58" s="235" t="str">
        <f t="shared" ca="1" si="28"/>
        <v/>
      </c>
      <c r="AL58" s="235" t="str">
        <f t="shared" ca="1" si="29"/>
        <v/>
      </c>
      <c r="AM58" s="235" t="str">
        <f t="shared" ca="1" si="30"/>
        <v/>
      </c>
      <c r="AN58" s="235" t="str">
        <f t="shared" ca="1" si="31"/>
        <v/>
      </c>
      <c r="AO58" s="235" t="str">
        <f t="shared" ca="1" si="32"/>
        <v/>
      </c>
      <c r="AP58" s="153"/>
      <c r="AQ58" s="4" t="str">
        <f t="shared" ca="1" si="33"/>
        <v/>
      </c>
      <c r="AR58" s="4" t="str">
        <f t="shared" ca="1" si="33"/>
        <v/>
      </c>
      <c r="AS58" s="4" t="str">
        <f t="shared" ca="1" si="33"/>
        <v/>
      </c>
      <c r="AT58" s="4" t="str">
        <f t="shared" ca="1" si="33"/>
        <v/>
      </c>
      <c r="AU58" s="4" t="str">
        <f t="shared" ca="1" si="33"/>
        <v/>
      </c>
      <c r="AV58" s="4" t="str">
        <f t="shared" ca="1" si="33"/>
        <v/>
      </c>
      <c r="AW58" s="4" t="str">
        <f t="shared" ca="1" si="33"/>
        <v/>
      </c>
      <c r="AX58" s="4" t="str">
        <f t="shared" ca="1" si="33"/>
        <v/>
      </c>
      <c r="AY58" s="4" t="str">
        <f t="shared" ca="1" si="33"/>
        <v/>
      </c>
      <c r="AZ58" s="4" t="str">
        <f t="shared" ca="1" si="33"/>
        <v/>
      </c>
      <c r="BA58" s="296" t="e">
        <f t="shared" ca="1" si="34"/>
        <v>#NUM!</v>
      </c>
      <c r="BB58" s="296"/>
      <c r="BC58" s="153"/>
      <c r="BD58" s="48" t="str">
        <f t="shared" ca="1" si="41"/>
        <v/>
      </c>
      <c r="BE58" s="48" t="str">
        <f t="shared" ca="1" si="35"/>
        <v/>
      </c>
      <c r="BF58" s="157"/>
      <c r="BG58" s="262">
        <f t="shared" ca="1" si="36"/>
        <v>9</v>
      </c>
      <c r="BI58" s="48" t="str">
        <f t="shared" ca="1" si="42"/>
        <v/>
      </c>
      <c r="BJ58" s="48" t="str">
        <f t="shared" ca="1" si="43"/>
        <v/>
      </c>
      <c r="BK58" s="48" t="str">
        <f t="shared" ca="1" si="44"/>
        <v/>
      </c>
      <c r="BL58" s="48" t="str">
        <f t="shared" ca="1" si="45"/>
        <v/>
      </c>
      <c r="BM58" s="48" t="str">
        <f t="shared" ca="1" si="46"/>
        <v/>
      </c>
      <c r="BN58" s="48" t="str">
        <f t="shared" ca="1" si="47"/>
        <v/>
      </c>
      <c r="BO58" s="48" t="b">
        <f t="shared" ca="1" si="48"/>
        <v>0</v>
      </c>
      <c r="BP58" s="48" t="b">
        <f t="shared" ca="1" si="49"/>
        <v>0</v>
      </c>
      <c r="BQ58" s="48" t="b">
        <f t="shared" ca="1" si="50"/>
        <v>0</v>
      </c>
      <c r="BR58" s="48" t="b">
        <f t="shared" ca="1" si="51"/>
        <v>0</v>
      </c>
      <c r="BT58" s="99">
        <f t="shared" ca="1" si="37"/>
        <v>0</v>
      </c>
      <c r="BV58" s="48" t="str">
        <f t="shared" ca="1" si="38"/>
        <v/>
      </c>
      <c r="BX58" s="48" t="str">
        <f t="shared" ca="1" si="39"/>
        <v/>
      </c>
      <c r="BY58" s="158"/>
      <c r="BZ58" s="266">
        <f t="shared" ca="1" si="52"/>
        <v>526</v>
      </c>
      <c r="CA58" s="265" t="str">
        <f t="shared" ca="1" si="40"/>
        <v/>
      </c>
      <c r="CB58" s="158"/>
      <c r="CC58" s="158"/>
      <c r="CD58" s="158"/>
      <c r="CE58" s="158"/>
      <c r="CF58" s="158"/>
      <c r="CG58" s="158"/>
      <c r="CH58" s="158"/>
      <c r="CI58" s="158"/>
      <c r="CJ58" s="158"/>
      <c r="CK58" s="158"/>
      <c r="CL58" s="158"/>
    </row>
    <row r="59" spans="2:91" s="48" customFormat="1" x14ac:dyDescent="0.25">
      <c r="B59" s="298" t="b">
        <f t="shared" ca="1" si="0"/>
        <v>0</v>
      </c>
      <c r="C59" s="298"/>
      <c r="D59" s="298" t="b">
        <f t="shared" ca="1" si="1"/>
        <v>0</v>
      </c>
      <c r="E59" s="298"/>
      <c r="F59" s="298" t="b">
        <f t="shared" ca="1" si="2"/>
        <v>0</v>
      </c>
      <c r="G59" s="298"/>
      <c r="H59" s="298" t="b">
        <f t="shared" ca="1" si="3"/>
        <v>0</v>
      </c>
      <c r="I59" s="298"/>
      <c r="J59" s="153"/>
      <c r="K59" s="235" t="str">
        <f t="shared" ca="1" si="4"/>
        <v/>
      </c>
      <c r="L59" s="4" t="str">
        <f t="shared" ca="1" si="5"/>
        <v/>
      </c>
      <c r="M59" s="263" t="str">
        <f t="shared" ca="1" si="6"/>
        <v/>
      </c>
      <c r="N59" s="4" t="str">
        <f t="shared" ca="1" si="7"/>
        <v/>
      </c>
      <c r="O59" s="235" t="str">
        <f t="shared" ca="1" si="8"/>
        <v/>
      </c>
      <c r="P59" s="4" t="str">
        <f t="shared" ca="1" si="9"/>
        <v/>
      </c>
      <c r="Q59" s="235" t="str">
        <f t="shared" ca="1" si="10"/>
        <v/>
      </c>
      <c r="R59" s="4" t="str">
        <f t="shared" ca="1" si="11"/>
        <v/>
      </c>
      <c r="S59" s="235" t="str">
        <f t="shared" ca="1" si="12"/>
        <v/>
      </c>
      <c r="T59" s="4" t="str">
        <f t="shared" ca="1" si="13"/>
        <v/>
      </c>
      <c r="U59" s="235" t="str">
        <f ca="1">IF(BT59&gt;1,IF(ISERROR(MATCH(BG60:BG62:BG96,0)),"-",BN59),"")</f>
        <v/>
      </c>
      <c r="V59" s="4" t="str">
        <f t="shared" ca="1" si="14"/>
        <v/>
      </c>
      <c r="W59" s="235" t="str">
        <f t="shared" ca="1" si="15"/>
        <v/>
      </c>
      <c r="X59" s="4" t="str">
        <f t="shared" ca="1" si="16"/>
        <v/>
      </c>
      <c r="Y59" s="235" t="str">
        <f t="shared" ca="1" si="17"/>
        <v/>
      </c>
      <c r="Z59" s="4" t="str">
        <f t="shared" ca="1" si="18"/>
        <v/>
      </c>
      <c r="AA59" s="235" t="str">
        <f t="shared" ca="1" si="19"/>
        <v/>
      </c>
      <c r="AB59" s="4" t="str">
        <f t="shared" ca="1" si="20"/>
        <v/>
      </c>
      <c r="AC59" s="235" t="str">
        <f t="shared" ca="1" si="21"/>
        <v/>
      </c>
      <c r="AD59" s="4" t="str">
        <f t="shared" ca="1" si="22"/>
        <v/>
      </c>
      <c r="AE59" s="153"/>
      <c r="AF59" s="4" t="str">
        <f t="shared" ca="1" si="23"/>
        <v/>
      </c>
      <c r="AG59" s="263" t="str">
        <f t="shared" ca="1" si="24"/>
        <v/>
      </c>
      <c r="AH59" s="235" t="str">
        <f t="shared" ca="1" si="25"/>
        <v/>
      </c>
      <c r="AI59" s="235" t="str">
        <f t="shared" ca="1" si="26"/>
        <v/>
      </c>
      <c r="AJ59" s="235" t="str">
        <f t="shared" ca="1" si="27"/>
        <v/>
      </c>
      <c r="AK59" s="235" t="str">
        <f t="shared" ca="1" si="28"/>
        <v/>
      </c>
      <c r="AL59" s="235" t="str">
        <f t="shared" ca="1" si="29"/>
        <v/>
      </c>
      <c r="AM59" s="235" t="str">
        <f t="shared" ca="1" si="30"/>
        <v/>
      </c>
      <c r="AN59" s="235" t="str">
        <f t="shared" ca="1" si="31"/>
        <v/>
      </c>
      <c r="AO59" s="235" t="str">
        <f t="shared" ca="1" si="32"/>
        <v/>
      </c>
      <c r="AP59" s="153"/>
      <c r="AQ59" s="4" t="str">
        <f t="shared" ca="1" si="33"/>
        <v/>
      </c>
      <c r="AR59" s="4" t="str">
        <f t="shared" ca="1" si="33"/>
        <v/>
      </c>
      <c r="AS59" s="4" t="str">
        <f t="shared" ca="1" si="33"/>
        <v/>
      </c>
      <c r="AT59" s="4" t="str">
        <f t="shared" ca="1" si="33"/>
        <v/>
      </c>
      <c r="AU59" s="4" t="str">
        <f t="shared" ca="1" si="33"/>
        <v/>
      </c>
      <c r="AV59" s="4" t="str">
        <f t="shared" ca="1" si="33"/>
        <v/>
      </c>
      <c r="AW59" s="4" t="str">
        <f t="shared" ca="1" si="33"/>
        <v/>
      </c>
      <c r="AX59" s="4" t="str">
        <f t="shared" ca="1" si="33"/>
        <v/>
      </c>
      <c r="AY59" s="4" t="str">
        <f t="shared" ca="1" si="33"/>
        <v/>
      </c>
      <c r="AZ59" s="4" t="str">
        <f t="shared" ca="1" si="33"/>
        <v/>
      </c>
      <c r="BA59" s="296" t="e">
        <f t="shared" ca="1" si="34"/>
        <v>#NUM!</v>
      </c>
      <c r="BB59" s="296"/>
      <c r="BC59" s="153"/>
      <c r="BD59" s="48" t="str">
        <f t="shared" ca="1" si="41"/>
        <v/>
      </c>
      <c r="BE59" s="48" t="str">
        <f t="shared" ca="1" si="35"/>
        <v/>
      </c>
      <c r="BF59" s="157"/>
      <c r="BG59" s="262">
        <f t="shared" ca="1" si="36"/>
        <v>34</v>
      </c>
      <c r="BI59" s="48" t="str">
        <f t="shared" ca="1" si="42"/>
        <v/>
      </c>
      <c r="BJ59" s="48" t="str">
        <f t="shared" ca="1" si="43"/>
        <v/>
      </c>
      <c r="BK59" s="48" t="str">
        <f t="shared" ca="1" si="44"/>
        <v/>
      </c>
      <c r="BL59" s="48" t="str">
        <f t="shared" ca="1" si="45"/>
        <v/>
      </c>
      <c r="BM59" s="48" t="str">
        <f t="shared" ca="1" si="46"/>
        <v/>
      </c>
      <c r="BN59" s="48" t="str">
        <f t="shared" ca="1" si="47"/>
        <v/>
      </c>
      <c r="BO59" s="48" t="b">
        <f t="shared" ca="1" si="48"/>
        <v>0</v>
      </c>
      <c r="BP59" s="48" t="b">
        <f t="shared" ca="1" si="49"/>
        <v>0</v>
      </c>
      <c r="BQ59" s="48" t="b">
        <f t="shared" ca="1" si="50"/>
        <v>0</v>
      </c>
      <c r="BR59" s="48" t="b">
        <f t="shared" ca="1" si="51"/>
        <v>0</v>
      </c>
      <c r="BT59" s="99">
        <f t="shared" ca="1" si="37"/>
        <v>0</v>
      </c>
      <c r="BV59" s="48" t="str">
        <f t="shared" ca="1" si="38"/>
        <v/>
      </c>
      <c r="BX59" s="48" t="str">
        <f t="shared" ca="1" si="39"/>
        <v/>
      </c>
      <c r="BY59" s="158"/>
      <c r="BZ59" s="266">
        <f t="shared" ca="1" si="52"/>
        <v>526</v>
      </c>
      <c r="CA59" s="265" t="str">
        <f t="shared" ca="1" si="40"/>
        <v/>
      </c>
      <c r="CB59" s="158"/>
      <c r="CC59" s="158"/>
      <c r="CD59" s="158"/>
      <c r="CE59" s="158"/>
      <c r="CF59" s="158"/>
      <c r="CG59" s="158"/>
      <c r="CH59" s="158"/>
      <c r="CI59" s="158"/>
      <c r="CJ59" s="158"/>
      <c r="CK59" s="158"/>
      <c r="CL59" s="158"/>
    </row>
    <row r="60" spans="2:91" s="48" customFormat="1" x14ac:dyDescent="0.25">
      <c r="B60" s="298" t="b">
        <f t="shared" ca="1" si="0"/>
        <v>0</v>
      </c>
      <c r="C60" s="298"/>
      <c r="D60" s="298" t="b">
        <f t="shared" ca="1" si="1"/>
        <v>0</v>
      </c>
      <c r="E60" s="298"/>
      <c r="F60" s="298" t="b">
        <f t="shared" ca="1" si="2"/>
        <v>0</v>
      </c>
      <c r="G60" s="298"/>
      <c r="H60" s="298" t="b">
        <f t="shared" ca="1" si="3"/>
        <v>0</v>
      </c>
      <c r="I60" s="298"/>
      <c r="J60" s="153"/>
      <c r="K60" s="235" t="str">
        <f t="shared" ca="1" si="4"/>
        <v/>
      </c>
      <c r="L60" s="4" t="str">
        <f t="shared" ca="1" si="5"/>
        <v/>
      </c>
      <c r="M60" s="263" t="str">
        <f t="shared" ca="1" si="6"/>
        <v/>
      </c>
      <c r="N60" s="4" t="str">
        <f t="shared" ca="1" si="7"/>
        <v/>
      </c>
      <c r="O60" s="235" t="str">
        <f t="shared" ca="1" si="8"/>
        <v/>
      </c>
      <c r="P60" s="4" t="str">
        <f t="shared" ca="1" si="9"/>
        <v/>
      </c>
      <c r="Q60" s="235" t="str">
        <f t="shared" ca="1" si="10"/>
        <v/>
      </c>
      <c r="R60" s="4" t="str">
        <f t="shared" ca="1" si="11"/>
        <v/>
      </c>
      <c r="S60" s="235" t="str">
        <f t="shared" ca="1" si="12"/>
        <v/>
      </c>
      <c r="T60" s="4" t="str">
        <f t="shared" ca="1" si="13"/>
        <v/>
      </c>
      <c r="U60" s="235" t="str">
        <f ca="1">IF(BT60&gt;1,IF(ISERROR(MATCH(BG61:BG63:BG97,0)),"-",BN60),"")</f>
        <v/>
      </c>
      <c r="V60" s="4" t="str">
        <f t="shared" ca="1" si="14"/>
        <v/>
      </c>
      <c r="W60" s="235" t="str">
        <f t="shared" ca="1" si="15"/>
        <v/>
      </c>
      <c r="X60" s="4" t="str">
        <f t="shared" ca="1" si="16"/>
        <v/>
      </c>
      <c r="Y60" s="235" t="str">
        <f t="shared" ca="1" si="17"/>
        <v/>
      </c>
      <c r="Z60" s="4" t="str">
        <f t="shared" ca="1" si="18"/>
        <v/>
      </c>
      <c r="AA60" s="235" t="str">
        <f t="shared" ca="1" si="19"/>
        <v/>
      </c>
      <c r="AB60" s="4" t="str">
        <f t="shared" ca="1" si="20"/>
        <v/>
      </c>
      <c r="AC60" s="235" t="str">
        <f t="shared" ca="1" si="21"/>
        <v/>
      </c>
      <c r="AD60" s="4" t="str">
        <f t="shared" ca="1" si="22"/>
        <v/>
      </c>
      <c r="AE60" s="153"/>
      <c r="AF60" s="4" t="str">
        <f t="shared" ca="1" si="23"/>
        <v/>
      </c>
      <c r="AG60" s="263" t="str">
        <f t="shared" ca="1" si="24"/>
        <v/>
      </c>
      <c r="AH60" s="235" t="str">
        <f t="shared" ca="1" si="25"/>
        <v/>
      </c>
      <c r="AI60" s="235" t="str">
        <f t="shared" ca="1" si="26"/>
        <v/>
      </c>
      <c r="AJ60" s="235" t="str">
        <f t="shared" ca="1" si="27"/>
        <v/>
      </c>
      <c r="AK60" s="235" t="str">
        <f t="shared" ca="1" si="28"/>
        <v/>
      </c>
      <c r="AL60" s="235" t="str">
        <f t="shared" ca="1" si="29"/>
        <v/>
      </c>
      <c r="AM60" s="235" t="str">
        <f t="shared" ca="1" si="30"/>
        <v/>
      </c>
      <c r="AN60" s="235" t="str">
        <f t="shared" ca="1" si="31"/>
        <v/>
      </c>
      <c r="AO60" s="235" t="str">
        <f t="shared" ca="1" si="32"/>
        <v/>
      </c>
      <c r="AP60" s="153"/>
      <c r="AQ60" s="4" t="str">
        <f t="shared" ca="1" si="33"/>
        <v/>
      </c>
      <c r="AR60" s="4" t="str">
        <f t="shared" ca="1" si="33"/>
        <v/>
      </c>
      <c r="AS60" s="4" t="str">
        <f t="shared" ca="1" si="33"/>
        <v/>
      </c>
      <c r="AT60" s="4" t="str">
        <f t="shared" ca="1" si="33"/>
        <v/>
      </c>
      <c r="AU60" s="4" t="str">
        <f t="shared" ca="1" si="33"/>
        <v/>
      </c>
      <c r="AV60" s="4" t="str">
        <f t="shared" ca="1" si="33"/>
        <v/>
      </c>
      <c r="AW60" s="4" t="str">
        <f t="shared" ca="1" si="33"/>
        <v/>
      </c>
      <c r="AX60" s="4" t="str">
        <f t="shared" ca="1" si="33"/>
        <v/>
      </c>
      <c r="AY60" s="4" t="str">
        <f t="shared" ca="1" si="33"/>
        <v/>
      </c>
      <c r="AZ60" s="4" t="str">
        <f t="shared" ca="1" si="33"/>
        <v/>
      </c>
      <c r="BA60" s="296" t="e">
        <f t="shared" ca="1" si="34"/>
        <v>#NUM!</v>
      </c>
      <c r="BB60" s="296"/>
      <c r="BC60" s="153"/>
      <c r="BD60" s="48" t="str">
        <f t="shared" ca="1" si="41"/>
        <v/>
      </c>
      <c r="BE60" s="48" t="str">
        <f t="shared" ca="1" si="35"/>
        <v/>
      </c>
      <c r="BF60" s="157"/>
      <c r="BG60" s="262">
        <f t="shared" ca="1" si="36"/>
        <v>23</v>
      </c>
      <c r="BI60" s="48" t="str">
        <f t="shared" ca="1" si="42"/>
        <v/>
      </c>
      <c r="BJ60" s="48" t="str">
        <f t="shared" ca="1" si="43"/>
        <v/>
      </c>
      <c r="BK60" s="48" t="str">
        <f t="shared" ca="1" si="44"/>
        <v/>
      </c>
      <c r="BL60" s="48" t="str">
        <f t="shared" ca="1" si="45"/>
        <v/>
      </c>
      <c r="BM60" s="48" t="str">
        <f t="shared" ca="1" si="46"/>
        <v/>
      </c>
      <c r="BN60" s="48" t="str">
        <f t="shared" ca="1" si="47"/>
        <v/>
      </c>
      <c r="BO60" s="48" t="b">
        <f t="shared" ca="1" si="48"/>
        <v>0</v>
      </c>
      <c r="BP60" s="48" t="b">
        <f t="shared" ca="1" si="49"/>
        <v>0</v>
      </c>
      <c r="BQ60" s="48" t="b">
        <f t="shared" ca="1" si="50"/>
        <v>0</v>
      </c>
      <c r="BR60" s="48" t="b">
        <f t="shared" ca="1" si="51"/>
        <v>0</v>
      </c>
      <c r="BT60" s="99">
        <f t="shared" ca="1" si="37"/>
        <v>0</v>
      </c>
      <c r="BV60" s="48" t="str">
        <f t="shared" ca="1" si="38"/>
        <v/>
      </c>
      <c r="BX60" s="48" t="str">
        <f t="shared" ca="1" si="39"/>
        <v/>
      </c>
      <c r="BY60" s="158"/>
      <c r="BZ60" s="266">
        <f t="shared" ca="1" si="52"/>
        <v>526</v>
      </c>
      <c r="CA60" s="265" t="str">
        <f t="shared" ca="1" si="40"/>
        <v/>
      </c>
      <c r="CB60" s="158"/>
      <c r="CC60" s="158"/>
      <c r="CD60" s="158"/>
      <c r="CE60" s="158"/>
      <c r="CF60" s="158"/>
      <c r="CG60" s="158"/>
      <c r="CH60" s="158"/>
      <c r="CI60" s="158"/>
      <c r="CJ60" s="158"/>
      <c r="CK60" s="158"/>
      <c r="CL60" s="158"/>
    </row>
    <row r="61" spans="2:91" s="48" customFormat="1" x14ac:dyDescent="0.25">
      <c r="B61" s="298" t="b">
        <f t="shared" ca="1" si="0"/>
        <v>0</v>
      </c>
      <c r="C61" s="298"/>
      <c r="D61" s="298" t="b">
        <f t="shared" ca="1" si="1"/>
        <v>0</v>
      </c>
      <c r="E61" s="298"/>
      <c r="F61" s="298" t="b">
        <f t="shared" ca="1" si="2"/>
        <v>0</v>
      </c>
      <c r="G61" s="298"/>
      <c r="H61" s="298" t="b">
        <f t="shared" ca="1" si="3"/>
        <v>0</v>
      </c>
      <c r="I61" s="298"/>
      <c r="J61" s="153"/>
      <c r="K61" s="235" t="str">
        <f t="shared" ca="1" si="4"/>
        <v/>
      </c>
      <c r="L61" s="4" t="str">
        <f t="shared" ca="1" si="5"/>
        <v/>
      </c>
      <c r="M61" s="263" t="str">
        <f t="shared" ca="1" si="6"/>
        <v/>
      </c>
      <c r="N61" s="4" t="str">
        <f t="shared" ca="1" si="7"/>
        <v/>
      </c>
      <c r="O61" s="235" t="str">
        <f t="shared" ca="1" si="8"/>
        <v/>
      </c>
      <c r="P61" s="4" t="str">
        <f t="shared" ca="1" si="9"/>
        <v/>
      </c>
      <c r="Q61" s="235" t="str">
        <f t="shared" ca="1" si="10"/>
        <v/>
      </c>
      <c r="R61" s="4" t="str">
        <f t="shared" ca="1" si="11"/>
        <v/>
      </c>
      <c r="S61" s="235" t="str">
        <f t="shared" ca="1" si="12"/>
        <v/>
      </c>
      <c r="T61" s="4" t="str">
        <f t="shared" ca="1" si="13"/>
        <v/>
      </c>
      <c r="U61" s="235" t="str">
        <f ca="1">IF(BT61&gt;1,IF(ISERROR(MATCH(BG62:BG64:BG98,0)),"-",BN61),"")</f>
        <v/>
      </c>
      <c r="V61" s="4" t="str">
        <f t="shared" ca="1" si="14"/>
        <v/>
      </c>
      <c r="W61" s="235" t="str">
        <f t="shared" ca="1" si="15"/>
        <v/>
      </c>
      <c r="X61" s="4" t="str">
        <f t="shared" ca="1" si="16"/>
        <v/>
      </c>
      <c r="Y61" s="235" t="str">
        <f t="shared" ca="1" si="17"/>
        <v/>
      </c>
      <c r="Z61" s="4" t="str">
        <f t="shared" ca="1" si="18"/>
        <v/>
      </c>
      <c r="AA61" s="235" t="str">
        <f t="shared" ca="1" si="19"/>
        <v/>
      </c>
      <c r="AB61" s="4" t="str">
        <f t="shared" ca="1" si="20"/>
        <v/>
      </c>
      <c r="AC61" s="235" t="str">
        <f t="shared" ca="1" si="21"/>
        <v/>
      </c>
      <c r="AD61" s="4" t="str">
        <f t="shared" ca="1" si="22"/>
        <v/>
      </c>
      <c r="AE61" s="153"/>
      <c r="AF61" s="4" t="str">
        <f t="shared" ca="1" si="23"/>
        <v/>
      </c>
      <c r="AG61" s="263" t="str">
        <f t="shared" ca="1" si="24"/>
        <v/>
      </c>
      <c r="AH61" s="235" t="str">
        <f t="shared" ca="1" si="25"/>
        <v/>
      </c>
      <c r="AI61" s="235" t="str">
        <f t="shared" ca="1" si="26"/>
        <v/>
      </c>
      <c r="AJ61" s="235" t="str">
        <f t="shared" ca="1" si="27"/>
        <v/>
      </c>
      <c r="AK61" s="235" t="str">
        <f t="shared" ca="1" si="28"/>
        <v/>
      </c>
      <c r="AL61" s="235" t="str">
        <f t="shared" ca="1" si="29"/>
        <v/>
      </c>
      <c r="AM61" s="235" t="str">
        <f t="shared" ca="1" si="30"/>
        <v/>
      </c>
      <c r="AN61" s="235" t="str">
        <f t="shared" ca="1" si="31"/>
        <v/>
      </c>
      <c r="AO61" s="235" t="str">
        <f t="shared" ca="1" si="32"/>
        <v/>
      </c>
      <c r="AP61" s="153"/>
      <c r="AQ61" s="4" t="str">
        <f t="shared" ca="1" si="33"/>
        <v/>
      </c>
      <c r="AR61" s="4" t="str">
        <f t="shared" ca="1" si="33"/>
        <v/>
      </c>
      <c r="AS61" s="4" t="str">
        <f t="shared" ca="1" si="33"/>
        <v/>
      </c>
      <c r="AT61" s="4" t="str">
        <f t="shared" ca="1" si="33"/>
        <v/>
      </c>
      <c r="AU61" s="4" t="str">
        <f t="shared" ca="1" si="33"/>
        <v/>
      </c>
      <c r="AV61" s="4" t="str">
        <f t="shared" ca="1" si="33"/>
        <v/>
      </c>
      <c r="AW61" s="4" t="str">
        <f t="shared" ca="1" si="33"/>
        <v/>
      </c>
      <c r="AX61" s="4" t="str">
        <f t="shared" ca="1" si="33"/>
        <v/>
      </c>
      <c r="AY61" s="4" t="str">
        <f t="shared" ca="1" si="33"/>
        <v/>
      </c>
      <c r="AZ61" s="4" t="str">
        <f t="shared" ca="1" si="33"/>
        <v/>
      </c>
      <c r="BA61" s="296" t="e">
        <f t="shared" ca="1" si="34"/>
        <v>#NUM!</v>
      </c>
      <c r="BB61" s="296"/>
      <c r="BC61" s="153"/>
      <c r="BD61" s="48" t="str">
        <f t="shared" ca="1" si="41"/>
        <v/>
      </c>
      <c r="BE61" s="48" t="str">
        <f t="shared" ca="1" si="35"/>
        <v/>
      </c>
      <c r="BF61" s="157"/>
      <c r="BG61" s="262">
        <f t="shared" ca="1" si="36"/>
        <v>3</v>
      </c>
      <c r="BI61" s="48" t="str">
        <f t="shared" ca="1" si="42"/>
        <v/>
      </c>
      <c r="BJ61" s="48" t="str">
        <f t="shared" ca="1" si="43"/>
        <v/>
      </c>
      <c r="BK61" s="48" t="str">
        <f t="shared" ca="1" si="44"/>
        <v/>
      </c>
      <c r="BL61" s="48" t="str">
        <f t="shared" ca="1" si="45"/>
        <v/>
      </c>
      <c r="BM61" s="48" t="str">
        <f t="shared" ca="1" si="46"/>
        <v/>
      </c>
      <c r="BN61" s="48" t="str">
        <f t="shared" ca="1" si="47"/>
        <v/>
      </c>
      <c r="BO61" s="48" t="b">
        <f t="shared" ca="1" si="48"/>
        <v>0</v>
      </c>
      <c r="BP61" s="48" t="b">
        <f t="shared" ca="1" si="49"/>
        <v>0</v>
      </c>
      <c r="BQ61" s="48" t="b">
        <f t="shared" ca="1" si="50"/>
        <v>0</v>
      </c>
      <c r="BR61" s="48" t="b">
        <f t="shared" ca="1" si="51"/>
        <v>0</v>
      </c>
      <c r="BT61" s="99">
        <f t="shared" ca="1" si="37"/>
        <v>0</v>
      </c>
      <c r="BV61" s="48" t="str">
        <f t="shared" ca="1" si="38"/>
        <v/>
      </c>
      <c r="BX61" s="48" t="str">
        <f t="shared" ca="1" si="39"/>
        <v/>
      </c>
      <c r="BY61" s="158"/>
      <c r="BZ61" s="266">
        <f t="shared" ca="1" si="52"/>
        <v>526</v>
      </c>
      <c r="CA61" s="265" t="str">
        <f t="shared" ca="1" si="40"/>
        <v/>
      </c>
      <c r="CB61" s="158"/>
      <c r="CC61" s="158"/>
      <c r="CD61" s="158"/>
      <c r="CE61" s="158"/>
      <c r="CF61" s="158"/>
      <c r="CG61" s="158"/>
      <c r="CH61" s="158"/>
      <c r="CI61" s="158"/>
      <c r="CJ61" s="158"/>
      <c r="CK61" s="158"/>
      <c r="CL61" s="158"/>
    </row>
    <row r="62" spans="2:91" s="48" customFormat="1" x14ac:dyDescent="0.25">
      <c r="B62" s="298" t="b">
        <f t="shared" ca="1" si="0"/>
        <v>0</v>
      </c>
      <c r="C62" s="298"/>
      <c r="D62" s="298" t="b">
        <f t="shared" ca="1" si="1"/>
        <v>0</v>
      </c>
      <c r="E62" s="298"/>
      <c r="F62" s="298" t="b">
        <f t="shared" ca="1" si="2"/>
        <v>0</v>
      </c>
      <c r="G62" s="298"/>
      <c r="H62" s="298" t="b">
        <f t="shared" ca="1" si="3"/>
        <v>0</v>
      </c>
      <c r="I62" s="298"/>
      <c r="J62" s="153"/>
      <c r="K62" s="235" t="str">
        <f t="shared" ca="1" si="4"/>
        <v/>
      </c>
      <c r="L62" s="4" t="str">
        <f t="shared" ca="1" si="5"/>
        <v/>
      </c>
      <c r="M62" s="263" t="str">
        <f t="shared" ca="1" si="6"/>
        <v/>
      </c>
      <c r="N62" s="4" t="str">
        <f t="shared" ca="1" si="7"/>
        <v/>
      </c>
      <c r="O62" s="235" t="str">
        <f t="shared" ca="1" si="8"/>
        <v/>
      </c>
      <c r="P62" s="4" t="str">
        <f t="shared" ca="1" si="9"/>
        <v/>
      </c>
      <c r="Q62" s="235" t="str">
        <f t="shared" ca="1" si="10"/>
        <v/>
      </c>
      <c r="R62" s="4" t="str">
        <f t="shared" ca="1" si="11"/>
        <v/>
      </c>
      <c r="S62" s="235" t="str">
        <f t="shared" ca="1" si="12"/>
        <v/>
      </c>
      <c r="T62" s="4" t="str">
        <f t="shared" ca="1" si="13"/>
        <v/>
      </c>
      <c r="U62" s="235" t="str">
        <f ca="1">IF(BT62&gt;1,IF(ISERROR(MATCH(BG63:BG65:BG99,0)),"-",BN62),"")</f>
        <v/>
      </c>
      <c r="V62" s="4" t="str">
        <f t="shared" ca="1" si="14"/>
        <v/>
      </c>
      <c r="W62" s="235" t="str">
        <f t="shared" ca="1" si="15"/>
        <v/>
      </c>
      <c r="X62" s="4" t="str">
        <f t="shared" ca="1" si="16"/>
        <v/>
      </c>
      <c r="Y62" s="235" t="str">
        <f t="shared" ca="1" si="17"/>
        <v/>
      </c>
      <c r="Z62" s="4" t="str">
        <f t="shared" ca="1" si="18"/>
        <v/>
      </c>
      <c r="AA62" s="235" t="str">
        <f t="shared" ca="1" si="19"/>
        <v/>
      </c>
      <c r="AB62" s="4" t="str">
        <f t="shared" ca="1" si="20"/>
        <v/>
      </c>
      <c r="AC62" s="235" t="str">
        <f t="shared" ca="1" si="21"/>
        <v/>
      </c>
      <c r="AD62" s="4" t="str">
        <f t="shared" ca="1" si="22"/>
        <v/>
      </c>
      <c r="AE62" s="153"/>
      <c r="AF62" s="4" t="str">
        <f t="shared" ca="1" si="23"/>
        <v/>
      </c>
      <c r="AG62" s="263" t="str">
        <f t="shared" ca="1" si="24"/>
        <v/>
      </c>
      <c r="AH62" s="235" t="str">
        <f t="shared" ca="1" si="25"/>
        <v/>
      </c>
      <c r="AI62" s="235" t="str">
        <f t="shared" ca="1" si="26"/>
        <v/>
      </c>
      <c r="AJ62" s="235" t="str">
        <f t="shared" ca="1" si="27"/>
        <v/>
      </c>
      <c r="AK62" s="235" t="str">
        <f t="shared" ca="1" si="28"/>
        <v/>
      </c>
      <c r="AL62" s="235" t="str">
        <f t="shared" ca="1" si="29"/>
        <v/>
      </c>
      <c r="AM62" s="235" t="str">
        <f t="shared" ca="1" si="30"/>
        <v/>
      </c>
      <c r="AN62" s="235" t="str">
        <f t="shared" ca="1" si="31"/>
        <v/>
      </c>
      <c r="AO62" s="235" t="str">
        <f t="shared" ca="1" si="32"/>
        <v/>
      </c>
      <c r="AP62" s="153"/>
      <c r="AQ62" s="4" t="str">
        <f t="shared" ca="1" si="33"/>
        <v/>
      </c>
      <c r="AR62" s="4" t="str">
        <f t="shared" ca="1" si="33"/>
        <v/>
      </c>
      <c r="AS62" s="4" t="str">
        <f t="shared" ca="1" si="33"/>
        <v/>
      </c>
      <c r="AT62" s="4" t="str">
        <f t="shared" ca="1" si="33"/>
        <v/>
      </c>
      <c r="AU62" s="4" t="str">
        <f t="shared" ca="1" si="33"/>
        <v/>
      </c>
      <c r="AV62" s="4" t="str">
        <f t="shared" ca="1" si="33"/>
        <v/>
      </c>
      <c r="AW62" s="4" t="str">
        <f t="shared" ca="1" si="33"/>
        <v/>
      </c>
      <c r="AX62" s="4" t="str">
        <f t="shared" ca="1" si="33"/>
        <v/>
      </c>
      <c r="AY62" s="4" t="str">
        <f t="shared" ca="1" si="33"/>
        <v/>
      </c>
      <c r="AZ62" s="4" t="str">
        <f t="shared" ca="1" si="33"/>
        <v/>
      </c>
      <c r="BA62" s="296" t="e">
        <f t="shared" ca="1" si="34"/>
        <v>#NUM!</v>
      </c>
      <c r="BB62" s="296"/>
      <c r="BC62" s="153"/>
      <c r="BD62" s="48" t="str">
        <f t="shared" ca="1" si="41"/>
        <v/>
      </c>
      <c r="BE62" s="48" t="str">
        <f t="shared" ca="1" si="35"/>
        <v/>
      </c>
      <c r="BF62" s="157"/>
      <c r="BG62" s="262">
        <f t="shared" ca="1" si="36"/>
        <v>10</v>
      </c>
      <c r="BI62" s="48" t="str">
        <f t="shared" ca="1" si="42"/>
        <v/>
      </c>
      <c r="BJ62" s="48" t="str">
        <f t="shared" ca="1" si="43"/>
        <v/>
      </c>
      <c r="BK62" s="48" t="str">
        <f t="shared" ca="1" si="44"/>
        <v/>
      </c>
      <c r="BL62" s="48" t="str">
        <f t="shared" ca="1" si="45"/>
        <v/>
      </c>
      <c r="BM62" s="48" t="str">
        <f t="shared" ca="1" si="46"/>
        <v/>
      </c>
      <c r="BN62" s="48" t="str">
        <f t="shared" ca="1" si="47"/>
        <v/>
      </c>
      <c r="BO62" s="48" t="b">
        <f t="shared" ca="1" si="48"/>
        <v>0</v>
      </c>
      <c r="BP62" s="48" t="b">
        <f t="shared" ca="1" si="49"/>
        <v>0</v>
      </c>
      <c r="BQ62" s="48" t="b">
        <f t="shared" ca="1" si="50"/>
        <v>0</v>
      </c>
      <c r="BR62" s="48" t="b">
        <f t="shared" ca="1" si="51"/>
        <v>0</v>
      </c>
      <c r="BT62" s="99">
        <f t="shared" ca="1" si="37"/>
        <v>0</v>
      </c>
      <c r="BV62" s="48" t="str">
        <f t="shared" ca="1" si="38"/>
        <v/>
      </c>
      <c r="BX62" s="48" t="str">
        <f t="shared" ca="1" si="39"/>
        <v/>
      </c>
      <c r="BY62" s="158"/>
      <c r="BZ62" s="266">
        <f t="shared" ca="1" si="52"/>
        <v>526</v>
      </c>
      <c r="CA62" s="265" t="str">
        <f t="shared" ca="1" si="40"/>
        <v/>
      </c>
      <c r="CB62" s="158"/>
      <c r="CC62" s="158"/>
      <c r="CD62" s="158"/>
      <c r="CE62" s="158"/>
      <c r="CF62" s="158"/>
      <c r="CG62" s="158"/>
      <c r="CH62" s="158"/>
      <c r="CI62" s="158"/>
      <c r="CJ62" s="158"/>
      <c r="CK62" s="158"/>
      <c r="CL62" s="158"/>
    </row>
    <row r="63" spans="2:91" s="48" customFormat="1" x14ac:dyDescent="0.25">
      <c r="B63" s="298" t="b">
        <f t="shared" ca="1" si="0"/>
        <v>0</v>
      </c>
      <c r="C63" s="298"/>
      <c r="D63" s="298">
        <f t="shared" ca="1" si="1"/>
        <v>24</v>
      </c>
      <c r="E63" s="298"/>
      <c r="F63" s="298" t="b">
        <f t="shared" ca="1" si="2"/>
        <v>0</v>
      </c>
      <c r="G63" s="298"/>
      <c r="H63" s="298" t="b">
        <f t="shared" ca="1" si="3"/>
        <v>0</v>
      </c>
      <c r="I63" s="298"/>
      <c r="J63" s="153"/>
      <c r="K63" s="235" t="str">
        <f t="shared" ca="1" si="4"/>
        <v>-</v>
      </c>
      <c r="L63" s="4" t="str">
        <f t="shared" ca="1" si="5"/>
        <v/>
      </c>
      <c r="M63" s="263">
        <f t="shared" ca="1" si="6"/>
        <v>7</v>
      </c>
      <c r="N63" s="4">
        <f t="shared" ca="1" si="7"/>
        <v>3</v>
      </c>
      <c r="O63" s="235" t="str">
        <f t="shared" ca="1" si="8"/>
        <v>-</v>
      </c>
      <c r="P63" s="4" t="str">
        <f t="shared" ca="1" si="9"/>
        <v/>
      </c>
      <c r="Q63" s="235" t="str">
        <f t="shared" ca="1" si="10"/>
        <v>-</v>
      </c>
      <c r="R63" s="4" t="str">
        <f t="shared" ca="1" si="11"/>
        <v/>
      </c>
      <c r="S63" s="235" t="str">
        <f t="shared" ca="1" si="12"/>
        <v>-</v>
      </c>
      <c r="T63" s="4" t="str">
        <f t="shared" ca="1" si="13"/>
        <v/>
      </c>
      <c r="U63" s="235" t="str">
        <f ca="1">IF(BT63&gt;1,IF(ISERROR(MATCH(BG64:BG66:BG100,0)),"-",BN63),"")</f>
        <v>-</v>
      </c>
      <c r="V63" s="4" t="str">
        <f t="shared" ca="1" si="14"/>
        <v/>
      </c>
      <c r="W63" s="235" t="str">
        <f t="shared" ca="1" si="15"/>
        <v>-</v>
      </c>
      <c r="X63" s="4" t="str">
        <f t="shared" ca="1" si="16"/>
        <v/>
      </c>
      <c r="Y63" s="235" t="str">
        <f t="shared" ca="1" si="17"/>
        <v>-</v>
      </c>
      <c r="Z63" s="4" t="str">
        <f t="shared" ca="1" si="18"/>
        <v/>
      </c>
      <c r="AA63" s="235" t="str">
        <f t="shared" ca="1" si="19"/>
        <v>-</v>
      </c>
      <c r="AB63" s="4" t="str">
        <f t="shared" ca="1" si="20"/>
        <v/>
      </c>
      <c r="AC63" s="235" t="str">
        <f t="shared" ca="1" si="21"/>
        <v>-</v>
      </c>
      <c r="AD63" s="4" t="str">
        <f t="shared" ca="1" si="22"/>
        <v/>
      </c>
      <c r="AE63" s="153"/>
      <c r="AF63" s="4" t="e">
        <f t="shared" ca="1" si="23"/>
        <v>#N/A</v>
      </c>
      <c r="AG63" s="263">
        <f t="shared" ca="1" si="24"/>
        <v>3</v>
      </c>
      <c r="AH63" s="235" t="e">
        <f t="shared" ca="1" si="25"/>
        <v>#N/A</v>
      </c>
      <c r="AI63" s="235" t="e">
        <f t="shared" ca="1" si="26"/>
        <v>#N/A</v>
      </c>
      <c r="AJ63" s="235" t="e">
        <f t="shared" ca="1" si="27"/>
        <v>#N/A</v>
      </c>
      <c r="AK63" s="235" t="e">
        <f t="shared" ca="1" si="28"/>
        <v>#N/A</v>
      </c>
      <c r="AL63" s="235" t="e">
        <f t="shared" ca="1" si="29"/>
        <v>#N/A</v>
      </c>
      <c r="AM63" s="235" t="e">
        <f t="shared" ca="1" si="30"/>
        <v>#N/A</v>
      </c>
      <c r="AN63" s="235" t="e">
        <f t="shared" ca="1" si="31"/>
        <v>#N/A</v>
      </c>
      <c r="AO63" s="235" t="e">
        <f t="shared" ca="1" si="32"/>
        <v>#N/A</v>
      </c>
      <c r="AP63" s="153"/>
      <c r="AQ63" s="4" t="str">
        <f t="shared" ca="1" si="33"/>
        <v/>
      </c>
      <c r="AR63" s="4">
        <f t="shared" ca="1" si="33"/>
        <v>3</v>
      </c>
      <c r="AS63" s="4" t="str">
        <f t="shared" ca="1" si="33"/>
        <v/>
      </c>
      <c r="AT63" s="4" t="str">
        <f t="shared" ca="1" si="33"/>
        <v/>
      </c>
      <c r="AU63" s="4" t="str">
        <f t="shared" ca="1" si="33"/>
        <v/>
      </c>
      <c r="AV63" s="4" t="str">
        <f t="shared" ca="1" si="33"/>
        <v/>
      </c>
      <c r="AW63" s="4" t="str">
        <f t="shared" ca="1" si="33"/>
        <v/>
      </c>
      <c r="AX63" s="4" t="str">
        <f t="shared" ca="1" si="33"/>
        <v/>
      </c>
      <c r="AY63" s="4" t="str">
        <f t="shared" ca="1" si="33"/>
        <v/>
      </c>
      <c r="AZ63" s="4" t="str">
        <f t="shared" ca="1" si="33"/>
        <v/>
      </c>
      <c r="BA63" s="296">
        <f t="shared" ca="1" si="34"/>
        <v>3</v>
      </c>
      <c r="BB63" s="296"/>
      <c r="BC63" s="153"/>
      <c r="BD63" s="48">
        <f t="shared" ca="1" si="41"/>
        <v>1</v>
      </c>
      <c r="BE63" s="48">
        <f t="shared" ca="1" si="35"/>
        <v>3</v>
      </c>
      <c r="BF63" s="157"/>
      <c r="BG63" s="262">
        <f t="shared" ca="1" si="36"/>
        <v>14</v>
      </c>
      <c r="BI63" s="48">
        <f t="shared" ca="1" si="42"/>
        <v>0</v>
      </c>
      <c r="BJ63" s="48">
        <f t="shared" ca="1" si="43"/>
        <v>7</v>
      </c>
      <c r="BK63" s="48">
        <f t="shared" ca="1" si="44"/>
        <v>8</v>
      </c>
      <c r="BL63" s="48">
        <f t="shared" ca="1" si="45"/>
        <v>9</v>
      </c>
      <c r="BM63" s="48" t="str">
        <f t="shared" ca="1" si="46"/>
        <v>###</v>
      </c>
      <c r="BN63" s="48" t="str">
        <f t="shared" ca="1" si="47"/>
        <v>###</v>
      </c>
      <c r="BO63" s="48" t="b">
        <f t="shared" ca="1" si="48"/>
        <v>0</v>
      </c>
      <c r="BP63" s="48" t="b">
        <f t="shared" ca="1" si="49"/>
        <v>0</v>
      </c>
      <c r="BQ63" s="48" t="b">
        <f t="shared" ca="1" si="50"/>
        <v>0</v>
      </c>
      <c r="BR63" s="48" t="b">
        <f t="shared" ca="1" si="51"/>
        <v>0</v>
      </c>
      <c r="BT63" s="99">
        <f t="shared" ca="1" si="37"/>
        <v>4</v>
      </c>
      <c r="BV63" s="48">
        <f t="shared" ca="1" si="38"/>
        <v>3</v>
      </c>
      <c r="BX63" s="48">
        <f t="shared" ca="1" si="39"/>
        <v>24</v>
      </c>
      <c r="BY63" s="158"/>
      <c r="BZ63" s="266">
        <f t="shared" ca="1" si="52"/>
        <v>550</v>
      </c>
      <c r="CA63" s="265">
        <f t="shared" ca="1" si="40"/>
        <v>24</v>
      </c>
      <c r="CB63" s="158"/>
      <c r="CC63" s="158"/>
      <c r="CD63" s="158"/>
      <c r="CE63" s="158"/>
      <c r="CF63" s="158"/>
      <c r="CG63" s="158"/>
      <c r="CH63" s="158"/>
      <c r="CI63" s="158"/>
      <c r="CJ63" s="158"/>
      <c r="CK63" s="158"/>
      <c r="CL63" s="158"/>
    </row>
    <row r="64" spans="2:91" s="48" customFormat="1" x14ac:dyDescent="0.25">
      <c r="B64" s="298" t="b">
        <f t="shared" ca="1" si="0"/>
        <v>0</v>
      </c>
      <c r="C64" s="298"/>
      <c r="D64" s="298">
        <f t="shared" ca="1" si="1"/>
        <v>30</v>
      </c>
      <c r="E64" s="298"/>
      <c r="F64" s="298" t="b">
        <f t="shared" ca="1" si="2"/>
        <v>0</v>
      </c>
      <c r="G64" s="298"/>
      <c r="H64" s="298" t="b">
        <f t="shared" ca="1" si="3"/>
        <v>0</v>
      </c>
      <c r="I64" s="298"/>
      <c r="J64" s="153"/>
      <c r="K64" s="235" t="str">
        <f t="shared" ca="1" si="4"/>
        <v>-</v>
      </c>
      <c r="L64" s="4" t="str">
        <f t="shared" ca="1" si="5"/>
        <v/>
      </c>
      <c r="M64" s="263" t="str">
        <f t="shared" ca="1" si="6"/>
        <v>-</v>
      </c>
      <c r="N64" s="4" t="str">
        <f t="shared" ca="1" si="7"/>
        <v/>
      </c>
      <c r="O64" s="235">
        <f t="shared" ca="1" si="8"/>
        <v>7</v>
      </c>
      <c r="P64" s="4">
        <f t="shared" ca="1" si="9"/>
        <v>2</v>
      </c>
      <c r="Q64" s="235" t="str">
        <f t="shared" ca="1" si="10"/>
        <v>-</v>
      </c>
      <c r="R64" s="4" t="str">
        <f t="shared" ca="1" si="11"/>
        <v/>
      </c>
      <c r="S64" s="235" t="str">
        <f t="shared" ca="1" si="12"/>
        <v>-</v>
      </c>
      <c r="T64" s="4" t="str">
        <f t="shared" ca="1" si="13"/>
        <v/>
      </c>
      <c r="U64" s="235" t="str">
        <f ca="1">IF(BT64&gt;1,IF(ISERROR(MATCH(BG65:BG67:BG101,0)),"-",BN64),"")</f>
        <v>-</v>
      </c>
      <c r="V64" s="4" t="str">
        <f t="shared" ca="1" si="14"/>
        <v/>
      </c>
      <c r="W64" s="235" t="str">
        <f t="shared" ca="1" si="15"/>
        <v>-</v>
      </c>
      <c r="X64" s="4" t="str">
        <f t="shared" ca="1" si="16"/>
        <v/>
      </c>
      <c r="Y64" s="235" t="str">
        <f t="shared" ca="1" si="17"/>
        <v>-</v>
      </c>
      <c r="Z64" s="4" t="str">
        <f t="shared" ca="1" si="18"/>
        <v/>
      </c>
      <c r="AA64" s="235" t="str">
        <f t="shared" ca="1" si="19"/>
        <v>-</v>
      </c>
      <c r="AB64" s="4" t="str">
        <f t="shared" ca="1" si="20"/>
        <v/>
      </c>
      <c r="AC64" s="235" t="str">
        <f t="shared" ca="1" si="21"/>
        <v>-</v>
      </c>
      <c r="AD64" s="4" t="str">
        <f t="shared" ca="1" si="22"/>
        <v/>
      </c>
      <c r="AE64" s="153"/>
      <c r="AF64" s="4" t="e">
        <f t="shared" ca="1" si="23"/>
        <v>#N/A</v>
      </c>
      <c r="AG64" s="263" t="e">
        <f t="shared" ca="1" si="24"/>
        <v>#N/A</v>
      </c>
      <c r="AH64" s="235">
        <f t="shared" ca="1" si="25"/>
        <v>2</v>
      </c>
      <c r="AI64" s="235" t="e">
        <f t="shared" ca="1" si="26"/>
        <v>#N/A</v>
      </c>
      <c r="AJ64" s="235" t="e">
        <f t="shared" ca="1" si="27"/>
        <v>#N/A</v>
      </c>
      <c r="AK64" s="235" t="e">
        <f t="shared" ca="1" si="28"/>
        <v>#N/A</v>
      </c>
      <c r="AL64" s="235" t="e">
        <f t="shared" ca="1" si="29"/>
        <v>#N/A</v>
      </c>
      <c r="AM64" s="235" t="e">
        <f t="shared" ca="1" si="30"/>
        <v>#N/A</v>
      </c>
      <c r="AN64" s="235" t="e">
        <f t="shared" ca="1" si="31"/>
        <v>#N/A</v>
      </c>
      <c r="AO64" s="235" t="e">
        <f t="shared" ca="1" si="32"/>
        <v>#N/A</v>
      </c>
      <c r="AP64" s="153"/>
      <c r="AQ64" s="4" t="str">
        <f t="shared" ca="1" si="33"/>
        <v/>
      </c>
      <c r="AR64" s="4" t="str">
        <f t="shared" ca="1" si="33"/>
        <v/>
      </c>
      <c r="AS64" s="4">
        <f t="shared" ca="1" si="33"/>
        <v>2</v>
      </c>
      <c r="AT64" s="4" t="str">
        <f t="shared" ca="1" si="33"/>
        <v/>
      </c>
      <c r="AU64" s="4" t="str">
        <f t="shared" ca="1" si="33"/>
        <v/>
      </c>
      <c r="AV64" s="4" t="str">
        <f t="shared" ca="1" si="33"/>
        <v/>
      </c>
      <c r="AW64" s="4" t="str">
        <f t="shared" ca="1" si="33"/>
        <v/>
      </c>
      <c r="AX64" s="4" t="str">
        <f t="shared" ca="1" si="33"/>
        <v/>
      </c>
      <c r="AY64" s="4" t="str">
        <f t="shared" ca="1" si="33"/>
        <v/>
      </c>
      <c r="AZ64" s="4" t="str">
        <f t="shared" ca="1" si="33"/>
        <v/>
      </c>
      <c r="BA64" s="296">
        <f t="shared" ca="1" si="34"/>
        <v>2</v>
      </c>
      <c r="BB64" s="296"/>
      <c r="BC64" s="153"/>
      <c r="BD64" s="48">
        <f t="shared" ca="1" si="41"/>
        <v>1</v>
      </c>
      <c r="BE64" s="48">
        <f t="shared" ca="1" si="35"/>
        <v>2</v>
      </c>
      <c r="BF64" s="157"/>
      <c r="BG64" s="262">
        <f t="shared" ca="1" si="36"/>
        <v>16</v>
      </c>
      <c r="BI64" s="48">
        <f t="shared" ca="1" si="42"/>
        <v>0</v>
      </c>
      <c r="BJ64" s="48">
        <f t="shared" ca="1" si="43"/>
        <v>1</v>
      </c>
      <c r="BK64" s="48">
        <f t="shared" ca="1" si="44"/>
        <v>7</v>
      </c>
      <c r="BL64" s="48">
        <f t="shared" ca="1" si="45"/>
        <v>8</v>
      </c>
      <c r="BM64" s="48">
        <f t="shared" ca="1" si="46"/>
        <v>9</v>
      </c>
      <c r="BN64" s="48">
        <f t="shared" ca="1" si="47"/>
        <v>10</v>
      </c>
      <c r="BO64" s="48">
        <f t="shared" ca="1" si="48"/>
        <v>11</v>
      </c>
      <c r="BP64" s="48">
        <f t="shared" ca="1" si="49"/>
        <v>12</v>
      </c>
      <c r="BQ64" s="48">
        <f t="shared" ca="1" si="50"/>
        <v>19</v>
      </c>
      <c r="BR64" s="48">
        <f t="shared" ca="1" si="51"/>
        <v>21</v>
      </c>
      <c r="BT64" s="99">
        <f t="shared" ca="1" si="37"/>
        <v>10</v>
      </c>
      <c r="BV64" s="48">
        <f t="shared" ca="1" si="38"/>
        <v>2</v>
      </c>
      <c r="BX64" s="48">
        <f t="shared" ca="1" si="39"/>
        <v>30</v>
      </c>
      <c r="BY64" s="158"/>
      <c r="BZ64" s="266">
        <f t="shared" ca="1" si="52"/>
        <v>566</v>
      </c>
      <c r="CA64" s="265">
        <f t="shared" ca="1" si="40"/>
        <v>16</v>
      </c>
      <c r="CB64" s="158"/>
      <c r="CC64" s="158"/>
      <c r="CD64" s="158"/>
      <c r="CE64" s="158"/>
      <c r="CF64" s="158"/>
      <c r="CG64" s="158"/>
      <c r="CH64" s="158"/>
      <c r="CI64" s="158"/>
      <c r="CJ64" s="158"/>
      <c r="CK64" s="158"/>
      <c r="CL64" s="158"/>
    </row>
    <row r="65" spans="2:79" s="48" customFormat="1" x14ac:dyDescent="0.25">
      <c r="B65" s="298" t="b">
        <f t="shared" ca="1" si="0"/>
        <v>0</v>
      </c>
      <c r="C65" s="298"/>
      <c r="D65" s="298" t="b">
        <f t="shared" ca="1" si="1"/>
        <v>0</v>
      </c>
      <c r="E65" s="298"/>
      <c r="F65" s="298" t="b">
        <f t="shared" ca="1" si="2"/>
        <v>0</v>
      </c>
      <c r="G65" s="298"/>
      <c r="H65" s="298" t="b">
        <f t="shared" ca="1" si="3"/>
        <v>0</v>
      </c>
      <c r="I65" s="298"/>
      <c r="J65" s="153"/>
      <c r="K65" s="235" t="str">
        <f t="shared" ca="1" si="4"/>
        <v/>
      </c>
      <c r="L65" s="4" t="str">
        <f t="shared" ca="1" si="5"/>
        <v/>
      </c>
      <c r="M65" s="263" t="str">
        <f t="shared" ca="1" si="6"/>
        <v/>
      </c>
      <c r="N65" s="4" t="str">
        <f t="shared" ca="1" si="7"/>
        <v/>
      </c>
      <c r="O65" s="235" t="str">
        <f t="shared" ca="1" si="8"/>
        <v/>
      </c>
      <c r="P65" s="4" t="str">
        <f t="shared" ca="1" si="9"/>
        <v/>
      </c>
      <c r="Q65" s="235" t="str">
        <f t="shared" ca="1" si="10"/>
        <v/>
      </c>
      <c r="R65" s="4" t="str">
        <f t="shared" ca="1" si="11"/>
        <v/>
      </c>
      <c r="S65" s="235" t="str">
        <f t="shared" ca="1" si="12"/>
        <v/>
      </c>
      <c r="T65" s="4" t="str">
        <f t="shared" ca="1" si="13"/>
        <v/>
      </c>
      <c r="U65" s="235" t="str">
        <f ca="1">IF(BT65&gt;1,IF(ISERROR(MATCH(BG66:BG68:BG102,0)),"-",BN65),"")</f>
        <v/>
      </c>
      <c r="V65" s="4" t="str">
        <f t="shared" ca="1" si="14"/>
        <v/>
      </c>
      <c r="W65" s="235" t="str">
        <f t="shared" ca="1" si="15"/>
        <v/>
      </c>
      <c r="X65" s="4" t="str">
        <f t="shared" ca="1" si="16"/>
        <v/>
      </c>
      <c r="Y65" s="235" t="str">
        <f t="shared" ca="1" si="17"/>
        <v/>
      </c>
      <c r="Z65" s="4" t="str">
        <f t="shared" ca="1" si="18"/>
        <v/>
      </c>
      <c r="AA65" s="235" t="str">
        <f t="shared" ca="1" si="19"/>
        <v/>
      </c>
      <c r="AB65" s="4" t="str">
        <f t="shared" ca="1" si="20"/>
        <v/>
      </c>
      <c r="AC65" s="235" t="str">
        <f t="shared" ca="1" si="21"/>
        <v/>
      </c>
      <c r="AD65" s="4" t="str">
        <f t="shared" ca="1" si="22"/>
        <v/>
      </c>
      <c r="AE65" s="153"/>
      <c r="AF65" s="4" t="str">
        <f t="shared" ca="1" si="23"/>
        <v/>
      </c>
      <c r="AG65" s="263" t="str">
        <f t="shared" ca="1" si="24"/>
        <v/>
      </c>
      <c r="AH65" s="235" t="str">
        <f t="shared" ca="1" si="25"/>
        <v/>
      </c>
      <c r="AI65" s="235" t="str">
        <f t="shared" ca="1" si="26"/>
        <v/>
      </c>
      <c r="AJ65" s="235" t="str">
        <f t="shared" ca="1" si="27"/>
        <v/>
      </c>
      <c r="AK65" s="235" t="str">
        <f t="shared" ca="1" si="28"/>
        <v/>
      </c>
      <c r="AL65" s="235" t="str">
        <f t="shared" ca="1" si="29"/>
        <v/>
      </c>
      <c r="AM65" s="235" t="str">
        <f t="shared" ca="1" si="30"/>
        <v/>
      </c>
      <c r="AN65" s="235" t="str">
        <f t="shared" ca="1" si="31"/>
        <v/>
      </c>
      <c r="AO65" s="235" t="str">
        <f t="shared" ca="1" si="32"/>
        <v/>
      </c>
      <c r="AP65" s="153"/>
      <c r="AQ65" s="4" t="str">
        <f t="shared" ca="1" si="33"/>
        <v/>
      </c>
      <c r="AR65" s="4" t="str">
        <f t="shared" ca="1" si="33"/>
        <v/>
      </c>
      <c r="AS65" s="4" t="str">
        <f t="shared" ca="1" si="33"/>
        <v/>
      </c>
      <c r="AT65" s="4" t="str">
        <f t="shared" ca="1" si="33"/>
        <v/>
      </c>
      <c r="AU65" s="4" t="str">
        <f t="shared" ca="1" si="33"/>
        <v/>
      </c>
      <c r="AV65" s="4" t="str">
        <f t="shared" ca="1" si="33"/>
        <v/>
      </c>
      <c r="AW65" s="4" t="str">
        <f t="shared" ca="1" si="33"/>
        <v/>
      </c>
      <c r="AX65" s="4" t="str">
        <f t="shared" ca="1" si="33"/>
        <v/>
      </c>
      <c r="AY65" s="4" t="str">
        <f t="shared" ca="1" si="33"/>
        <v/>
      </c>
      <c r="AZ65" s="4" t="str">
        <f t="shared" ca="1" si="33"/>
        <v/>
      </c>
      <c r="BA65" s="296" t="e">
        <f t="shared" ca="1" si="34"/>
        <v>#NUM!</v>
      </c>
      <c r="BB65" s="296"/>
      <c r="BC65" s="153"/>
      <c r="BD65" s="48" t="str">
        <f t="shared" ca="1" si="41"/>
        <v/>
      </c>
      <c r="BE65" s="48" t="str">
        <f t="shared" ca="1" si="35"/>
        <v/>
      </c>
      <c r="BF65" s="157"/>
      <c r="BG65" s="262">
        <f t="shared" ca="1" si="36"/>
        <v>24</v>
      </c>
      <c r="BI65" s="48" t="str">
        <f t="shared" ca="1" si="42"/>
        <v/>
      </c>
      <c r="BJ65" s="48" t="str">
        <f t="shared" ca="1" si="43"/>
        <v/>
      </c>
      <c r="BK65" s="48" t="str">
        <f t="shared" ca="1" si="44"/>
        <v/>
      </c>
      <c r="BL65" s="48" t="str">
        <f t="shared" ca="1" si="45"/>
        <v/>
      </c>
      <c r="BM65" s="48" t="str">
        <f t="shared" ca="1" si="46"/>
        <v/>
      </c>
      <c r="BN65" s="48" t="str">
        <f t="shared" ca="1" si="47"/>
        <v/>
      </c>
      <c r="BO65" s="48" t="b">
        <f t="shared" ca="1" si="48"/>
        <v>0</v>
      </c>
      <c r="BP65" s="48" t="b">
        <f t="shared" ca="1" si="49"/>
        <v>0</v>
      </c>
      <c r="BQ65" s="48" t="b">
        <f t="shared" ca="1" si="50"/>
        <v>0</v>
      </c>
      <c r="BR65" s="48" t="b">
        <f t="shared" ca="1" si="51"/>
        <v>0</v>
      </c>
      <c r="BT65" s="99">
        <f t="shared" ca="1" si="37"/>
        <v>0</v>
      </c>
      <c r="BV65" s="48" t="str">
        <f t="shared" ca="1" si="38"/>
        <v/>
      </c>
      <c r="BX65" s="48" t="str">
        <f t="shared" ca="1" si="39"/>
        <v/>
      </c>
      <c r="BY65" s="158"/>
      <c r="BZ65" s="266">
        <f t="shared" ca="1" si="52"/>
        <v>566</v>
      </c>
      <c r="CA65" s="265" t="str">
        <f t="shared" ca="1" si="40"/>
        <v/>
      </c>
    </row>
    <row r="66" spans="2:79" s="48" customFormat="1" x14ac:dyDescent="0.25">
      <c r="B66" s="298" t="b">
        <f t="shared" ca="1" si="0"/>
        <v>0</v>
      </c>
      <c r="C66" s="298"/>
      <c r="D66" s="298" t="b">
        <f t="shared" ca="1" si="1"/>
        <v>0</v>
      </c>
      <c r="E66" s="298"/>
      <c r="F66" s="298" t="b">
        <f t="shared" ca="1" si="2"/>
        <v>0</v>
      </c>
      <c r="G66" s="298"/>
      <c r="H66" s="298" t="b">
        <f t="shared" ca="1" si="3"/>
        <v>0</v>
      </c>
      <c r="I66" s="298"/>
      <c r="J66" s="153"/>
      <c r="K66" s="235" t="str">
        <f t="shared" ca="1" si="4"/>
        <v/>
      </c>
      <c r="L66" s="4" t="str">
        <f t="shared" ca="1" si="5"/>
        <v/>
      </c>
      <c r="M66" s="263" t="str">
        <f t="shared" ca="1" si="6"/>
        <v/>
      </c>
      <c r="N66" s="4" t="str">
        <f t="shared" ca="1" si="7"/>
        <v/>
      </c>
      <c r="O66" s="235" t="str">
        <f t="shared" ca="1" si="8"/>
        <v/>
      </c>
      <c r="P66" s="4" t="str">
        <f t="shared" ca="1" si="9"/>
        <v/>
      </c>
      <c r="Q66" s="235" t="str">
        <f t="shared" ca="1" si="10"/>
        <v/>
      </c>
      <c r="R66" s="4" t="str">
        <f t="shared" ca="1" si="11"/>
        <v/>
      </c>
      <c r="S66" s="235" t="str">
        <f t="shared" ca="1" si="12"/>
        <v/>
      </c>
      <c r="T66" s="4" t="str">
        <f t="shared" ca="1" si="13"/>
        <v/>
      </c>
      <c r="U66" s="235" t="str">
        <f ca="1">IF(BT66&gt;1,IF(ISERROR(MATCH(BG67:BG69:BG103,0)),"-",BN66),"")</f>
        <v/>
      </c>
      <c r="V66" s="4" t="str">
        <f t="shared" ca="1" si="14"/>
        <v/>
      </c>
      <c r="W66" s="235" t="str">
        <f t="shared" ca="1" si="15"/>
        <v/>
      </c>
      <c r="X66" s="4" t="str">
        <f t="shared" ca="1" si="16"/>
        <v/>
      </c>
      <c r="Y66" s="235" t="str">
        <f t="shared" ca="1" si="17"/>
        <v/>
      </c>
      <c r="Z66" s="4" t="str">
        <f t="shared" ca="1" si="18"/>
        <v/>
      </c>
      <c r="AA66" s="235" t="str">
        <f t="shared" ca="1" si="19"/>
        <v/>
      </c>
      <c r="AB66" s="4" t="str">
        <f t="shared" ca="1" si="20"/>
        <v/>
      </c>
      <c r="AC66" s="235" t="str">
        <f t="shared" ca="1" si="21"/>
        <v/>
      </c>
      <c r="AD66" s="4" t="str">
        <f t="shared" ca="1" si="22"/>
        <v/>
      </c>
      <c r="AE66" s="153"/>
      <c r="AF66" s="4" t="str">
        <f t="shared" ca="1" si="23"/>
        <v/>
      </c>
      <c r="AG66" s="263" t="str">
        <f t="shared" ca="1" si="24"/>
        <v/>
      </c>
      <c r="AH66" s="235" t="str">
        <f t="shared" ca="1" si="25"/>
        <v/>
      </c>
      <c r="AI66" s="235" t="str">
        <f t="shared" ca="1" si="26"/>
        <v/>
      </c>
      <c r="AJ66" s="235" t="str">
        <f t="shared" ca="1" si="27"/>
        <v/>
      </c>
      <c r="AK66" s="235" t="str">
        <f t="shared" ca="1" si="28"/>
        <v/>
      </c>
      <c r="AL66" s="235" t="str">
        <f t="shared" ca="1" si="29"/>
        <v/>
      </c>
      <c r="AM66" s="235" t="str">
        <f t="shared" ca="1" si="30"/>
        <v/>
      </c>
      <c r="AN66" s="235" t="str">
        <f t="shared" ca="1" si="31"/>
        <v/>
      </c>
      <c r="AO66" s="235" t="str">
        <f t="shared" ca="1" si="32"/>
        <v/>
      </c>
      <c r="AP66" s="153"/>
      <c r="AQ66" s="4" t="str">
        <f t="shared" ca="1" si="33"/>
        <v/>
      </c>
      <c r="AR66" s="4" t="str">
        <f t="shared" ca="1" si="33"/>
        <v/>
      </c>
      <c r="AS66" s="4" t="str">
        <f t="shared" ca="1" si="33"/>
        <v/>
      </c>
      <c r="AT66" s="4" t="str">
        <f t="shared" ca="1" si="33"/>
        <v/>
      </c>
      <c r="AU66" s="4" t="str">
        <f t="shared" ca="1" si="33"/>
        <v/>
      </c>
      <c r="AV66" s="4" t="str">
        <f t="shared" ca="1" si="33"/>
        <v/>
      </c>
      <c r="AW66" s="4" t="str">
        <f t="shared" ca="1" si="33"/>
        <v/>
      </c>
      <c r="AX66" s="4" t="str">
        <f t="shared" ca="1" si="33"/>
        <v/>
      </c>
      <c r="AY66" s="4" t="str">
        <f t="shared" ca="1" si="33"/>
        <v/>
      </c>
      <c r="AZ66" s="4" t="str">
        <f t="shared" ca="1" si="33"/>
        <v/>
      </c>
      <c r="BA66" s="296" t="e">
        <f t="shared" ca="1" si="34"/>
        <v>#NUM!</v>
      </c>
      <c r="BB66" s="296"/>
      <c r="BC66" s="153"/>
      <c r="BD66" s="48" t="str">
        <f t="shared" ca="1" si="41"/>
        <v/>
      </c>
      <c r="BE66" s="48" t="str">
        <f t="shared" ca="1" si="35"/>
        <v/>
      </c>
      <c r="BF66" s="157"/>
      <c r="BG66" s="262">
        <f t="shared" ca="1" si="36"/>
        <v>7</v>
      </c>
      <c r="BI66" s="48" t="str">
        <f t="shared" ca="1" si="42"/>
        <v/>
      </c>
      <c r="BJ66" s="48" t="str">
        <f t="shared" ca="1" si="43"/>
        <v/>
      </c>
      <c r="BK66" s="48" t="str">
        <f t="shared" ca="1" si="44"/>
        <v/>
      </c>
      <c r="BL66" s="48" t="str">
        <f t="shared" ca="1" si="45"/>
        <v/>
      </c>
      <c r="BM66" s="48" t="str">
        <f t="shared" ca="1" si="46"/>
        <v/>
      </c>
      <c r="BN66" s="48" t="str">
        <f t="shared" ca="1" si="47"/>
        <v/>
      </c>
      <c r="BO66" s="48" t="b">
        <f t="shared" ca="1" si="48"/>
        <v>0</v>
      </c>
      <c r="BP66" s="48" t="b">
        <f t="shared" ca="1" si="49"/>
        <v>0</v>
      </c>
      <c r="BQ66" s="48" t="b">
        <f t="shared" ca="1" si="50"/>
        <v>0</v>
      </c>
      <c r="BR66" s="48" t="b">
        <f t="shared" ca="1" si="51"/>
        <v>0</v>
      </c>
      <c r="BT66" s="99">
        <f t="shared" ca="1" si="37"/>
        <v>0</v>
      </c>
      <c r="BV66" s="48" t="str">
        <f t="shared" ca="1" si="38"/>
        <v/>
      </c>
      <c r="BX66" s="48" t="str">
        <f t="shared" ca="1" si="39"/>
        <v/>
      </c>
      <c r="BY66" s="158"/>
      <c r="BZ66" s="266">
        <f t="shared" ca="1" si="52"/>
        <v>566</v>
      </c>
      <c r="CA66" s="265" t="str">
        <f t="shared" ca="1" si="40"/>
        <v/>
      </c>
    </row>
    <row r="67" spans="2:79" s="48" customFormat="1" x14ac:dyDescent="0.25">
      <c r="B67" s="298" t="b">
        <f t="shared" ca="1" si="0"/>
        <v>0</v>
      </c>
      <c r="C67" s="298"/>
      <c r="D67" s="298" t="b">
        <f t="shared" ca="1" si="1"/>
        <v>0</v>
      </c>
      <c r="E67" s="298"/>
      <c r="F67" s="298" t="b">
        <f t="shared" ca="1" si="2"/>
        <v>0</v>
      </c>
      <c r="G67" s="298"/>
      <c r="H67" s="298" t="b">
        <f t="shared" ca="1" si="3"/>
        <v>0</v>
      </c>
      <c r="I67" s="298"/>
      <c r="J67" s="153"/>
      <c r="K67" s="235" t="str">
        <f t="shared" ca="1" si="4"/>
        <v/>
      </c>
      <c r="L67" s="4" t="str">
        <f t="shared" ca="1" si="5"/>
        <v/>
      </c>
      <c r="M67" s="263" t="str">
        <f t="shared" ca="1" si="6"/>
        <v/>
      </c>
      <c r="N67" s="4" t="str">
        <f t="shared" ca="1" si="7"/>
        <v/>
      </c>
      <c r="O67" s="235" t="str">
        <f t="shared" ca="1" si="8"/>
        <v/>
      </c>
      <c r="P67" s="4" t="str">
        <f t="shared" ca="1" si="9"/>
        <v/>
      </c>
      <c r="Q67" s="235" t="str">
        <f t="shared" ca="1" si="10"/>
        <v/>
      </c>
      <c r="R67" s="4" t="str">
        <f t="shared" ca="1" si="11"/>
        <v/>
      </c>
      <c r="S67" s="235" t="str">
        <f t="shared" ca="1" si="12"/>
        <v/>
      </c>
      <c r="T67" s="4" t="str">
        <f t="shared" ca="1" si="13"/>
        <v/>
      </c>
      <c r="U67" s="235" t="str">
        <f ca="1">IF(BT67&gt;1,IF(ISERROR(MATCH(BG68:BG70:BG104,0)),"-",BN67),"")</f>
        <v/>
      </c>
      <c r="V67" s="4" t="str">
        <f t="shared" ca="1" si="14"/>
        <v/>
      </c>
      <c r="W67" s="235" t="str">
        <f t="shared" ca="1" si="15"/>
        <v/>
      </c>
      <c r="X67" s="4" t="str">
        <f t="shared" ca="1" si="16"/>
        <v/>
      </c>
      <c r="Y67" s="235" t="str">
        <f t="shared" ca="1" si="17"/>
        <v/>
      </c>
      <c r="Z67" s="4" t="str">
        <f t="shared" ca="1" si="18"/>
        <v/>
      </c>
      <c r="AA67" s="235" t="str">
        <f t="shared" ca="1" si="19"/>
        <v/>
      </c>
      <c r="AB67" s="4" t="str">
        <f t="shared" ca="1" si="20"/>
        <v/>
      </c>
      <c r="AC67" s="235" t="str">
        <f t="shared" ca="1" si="21"/>
        <v/>
      </c>
      <c r="AD67" s="4" t="str">
        <f t="shared" ca="1" si="22"/>
        <v/>
      </c>
      <c r="AE67" s="153"/>
      <c r="AF67" s="4" t="str">
        <f t="shared" ca="1" si="23"/>
        <v/>
      </c>
      <c r="AG67" s="263" t="str">
        <f t="shared" ca="1" si="24"/>
        <v/>
      </c>
      <c r="AH67" s="235" t="str">
        <f t="shared" ca="1" si="25"/>
        <v/>
      </c>
      <c r="AI67" s="235" t="str">
        <f t="shared" ca="1" si="26"/>
        <v/>
      </c>
      <c r="AJ67" s="235" t="str">
        <f t="shared" ca="1" si="27"/>
        <v/>
      </c>
      <c r="AK67" s="235" t="str">
        <f t="shared" ca="1" si="28"/>
        <v/>
      </c>
      <c r="AL67" s="235" t="str">
        <f t="shared" ca="1" si="29"/>
        <v/>
      </c>
      <c r="AM67" s="235" t="str">
        <f t="shared" ca="1" si="30"/>
        <v/>
      </c>
      <c r="AN67" s="235" t="str">
        <f t="shared" ca="1" si="31"/>
        <v/>
      </c>
      <c r="AO67" s="235" t="str">
        <f t="shared" ca="1" si="32"/>
        <v/>
      </c>
      <c r="AP67" s="153"/>
      <c r="AQ67" s="4" t="str">
        <f t="shared" ca="1" si="33"/>
        <v/>
      </c>
      <c r="AR67" s="4" t="str">
        <f t="shared" ca="1" si="33"/>
        <v/>
      </c>
      <c r="AS67" s="4" t="str">
        <f t="shared" ca="1" si="33"/>
        <v/>
      </c>
      <c r="AT67" s="4" t="str">
        <f t="shared" ca="1" si="33"/>
        <v/>
      </c>
      <c r="AU67" s="4" t="str">
        <f t="shared" ca="1" si="33"/>
        <v/>
      </c>
      <c r="AV67" s="4" t="str">
        <f t="shared" ca="1" si="33"/>
        <v/>
      </c>
      <c r="AW67" s="4" t="str">
        <f t="shared" ca="1" si="33"/>
        <v/>
      </c>
      <c r="AX67" s="4" t="str">
        <f t="shared" ca="1" si="33"/>
        <v/>
      </c>
      <c r="AY67" s="4" t="str">
        <f t="shared" ca="1" si="33"/>
        <v/>
      </c>
      <c r="AZ67" s="4" t="str">
        <f t="shared" ca="1" si="33"/>
        <v/>
      </c>
      <c r="BA67" s="296" t="e">
        <f t="shared" ca="1" si="34"/>
        <v>#NUM!</v>
      </c>
      <c r="BB67" s="296"/>
      <c r="BC67" s="153"/>
      <c r="BD67" s="48" t="str">
        <f t="shared" ca="1" si="41"/>
        <v/>
      </c>
      <c r="BE67" s="48" t="str">
        <f t="shared" ca="1" si="35"/>
        <v/>
      </c>
      <c r="BF67" s="157"/>
      <c r="BG67" s="262">
        <f t="shared" ca="1" si="36"/>
        <v>25</v>
      </c>
      <c r="BI67" s="48" t="str">
        <f t="shared" ca="1" si="42"/>
        <v/>
      </c>
      <c r="BJ67" s="48" t="str">
        <f t="shared" ca="1" si="43"/>
        <v/>
      </c>
      <c r="BK67" s="48" t="str">
        <f t="shared" ca="1" si="44"/>
        <v/>
      </c>
      <c r="BL67" s="48" t="str">
        <f t="shared" ca="1" si="45"/>
        <v/>
      </c>
      <c r="BM67" s="48" t="str">
        <f t="shared" ca="1" si="46"/>
        <v/>
      </c>
      <c r="BN67" s="48" t="str">
        <f t="shared" ca="1" si="47"/>
        <v/>
      </c>
      <c r="BO67" s="48" t="b">
        <f t="shared" ca="1" si="48"/>
        <v>0</v>
      </c>
      <c r="BP67" s="48" t="b">
        <f t="shared" ca="1" si="49"/>
        <v>0</v>
      </c>
      <c r="BQ67" s="48" t="b">
        <f t="shared" ca="1" si="50"/>
        <v>0</v>
      </c>
      <c r="BR67" s="48" t="b">
        <f t="shared" ca="1" si="51"/>
        <v>0</v>
      </c>
      <c r="BT67" s="99">
        <f t="shared" ca="1" si="37"/>
        <v>0</v>
      </c>
      <c r="BV67" s="48" t="str">
        <f t="shared" ca="1" si="38"/>
        <v/>
      </c>
      <c r="BX67" s="48" t="str">
        <f t="shared" ca="1" si="39"/>
        <v/>
      </c>
      <c r="BY67" s="158"/>
      <c r="BZ67" s="266">
        <f t="shared" ca="1" si="52"/>
        <v>566</v>
      </c>
      <c r="CA67" s="265" t="str">
        <f t="shared" ca="1" si="40"/>
        <v/>
      </c>
    </row>
    <row r="68" spans="2:79" s="48" customFormat="1" x14ac:dyDescent="0.25">
      <c r="B68" s="298" t="b">
        <f t="shared" ca="1" si="0"/>
        <v>0</v>
      </c>
      <c r="C68" s="298"/>
      <c r="D68" s="298" t="b">
        <f t="shared" ca="1" si="1"/>
        <v>0</v>
      </c>
      <c r="E68" s="298"/>
      <c r="F68" s="298">
        <f t="shared" ca="1" si="2"/>
        <v>49</v>
      </c>
      <c r="G68" s="298"/>
      <c r="H68" s="298" t="b">
        <f t="shared" ca="1" si="3"/>
        <v>0</v>
      </c>
      <c r="I68" s="298"/>
      <c r="J68" s="153"/>
      <c r="K68" s="235" t="str">
        <f t="shared" ca="1" si="4"/>
        <v>-</v>
      </c>
      <c r="L68" s="4" t="str">
        <f t="shared" ca="1" si="5"/>
        <v/>
      </c>
      <c r="M68" s="263" t="str">
        <f t="shared" ca="1" si="6"/>
        <v>-</v>
      </c>
      <c r="N68" s="4" t="str">
        <f t="shared" ca="1" si="7"/>
        <v/>
      </c>
      <c r="O68" s="235" t="str">
        <f t="shared" ca="1" si="8"/>
        <v>-</v>
      </c>
      <c r="P68" s="4" t="str">
        <f t="shared" ca="1" si="9"/>
        <v/>
      </c>
      <c r="Q68" s="235" t="str">
        <f t="shared" ca="1" si="10"/>
        <v>-</v>
      </c>
      <c r="R68" s="4" t="str">
        <f t="shared" ca="1" si="11"/>
        <v/>
      </c>
      <c r="S68" s="235" t="str">
        <f t="shared" ca="1" si="12"/>
        <v>-</v>
      </c>
      <c r="T68" s="4" t="str">
        <f t="shared" ca="1" si="13"/>
        <v/>
      </c>
      <c r="U68" s="235" t="str">
        <f ca="1">IF(BT68&gt;1,IF(ISERROR(MATCH(BG69:BG71:BG105,0)),"-",BN68),"")</f>
        <v>-</v>
      </c>
      <c r="V68" s="4" t="str">
        <f t="shared" ca="1" si="14"/>
        <v/>
      </c>
      <c r="W68" s="235" t="str">
        <f t="shared" ca="1" si="15"/>
        <v>-</v>
      </c>
      <c r="X68" s="4" t="str">
        <f t="shared" ca="1" si="16"/>
        <v/>
      </c>
      <c r="Y68" s="235" t="str">
        <f t="shared" ca="1" si="17"/>
        <v>-</v>
      </c>
      <c r="Z68" s="4" t="str">
        <f t="shared" ca="1" si="18"/>
        <v/>
      </c>
      <c r="AA68" s="235" t="str">
        <f t="shared" ca="1" si="19"/>
        <v>-</v>
      </c>
      <c r="AB68" s="4" t="str">
        <f t="shared" ca="1" si="20"/>
        <v/>
      </c>
      <c r="AC68" s="235" t="str">
        <f t="shared" ca="1" si="21"/>
        <v>-</v>
      </c>
      <c r="AD68" s="4" t="str">
        <f t="shared" ca="1" si="22"/>
        <v/>
      </c>
      <c r="AE68" s="153"/>
      <c r="AF68" s="4" t="e">
        <f t="shared" ca="1" si="23"/>
        <v>#N/A</v>
      </c>
      <c r="AG68" s="263" t="e">
        <f t="shared" ca="1" si="24"/>
        <v>#N/A</v>
      </c>
      <c r="AH68" s="235" t="e">
        <f t="shared" ca="1" si="25"/>
        <v>#N/A</v>
      </c>
      <c r="AI68" s="235" t="e">
        <f t="shared" ca="1" si="26"/>
        <v>#N/A</v>
      </c>
      <c r="AJ68" s="235" t="e">
        <f t="shared" ca="1" si="27"/>
        <v>#N/A</v>
      </c>
      <c r="AK68" s="235" t="e">
        <f t="shared" ca="1" si="28"/>
        <v>#N/A</v>
      </c>
      <c r="AL68" s="235" t="e">
        <f t="shared" ca="1" si="29"/>
        <v>#N/A</v>
      </c>
      <c r="AM68" s="235" t="e">
        <f t="shared" ca="1" si="30"/>
        <v>#N/A</v>
      </c>
      <c r="AN68" s="235" t="e">
        <f t="shared" ca="1" si="31"/>
        <v>#N/A</v>
      </c>
      <c r="AO68" s="235" t="e">
        <f t="shared" ca="1" si="32"/>
        <v>#N/A</v>
      </c>
      <c r="AP68" s="153"/>
      <c r="AQ68" s="4" t="str">
        <f t="shared" ca="1" si="33"/>
        <v/>
      </c>
      <c r="AR68" s="4" t="str">
        <f t="shared" ca="1" si="33"/>
        <v/>
      </c>
      <c r="AS68" s="4" t="str">
        <f t="shared" ca="1" si="33"/>
        <v/>
      </c>
      <c r="AT68" s="4" t="str">
        <f t="shared" ca="1" si="33"/>
        <v/>
      </c>
      <c r="AU68" s="4" t="str">
        <f t="shared" ca="1" si="33"/>
        <v/>
      </c>
      <c r="AV68" s="4" t="str">
        <f t="shared" ca="1" si="33"/>
        <v/>
      </c>
      <c r="AW68" s="4" t="str">
        <f t="shared" ca="1" si="33"/>
        <v/>
      </c>
      <c r="AX68" s="4" t="str">
        <f t="shared" ca="1" si="33"/>
        <v/>
      </c>
      <c r="AY68" s="4" t="str">
        <f t="shared" ca="1" si="33"/>
        <v/>
      </c>
      <c r="AZ68" s="4" t="str">
        <f t="shared" ca="1" si="33"/>
        <v/>
      </c>
      <c r="BA68" s="296" t="e">
        <f t="shared" ca="1" si="34"/>
        <v>#NUM!</v>
      </c>
      <c r="BB68" s="296"/>
      <c r="BC68" s="153"/>
      <c r="BD68" s="48">
        <f t="shared" ca="1" si="41"/>
        <v>0</v>
      </c>
      <c r="BE68" s="48" t="str">
        <f t="shared" ca="1" si="35"/>
        <v>F</v>
      </c>
      <c r="BF68" s="157"/>
      <c r="BG68" s="262">
        <f t="shared" ca="1" si="36"/>
        <v>24</v>
      </c>
      <c r="BI68" s="48">
        <f t="shared" ca="1" si="42"/>
        <v>0</v>
      </c>
      <c r="BJ68" s="48">
        <f t="shared" ca="1" si="43"/>
        <v>13</v>
      </c>
      <c r="BK68" s="48">
        <f t="shared" ca="1" si="44"/>
        <v>14</v>
      </c>
      <c r="BL68" s="48">
        <f t="shared" ca="1" si="45"/>
        <v>15</v>
      </c>
      <c r="BM68" s="48">
        <f t="shared" ca="1" si="46"/>
        <v>16</v>
      </c>
      <c r="BN68" s="48">
        <f t="shared" ca="1" si="47"/>
        <v>17</v>
      </c>
      <c r="BO68" s="48">
        <f t="shared" ca="1" si="48"/>
        <v>18</v>
      </c>
      <c r="BP68" s="48">
        <f t="shared" ca="1" si="49"/>
        <v>31</v>
      </c>
      <c r="BQ68" s="48" t="str">
        <f t="shared" ca="1" si="50"/>
        <v>###</v>
      </c>
      <c r="BR68" s="48" t="str">
        <f t="shared" ca="1" si="51"/>
        <v>###</v>
      </c>
      <c r="BT68" s="99">
        <f t="shared" ca="1" si="37"/>
        <v>8</v>
      </c>
      <c r="BV68" s="48" t="str">
        <f t="shared" ca="1" si="38"/>
        <v>F</v>
      </c>
      <c r="BX68" s="48">
        <f t="shared" ca="1" si="39"/>
        <v>49</v>
      </c>
      <c r="BY68" s="158"/>
      <c r="BZ68" s="266">
        <f t="shared" ca="1" si="52"/>
        <v>542</v>
      </c>
      <c r="CA68" s="265">
        <f t="shared" ca="1" si="40"/>
        <v>-24</v>
      </c>
    </row>
    <row r="69" spans="2:79" s="48" customFormat="1" x14ac:dyDescent="0.25">
      <c r="B69" s="298" t="b">
        <f t="shared" ca="1" si="0"/>
        <v>0</v>
      </c>
      <c r="C69" s="298"/>
      <c r="D69" s="298" t="b">
        <f t="shared" ca="1" si="1"/>
        <v>0</v>
      </c>
      <c r="E69" s="298"/>
      <c r="F69" s="298">
        <f t="shared" ca="1" si="2"/>
        <v>52</v>
      </c>
      <c r="G69" s="298"/>
      <c r="H69" s="298" t="b">
        <f t="shared" ca="1" si="3"/>
        <v>0</v>
      </c>
      <c r="I69" s="298"/>
      <c r="J69" s="153"/>
      <c r="K69" s="235" t="str">
        <f t="shared" ca="1" si="4"/>
        <v>-</v>
      </c>
      <c r="L69" s="4" t="str">
        <f t="shared" ca="1" si="5"/>
        <v/>
      </c>
      <c r="M69" s="263" t="str">
        <f t="shared" ca="1" si="6"/>
        <v>-</v>
      </c>
      <c r="N69" s="4" t="str">
        <f t="shared" ca="1" si="7"/>
        <v/>
      </c>
      <c r="O69" s="235" t="str">
        <f t="shared" ca="1" si="8"/>
        <v>-</v>
      </c>
      <c r="P69" s="4" t="str">
        <f t="shared" ca="1" si="9"/>
        <v/>
      </c>
      <c r="Q69" s="235" t="str">
        <f t="shared" ca="1" si="10"/>
        <v>-</v>
      </c>
      <c r="R69" s="4" t="str">
        <f t="shared" ca="1" si="11"/>
        <v/>
      </c>
      <c r="S69" s="235" t="str">
        <f t="shared" ca="1" si="12"/>
        <v>-</v>
      </c>
      <c r="T69" s="4" t="str">
        <f t="shared" ca="1" si="13"/>
        <v/>
      </c>
      <c r="U69" s="235" t="str">
        <f ca="1">IF(BT69&gt;1,IF(ISERROR(MATCH(BG70:BG72:BG106,0)),"-",BN69),"")</f>
        <v>-</v>
      </c>
      <c r="V69" s="4" t="str">
        <f t="shared" ca="1" si="14"/>
        <v/>
      </c>
      <c r="W69" s="235" t="str">
        <f t="shared" ca="1" si="15"/>
        <v>-</v>
      </c>
      <c r="X69" s="4" t="str">
        <f t="shared" ca="1" si="16"/>
        <v/>
      </c>
      <c r="Y69" s="235" t="str">
        <f t="shared" ca="1" si="17"/>
        <v>-</v>
      </c>
      <c r="Z69" s="4" t="str">
        <f t="shared" ca="1" si="18"/>
        <v/>
      </c>
      <c r="AA69" s="235" t="str">
        <f t="shared" ca="1" si="19"/>
        <v>-</v>
      </c>
      <c r="AB69" s="4" t="str">
        <f t="shared" ca="1" si="20"/>
        <v/>
      </c>
      <c r="AC69" s="235" t="str">
        <f t="shared" ca="1" si="21"/>
        <v>-</v>
      </c>
      <c r="AD69" s="4" t="str">
        <f t="shared" ca="1" si="22"/>
        <v/>
      </c>
      <c r="AE69" s="153"/>
      <c r="AF69" s="4" t="e">
        <f t="shared" ca="1" si="23"/>
        <v>#N/A</v>
      </c>
      <c r="AG69" s="263" t="e">
        <f t="shared" ca="1" si="24"/>
        <v>#N/A</v>
      </c>
      <c r="AH69" s="235" t="e">
        <f t="shared" ca="1" si="25"/>
        <v>#N/A</v>
      </c>
      <c r="AI69" s="235" t="e">
        <f t="shared" ca="1" si="26"/>
        <v>#N/A</v>
      </c>
      <c r="AJ69" s="235" t="e">
        <f t="shared" ca="1" si="27"/>
        <v>#N/A</v>
      </c>
      <c r="AK69" s="235" t="e">
        <f t="shared" ca="1" si="28"/>
        <v>#N/A</v>
      </c>
      <c r="AL69" s="235" t="e">
        <f t="shared" ca="1" si="29"/>
        <v>#N/A</v>
      </c>
      <c r="AM69" s="235" t="e">
        <f t="shared" ca="1" si="30"/>
        <v>#N/A</v>
      </c>
      <c r="AN69" s="235" t="e">
        <f t="shared" ca="1" si="31"/>
        <v>#N/A</v>
      </c>
      <c r="AO69" s="235" t="e">
        <f t="shared" ca="1" si="32"/>
        <v>#N/A</v>
      </c>
      <c r="AP69" s="153"/>
      <c r="AQ69" s="4" t="str">
        <f t="shared" ca="1" si="33"/>
        <v/>
      </c>
      <c r="AR69" s="4" t="str">
        <f t="shared" ca="1" si="33"/>
        <v/>
      </c>
      <c r="AS69" s="4" t="str">
        <f t="shared" ca="1" si="33"/>
        <v/>
      </c>
      <c r="AT69" s="4" t="str">
        <f t="shared" ca="1" si="33"/>
        <v/>
      </c>
      <c r="AU69" s="4" t="str">
        <f t="shared" ca="1" si="33"/>
        <v/>
      </c>
      <c r="AV69" s="4" t="str">
        <f t="shared" ca="1" si="33"/>
        <v/>
      </c>
      <c r="AW69" s="4" t="str">
        <f t="shared" ca="1" si="33"/>
        <v/>
      </c>
      <c r="AX69" s="4" t="str">
        <f t="shared" ca="1" si="33"/>
        <v/>
      </c>
      <c r="AY69" s="4" t="str">
        <f t="shared" ca="1" si="33"/>
        <v/>
      </c>
      <c r="AZ69" s="4" t="str">
        <f t="shared" ca="1" si="33"/>
        <v/>
      </c>
      <c r="BA69" s="296" t="e">
        <f t="shared" ca="1" si="34"/>
        <v>#NUM!</v>
      </c>
      <c r="BB69" s="296"/>
      <c r="BC69" s="153"/>
      <c r="BD69" s="48">
        <f t="shared" ca="1" si="41"/>
        <v>0</v>
      </c>
      <c r="BE69" s="48" t="str">
        <f t="shared" ca="1" si="35"/>
        <v>F</v>
      </c>
      <c r="BF69" s="157"/>
      <c r="BG69" s="262">
        <f t="shared" ca="1" si="36"/>
        <v>28</v>
      </c>
      <c r="BI69" s="48">
        <f t="shared" ca="1" si="42"/>
        <v>0</v>
      </c>
      <c r="BJ69" s="48">
        <f t="shared" ca="1" si="43"/>
        <v>2</v>
      </c>
      <c r="BK69" s="48">
        <f t="shared" ca="1" si="44"/>
        <v>11</v>
      </c>
      <c r="BL69" s="48">
        <f t="shared" ca="1" si="45"/>
        <v>12</v>
      </c>
      <c r="BM69" s="48">
        <f t="shared" ca="1" si="46"/>
        <v>16</v>
      </c>
      <c r="BN69" s="48">
        <f t="shared" ca="1" si="47"/>
        <v>17</v>
      </c>
      <c r="BO69" s="48">
        <f t="shared" ca="1" si="48"/>
        <v>18</v>
      </c>
      <c r="BP69" s="48">
        <f t="shared" ca="1" si="49"/>
        <v>19</v>
      </c>
      <c r="BQ69" s="48">
        <f t="shared" ca="1" si="50"/>
        <v>20</v>
      </c>
      <c r="BR69" s="48">
        <f t="shared" ca="1" si="51"/>
        <v>21</v>
      </c>
      <c r="BT69" s="99">
        <f t="shared" ca="1" si="37"/>
        <v>10</v>
      </c>
      <c r="BV69" s="48" t="str">
        <f t="shared" ca="1" si="38"/>
        <v>F</v>
      </c>
      <c r="BX69" s="48">
        <f t="shared" ca="1" si="39"/>
        <v>52</v>
      </c>
      <c r="BY69" s="158"/>
      <c r="BZ69" s="266">
        <f t="shared" ca="1" si="52"/>
        <v>512</v>
      </c>
      <c r="CA69" s="265">
        <f ca="1">IF(AND(BT69=6,BV69=1),BY$14,IF(AND(BT69=6,BV69=2),BY$15,IF(AND(BT69=6,BV69=3),BY$16,IF(AND(BT69=6,BV69="F"),BZ$16,IF(AND(BT69=5,BV69=1),BY$17,IF(AND(BT69=5,BV69=2),BY$18,IF(AND(BT69=5,BV69=3),BY$19,IF(AND(BT69=5,BV69="F"),BZ$19,IF(AND(BT69=4,BV69=1),BY$20,IF(AND(BT69=4,BV69=2),BY$21,IF(AND(BT69=4,BV69=3),BY$22,IF(AND(BT69=4,BV69="F"),BZ$22,IF(AND(BT69=7,BV69=1),BY$11,IF(AND(BT69=7,BV69=2),BY$12,IF(AND(BT69=7,BV69=3),BY$13,IF(AND(BT69=7,BV69="F"),BZ$13,IF(AND(BT69=8,BV69=1),BY$8,IF(AND(BT69=8,BV69=2),BY$9,IF(AND(BT69=8,BV69=3),CH26,IF(AND(BT69=8,BV69="F"),BZ$10,IF(AND(BT69=10,BV69=1),BY$5,IF(AND(BT69=10,BV69=2),BY$6,IF(AND(BT69=10,BV69=3),BY$7,IF(AND(BT69=10,BV69="F"),BZ$7,""))))))))))))))))))))))))</f>
        <v>-30</v>
      </c>
    </row>
    <row r="70" spans="2:79" s="48" customFormat="1" x14ac:dyDescent="0.25">
      <c r="B70" s="298" t="b">
        <f t="shared" ca="1" si="0"/>
        <v>0</v>
      </c>
      <c r="C70" s="298"/>
      <c r="D70" s="298" t="b">
        <f t="shared" ca="1" si="1"/>
        <v>0</v>
      </c>
      <c r="E70" s="298"/>
      <c r="F70" s="298" t="b">
        <f t="shared" ca="1" si="2"/>
        <v>0</v>
      </c>
      <c r="G70" s="298"/>
      <c r="H70" s="298" t="b">
        <f t="shared" ca="1" si="3"/>
        <v>0</v>
      </c>
      <c r="I70" s="298"/>
      <c r="J70" s="153"/>
      <c r="K70" s="235" t="str">
        <f t="shared" ca="1" si="4"/>
        <v/>
      </c>
      <c r="L70" s="4" t="str">
        <f t="shared" ca="1" si="5"/>
        <v/>
      </c>
      <c r="M70" s="263" t="str">
        <f t="shared" ca="1" si="6"/>
        <v/>
      </c>
      <c r="N70" s="4" t="str">
        <f t="shared" ca="1" si="7"/>
        <v/>
      </c>
      <c r="O70" s="235" t="str">
        <f t="shared" ca="1" si="8"/>
        <v/>
      </c>
      <c r="P70" s="4" t="str">
        <f t="shared" ca="1" si="9"/>
        <v/>
      </c>
      <c r="Q70" s="235" t="str">
        <f t="shared" ca="1" si="10"/>
        <v/>
      </c>
      <c r="R70" s="4" t="str">
        <f t="shared" ca="1" si="11"/>
        <v/>
      </c>
      <c r="S70" s="235" t="str">
        <f t="shared" ca="1" si="12"/>
        <v/>
      </c>
      <c r="T70" s="4" t="str">
        <f t="shared" ca="1" si="13"/>
        <v/>
      </c>
      <c r="U70" s="235" t="str">
        <f ca="1">IF(BT70&gt;1,IF(ISERROR(MATCH(BG71:BG73:BG107,0)),"-",BN70),"")</f>
        <v/>
      </c>
      <c r="V70" s="4" t="str">
        <f t="shared" ca="1" si="14"/>
        <v/>
      </c>
      <c r="W70" s="235" t="str">
        <f t="shared" ca="1" si="15"/>
        <v/>
      </c>
      <c r="X70" s="4" t="str">
        <f t="shared" ca="1" si="16"/>
        <v/>
      </c>
      <c r="Y70" s="235" t="str">
        <f t="shared" ca="1" si="17"/>
        <v/>
      </c>
      <c r="Z70" s="4" t="str">
        <f t="shared" ca="1" si="18"/>
        <v/>
      </c>
      <c r="AA70" s="235" t="str">
        <f t="shared" ca="1" si="19"/>
        <v/>
      </c>
      <c r="AB70" s="4" t="str">
        <f t="shared" ca="1" si="20"/>
        <v/>
      </c>
      <c r="AC70" s="235" t="str">
        <f t="shared" ca="1" si="21"/>
        <v/>
      </c>
      <c r="AD70" s="4" t="str">
        <f t="shared" ca="1" si="22"/>
        <v/>
      </c>
      <c r="AE70" s="153"/>
      <c r="AF70" s="4" t="str">
        <f t="shared" ca="1" si="23"/>
        <v/>
      </c>
      <c r="AG70" s="263" t="str">
        <f t="shared" ca="1" si="24"/>
        <v/>
      </c>
      <c r="AH70" s="235" t="str">
        <f t="shared" ca="1" si="25"/>
        <v/>
      </c>
      <c r="AI70" s="235" t="str">
        <f t="shared" ca="1" si="26"/>
        <v/>
      </c>
      <c r="AJ70" s="235" t="str">
        <f t="shared" ca="1" si="27"/>
        <v/>
      </c>
      <c r="AK70" s="235" t="str">
        <f t="shared" ca="1" si="28"/>
        <v/>
      </c>
      <c r="AL70" s="235" t="str">
        <f t="shared" ca="1" si="29"/>
        <v/>
      </c>
      <c r="AM70" s="235" t="str">
        <f t="shared" ca="1" si="30"/>
        <v/>
      </c>
      <c r="AN70" s="235" t="str">
        <f t="shared" ca="1" si="31"/>
        <v/>
      </c>
      <c r="AO70" s="235" t="str">
        <f t="shared" ca="1" si="32"/>
        <v/>
      </c>
      <c r="AP70" s="153"/>
      <c r="AQ70" s="4" t="str">
        <f t="shared" ca="1" si="33"/>
        <v/>
      </c>
      <c r="AR70" s="4" t="str">
        <f t="shared" ca="1" si="33"/>
        <v/>
      </c>
      <c r="AS70" s="4" t="str">
        <f t="shared" ca="1" si="33"/>
        <v/>
      </c>
      <c r="AT70" s="4" t="str">
        <f t="shared" ca="1" si="33"/>
        <v/>
      </c>
      <c r="AU70" s="4" t="str">
        <f t="shared" ca="1" si="33"/>
        <v/>
      </c>
      <c r="AV70" s="4" t="str">
        <f t="shared" ca="1" si="33"/>
        <v/>
      </c>
      <c r="AW70" s="4" t="str">
        <f t="shared" ca="1" si="33"/>
        <v/>
      </c>
      <c r="AX70" s="4" t="str">
        <f t="shared" ca="1" si="33"/>
        <v/>
      </c>
      <c r="AY70" s="4" t="str">
        <f t="shared" ca="1" si="33"/>
        <v/>
      </c>
      <c r="AZ70" s="4" t="str">
        <f t="shared" ca="1" si="33"/>
        <v/>
      </c>
      <c r="BA70" s="296" t="e">
        <f t="shared" ca="1" si="34"/>
        <v>#NUM!</v>
      </c>
      <c r="BB70" s="296"/>
      <c r="BC70" s="153"/>
      <c r="BD70" s="48" t="str">
        <f t="shared" ca="1" si="41"/>
        <v/>
      </c>
      <c r="BE70" s="48" t="str">
        <f ca="1">IF(BD70=0,"F",IF(BD70=1,BA70,IF(BD70=2,BA70,IF(BD70=3,BA70,""))))</f>
        <v/>
      </c>
      <c r="BF70" s="157"/>
      <c r="BG70" s="262">
        <f t="shared" ca="1" si="36"/>
        <v>8</v>
      </c>
      <c r="BI70" s="48" t="str">
        <f t="shared" ca="1" si="42"/>
        <v/>
      </c>
      <c r="BJ70" s="48" t="str">
        <f t="shared" ca="1" si="43"/>
        <v/>
      </c>
      <c r="BK70" s="48" t="str">
        <f t="shared" ca="1" si="44"/>
        <v/>
      </c>
      <c r="BL70" s="48" t="str">
        <f t="shared" ca="1" si="45"/>
        <v/>
      </c>
      <c r="BM70" s="48" t="str">
        <f t="shared" ca="1" si="46"/>
        <v/>
      </c>
      <c r="BN70" s="48" t="str">
        <f t="shared" ca="1" si="47"/>
        <v/>
      </c>
      <c r="BO70" s="48" t="b">
        <f t="shared" ca="1" si="48"/>
        <v>0</v>
      </c>
      <c r="BP70" s="48" t="b">
        <f t="shared" ca="1" si="49"/>
        <v>0</v>
      </c>
      <c r="BQ70" s="48" t="b">
        <f t="shared" ca="1" si="50"/>
        <v>0</v>
      </c>
      <c r="BR70" s="48" t="b">
        <f t="shared" ca="1" si="51"/>
        <v>0</v>
      </c>
      <c r="BT70" s="99">
        <f t="shared" ca="1" si="37"/>
        <v>0</v>
      </c>
      <c r="BV70" s="48" t="str">
        <f t="shared" ca="1" si="38"/>
        <v/>
      </c>
      <c r="BX70" s="48" t="str">
        <f t="shared" ca="1" si="39"/>
        <v/>
      </c>
      <c r="BY70" s="158"/>
      <c r="BZ70" s="266">
        <f t="shared" ca="1" si="52"/>
        <v>512</v>
      </c>
      <c r="CA70" s="265" t="str">
        <f ca="1">IF(AND(BT70=6,BV70=1),BY$14,IF(AND(BT70=6,BV70=2),BY$15,IF(AND(BT70=6,BV70=3),BY$16,IF(AND(BT70=6,BV70="F"),BZ$16,IF(AND(BT70=5,BV70=1),BY$17,IF(AND(BT70=5,BV70=2),BY$18,IF(AND(BT70=5,BV70=3),BY$19,IF(AND(BT70=5,BV70="F"),BZ$19,IF(AND(BT70=4,BV70=1),BY$20,IF(AND(BT70=4,BV70=2),BY$21,IF(AND(BT70=4,BV70=3),BY$22,IF(AND(BT70=4,BV70="F"),BZ$22,IF(AND(BT70=7,BV70=1),BY$11,IF(AND(BT70=7,BV70=2),BY$12,IF(AND(BT70=7,BV70=3),BY$13,IF(AND(BT70=7,BV70="F"),BZ$13,IF(AND(BT70=8,BV70=1),BY$8,IF(AND(BT70=8,BV70=2),BY$9,IF(AND(BT70=8,BV70=3),E32,IF(AND(BT70=8,BV70="F"),BZ$10,IF(AND(BT70=10,BV70=1),BY$5,IF(AND(BT70=10,BV70=2),BY$6,IF(AND(BT70=10,BV70=3),BY$7,IF(AND(BT70=10,BV70="F"),BZ$7,""))))))))))))))))))))))))</f>
        <v/>
      </c>
    </row>
    <row r="71" spans="2:79" s="48" customFormat="1" x14ac:dyDescent="0.25">
      <c r="B71" s="298" t="b">
        <f t="shared" ca="1" si="0"/>
        <v>0</v>
      </c>
      <c r="C71" s="298"/>
      <c r="D71" s="298" t="b">
        <f t="shared" ca="1" si="1"/>
        <v>0</v>
      </c>
      <c r="E71" s="298"/>
      <c r="F71" s="298" t="b">
        <f t="shared" ca="1" si="2"/>
        <v>0</v>
      </c>
      <c r="G71" s="298"/>
      <c r="H71" s="298" t="b">
        <f t="shared" ca="1" si="3"/>
        <v>0</v>
      </c>
      <c r="I71" s="298"/>
      <c r="J71" s="153"/>
      <c r="K71" s="235" t="str">
        <f t="shared" ca="1" si="4"/>
        <v/>
      </c>
      <c r="L71" s="4" t="str">
        <f t="shared" ca="1" si="5"/>
        <v/>
      </c>
      <c r="M71" s="263" t="str">
        <f t="shared" ca="1" si="6"/>
        <v/>
      </c>
      <c r="N71" s="4" t="str">
        <f t="shared" ca="1" si="7"/>
        <v/>
      </c>
      <c r="O71" s="235" t="str">
        <f t="shared" ca="1" si="8"/>
        <v/>
      </c>
      <c r="P71" s="4" t="str">
        <f t="shared" ca="1" si="9"/>
        <v/>
      </c>
      <c r="Q71" s="235" t="str">
        <f t="shared" ca="1" si="10"/>
        <v/>
      </c>
      <c r="R71" s="4" t="str">
        <f t="shared" ca="1" si="11"/>
        <v/>
      </c>
      <c r="S71" s="235" t="str">
        <f t="shared" ca="1" si="12"/>
        <v/>
      </c>
      <c r="T71" s="4" t="str">
        <f t="shared" ca="1" si="13"/>
        <v/>
      </c>
      <c r="U71" s="235" t="str">
        <f ca="1">IF(BT71&gt;1,IF(ISERROR(MATCH(BG72:BG74:BG108,0)),"-",BN71),"")</f>
        <v/>
      </c>
      <c r="V71" s="4" t="str">
        <f t="shared" ca="1" si="14"/>
        <v/>
      </c>
      <c r="W71" s="235" t="str">
        <f t="shared" ca="1" si="15"/>
        <v/>
      </c>
      <c r="X71" s="4" t="str">
        <f t="shared" ca="1" si="16"/>
        <v/>
      </c>
      <c r="Y71" s="235" t="str">
        <f t="shared" ca="1" si="17"/>
        <v/>
      </c>
      <c r="Z71" s="4" t="str">
        <f t="shared" ca="1" si="18"/>
        <v/>
      </c>
      <c r="AA71" s="235" t="str">
        <f t="shared" ca="1" si="19"/>
        <v/>
      </c>
      <c r="AB71" s="4" t="str">
        <f t="shared" ca="1" si="20"/>
        <v/>
      </c>
      <c r="AC71" s="235" t="str">
        <f t="shared" ca="1" si="21"/>
        <v/>
      </c>
      <c r="AD71" s="4" t="str">
        <f t="shared" ca="1" si="22"/>
        <v/>
      </c>
      <c r="AE71" s="153"/>
      <c r="AF71" s="4" t="str">
        <f t="shared" ca="1" si="23"/>
        <v/>
      </c>
      <c r="AG71" s="263" t="str">
        <f t="shared" ca="1" si="24"/>
        <v/>
      </c>
      <c r="AH71" s="235" t="str">
        <f t="shared" ca="1" si="25"/>
        <v/>
      </c>
      <c r="AI71" s="235" t="str">
        <f t="shared" ca="1" si="26"/>
        <v/>
      </c>
      <c r="AJ71" s="235" t="str">
        <f t="shared" ca="1" si="27"/>
        <v/>
      </c>
      <c r="AK71" s="235" t="str">
        <f t="shared" ca="1" si="28"/>
        <v/>
      </c>
      <c r="AL71" s="235" t="str">
        <f t="shared" ca="1" si="29"/>
        <v/>
      </c>
      <c r="AM71" s="235" t="str">
        <f t="shared" ca="1" si="30"/>
        <v/>
      </c>
      <c r="AN71" s="235" t="str">
        <f t="shared" ca="1" si="31"/>
        <v/>
      </c>
      <c r="AO71" s="235" t="str">
        <f t="shared" ca="1" si="32"/>
        <v/>
      </c>
      <c r="AP71" s="153"/>
      <c r="AQ71" s="4" t="str">
        <f t="shared" ca="1" si="33"/>
        <v/>
      </c>
      <c r="AR71" s="4" t="str">
        <f t="shared" ca="1" si="33"/>
        <v/>
      </c>
      <c r="AS71" s="4" t="str">
        <f t="shared" ca="1" si="33"/>
        <v/>
      </c>
      <c r="AT71" s="4" t="str">
        <f t="shared" ca="1" si="33"/>
        <v/>
      </c>
      <c r="AU71" s="4" t="str">
        <f t="shared" ca="1" si="33"/>
        <v/>
      </c>
      <c r="AV71" s="4" t="str">
        <f t="shared" ca="1" si="33"/>
        <v/>
      </c>
      <c r="AW71" s="4" t="str">
        <f t="shared" ca="1" si="33"/>
        <v/>
      </c>
      <c r="AX71" s="4" t="str">
        <f t="shared" ca="1" si="33"/>
        <v/>
      </c>
      <c r="AY71" s="4" t="str">
        <f t="shared" ca="1" si="33"/>
        <v/>
      </c>
      <c r="AZ71" s="4" t="str">
        <f t="shared" ca="1" si="33"/>
        <v/>
      </c>
      <c r="BA71" s="296" t="e">
        <f t="shared" ca="1" si="34"/>
        <v>#NUM!</v>
      </c>
      <c r="BB71" s="296"/>
      <c r="BC71" s="153"/>
      <c r="BD71" s="48" t="str">
        <f t="shared" ca="1" si="41"/>
        <v/>
      </c>
      <c r="BE71" s="48" t="str">
        <f t="shared" ca="1" si="35"/>
        <v/>
      </c>
      <c r="BF71" s="157"/>
      <c r="BG71" s="262">
        <f t="shared" ca="1" si="36"/>
        <v>17</v>
      </c>
      <c r="BI71" s="48" t="str">
        <f t="shared" ca="1" si="42"/>
        <v/>
      </c>
      <c r="BJ71" s="48" t="str">
        <f t="shared" ca="1" si="43"/>
        <v/>
      </c>
      <c r="BK71" s="48" t="str">
        <f t="shared" ca="1" si="44"/>
        <v/>
      </c>
      <c r="BL71" s="48" t="str">
        <f t="shared" ca="1" si="45"/>
        <v/>
      </c>
      <c r="BM71" s="48" t="str">
        <f t="shared" ca="1" si="46"/>
        <v/>
      </c>
      <c r="BN71" s="48" t="str">
        <f t="shared" ca="1" si="47"/>
        <v/>
      </c>
      <c r="BO71" s="48" t="b">
        <f t="shared" ca="1" si="48"/>
        <v>0</v>
      </c>
      <c r="BP71" s="48" t="b">
        <f t="shared" ca="1" si="49"/>
        <v>0</v>
      </c>
      <c r="BQ71" s="48" t="b">
        <f t="shared" ca="1" si="50"/>
        <v>0</v>
      </c>
      <c r="BR71" s="48" t="b">
        <f t="shared" ca="1" si="51"/>
        <v>0</v>
      </c>
      <c r="BT71" s="99">
        <f t="shared" ca="1" si="37"/>
        <v>0</v>
      </c>
      <c r="BV71" s="48" t="str">
        <f t="shared" ca="1" si="38"/>
        <v/>
      </c>
      <c r="BX71" s="48" t="str">
        <f t="shared" ca="1" si="39"/>
        <v/>
      </c>
      <c r="BY71" s="158"/>
      <c r="BZ71" s="266">
        <f t="shared" ca="1" si="52"/>
        <v>512</v>
      </c>
      <c r="CA71" s="265" t="str">
        <f ca="1">IF(AND(BT71=6,BV71=1),BY$14,IF(AND(BT71=6,BV71=2),BY$15,IF(AND(BT71=6,BV71=3),BY$16,IF(AND(BT71=6,BV71="F"),BZ$16,IF(AND(BT71=5,BV71=1),BY$17,IF(AND(BT71=5,BV71=2),BY$18,IF(AND(BT71=5,BV71=3),BY$19,IF(AND(BT71=5,BV71="F"),BZ$19,IF(AND(BT71=4,BV71=1),BY$20,IF(AND(BT71=4,BV71=2),BY$21,IF(AND(BT71=4,BV71=3),BY$22,IF(AND(BT71=4,BV71="F"),BZ$22,IF(AND(BT71=7,BV71=1),BY$11,IF(AND(BT71=7,BV71=2),BY$12,IF(AND(BT71=7,BV71=3),BY$13,IF(AND(BT71=7,BV71="F"),BZ$13,IF(AND(BT71=8,BV71=1),BY$8,IF(AND(BT71=8,BV71=2),BY$9,IF(AND(BT71=8,BV71=3),E33,IF(AND(BT71=8,BV71="F"),BZ$10,IF(AND(BT71=10,BV71=1),BY$5,IF(AND(BT71=10,BV71=2),BY$6,IF(AND(BT71=10,BV71=3),BY$7,IF(AND(BT71=10,BV71="F"),BZ$7,""))))))))))))))))))))))))</f>
        <v/>
      </c>
    </row>
    <row r="72" spans="2:79" s="48" customFormat="1" x14ac:dyDescent="0.25">
      <c r="B72" s="298" t="b">
        <f t="shared" ca="1" si="0"/>
        <v>0</v>
      </c>
      <c r="C72" s="298"/>
      <c r="D72" s="298" t="b">
        <f t="shared" ca="1" si="1"/>
        <v>0</v>
      </c>
      <c r="E72" s="298"/>
      <c r="F72" s="298" t="b">
        <f t="shared" ca="1" si="2"/>
        <v>0</v>
      </c>
      <c r="G72" s="298"/>
      <c r="H72" s="298" t="b">
        <f t="shared" ca="1" si="3"/>
        <v>0</v>
      </c>
      <c r="I72" s="298"/>
      <c r="J72" s="153"/>
      <c r="K72" s="235" t="str">
        <f t="shared" ca="1" si="4"/>
        <v/>
      </c>
      <c r="L72" s="4" t="str">
        <f t="shared" ca="1" si="5"/>
        <v/>
      </c>
      <c r="M72" s="263" t="str">
        <f t="shared" ca="1" si="6"/>
        <v/>
      </c>
      <c r="N72" s="4" t="str">
        <f t="shared" ca="1" si="7"/>
        <v/>
      </c>
      <c r="O72" s="235" t="str">
        <f t="shared" ca="1" si="8"/>
        <v/>
      </c>
      <c r="P72" s="4" t="str">
        <f t="shared" ca="1" si="9"/>
        <v/>
      </c>
      <c r="Q72" s="235" t="str">
        <f t="shared" ca="1" si="10"/>
        <v/>
      </c>
      <c r="R72" s="4" t="str">
        <f t="shared" ca="1" si="11"/>
        <v/>
      </c>
      <c r="S72" s="235" t="str">
        <f t="shared" ca="1" si="12"/>
        <v/>
      </c>
      <c r="T72" s="4" t="str">
        <f t="shared" ca="1" si="13"/>
        <v/>
      </c>
      <c r="U72" s="235" t="str">
        <f ca="1">IF(BT72&gt;1,IF(ISERROR(MATCH(BG73:BG75:BG109,0)),"-",BN72),"")</f>
        <v/>
      </c>
      <c r="V72" s="4" t="str">
        <f t="shared" ca="1" si="14"/>
        <v/>
      </c>
      <c r="W72" s="235" t="str">
        <f t="shared" ca="1" si="15"/>
        <v/>
      </c>
      <c r="X72" s="4" t="str">
        <f t="shared" ca="1" si="16"/>
        <v/>
      </c>
      <c r="Y72" s="235" t="str">
        <f t="shared" ca="1" si="17"/>
        <v/>
      </c>
      <c r="Z72" s="4" t="str">
        <f t="shared" ca="1" si="18"/>
        <v/>
      </c>
      <c r="AA72" s="235" t="str">
        <f t="shared" ca="1" si="19"/>
        <v/>
      </c>
      <c r="AB72" s="4" t="str">
        <f t="shared" ca="1" si="20"/>
        <v/>
      </c>
      <c r="AC72" s="235" t="str">
        <f t="shared" ca="1" si="21"/>
        <v/>
      </c>
      <c r="AD72" s="4" t="str">
        <f t="shared" ca="1" si="22"/>
        <v/>
      </c>
      <c r="AE72" s="153"/>
      <c r="AF72" s="4" t="str">
        <f t="shared" ca="1" si="23"/>
        <v/>
      </c>
      <c r="AG72" s="263" t="str">
        <f t="shared" ca="1" si="24"/>
        <v/>
      </c>
      <c r="AH72" s="235" t="str">
        <f t="shared" ca="1" si="25"/>
        <v/>
      </c>
      <c r="AI72" s="235" t="str">
        <f t="shared" ca="1" si="26"/>
        <v/>
      </c>
      <c r="AJ72" s="235" t="str">
        <f t="shared" ca="1" si="27"/>
        <v/>
      </c>
      <c r="AK72" s="235" t="str">
        <f t="shared" ca="1" si="28"/>
        <v/>
      </c>
      <c r="AL72" s="235" t="str">
        <f t="shared" ca="1" si="29"/>
        <v/>
      </c>
      <c r="AM72" s="235" t="str">
        <f t="shared" ca="1" si="30"/>
        <v/>
      </c>
      <c r="AN72" s="235" t="str">
        <f t="shared" ca="1" si="31"/>
        <v/>
      </c>
      <c r="AO72" s="235" t="str">
        <f t="shared" ca="1" si="32"/>
        <v/>
      </c>
      <c r="AP72" s="153"/>
      <c r="AQ72" s="4" t="str">
        <f t="shared" ca="1" si="33"/>
        <v/>
      </c>
      <c r="AR72" s="4" t="str">
        <f t="shared" ca="1" si="33"/>
        <v/>
      </c>
      <c r="AS72" s="4" t="str">
        <f t="shared" ca="1" si="33"/>
        <v/>
      </c>
      <c r="AT72" s="4" t="str">
        <f t="shared" ca="1" si="33"/>
        <v/>
      </c>
      <c r="AU72" s="4" t="str">
        <f t="shared" ca="1" si="33"/>
        <v/>
      </c>
      <c r="AV72" s="4" t="str">
        <f t="shared" ca="1" si="33"/>
        <v/>
      </c>
      <c r="AW72" s="4" t="str">
        <f t="shared" ca="1" si="33"/>
        <v/>
      </c>
      <c r="AX72" s="4" t="str">
        <f t="shared" ca="1" si="33"/>
        <v/>
      </c>
      <c r="AY72" s="4" t="str">
        <f t="shared" ca="1" si="33"/>
        <v/>
      </c>
      <c r="AZ72" s="4" t="str">
        <f t="shared" ca="1" si="33"/>
        <v/>
      </c>
      <c r="BA72" s="296" t="e">
        <f t="shared" ca="1" si="34"/>
        <v>#NUM!</v>
      </c>
      <c r="BB72" s="296"/>
      <c r="BC72" s="153"/>
      <c r="BD72" s="48" t="str">
        <f t="shared" ca="1" si="41"/>
        <v/>
      </c>
      <c r="BE72" s="48" t="str">
        <f t="shared" ca="1" si="35"/>
        <v/>
      </c>
      <c r="BF72" s="157"/>
      <c r="BG72" s="262">
        <f t="shared" ca="1" si="36"/>
        <v>26</v>
      </c>
      <c r="BI72" s="48" t="str">
        <f t="shared" ca="1" si="42"/>
        <v/>
      </c>
      <c r="BJ72" s="48" t="str">
        <f t="shared" ca="1" si="43"/>
        <v/>
      </c>
      <c r="BK72" s="48" t="str">
        <f t="shared" ca="1" si="44"/>
        <v/>
      </c>
      <c r="BL72" s="48" t="str">
        <f t="shared" ca="1" si="45"/>
        <v/>
      </c>
      <c r="BM72" s="48" t="str">
        <f t="shared" ca="1" si="46"/>
        <v/>
      </c>
      <c r="BN72" s="48" t="str">
        <f t="shared" ca="1" si="47"/>
        <v/>
      </c>
      <c r="BO72" s="48" t="b">
        <f t="shared" ca="1" si="48"/>
        <v>0</v>
      </c>
      <c r="BP72" s="48" t="b">
        <f t="shared" ca="1" si="49"/>
        <v>0</v>
      </c>
      <c r="BQ72" s="48" t="b">
        <f t="shared" ca="1" si="50"/>
        <v>0</v>
      </c>
      <c r="BR72" s="48" t="b">
        <f t="shared" ca="1" si="51"/>
        <v>0</v>
      </c>
      <c r="BT72" s="99">
        <f t="shared" ca="1" si="37"/>
        <v>0</v>
      </c>
      <c r="BV72" s="48" t="str">
        <f t="shared" ca="1" si="38"/>
        <v/>
      </c>
      <c r="BX72" s="48" t="str">
        <f t="shared" ca="1" si="39"/>
        <v/>
      </c>
      <c r="BY72" s="158"/>
      <c r="BZ72" s="266">
        <f t="shared" ca="1" si="52"/>
        <v>512</v>
      </c>
      <c r="CA72" s="265" t="str">
        <f ca="1">IF(AND(BT72=6,BV72=1),BY$14,IF(AND(BT72=6,BV72=2),BY$15,IF(AND(BT72=6,BV72=3),BY$16,IF(AND(BT72=6,BV72="F"),BZ$16,IF(AND(BT72=5,BV72=1),BY$17,IF(AND(BT72=5,BV72=2),BY$18,IF(AND(BT72=5,BV72=3),BY$19,IF(AND(BT72=5,BV72="F"),BZ$19,IF(AND(BT72=4,BV72=1),BY$20,IF(AND(BT72=4,BV72=2),BY$21,IF(AND(BT72=4,BV72=3),BY$22,IF(AND(BT72=4,BV72="F"),BZ$22,IF(AND(BT72=7,BV72=1),BY$11,IF(AND(BT72=7,BV72=2),BY$12,IF(AND(BT72=7,BV72=3),BY$13,IF(AND(BT72=7,BV72="F"),BZ$13,IF(AND(BT72=8,BV72=1),BY$8,IF(AND(BT72=8,BV72=2),BY$9,IF(AND(BT72=8,BV72=3),E34,IF(AND(BT72=8,BV72="F"),BZ$10,IF(AND(BT72=10,BV72=1),BY$5,IF(AND(BT72=10,BV72=2),BY$6,IF(AND(BT72=10,BV72=3),BY$7,IF(AND(BT72=10,BV72="F"),BZ$7,""))))))))))))))))))))))))</f>
        <v/>
      </c>
    </row>
    <row r="73" spans="2:79" s="48" customFormat="1" x14ac:dyDescent="0.25">
      <c r="B73" s="298" t="b">
        <f t="shared" ca="1" si="0"/>
        <v>0</v>
      </c>
      <c r="C73" s="298"/>
      <c r="D73" s="298" t="b">
        <f t="shared" ca="1" si="1"/>
        <v>0</v>
      </c>
      <c r="E73" s="298"/>
      <c r="F73" s="298" t="b">
        <f t="shared" ca="1" si="2"/>
        <v>0</v>
      </c>
      <c r="G73" s="298"/>
      <c r="H73" s="298" t="b">
        <f t="shared" ca="1" si="3"/>
        <v>0</v>
      </c>
      <c r="I73" s="298"/>
      <c r="J73" s="153"/>
      <c r="K73" s="235" t="str">
        <f t="shared" ca="1" si="4"/>
        <v/>
      </c>
      <c r="L73" s="4" t="str">
        <f t="shared" ca="1" si="5"/>
        <v/>
      </c>
      <c r="M73" s="263" t="str">
        <f t="shared" ca="1" si="6"/>
        <v/>
      </c>
      <c r="N73" s="4" t="str">
        <f t="shared" ca="1" si="7"/>
        <v/>
      </c>
      <c r="O73" s="235" t="str">
        <f t="shared" ca="1" si="8"/>
        <v/>
      </c>
      <c r="P73" s="4" t="str">
        <f t="shared" ca="1" si="9"/>
        <v/>
      </c>
      <c r="Q73" s="235" t="str">
        <f t="shared" ca="1" si="10"/>
        <v/>
      </c>
      <c r="R73" s="4" t="str">
        <f t="shared" ca="1" si="11"/>
        <v/>
      </c>
      <c r="S73" s="235" t="str">
        <f t="shared" ca="1" si="12"/>
        <v/>
      </c>
      <c r="T73" s="4" t="str">
        <f t="shared" ca="1" si="13"/>
        <v/>
      </c>
      <c r="U73" s="235" t="str">
        <f ca="1">IF(BT73&gt;1,IF(ISERROR(MATCH(BG74:BG76:BG110,0)),"-",BN73),"")</f>
        <v/>
      </c>
      <c r="V73" s="4" t="str">
        <f t="shared" ca="1" si="14"/>
        <v/>
      </c>
      <c r="W73" s="235" t="str">
        <f t="shared" ca="1" si="15"/>
        <v/>
      </c>
      <c r="X73" s="4" t="str">
        <f t="shared" ca="1" si="16"/>
        <v/>
      </c>
      <c r="Y73" s="235" t="str">
        <f t="shared" ca="1" si="17"/>
        <v/>
      </c>
      <c r="Z73" s="4" t="str">
        <f t="shared" ca="1" si="18"/>
        <v/>
      </c>
      <c r="AA73" s="235" t="str">
        <f t="shared" ca="1" si="19"/>
        <v/>
      </c>
      <c r="AB73" s="4" t="str">
        <f t="shared" ca="1" si="20"/>
        <v/>
      </c>
      <c r="AC73" s="235" t="str">
        <f t="shared" ca="1" si="21"/>
        <v/>
      </c>
      <c r="AD73" s="4" t="str">
        <f t="shared" ca="1" si="22"/>
        <v/>
      </c>
      <c r="AE73" s="153"/>
      <c r="AF73" s="4" t="str">
        <f t="shared" ca="1" si="23"/>
        <v/>
      </c>
      <c r="AG73" s="263" t="str">
        <f t="shared" ca="1" si="24"/>
        <v/>
      </c>
      <c r="AH73" s="235" t="str">
        <f t="shared" ca="1" si="25"/>
        <v/>
      </c>
      <c r="AI73" s="235" t="str">
        <f t="shared" ca="1" si="26"/>
        <v/>
      </c>
      <c r="AJ73" s="235" t="str">
        <f t="shared" ca="1" si="27"/>
        <v/>
      </c>
      <c r="AK73" s="235" t="str">
        <f t="shared" ca="1" si="28"/>
        <v/>
      </c>
      <c r="AL73" s="235" t="str">
        <f t="shared" ca="1" si="29"/>
        <v/>
      </c>
      <c r="AM73" s="235" t="str">
        <f t="shared" ca="1" si="30"/>
        <v/>
      </c>
      <c r="AN73" s="235" t="str">
        <f t="shared" ca="1" si="31"/>
        <v/>
      </c>
      <c r="AO73" s="235" t="str">
        <f t="shared" ca="1" si="32"/>
        <v/>
      </c>
      <c r="AP73" s="153"/>
      <c r="AQ73" s="4" t="str">
        <f t="shared" ca="1" si="33"/>
        <v/>
      </c>
      <c r="AR73" s="4" t="str">
        <f t="shared" ca="1" si="33"/>
        <v/>
      </c>
      <c r="AS73" s="4" t="str">
        <f t="shared" ca="1" si="33"/>
        <v/>
      </c>
      <c r="AT73" s="4" t="str">
        <f t="shared" ca="1" si="33"/>
        <v/>
      </c>
      <c r="AU73" s="4" t="str">
        <f t="shared" ca="1" si="33"/>
        <v/>
      </c>
      <c r="AV73" s="4" t="str">
        <f t="shared" ca="1" si="33"/>
        <v/>
      </c>
      <c r="AW73" s="4" t="str">
        <f t="shared" ca="1" si="33"/>
        <v/>
      </c>
      <c r="AX73" s="4" t="str">
        <f t="shared" ca="1" si="33"/>
        <v/>
      </c>
      <c r="AY73" s="4" t="str">
        <f t="shared" ca="1" si="33"/>
        <v/>
      </c>
      <c r="AZ73" s="4" t="str">
        <f t="shared" ca="1" si="33"/>
        <v/>
      </c>
      <c r="BA73" s="296" t="e">
        <f t="shared" ca="1" si="34"/>
        <v>#NUM!</v>
      </c>
      <c r="BB73" s="296"/>
      <c r="BC73" s="153"/>
      <c r="BD73" s="48" t="str">
        <f t="shared" ca="1" si="41"/>
        <v/>
      </c>
      <c r="BE73" s="48" t="str">
        <f t="shared" ca="1" si="35"/>
        <v/>
      </c>
      <c r="BF73" s="157"/>
      <c r="BG73" s="262">
        <f t="shared" ca="1" si="36"/>
        <v>6</v>
      </c>
      <c r="BI73" s="48" t="str">
        <f t="shared" ca="1" si="42"/>
        <v/>
      </c>
      <c r="BJ73" s="48" t="str">
        <f t="shared" ca="1" si="43"/>
        <v/>
      </c>
      <c r="BK73" s="48" t="str">
        <f t="shared" ca="1" si="44"/>
        <v/>
      </c>
      <c r="BL73" s="48" t="str">
        <f t="shared" ca="1" si="45"/>
        <v/>
      </c>
      <c r="BM73" s="48" t="str">
        <f t="shared" ca="1" si="46"/>
        <v/>
      </c>
      <c r="BN73" s="48" t="str">
        <f t="shared" ca="1" si="47"/>
        <v/>
      </c>
      <c r="BO73" s="48" t="b">
        <f t="shared" ca="1" si="48"/>
        <v>0</v>
      </c>
      <c r="BP73" s="48" t="b">
        <f t="shared" ca="1" si="49"/>
        <v>0</v>
      </c>
      <c r="BQ73" s="48" t="b">
        <f t="shared" ca="1" si="50"/>
        <v>0</v>
      </c>
      <c r="BR73" s="48" t="b">
        <f t="shared" ca="1" si="51"/>
        <v>0</v>
      </c>
      <c r="BT73" s="99">
        <f t="shared" ca="1" si="37"/>
        <v>0</v>
      </c>
      <c r="BV73" s="48" t="str">
        <f t="shared" ca="1" si="38"/>
        <v/>
      </c>
      <c r="BX73" s="48" t="str">
        <f t="shared" ca="1" si="39"/>
        <v/>
      </c>
      <c r="BY73" s="158"/>
      <c r="BZ73" s="266">
        <f t="shared" ca="1" si="52"/>
        <v>512</v>
      </c>
      <c r="CA73" s="265" t="str">
        <f ca="1">IF(AND(BT73=6,BV73=1),BY$14,IF(AND(BT73=6,BV73=2),BY$15,IF(AND(BT73=6,BV73=3),BY$16,IF(AND(BT73=6,BV73="F"),BZ$16,IF(AND(BT73=5,BV73=1),BY$17,IF(AND(BT73=5,BV73=2),BY$18,IF(AND(BT73=5,BV73=3),BY$19,IF(AND(BT73=5,BV73="F"),BZ$19,IF(AND(BT73=4,BV73=1),BY$20,IF(AND(BT73=4,BV73=2),BY$21,IF(AND(BT73=4,BV73=3),BY$22,IF(AND(BT73=4,BV73="F"),BZ$22,IF(AND(BT73=7,BV73=1),BY$11,IF(AND(BT73=7,BV73=2),BY$12,IF(AND(BT73=7,BV73=3),BY$13,IF(AND(BT73=7,BV73="F"),BZ$13,IF(AND(BT73=8,BV73=1),BY$8,IF(AND(BT73=8,BV73=2),BY$9,IF(AND(BT73=8,BV73=3),E35,IF(AND(BT73=8,BV73="F"),BZ$10,IF(AND(BT73=10,BV73=1),BY$5,IF(AND(BT73=10,BV73=2),BY$6,IF(AND(BT73=10,BV73=3),BY$7,IF(AND(BT73=10,BV73="F"),BZ$7,""))))))))))))))))))))))))</f>
        <v/>
      </c>
    </row>
    <row r="74" spans="2:79" s="48" customFormat="1" x14ac:dyDescent="0.25">
      <c r="B74" s="298" t="b">
        <f t="shared" ca="1" si="0"/>
        <v>0</v>
      </c>
      <c r="C74" s="298"/>
      <c r="D74" s="298" t="b">
        <f t="shared" ca="1" si="1"/>
        <v>0</v>
      </c>
      <c r="E74" s="298"/>
      <c r="F74" s="298" t="b">
        <f t="shared" ca="1" si="2"/>
        <v>0</v>
      </c>
      <c r="G74" s="298"/>
      <c r="H74" s="298" t="b">
        <f t="shared" ca="1" si="3"/>
        <v>0</v>
      </c>
      <c r="I74" s="298"/>
      <c r="J74" s="153"/>
      <c r="K74" s="235" t="str">
        <f t="shared" ca="1" si="4"/>
        <v/>
      </c>
      <c r="L74" s="4" t="str">
        <f t="shared" ca="1" si="5"/>
        <v/>
      </c>
      <c r="M74" s="263" t="str">
        <f t="shared" ca="1" si="6"/>
        <v/>
      </c>
      <c r="N74" s="4" t="str">
        <f t="shared" ca="1" si="7"/>
        <v/>
      </c>
      <c r="O74" s="235" t="str">
        <f t="shared" ca="1" si="8"/>
        <v/>
      </c>
      <c r="P74" s="4" t="str">
        <f t="shared" ca="1" si="9"/>
        <v/>
      </c>
      <c r="Q74" s="235" t="str">
        <f t="shared" ca="1" si="10"/>
        <v/>
      </c>
      <c r="R74" s="4" t="str">
        <f t="shared" ca="1" si="11"/>
        <v/>
      </c>
      <c r="S74" s="235" t="str">
        <f t="shared" ca="1" si="12"/>
        <v/>
      </c>
      <c r="T74" s="4" t="str">
        <f t="shared" ca="1" si="13"/>
        <v/>
      </c>
      <c r="U74" s="235" t="str">
        <f ca="1">IF(BT74&gt;1,IF(ISERROR(MATCH(BG75:BG77:BG111,0)),"-",BN74),"")</f>
        <v/>
      </c>
      <c r="V74" s="4" t="str">
        <f t="shared" ca="1" si="14"/>
        <v/>
      </c>
      <c r="W74" s="235" t="str">
        <f t="shared" ca="1" si="15"/>
        <v/>
      </c>
      <c r="X74" s="4" t="str">
        <f t="shared" ca="1" si="16"/>
        <v/>
      </c>
      <c r="Y74" s="235" t="str">
        <f t="shared" ca="1" si="17"/>
        <v/>
      </c>
      <c r="Z74" s="4" t="str">
        <f t="shared" ca="1" si="18"/>
        <v/>
      </c>
      <c r="AA74" s="235" t="str">
        <f t="shared" ca="1" si="19"/>
        <v/>
      </c>
      <c r="AB74" s="4" t="str">
        <f t="shared" ca="1" si="20"/>
        <v/>
      </c>
      <c r="AC74" s="235" t="str">
        <f t="shared" ca="1" si="21"/>
        <v/>
      </c>
      <c r="AD74" s="4" t="str">
        <f t="shared" ca="1" si="22"/>
        <v/>
      </c>
      <c r="AE74" s="153"/>
      <c r="AF74" s="4" t="str">
        <f t="shared" ca="1" si="23"/>
        <v/>
      </c>
      <c r="AG74" s="263" t="str">
        <f t="shared" ca="1" si="24"/>
        <v/>
      </c>
      <c r="AH74" s="235" t="str">
        <f t="shared" ca="1" si="25"/>
        <v/>
      </c>
      <c r="AI74" s="235" t="str">
        <f t="shared" ca="1" si="26"/>
        <v/>
      </c>
      <c r="AJ74" s="235" t="str">
        <f t="shared" ca="1" si="27"/>
        <v/>
      </c>
      <c r="AK74" s="235" t="str">
        <f t="shared" ca="1" si="28"/>
        <v/>
      </c>
      <c r="AL74" s="235" t="str">
        <f t="shared" ca="1" si="29"/>
        <v/>
      </c>
      <c r="AM74" s="235" t="str">
        <f t="shared" ca="1" si="30"/>
        <v/>
      </c>
      <c r="AN74" s="235" t="str">
        <f t="shared" ca="1" si="31"/>
        <v/>
      </c>
      <c r="AO74" s="235" t="str">
        <f t="shared" ca="1" si="32"/>
        <v/>
      </c>
      <c r="AP74" s="153"/>
      <c r="AQ74" s="4" t="str">
        <f t="shared" ca="1" si="33"/>
        <v/>
      </c>
      <c r="AR74" s="4" t="str">
        <f t="shared" ca="1" si="33"/>
        <v/>
      </c>
      <c r="AS74" s="4" t="str">
        <f t="shared" ca="1" si="33"/>
        <v/>
      </c>
      <c r="AT74" s="4" t="str">
        <f t="shared" ca="1" si="33"/>
        <v/>
      </c>
      <c r="AU74" s="4" t="str">
        <f t="shared" ca="1" si="33"/>
        <v/>
      </c>
      <c r="AV74" s="4" t="str">
        <f t="shared" ca="1" si="33"/>
        <v/>
      </c>
      <c r="AW74" s="4" t="str">
        <f t="shared" ca="1" si="33"/>
        <v/>
      </c>
      <c r="AX74" s="4" t="str">
        <f t="shared" ca="1" si="33"/>
        <v/>
      </c>
      <c r="AY74" s="4" t="str">
        <f t="shared" ca="1" si="33"/>
        <v/>
      </c>
      <c r="AZ74" s="4" t="str">
        <f t="shared" ca="1" si="33"/>
        <v/>
      </c>
      <c r="BA74" s="296" t="e">
        <f t="shared" ca="1" si="34"/>
        <v>#NUM!</v>
      </c>
      <c r="BB74" s="296"/>
      <c r="BC74" s="153"/>
      <c r="BD74" s="48" t="str">
        <f t="shared" ca="1" si="41"/>
        <v/>
      </c>
      <c r="BE74" s="48" t="str">
        <f t="shared" ca="1" si="35"/>
        <v/>
      </c>
      <c r="BF74" s="157"/>
      <c r="BG74" s="262">
        <f t="shared" ca="1" si="36"/>
        <v>10</v>
      </c>
      <c r="BI74" s="48" t="str">
        <f t="shared" ca="1" si="42"/>
        <v/>
      </c>
      <c r="BJ74" s="48" t="str">
        <f t="shared" ca="1" si="43"/>
        <v/>
      </c>
      <c r="BK74" s="48" t="str">
        <f t="shared" ca="1" si="44"/>
        <v/>
      </c>
      <c r="BL74" s="48" t="str">
        <f t="shared" ca="1" si="45"/>
        <v/>
      </c>
      <c r="BM74" s="48" t="str">
        <f t="shared" ca="1" si="46"/>
        <v/>
      </c>
      <c r="BN74" s="48" t="str">
        <f t="shared" ca="1" si="47"/>
        <v/>
      </c>
      <c r="BO74" s="48" t="b">
        <f t="shared" ca="1" si="48"/>
        <v>0</v>
      </c>
      <c r="BP74" s="48" t="b">
        <f t="shared" ca="1" si="49"/>
        <v>0</v>
      </c>
      <c r="BQ74" s="48" t="b">
        <f t="shared" ca="1" si="50"/>
        <v>0</v>
      </c>
      <c r="BR74" s="48" t="b">
        <f t="shared" ca="1" si="51"/>
        <v>0</v>
      </c>
      <c r="BT74" s="99">
        <f t="shared" ca="1" si="37"/>
        <v>0</v>
      </c>
      <c r="BV74" s="48" t="str">
        <f t="shared" ca="1" si="38"/>
        <v/>
      </c>
      <c r="BX74" s="48" t="str">
        <f t="shared" ca="1" si="39"/>
        <v/>
      </c>
      <c r="BY74" s="158"/>
      <c r="BZ74" s="266">
        <f t="shared" ca="1" si="52"/>
        <v>512</v>
      </c>
      <c r="CA74" s="265" t="str">
        <f ca="1">IF(AND(BT74=6,BV74=1),BY$14,IF(AND(BT74=6,BV74=2),BY$15,IF(AND(BT74=6,BV74=3),BY$16,IF(AND(BT74=6,BV74="F"),BZ$16,IF(AND(BT74=5,BV74=1),BY$17,IF(AND(BT74=5,BV74=2),BY$18,IF(AND(BT74=5,BV74=3),BY$19,IF(AND(BT74=5,BV74="F"),BZ$19,IF(AND(BT74=4,BV74=1),BY$20,IF(AND(BT74=4,BV74=2),BY$21,IF(AND(BT74=4,BV74=3),BY$22,IF(AND(BT74=4,BV74="F"),BZ$22,IF(AND(BT74=7,BV74=1),BY$11,IF(AND(BT74=7,BV74=2),BY$12,IF(AND(BT74=7,BV74=3),BY$13,IF(AND(BT74=7,BV74="F"),BZ$13,IF(AND(BT74=8,BV74=1),BY$8,IF(AND(BT74=8,BV74=2),BY$9,IF(AND(BT74=8,BV74=3),CH31,IF(AND(BT74=8,BV74="F"),BZ$10,IF(AND(BT74=10,BV74=1),BY$5,IF(AND(BT74=10,BV74=2),BY$6,IF(AND(BT74=10,BV74=3),BY$7,IF(AND(BT74=10,BV74="F"),BZ$7,""))))))))))))))))))))))))</f>
        <v/>
      </c>
    </row>
    <row r="75" spans="2:79" s="48" customFormat="1" x14ac:dyDescent="0.25">
      <c r="B75" s="298" t="b">
        <f t="shared" ca="1" si="0"/>
        <v>0</v>
      </c>
      <c r="C75" s="298"/>
      <c r="D75" s="298">
        <f t="shared" ca="1" si="1"/>
        <v>29</v>
      </c>
      <c r="E75" s="298"/>
      <c r="F75" s="298" t="b">
        <f t="shared" ca="1" si="2"/>
        <v>0</v>
      </c>
      <c r="G75" s="298"/>
      <c r="H75" s="298" t="b">
        <f t="shared" ca="1" si="3"/>
        <v>0</v>
      </c>
      <c r="I75" s="298"/>
      <c r="J75" s="153"/>
      <c r="K75" s="235" t="str">
        <f t="shared" ca="1" si="4"/>
        <v>-</v>
      </c>
      <c r="L75" s="4" t="str">
        <f t="shared" ca="1" si="5"/>
        <v/>
      </c>
      <c r="M75" s="263" t="str">
        <f t="shared" ca="1" si="6"/>
        <v>-</v>
      </c>
      <c r="N75" s="4" t="str">
        <f t="shared" ca="1" si="7"/>
        <v/>
      </c>
      <c r="O75" s="235" t="str">
        <f t="shared" ca="1" si="8"/>
        <v>-</v>
      </c>
      <c r="P75" s="4" t="str">
        <f t="shared" ca="1" si="9"/>
        <v/>
      </c>
      <c r="Q75" s="235" t="str">
        <f t="shared" ca="1" si="10"/>
        <v>-</v>
      </c>
      <c r="R75" s="4" t="str">
        <f t="shared" ca="1" si="11"/>
        <v/>
      </c>
      <c r="S75" s="235">
        <f t="shared" ca="1" si="12"/>
        <v>9</v>
      </c>
      <c r="T75" s="4">
        <f t="shared" ca="1" si="13"/>
        <v>3</v>
      </c>
      <c r="U75" s="235" t="str">
        <f ca="1">IF(BT75&gt;1,IF(ISERROR(MATCH(BG76:BG78:BG112,0)),"-",BN75),"")</f>
        <v>-</v>
      </c>
      <c r="V75" s="4" t="str">
        <f t="shared" ca="1" si="14"/>
        <v/>
      </c>
      <c r="W75" s="235" t="str">
        <f t="shared" ca="1" si="15"/>
        <v>-</v>
      </c>
      <c r="X75" s="4" t="str">
        <f t="shared" ca="1" si="16"/>
        <v/>
      </c>
      <c r="Y75" s="235" t="str">
        <f t="shared" ca="1" si="17"/>
        <v>-</v>
      </c>
      <c r="Z75" s="4" t="str">
        <f t="shared" ca="1" si="18"/>
        <v/>
      </c>
      <c r="AA75" s="235" t="str">
        <f t="shared" ca="1" si="19"/>
        <v>-</v>
      </c>
      <c r="AB75" s="4" t="str">
        <f t="shared" ca="1" si="20"/>
        <v/>
      </c>
      <c r="AC75" s="235" t="str">
        <f t="shared" ca="1" si="21"/>
        <v>-</v>
      </c>
      <c r="AD75" s="4" t="str">
        <f t="shared" ca="1" si="22"/>
        <v/>
      </c>
      <c r="AE75" s="153"/>
      <c r="AF75" s="4" t="e">
        <f t="shared" ca="1" si="23"/>
        <v>#N/A</v>
      </c>
      <c r="AG75" s="263" t="e">
        <f t="shared" ca="1" si="24"/>
        <v>#N/A</v>
      </c>
      <c r="AH75" s="235" t="e">
        <f t="shared" ca="1" si="25"/>
        <v>#N/A</v>
      </c>
      <c r="AI75" s="235" t="e">
        <f t="shared" ca="1" si="26"/>
        <v>#N/A</v>
      </c>
      <c r="AJ75" s="235">
        <f t="shared" ca="1" si="27"/>
        <v>3</v>
      </c>
      <c r="AK75" s="235" t="e">
        <f t="shared" ca="1" si="28"/>
        <v>#N/A</v>
      </c>
      <c r="AL75" s="235" t="e">
        <f t="shared" ca="1" si="29"/>
        <v>#N/A</v>
      </c>
      <c r="AM75" s="235" t="e">
        <f t="shared" ca="1" si="30"/>
        <v>#N/A</v>
      </c>
      <c r="AN75" s="235" t="e">
        <f t="shared" ca="1" si="31"/>
        <v>#N/A</v>
      </c>
      <c r="AO75" s="235" t="e">
        <f t="shared" ca="1" si="32"/>
        <v>#N/A</v>
      </c>
      <c r="AP75" s="153"/>
      <c r="AQ75" s="4" t="str">
        <f t="shared" ca="1" si="33"/>
        <v/>
      </c>
      <c r="AR75" s="4" t="str">
        <f t="shared" ca="1" si="33"/>
        <v/>
      </c>
      <c r="AS75" s="4" t="str">
        <f t="shared" ca="1" si="33"/>
        <v/>
      </c>
      <c r="AT75" s="4" t="str">
        <f t="shared" ca="1" si="33"/>
        <v/>
      </c>
      <c r="AU75" s="4">
        <f t="shared" ca="1" si="33"/>
        <v>3</v>
      </c>
      <c r="AV75" s="4" t="str">
        <f t="shared" ca="1" si="33"/>
        <v/>
      </c>
      <c r="AW75" s="4" t="str">
        <f t="shared" ca="1" si="33"/>
        <v/>
      </c>
      <c r="AX75" s="4" t="str">
        <f t="shared" ca="1" si="33"/>
        <v/>
      </c>
      <c r="AY75" s="4" t="str">
        <f t="shared" ca="1" si="33"/>
        <v/>
      </c>
      <c r="AZ75" s="4" t="str">
        <f t="shared" ca="1" si="33"/>
        <v/>
      </c>
      <c r="BA75" s="296">
        <f t="shared" ca="1" si="34"/>
        <v>3</v>
      </c>
      <c r="BB75" s="296"/>
      <c r="BC75" s="153"/>
      <c r="BD75" s="48">
        <f t="shared" ca="1" si="41"/>
        <v>1</v>
      </c>
      <c r="BE75" s="48">
        <f t="shared" ca="1" si="35"/>
        <v>3</v>
      </c>
      <c r="BF75" s="157"/>
      <c r="BG75" s="262">
        <f t="shared" ca="1" si="36"/>
        <v>19</v>
      </c>
      <c r="BI75" s="48">
        <f t="shared" ca="1" si="42"/>
        <v>0</v>
      </c>
      <c r="BJ75" s="48">
        <f t="shared" ca="1" si="43"/>
        <v>1</v>
      </c>
      <c r="BK75" s="48">
        <f t="shared" ca="1" si="44"/>
        <v>7</v>
      </c>
      <c r="BL75" s="48">
        <f t="shared" ca="1" si="45"/>
        <v>8</v>
      </c>
      <c r="BM75" s="48">
        <f t="shared" ca="1" si="46"/>
        <v>9</v>
      </c>
      <c r="BN75" s="48">
        <f t="shared" ca="1" si="47"/>
        <v>10</v>
      </c>
      <c r="BO75" s="48">
        <f t="shared" ca="1" si="48"/>
        <v>11</v>
      </c>
      <c r="BP75" s="48">
        <f t="shared" ca="1" si="49"/>
        <v>12</v>
      </c>
      <c r="BQ75" s="48">
        <f t="shared" ca="1" si="50"/>
        <v>19</v>
      </c>
      <c r="BR75" s="48">
        <f t="shared" ca="1" si="51"/>
        <v>21</v>
      </c>
      <c r="BT75" s="99">
        <f t="shared" ca="1" si="37"/>
        <v>10</v>
      </c>
      <c r="BV75" s="48">
        <f t="shared" ca="1" si="38"/>
        <v>3</v>
      </c>
      <c r="BX75" s="48">
        <f t="shared" ca="1" si="39"/>
        <v>29</v>
      </c>
      <c r="BY75" s="158"/>
      <c r="BZ75" s="266">
        <f t="shared" ca="1" si="52"/>
        <v>518</v>
      </c>
      <c r="CA75" s="265">
        <f ca="1">IF(AND(BT75=6,BV75=1),BY$14,IF(AND(BT75=6,BV75=2),BY$15,IF(AND(BT75=6,BV75=3),BY$16,IF(AND(BT75=6,BV75="F"),BZ$16,IF(AND(BT75=5,BV75=1),BY$17,IF(AND(BT75=5,BV75=2),BY$18,IF(AND(BT75=5,BV75=3),BY$19,IF(AND(BT75=5,BV75="F"),BZ$19,IF(AND(BT75=4,BV75=1),BY$20,IF(AND(BT75=4,BV75=2),BY$21,IF(AND(BT75=4,BV75=3),BY$22,IF(AND(BT75=4,BV75="F"),BZ$22,IF(AND(BT75=7,BV75=1),BY$11,IF(AND(BT75=7,BV75=2),BY$12,IF(AND(BT75=7,BV75=3),BY$13,IF(AND(BT75=7,BV75="F"),BZ$13,IF(AND(BT75=8,BV75=1),BY$8,IF(AND(BT75=8,BV75=2),BY$9,IF(AND(BT75=8,BV75=3),#REF!,IF(AND(BT75=8,BV75="F"),BZ$10,IF(AND(BT75=10,BV75=1),BY$5,IF(AND(BT75=10,BV75=2),BY$6,IF(AND(BT75=10,BV75=3),BY$7,IF(AND(BT75=10,BV75="F"),BZ$7,""))))))))))))))))))))))))</f>
        <v>6</v>
      </c>
    </row>
    <row r="76" spans="2:79" s="48" customFormat="1" x14ac:dyDescent="0.25">
      <c r="B76" s="298" t="b">
        <f t="shared" ca="1" si="0"/>
        <v>0</v>
      </c>
      <c r="C76" s="298"/>
      <c r="D76" s="298" t="b">
        <f t="shared" ca="1" si="1"/>
        <v>0</v>
      </c>
      <c r="E76" s="298"/>
      <c r="F76" s="298" t="b">
        <f t="shared" ca="1" si="2"/>
        <v>0</v>
      </c>
      <c r="G76" s="298"/>
      <c r="H76" s="298" t="b">
        <f t="shared" ca="1" si="3"/>
        <v>0</v>
      </c>
      <c r="I76" s="298"/>
      <c r="J76" s="153"/>
      <c r="K76" s="235" t="str">
        <f t="shared" ca="1" si="4"/>
        <v/>
      </c>
      <c r="L76" s="4" t="str">
        <f t="shared" ca="1" si="5"/>
        <v/>
      </c>
      <c r="M76" s="263" t="str">
        <f t="shared" ca="1" si="6"/>
        <v/>
      </c>
      <c r="N76" s="4" t="str">
        <f t="shared" ca="1" si="7"/>
        <v/>
      </c>
      <c r="O76" s="235" t="str">
        <f t="shared" ca="1" si="8"/>
        <v/>
      </c>
      <c r="P76" s="4" t="str">
        <f t="shared" ca="1" si="9"/>
        <v/>
      </c>
      <c r="Q76" s="235" t="str">
        <f t="shared" ca="1" si="10"/>
        <v/>
      </c>
      <c r="R76" s="4" t="str">
        <f t="shared" ca="1" si="11"/>
        <v/>
      </c>
      <c r="S76" s="235" t="str">
        <f t="shared" ca="1" si="12"/>
        <v/>
      </c>
      <c r="T76" s="4" t="str">
        <f t="shared" ca="1" si="13"/>
        <v/>
      </c>
      <c r="U76" s="235" t="str">
        <f ca="1">IF(BT76&gt;1,IF(ISERROR(MATCH(BG77:BG79:BG113,0)),"-",BN76),"")</f>
        <v/>
      </c>
      <c r="V76" s="4" t="str">
        <f t="shared" ca="1" si="14"/>
        <v/>
      </c>
      <c r="W76" s="235" t="str">
        <f t="shared" ca="1" si="15"/>
        <v/>
      </c>
      <c r="X76" s="4" t="str">
        <f t="shared" ca="1" si="16"/>
        <v/>
      </c>
      <c r="Y76" s="235" t="str">
        <f t="shared" ca="1" si="17"/>
        <v/>
      </c>
      <c r="Z76" s="4" t="str">
        <f t="shared" ca="1" si="18"/>
        <v/>
      </c>
      <c r="AA76" s="235" t="str">
        <f t="shared" ca="1" si="19"/>
        <v/>
      </c>
      <c r="AB76" s="4" t="str">
        <f t="shared" ca="1" si="20"/>
        <v/>
      </c>
      <c r="AC76" s="235" t="str">
        <f t="shared" ca="1" si="21"/>
        <v/>
      </c>
      <c r="AD76" s="4" t="str">
        <f t="shared" ca="1" si="22"/>
        <v/>
      </c>
      <c r="AE76" s="153"/>
      <c r="AF76" s="4" t="str">
        <f t="shared" ca="1" si="23"/>
        <v/>
      </c>
      <c r="AG76" s="263" t="str">
        <f t="shared" ca="1" si="24"/>
        <v/>
      </c>
      <c r="AH76" s="235" t="str">
        <f t="shared" ca="1" si="25"/>
        <v/>
      </c>
      <c r="AI76" s="235" t="str">
        <f t="shared" ca="1" si="26"/>
        <v/>
      </c>
      <c r="AJ76" s="235" t="str">
        <f t="shared" ca="1" si="27"/>
        <v/>
      </c>
      <c r="AK76" s="235" t="str">
        <f t="shared" ca="1" si="28"/>
        <v/>
      </c>
      <c r="AL76" s="235" t="str">
        <f t="shared" ca="1" si="29"/>
        <v/>
      </c>
      <c r="AM76" s="235" t="str">
        <f t="shared" ca="1" si="30"/>
        <v/>
      </c>
      <c r="AN76" s="235" t="str">
        <f t="shared" ca="1" si="31"/>
        <v/>
      </c>
      <c r="AO76" s="235" t="str">
        <f t="shared" ca="1" si="32"/>
        <v/>
      </c>
      <c r="AP76" s="153"/>
      <c r="AQ76" s="4" t="str">
        <f t="shared" ca="1" si="33"/>
        <v/>
      </c>
      <c r="AR76" s="4" t="str">
        <f t="shared" ca="1" si="33"/>
        <v/>
      </c>
      <c r="AS76" s="4" t="str">
        <f t="shared" ca="1" si="33"/>
        <v/>
      </c>
      <c r="AT76" s="4" t="str">
        <f t="shared" ca="1" si="33"/>
        <v/>
      </c>
      <c r="AU76" s="4" t="str">
        <f t="shared" ca="1" si="33"/>
        <v/>
      </c>
      <c r="AV76" s="4" t="str">
        <f t="shared" ca="1" si="33"/>
        <v/>
      </c>
      <c r="AW76" s="4" t="str">
        <f t="shared" ca="1" si="33"/>
        <v/>
      </c>
      <c r="AX76" s="4" t="str">
        <f t="shared" ca="1" si="33"/>
        <v/>
      </c>
      <c r="AY76" s="4" t="str">
        <f t="shared" ca="1" si="33"/>
        <v/>
      </c>
      <c r="AZ76" s="4" t="str">
        <f t="shared" ca="1" si="33"/>
        <v/>
      </c>
      <c r="BA76" s="296" t="e">
        <f t="shared" ca="1" si="34"/>
        <v>#NUM!</v>
      </c>
      <c r="BB76" s="296"/>
      <c r="BC76" s="153"/>
      <c r="BD76" s="48" t="str">
        <f t="shared" ca="1" si="41"/>
        <v/>
      </c>
      <c r="BE76" s="48" t="str">
        <f t="shared" ca="1" si="35"/>
        <v/>
      </c>
      <c r="BF76" s="157"/>
      <c r="BG76" s="262">
        <f t="shared" ca="1" si="36"/>
        <v>6</v>
      </c>
      <c r="BI76" s="48" t="str">
        <f t="shared" ca="1" si="42"/>
        <v/>
      </c>
      <c r="BJ76" s="48" t="str">
        <f t="shared" ca="1" si="43"/>
        <v/>
      </c>
      <c r="BK76" s="48" t="str">
        <f t="shared" ca="1" si="44"/>
        <v/>
      </c>
      <c r="BL76" s="48" t="str">
        <f t="shared" ca="1" si="45"/>
        <v/>
      </c>
      <c r="BM76" s="48" t="str">
        <f t="shared" ca="1" si="46"/>
        <v/>
      </c>
      <c r="BN76" s="48" t="str">
        <f t="shared" ca="1" si="47"/>
        <v/>
      </c>
      <c r="BO76" s="48" t="b">
        <f t="shared" ca="1" si="48"/>
        <v>0</v>
      </c>
      <c r="BP76" s="48" t="b">
        <f t="shared" ca="1" si="49"/>
        <v>0</v>
      </c>
      <c r="BQ76" s="48" t="b">
        <f t="shared" ca="1" si="50"/>
        <v>0</v>
      </c>
      <c r="BR76" s="48" t="b">
        <f t="shared" ca="1" si="51"/>
        <v>0</v>
      </c>
      <c r="BT76" s="99">
        <f t="shared" ca="1" si="37"/>
        <v>0</v>
      </c>
      <c r="BV76" s="48" t="str">
        <f t="shared" ca="1" si="38"/>
        <v/>
      </c>
      <c r="BX76" s="48" t="str">
        <f t="shared" ca="1" si="39"/>
        <v/>
      </c>
      <c r="BY76" s="158"/>
      <c r="BZ76" s="266">
        <f t="shared" ca="1" si="52"/>
        <v>518</v>
      </c>
      <c r="CA76" s="265" t="str">
        <f ca="1">IF(AND(BT76=6,BV76=1),BY$14,IF(AND(BT76=6,BV76=2),BY$15,IF(AND(BT76=6,BV76=3),BY$16,IF(AND(BT76=6,BV76="F"),BZ$16,IF(AND(BT76=5,BV76=1),BY$17,IF(AND(BT76=5,BV76=2),BY$18,IF(AND(BT76=5,BV76=3),BY$19,IF(AND(BT76=5,BV76="F"),BZ$19,IF(AND(BT76=4,BV76=1),BY$20,IF(AND(BT76=4,BV76=2),BY$21,IF(AND(BT76=4,BV76=3),BY$22,IF(AND(BT76=4,BV76="F"),BZ$22,IF(AND(BT76=7,BV76=1),BY$11,IF(AND(BT76=7,BV76=2),BY$12,IF(AND(BT76=7,BV76=3),BY$13,IF(AND(BT76=7,BV76="F"),BZ$13,IF(AND(BT76=8,BV76=1),BY$8,IF(AND(BT76=8,BV76=2),BY$9,IF(AND(BT76=8,BV76=3),BJ4,IF(AND(BT76=8,BV76="F"),BZ$10,IF(AND(BT76=10,BV76=1),BY$5,IF(AND(BT76=10,BV76=2),BY$6,IF(AND(BT76=10,BV76=3),BY$7,IF(AND(BT76=10,BV76="F"),BZ$7,""))))))))))))))))))))))))</f>
        <v/>
      </c>
    </row>
    <row r="77" spans="2:79" s="48" customFormat="1" x14ac:dyDescent="0.25">
      <c r="B77" s="298" t="b">
        <f t="shared" ca="1" si="0"/>
        <v>0</v>
      </c>
      <c r="C77" s="298"/>
      <c r="D77" s="298" t="b">
        <f t="shared" ca="1" si="1"/>
        <v>0</v>
      </c>
      <c r="E77" s="298"/>
      <c r="F77" s="298" t="b">
        <f t="shared" ca="1" si="2"/>
        <v>0</v>
      </c>
      <c r="G77" s="298"/>
      <c r="H77" s="298" t="b">
        <f t="shared" ca="1" si="3"/>
        <v>0</v>
      </c>
      <c r="I77" s="298"/>
      <c r="J77" s="153"/>
      <c r="K77" s="235" t="str">
        <f t="shared" ca="1" si="4"/>
        <v/>
      </c>
      <c r="L77" s="4" t="str">
        <f t="shared" ca="1" si="5"/>
        <v/>
      </c>
      <c r="M77" s="263" t="str">
        <f t="shared" ca="1" si="6"/>
        <v/>
      </c>
      <c r="N77" s="4" t="str">
        <f t="shared" ca="1" si="7"/>
        <v/>
      </c>
      <c r="O77" s="235" t="str">
        <f t="shared" ca="1" si="8"/>
        <v/>
      </c>
      <c r="P77" s="4" t="str">
        <f t="shared" ca="1" si="9"/>
        <v/>
      </c>
      <c r="Q77" s="235" t="str">
        <f t="shared" ca="1" si="10"/>
        <v/>
      </c>
      <c r="R77" s="4" t="str">
        <f t="shared" ca="1" si="11"/>
        <v/>
      </c>
      <c r="S77" s="235" t="str">
        <f t="shared" ca="1" si="12"/>
        <v/>
      </c>
      <c r="T77" s="4" t="str">
        <f t="shared" ca="1" si="13"/>
        <v/>
      </c>
      <c r="U77" s="235" t="str">
        <f ca="1">IF(BT77&gt;1,IF(ISERROR(MATCH(BG78:BG80:BG114,0)),"-",BN77),"")</f>
        <v/>
      </c>
      <c r="V77" s="4" t="str">
        <f t="shared" ca="1" si="14"/>
        <v/>
      </c>
      <c r="W77" s="235" t="str">
        <f t="shared" ca="1" si="15"/>
        <v/>
      </c>
      <c r="X77" s="4" t="str">
        <f t="shared" ca="1" si="16"/>
        <v/>
      </c>
      <c r="Y77" s="235" t="str">
        <f t="shared" ca="1" si="17"/>
        <v/>
      </c>
      <c r="Z77" s="4" t="str">
        <f t="shared" ca="1" si="18"/>
        <v/>
      </c>
      <c r="AA77" s="235" t="str">
        <f t="shared" ca="1" si="19"/>
        <v/>
      </c>
      <c r="AB77" s="4" t="str">
        <f t="shared" ca="1" si="20"/>
        <v/>
      </c>
      <c r="AC77" s="235" t="str">
        <f t="shared" ca="1" si="21"/>
        <v/>
      </c>
      <c r="AD77" s="4" t="str">
        <f t="shared" ca="1" si="22"/>
        <v/>
      </c>
      <c r="AE77" s="153"/>
      <c r="AF77" s="4" t="str">
        <f t="shared" ca="1" si="23"/>
        <v/>
      </c>
      <c r="AG77" s="263" t="str">
        <f t="shared" ca="1" si="24"/>
        <v/>
      </c>
      <c r="AH77" s="235" t="str">
        <f t="shared" ca="1" si="25"/>
        <v/>
      </c>
      <c r="AI77" s="235" t="str">
        <f t="shared" ca="1" si="26"/>
        <v/>
      </c>
      <c r="AJ77" s="235" t="str">
        <f t="shared" ca="1" si="27"/>
        <v/>
      </c>
      <c r="AK77" s="235" t="str">
        <f t="shared" ca="1" si="28"/>
        <v/>
      </c>
      <c r="AL77" s="235" t="str">
        <f t="shared" ca="1" si="29"/>
        <v/>
      </c>
      <c r="AM77" s="235" t="str">
        <f t="shared" ca="1" si="30"/>
        <v/>
      </c>
      <c r="AN77" s="235" t="str">
        <f t="shared" ca="1" si="31"/>
        <v/>
      </c>
      <c r="AO77" s="235" t="str">
        <f t="shared" ca="1" si="32"/>
        <v/>
      </c>
      <c r="AP77" s="153"/>
      <c r="AQ77" s="4" t="str">
        <f t="shared" ca="1" si="33"/>
        <v/>
      </c>
      <c r="AR77" s="4" t="str">
        <f t="shared" ca="1" si="33"/>
        <v/>
      </c>
      <c r="AS77" s="4" t="str">
        <f t="shared" ca="1" si="33"/>
        <v/>
      </c>
      <c r="AT77" s="4" t="str">
        <f t="shared" ca="1" si="33"/>
        <v/>
      </c>
      <c r="AU77" s="4" t="str">
        <f t="shared" ca="1" si="33"/>
        <v/>
      </c>
      <c r="AV77" s="4" t="str">
        <f t="shared" ca="1" si="33"/>
        <v/>
      </c>
      <c r="AW77" s="4" t="str">
        <f t="shared" ca="1" si="33"/>
        <v/>
      </c>
      <c r="AX77" s="4" t="str">
        <f t="shared" ca="1" si="33"/>
        <v/>
      </c>
      <c r="AY77" s="4" t="str">
        <f t="shared" ca="1" si="33"/>
        <v/>
      </c>
      <c r="AZ77" s="4" t="str">
        <f t="shared" ca="1" si="33"/>
        <v/>
      </c>
      <c r="BA77" s="296" t="e">
        <f t="shared" ca="1" si="34"/>
        <v>#NUM!</v>
      </c>
      <c r="BB77" s="296"/>
      <c r="BC77" s="153"/>
      <c r="BD77" s="48" t="str">
        <f t="shared" ca="1" si="41"/>
        <v/>
      </c>
      <c r="BE77" s="48" t="str">
        <f t="shared" ca="1" si="35"/>
        <v/>
      </c>
      <c r="BF77" s="157"/>
      <c r="BG77" s="262">
        <f t="shared" ca="1" si="36"/>
        <v>13</v>
      </c>
      <c r="BI77" s="48" t="str">
        <f t="shared" ca="1" si="42"/>
        <v/>
      </c>
      <c r="BJ77" s="48" t="str">
        <f t="shared" ca="1" si="43"/>
        <v/>
      </c>
      <c r="BK77" s="48" t="str">
        <f t="shared" ca="1" si="44"/>
        <v/>
      </c>
      <c r="BL77" s="48" t="str">
        <f t="shared" ca="1" si="45"/>
        <v/>
      </c>
      <c r="BM77" s="48" t="str">
        <f t="shared" ca="1" si="46"/>
        <v/>
      </c>
      <c r="BN77" s="48" t="str">
        <f t="shared" ca="1" si="47"/>
        <v/>
      </c>
      <c r="BO77" s="48" t="b">
        <f t="shared" ca="1" si="48"/>
        <v>0</v>
      </c>
      <c r="BP77" s="48" t="b">
        <f t="shared" ca="1" si="49"/>
        <v>0</v>
      </c>
      <c r="BQ77" s="48" t="b">
        <f t="shared" ca="1" si="50"/>
        <v>0</v>
      </c>
      <c r="BR77" s="48" t="b">
        <f t="shared" ca="1" si="51"/>
        <v>0</v>
      </c>
      <c r="BT77" s="99">
        <f t="shared" ca="1" si="37"/>
        <v>0</v>
      </c>
      <c r="BV77" s="48" t="str">
        <f t="shared" ca="1" si="38"/>
        <v/>
      </c>
      <c r="BX77" s="48" t="str">
        <f t="shared" ca="1" si="39"/>
        <v/>
      </c>
      <c r="BY77" s="158"/>
      <c r="BZ77" s="266">
        <f t="shared" ca="1" si="52"/>
        <v>518</v>
      </c>
      <c r="CA77" s="265" t="str">
        <f ca="1">IF(AND(BT77=6,BV77=1),BY$14,IF(AND(BT77=6,BV77=2),BY$15,IF(AND(BT77=6,BV77=3),BY$16,IF(AND(BT77=6,BV77="F"),BZ$16,IF(AND(BT77=5,BV77=1),BY$17,IF(AND(BT77=5,BV77=2),BY$18,IF(AND(BT77=5,BV77=3),BY$19,IF(AND(BT77=5,BV77="F"),BZ$19,IF(AND(BT77=4,BV77=1),BY$20,IF(AND(BT77=4,BV77=2),BY$21,IF(AND(BT77=4,BV77=3),BY$22,IF(AND(BT77=4,BV77="F"),BZ$22,IF(AND(BT77=7,BV77=1),BY$11,IF(AND(BT77=7,BV77=2),BY$12,IF(AND(BT77=7,BV77=3),BY$13,IF(AND(BT77=7,BV77="F"),BZ$13,IF(AND(BT77=8,BV77=1),BY$8,IF(AND(BT77=8,BV77=2),BY$9,IF(AND(BT77=8,BV77=3),BJ5,IF(AND(BT77=8,BV77="F"),BZ$10,IF(AND(BT77=10,BV77=1),BY$5,IF(AND(BT77=10,BV77=2),BY$6,IF(AND(BT77=10,BV77=3),BY$7,IF(AND(BT77=10,BV77="F"),BZ$7,""))))))))))))))))))))))))</f>
        <v/>
      </c>
    </row>
    <row r="78" spans="2:79" s="48" customFormat="1" x14ac:dyDescent="0.25">
      <c r="B78" s="298" t="b">
        <f t="shared" ca="1" si="0"/>
        <v>0</v>
      </c>
      <c r="C78" s="298"/>
      <c r="D78" s="298" t="b">
        <f t="shared" ca="1" si="1"/>
        <v>0</v>
      </c>
      <c r="E78" s="298"/>
      <c r="F78" s="298" t="b">
        <f t="shared" ca="1" si="2"/>
        <v>0</v>
      </c>
      <c r="G78" s="298"/>
      <c r="H78" s="298" t="b">
        <f t="shared" ca="1" si="3"/>
        <v>0</v>
      </c>
      <c r="I78" s="298"/>
      <c r="J78" s="153"/>
      <c r="K78" s="235" t="str">
        <f t="shared" ca="1" si="4"/>
        <v/>
      </c>
      <c r="L78" s="4" t="str">
        <f t="shared" ca="1" si="5"/>
        <v/>
      </c>
      <c r="M78" s="263" t="str">
        <f t="shared" ca="1" si="6"/>
        <v/>
      </c>
      <c r="N78" s="4" t="str">
        <f t="shared" ca="1" si="7"/>
        <v/>
      </c>
      <c r="O78" s="235" t="str">
        <f t="shared" ca="1" si="8"/>
        <v/>
      </c>
      <c r="P78" s="4" t="str">
        <f t="shared" ca="1" si="9"/>
        <v/>
      </c>
      <c r="Q78" s="235" t="str">
        <f t="shared" ca="1" si="10"/>
        <v/>
      </c>
      <c r="R78" s="4" t="str">
        <f t="shared" ca="1" si="11"/>
        <v/>
      </c>
      <c r="S78" s="235" t="str">
        <f t="shared" ca="1" si="12"/>
        <v/>
      </c>
      <c r="T78" s="4" t="str">
        <f t="shared" ca="1" si="13"/>
        <v/>
      </c>
      <c r="U78" s="235" t="str">
        <f ca="1">IF(BT78&gt;1,IF(ISERROR(MATCH(BG79:BG81:BG115,0)),"-",BN78),"")</f>
        <v/>
      </c>
      <c r="V78" s="4" t="str">
        <f t="shared" ca="1" si="14"/>
        <v/>
      </c>
      <c r="W78" s="235" t="str">
        <f t="shared" ca="1" si="15"/>
        <v/>
      </c>
      <c r="X78" s="4" t="str">
        <f t="shared" ca="1" si="16"/>
        <v/>
      </c>
      <c r="Y78" s="235" t="str">
        <f t="shared" ca="1" si="17"/>
        <v/>
      </c>
      <c r="Z78" s="4" t="str">
        <f t="shared" ca="1" si="18"/>
        <v/>
      </c>
      <c r="AA78" s="235" t="str">
        <f t="shared" ca="1" si="19"/>
        <v/>
      </c>
      <c r="AB78" s="4" t="str">
        <f t="shared" ca="1" si="20"/>
        <v/>
      </c>
      <c r="AC78" s="235" t="str">
        <f t="shared" ca="1" si="21"/>
        <v/>
      </c>
      <c r="AD78" s="4" t="str">
        <f t="shared" ca="1" si="22"/>
        <v/>
      </c>
      <c r="AE78" s="153"/>
      <c r="AF78" s="4" t="str">
        <f t="shared" ca="1" si="23"/>
        <v/>
      </c>
      <c r="AG78" s="263" t="str">
        <f t="shared" ca="1" si="24"/>
        <v/>
      </c>
      <c r="AH78" s="235" t="str">
        <f t="shared" ca="1" si="25"/>
        <v/>
      </c>
      <c r="AI78" s="235" t="str">
        <f t="shared" ca="1" si="26"/>
        <v/>
      </c>
      <c r="AJ78" s="235" t="str">
        <f t="shared" ca="1" si="27"/>
        <v/>
      </c>
      <c r="AK78" s="235" t="str">
        <f t="shared" ca="1" si="28"/>
        <v/>
      </c>
      <c r="AL78" s="235" t="str">
        <f t="shared" ca="1" si="29"/>
        <v/>
      </c>
      <c r="AM78" s="235" t="str">
        <f t="shared" ca="1" si="30"/>
        <v/>
      </c>
      <c r="AN78" s="235" t="str">
        <f t="shared" ca="1" si="31"/>
        <v/>
      </c>
      <c r="AO78" s="235" t="str">
        <f t="shared" ca="1" si="32"/>
        <v/>
      </c>
      <c r="AP78" s="153"/>
      <c r="AQ78" s="4" t="str">
        <f t="shared" ca="1" si="33"/>
        <v/>
      </c>
      <c r="AR78" s="4" t="str">
        <f t="shared" ca="1" si="33"/>
        <v/>
      </c>
      <c r="AS78" s="4" t="str">
        <f t="shared" ca="1" si="33"/>
        <v/>
      </c>
      <c r="AT78" s="4" t="str">
        <f t="shared" ca="1" si="33"/>
        <v/>
      </c>
      <c r="AU78" s="4" t="str">
        <f t="shared" ca="1" si="33"/>
        <v/>
      </c>
      <c r="AV78" s="4" t="str">
        <f t="shared" ca="1" si="33"/>
        <v/>
      </c>
      <c r="AW78" s="4" t="str">
        <f t="shared" ca="1" si="33"/>
        <v/>
      </c>
      <c r="AX78" s="4" t="str">
        <f t="shared" ca="1" si="33"/>
        <v/>
      </c>
      <c r="AY78" s="4" t="str">
        <f t="shared" ca="1" si="33"/>
        <v/>
      </c>
      <c r="AZ78" s="4" t="str">
        <f t="shared" ca="1" si="33"/>
        <v/>
      </c>
      <c r="BA78" s="296" t="e">
        <f t="shared" ca="1" si="34"/>
        <v>#NUM!</v>
      </c>
      <c r="BB78" s="296"/>
      <c r="BC78" s="153"/>
      <c r="BD78" s="48" t="str">
        <f t="shared" ca="1" si="41"/>
        <v/>
      </c>
      <c r="BE78" s="48" t="str">
        <f t="shared" ca="1" si="35"/>
        <v/>
      </c>
      <c r="BF78" s="157"/>
      <c r="BG78" s="262">
        <f t="shared" ca="1" si="36"/>
        <v>9</v>
      </c>
      <c r="BI78" s="48" t="str">
        <f t="shared" ca="1" si="42"/>
        <v/>
      </c>
      <c r="BJ78" s="48" t="str">
        <f t="shared" ca="1" si="43"/>
        <v/>
      </c>
      <c r="BK78" s="48" t="str">
        <f t="shared" ca="1" si="44"/>
        <v/>
      </c>
      <c r="BL78" s="48" t="str">
        <f t="shared" ca="1" si="45"/>
        <v/>
      </c>
      <c r="BM78" s="48" t="str">
        <f t="shared" ca="1" si="46"/>
        <v/>
      </c>
      <c r="BN78" s="48" t="str">
        <f t="shared" ca="1" si="47"/>
        <v/>
      </c>
      <c r="BO78" s="48" t="b">
        <f t="shared" ca="1" si="48"/>
        <v>0</v>
      </c>
      <c r="BP78" s="48" t="b">
        <f t="shared" ca="1" si="49"/>
        <v>0</v>
      </c>
      <c r="BQ78" s="48" t="b">
        <f t="shared" ca="1" si="50"/>
        <v>0</v>
      </c>
      <c r="BR78" s="48" t="b">
        <f t="shared" ca="1" si="51"/>
        <v>0</v>
      </c>
      <c r="BT78" s="99">
        <f t="shared" ca="1" si="37"/>
        <v>0</v>
      </c>
      <c r="BV78" s="48" t="str">
        <f t="shared" ca="1" si="38"/>
        <v/>
      </c>
      <c r="BX78" s="48" t="str">
        <f t="shared" ca="1" si="39"/>
        <v/>
      </c>
      <c r="BY78" s="158"/>
      <c r="BZ78" s="266">
        <f t="shared" ca="1" si="52"/>
        <v>518</v>
      </c>
      <c r="CA78" s="265" t="str">
        <f ca="1">IF(AND(BT78=6,BV78=1),BY$14,IF(AND(BT78=6,BV78=2),BY$15,IF(AND(BT78=6,BV78=3),BY$16,IF(AND(BT78=6,BV78="F"),BZ$16,IF(AND(BT78=5,BV78=1),BY$17,IF(AND(BT78=5,BV78=2),BY$18,IF(AND(BT78=5,BV78=3),BY$19,IF(AND(BT78=5,BV78="F"),BZ$19,IF(AND(BT78=4,BV78=1),BY$20,IF(AND(BT78=4,BV78=2),BY$21,IF(AND(BT78=4,BV78=3),BY$22,IF(AND(BT78=4,BV78="F"),BZ$22,IF(AND(BT78=7,BV78=1),BY$11,IF(AND(BT78=7,BV78=2),BY$12,IF(AND(BT78=7,BV78=3),BY$13,IF(AND(BT78=7,BV78="F"),BZ$13,IF(AND(BT78=8,BV78=1),BY$8,IF(AND(BT78=8,BV78=2),BY$9,IF(AND(BT78=8,BV78=3),BJ6,IF(AND(BT78=8,BV78="F"),BZ$10,IF(AND(BT78=10,BV78=1),BY$5,IF(AND(BT78=10,BV78=2),BY$6,IF(AND(BT78=10,BV78=3),BY$7,IF(AND(BT78=10,BV78="F"),BZ$7,""))))))))))))))))))))))))</f>
        <v/>
      </c>
    </row>
    <row r="79" spans="2:79" s="48" customFormat="1" x14ac:dyDescent="0.25">
      <c r="B79" s="298" t="b">
        <f t="shared" ca="1" si="0"/>
        <v>0</v>
      </c>
      <c r="C79" s="298"/>
      <c r="D79" s="298" t="b">
        <f t="shared" ca="1" si="1"/>
        <v>0</v>
      </c>
      <c r="E79" s="298"/>
      <c r="F79" s="298" t="b">
        <f t="shared" ca="1" si="2"/>
        <v>0</v>
      </c>
      <c r="G79" s="298"/>
      <c r="H79" s="298" t="b">
        <f t="shared" ca="1" si="3"/>
        <v>0</v>
      </c>
      <c r="I79" s="298"/>
      <c r="J79" s="153"/>
      <c r="K79" s="235" t="str">
        <f t="shared" ca="1" si="4"/>
        <v/>
      </c>
      <c r="L79" s="4" t="str">
        <f t="shared" ca="1" si="5"/>
        <v/>
      </c>
      <c r="M79" s="263" t="str">
        <f t="shared" ca="1" si="6"/>
        <v/>
      </c>
      <c r="N79" s="4" t="str">
        <f t="shared" ca="1" si="7"/>
        <v/>
      </c>
      <c r="O79" s="235" t="str">
        <f t="shared" ca="1" si="8"/>
        <v/>
      </c>
      <c r="P79" s="4" t="str">
        <f t="shared" ca="1" si="9"/>
        <v/>
      </c>
      <c r="Q79" s="235" t="str">
        <f t="shared" ca="1" si="10"/>
        <v/>
      </c>
      <c r="R79" s="4" t="str">
        <f t="shared" ca="1" si="11"/>
        <v/>
      </c>
      <c r="S79" s="235" t="str">
        <f t="shared" ca="1" si="12"/>
        <v/>
      </c>
      <c r="T79" s="4" t="str">
        <f t="shared" ca="1" si="13"/>
        <v/>
      </c>
      <c r="U79" s="235" t="str">
        <f ca="1">IF(BT79&gt;1,IF(ISERROR(MATCH(BG80:BG82:BG116,0)),"-",BN79),"")</f>
        <v/>
      </c>
      <c r="V79" s="4" t="str">
        <f t="shared" ca="1" si="14"/>
        <v/>
      </c>
      <c r="W79" s="235" t="str">
        <f t="shared" ca="1" si="15"/>
        <v/>
      </c>
      <c r="X79" s="4" t="str">
        <f t="shared" ca="1" si="16"/>
        <v/>
      </c>
      <c r="Y79" s="235" t="str">
        <f t="shared" ca="1" si="17"/>
        <v/>
      </c>
      <c r="Z79" s="4" t="str">
        <f t="shared" ca="1" si="18"/>
        <v/>
      </c>
      <c r="AA79" s="235" t="str">
        <f t="shared" ca="1" si="19"/>
        <v/>
      </c>
      <c r="AB79" s="4" t="str">
        <f t="shared" ca="1" si="20"/>
        <v/>
      </c>
      <c r="AC79" s="235" t="str">
        <f t="shared" ca="1" si="21"/>
        <v/>
      </c>
      <c r="AD79" s="4" t="str">
        <f t="shared" ca="1" si="22"/>
        <v/>
      </c>
      <c r="AE79" s="153"/>
      <c r="AF79" s="4" t="str">
        <f t="shared" ca="1" si="23"/>
        <v/>
      </c>
      <c r="AG79" s="263" t="str">
        <f t="shared" ca="1" si="24"/>
        <v/>
      </c>
      <c r="AH79" s="235" t="str">
        <f t="shared" ca="1" si="25"/>
        <v/>
      </c>
      <c r="AI79" s="235" t="str">
        <f t="shared" ca="1" si="26"/>
        <v/>
      </c>
      <c r="AJ79" s="235" t="str">
        <f t="shared" ca="1" si="27"/>
        <v/>
      </c>
      <c r="AK79" s="235" t="str">
        <f t="shared" ca="1" si="28"/>
        <v/>
      </c>
      <c r="AL79" s="235" t="str">
        <f t="shared" ca="1" si="29"/>
        <v/>
      </c>
      <c r="AM79" s="235" t="str">
        <f t="shared" ca="1" si="30"/>
        <v/>
      </c>
      <c r="AN79" s="235" t="str">
        <f t="shared" ca="1" si="31"/>
        <v/>
      </c>
      <c r="AO79" s="235" t="str">
        <f t="shared" ca="1" si="32"/>
        <v/>
      </c>
      <c r="AP79" s="153"/>
      <c r="AQ79" s="4" t="str">
        <f t="shared" ca="1" si="33"/>
        <v/>
      </c>
      <c r="AR79" s="4" t="str">
        <f t="shared" ca="1" si="33"/>
        <v/>
      </c>
      <c r="AS79" s="4" t="str">
        <f t="shared" ca="1" si="33"/>
        <v/>
      </c>
      <c r="AT79" s="4" t="str">
        <f t="shared" ca="1" si="33"/>
        <v/>
      </c>
      <c r="AU79" s="4" t="str">
        <f t="shared" ca="1" si="33"/>
        <v/>
      </c>
      <c r="AV79" s="4" t="str">
        <f t="shared" ca="1" si="33"/>
        <v/>
      </c>
      <c r="AW79" s="4" t="str">
        <f t="shared" ca="1" si="33"/>
        <v/>
      </c>
      <c r="AX79" s="4" t="str">
        <f t="shared" ca="1" si="33"/>
        <v/>
      </c>
      <c r="AY79" s="4" t="str">
        <f t="shared" ca="1" si="33"/>
        <v/>
      </c>
      <c r="AZ79" s="4" t="str">
        <f t="shared" ca="1" si="33"/>
        <v/>
      </c>
      <c r="BA79" s="296" t="e">
        <f t="shared" ca="1" si="34"/>
        <v>#NUM!</v>
      </c>
      <c r="BB79" s="296"/>
      <c r="BC79" s="153"/>
      <c r="BD79" s="48" t="str">
        <f t="shared" ca="1" si="41"/>
        <v/>
      </c>
      <c r="BE79" s="48" t="str">
        <f t="shared" ca="1" si="35"/>
        <v/>
      </c>
      <c r="BF79" s="157"/>
      <c r="BG79" s="262">
        <f t="shared" ca="1" si="36"/>
        <v>10</v>
      </c>
      <c r="BI79" s="48" t="str">
        <f t="shared" ca="1" si="42"/>
        <v/>
      </c>
      <c r="BJ79" s="48" t="str">
        <f t="shared" ca="1" si="43"/>
        <v/>
      </c>
      <c r="BK79" s="48" t="str">
        <f t="shared" ca="1" si="44"/>
        <v/>
      </c>
      <c r="BL79" s="48" t="str">
        <f t="shared" ca="1" si="45"/>
        <v/>
      </c>
      <c r="BM79" s="48" t="str">
        <f t="shared" ca="1" si="46"/>
        <v/>
      </c>
      <c r="BN79" s="48" t="str">
        <f t="shared" ca="1" si="47"/>
        <v/>
      </c>
      <c r="BO79" s="48" t="b">
        <f t="shared" ca="1" si="48"/>
        <v>0</v>
      </c>
      <c r="BP79" s="48" t="b">
        <f t="shared" ca="1" si="49"/>
        <v>0</v>
      </c>
      <c r="BQ79" s="48" t="b">
        <f t="shared" ca="1" si="50"/>
        <v>0</v>
      </c>
      <c r="BR79" s="48" t="b">
        <f t="shared" ca="1" si="51"/>
        <v>0</v>
      </c>
      <c r="BT79" s="99">
        <f t="shared" ca="1" si="37"/>
        <v>0</v>
      </c>
      <c r="BV79" s="48" t="str">
        <f t="shared" ca="1" si="38"/>
        <v/>
      </c>
      <c r="BX79" s="48" t="str">
        <f t="shared" ca="1" si="39"/>
        <v/>
      </c>
      <c r="BY79" s="158"/>
      <c r="BZ79" s="266">
        <f t="shared" ca="1" si="52"/>
        <v>518</v>
      </c>
      <c r="CA79" s="265" t="str">
        <f ca="1">IF(AND(BT79=6,BV79=1),BY$14,IF(AND(BT79=6,BV79=2),BY$15,IF(AND(BT79=6,BV79=3),BY$16,IF(AND(BT79=6,BV79="F"),BZ$16,IF(AND(BT79=5,BV79=1),BY$17,IF(AND(BT79=5,BV79=2),BY$18,IF(AND(BT79=5,BV79=3),BY$19,IF(AND(BT79=5,BV79="F"),BZ$19,IF(AND(BT79=4,BV79=1),BY$20,IF(AND(BT79=4,BV79=2),BY$21,IF(AND(BT79=4,BV79=3),BY$22,IF(AND(BT79=4,BV79="F"),BZ$22,IF(AND(BT79=7,BV79=1),BY$11,IF(AND(BT79=7,BV79=2),BY$12,IF(AND(BT79=7,BV79=3),BY$13,IF(AND(BT79=7,BV79="F"),BZ$13,IF(AND(BT79=8,BV79=1),BY$8,IF(AND(BT79=8,BV79=2),BY$9,IF(AND(BT79=8,BV79=3),CH36,IF(AND(BT79=8,BV79="F"),BZ$10,IF(AND(BT79=10,BV79=1),BY$5,IF(AND(BT79=10,BV79=2),BY$6,IF(AND(BT79=10,BV79=3),BY$7,IF(AND(BT79=10,BV79="F"),BZ$7,""))))))))))))))))))))))))</f>
        <v/>
      </c>
    </row>
    <row r="80" spans="2:79" s="48" customFormat="1" x14ac:dyDescent="0.25">
      <c r="B80" s="298" t="b">
        <f t="shared" ca="1" si="0"/>
        <v>0</v>
      </c>
      <c r="C80" s="298"/>
      <c r="D80" s="298" t="b">
        <f t="shared" ca="1" si="1"/>
        <v>0</v>
      </c>
      <c r="E80" s="298"/>
      <c r="F80" s="298" t="b">
        <f t="shared" ca="1" si="2"/>
        <v>0</v>
      </c>
      <c r="G80" s="298"/>
      <c r="H80" s="298" t="b">
        <f t="shared" ca="1" si="3"/>
        <v>0</v>
      </c>
      <c r="I80" s="298"/>
      <c r="J80" s="153"/>
      <c r="K80" s="235" t="str">
        <f t="shared" ca="1" si="4"/>
        <v/>
      </c>
      <c r="L80" s="4" t="str">
        <f t="shared" ca="1" si="5"/>
        <v/>
      </c>
      <c r="M80" s="263" t="str">
        <f t="shared" ca="1" si="6"/>
        <v/>
      </c>
      <c r="N80" s="4" t="str">
        <f t="shared" ca="1" si="7"/>
        <v/>
      </c>
      <c r="O80" s="235" t="str">
        <f t="shared" ca="1" si="8"/>
        <v/>
      </c>
      <c r="P80" s="4" t="str">
        <f t="shared" ca="1" si="9"/>
        <v/>
      </c>
      <c r="Q80" s="235" t="str">
        <f t="shared" ca="1" si="10"/>
        <v/>
      </c>
      <c r="R80" s="4" t="str">
        <f t="shared" ca="1" si="11"/>
        <v/>
      </c>
      <c r="S80" s="235" t="str">
        <f t="shared" ca="1" si="12"/>
        <v/>
      </c>
      <c r="T80" s="4" t="str">
        <f t="shared" ca="1" si="13"/>
        <v/>
      </c>
      <c r="U80" s="235" t="str">
        <f ca="1">IF(BT80&gt;1,IF(ISERROR(MATCH(BG81:BG83:BG117,0)),"-",BN80),"")</f>
        <v/>
      </c>
      <c r="V80" s="4" t="str">
        <f t="shared" ca="1" si="14"/>
        <v/>
      </c>
      <c r="W80" s="235" t="str">
        <f t="shared" ca="1" si="15"/>
        <v/>
      </c>
      <c r="X80" s="4" t="str">
        <f t="shared" ca="1" si="16"/>
        <v/>
      </c>
      <c r="Y80" s="235" t="str">
        <f t="shared" ca="1" si="17"/>
        <v/>
      </c>
      <c r="Z80" s="4" t="str">
        <f t="shared" ca="1" si="18"/>
        <v/>
      </c>
      <c r="AA80" s="235" t="str">
        <f t="shared" ca="1" si="19"/>
        <v/>
      </c>
      <c r="AB80" s="4" t="str">
        <f t="shared" ca="1" si="20"/>
        <v/>
      </c>
      <c r="AC80" s="235" t="str">
        <f t="shared" ca="1" si="21"/>
        <v/>
      </c>
      <c r="AD80" s="4" t="str">
        <f t="shared" ca="1" si="22"/>
        <v/>
      </c>
      <c r="AE80" s="153"/>
      <c r="AF80" s="4" t="str">
        <f t="shared" ca="1" si="23"/>
        <v/>
      </c>
      <c r="AG80" s="263" t="str">
        <f t="shared" ca="1" si="24"/>
        <v/>
      </c>
      <c r="AH80" s="235" t="str">
        <f t="shared" ca="1" si="25"/>
        <v/>
      </c>
      <c r="AI80" s="235" t="str">
        <f t="shared" ca="1" si="26"/>
        <v/>
      </c>
      <c r="AJ80" s="235" t="str">
        <f t="shared" ca="1" si="27"/>
        <v/>
      </c>
      <c r="AK80" s="235" t="str">
        <f t="shared" ca="1" si="28"/>
        <v/>
      </c>
      <c r="AL80" s="235" t="str">
        <f t="shared" ca="1" si="29"/>
        <v/>
      </c>
      <c r="AM80" s="235" t="str">
        <f t="shared" ca="1" si="30"/>
        <v/>
      </c>
      <c r="AN80" s="235" t="str">
        <f t="shared" ca="1" si="31"/>
        <v/>
      </c>
      <c r="AO80" s="235" t="str">
        <f t="shared" ca="1" si="32"/>
        <v/>
      </c>
      <c r="AP80" s="153"/>
      <c r="AQ80" s="4" t="str">
        <f t="shared" ca="1" si="33"/>
        <v/>
      </c>
      <c r="AR80" s="4" t="str">
        <f t="shared" ca="1" si="33"/>
        <v/>
      </c>
      <c r="AS80" s="4" t="str">
        <f t="shared" ca="1" si="33"/>
        <v/>
      </c>
      <c r="AT80" s="4" t="str">
        <f t="shared" ca="1" si="33"/>
        <v/>
      </c>
      <c r="AU80" s="4" t="str">
        <f t="shared" ca="1" si="33"/>
        <v/>
      </c>
      <c r="AV80" s="4" t="str">
        <f t="shared" ref="AV80:AZ130" ca="1" si="53">IFERROR(AK80,"")</f>
        <v/>
      </c>
      <c r="AW80" s="4" t="str">
        <f t="shared" ca="1" si="53"/>
        <v/>
      </c>
      <c r="AX80" s="4" t="str">
        <f t="shared" ca="1" si="53"/>
        <v/>
      </c>
      <c r="AY80" s="4" t="str">
        <f t="shared" ca="1" si="53"/>
        <v/>
      </c>
      <c r="AZ80" s="4" t="str">
        <f t="shared" ca="1" si="53"/>
        <v/>
      </c>
      <c r="BA80" s="296" t="e">
        <f t="shared" ca="1" si="34"/>
        <v>#NUM!</v>
      </c>
      <c r="BB80" s="296"/>
      <c r="BC80" s="153"/>
      <c r="BD80" s="48" t="str">
        <f t="shared" ca="1" si="41"/>
        <v/>
      </c>
      <c r="BE80" s="48" t="str">
        <f t="shared" ca="1" si="35"/>
        <v/>
      </c>
      <c r="BF80" s="157"/>
      <c r="BG80" s="262">
        <f t="shared" ca="1" si="36"/>
        <v>32</v>
      </c>
      <c r="BI80" s="48" t="str">
        <f t="shared" ca="1" si="42"/>
        <v/>
      </c>
      <c r="BJ80" s="48" t="str">
        <f t="shared" ca="1" si="43"/>
        <v/>
      </c>
      <c r="BK80" s="48" t="str">
        <f t="shared" ca="1" si="44"/>
        <v/>
      </c>
      <c r="BL80" s="48" t="str">
        <f t="shared" ca="1" si="45"/>
        <v/>
      </c>
      <c r="BM80" s="48" t="str">
        <f t="shared" ca="1" si="46"/>
        <v/>
      </c>
      <c r="BN80" s="48" t="str">
        <f t="shared" ca="1" si="47"/>
        <v/>
      </c>
      <c r="BO80" s="48" t="b">
        <f t="shared" ca="1" si="48"/>
        <v>0</v>
      </c>
      <c r="BP80" s="48" t="b">
        <f t="shared" ca="1" si="49"/>
        <v>0</v>
      </c>
      <c r="BQ80" s="48" t="b">
        <f t="shared" ca="1" si="50"/>
        <v>0</v>
      </c>
      <c r="BR80" s="48" t="b">
        <f t="shared" ca="1" si="51"/>
        <v>0</v>
      </c>
      <c r="BT80" s="99">
        <f t="shared" ca="1" si="37"/>
        <v>0</v>
      </c>
      <c r="BV80" s="48" t="str">
        <f t="shared" ca="1" si="38"/>
        <v/>
      </c>
      <c r="BX80" s="48" t="str">
        <f t="shared" ca="1" si="39"/>
        <v/>
      </c>
      <c r="BY80" s="158"/>
      <c r="BZ80" s="266">
        <f t="shared" ca="1" si="52"/>
        <v>518</v>
      </c>
      <c r="CA80" s="265" t="str">
        <f ca="1">IF(AND(BT80=6,BV80=1),BY$14,IF(AND(BT80=6,BV80=2),BY$15,IF(AND(BT80=6,BV80=3),BY$16,IF(AND(BT80=6,BV80="F"),BZ$16,IF(AND(BT80=5,BV80=1),BY$17,IF(AND(BT80=5,BV80=2),BY$18,IF(AND(BT80=5,BV80=3),BY$19,IF(AND(BT80=5,BV80="F"),BZ$19,IF(AND(BT80=4,BV80=1),BY$20,IF(AND(BT80=4,BV80=2),BY$21,IF(AND(BT80=4,BV80=3),BY$22,IF(AND(BT80=4,BV80="F"),BZ$22,IF(AND(BT80=7,BV80=1),BY$11,IF(AND(BT80=7,BV80=2),BY$12,IF(AND(BT80=7,BV80=3),BY$13,IF(AND(BT80=7,BV80="F"),BZ$13,IF(AND(BT80=8,BV80=1),BY$8,IF(AND(BT80=8,BV80=2),BY$9,IF(AND(BT80=8,BV80=3),#REF!,IF(AND(BT80=8,BV80="F"),BZ$10,IF(AND(BT80=10,BV80=1),BY$5,IF(AND(BT80=10,BV80=2),BY$6,IF(AND(BT80=10,BV80=3),BY$7,IF(AND(BT80=10,BV80="F"),BZ$7,""))))))))))))))))))))))))</f>
        <v/>
      </c>
    </row>
    <row r="81" spans="2:79" s="48" customFormat="1" x14ac:dyDescent="0.25">
      <c r="B81" s="298" t="b">
        <f t="shared" ca="1" si="0"/>
        <v>0</v>
      </c>
      <c r="C81" s="298"/>
      <c r="D81" s="298" t="b">
        <f t="shared" ca="1" si="1"/>
        <v>0</v>
      </c>
      <c r="E81" s="298"/>
      <c r="F81" s="298" t="b">
        <f t="shared" ca="1" si="2"/>
        <v>0</v>
      </c>
      <c r="G81" s="298"/>
      <c r="H81" s="298" t="b">
        <f t="shared" ca="1" si="3"/>
        <v>0</v>
      </c>
      <c r="I81" s="298"/>
      <c r="J81" s="153"/>
      <c r="K81" s="235" t="str">
        <f t="shared" ca="1" si="4"/>
        <v/>
      </c>
      <c r="L81" s="4" t="str">
        <f t="shared" ca="1" si="5"/>
        <v/>
      </c>
      <c r="M81" s="263" t="str">
        <f t="shared" ca="1" si="6"/>
        <v/>
      </c>
      <c r="N81" s="4" t="str">
        <f t="shared" ca="1" si="7"/>
        <v/>
      </c>
      <c r="O81" s="235" t="str">
        <f t="shared" ca="1" si="8"/>
        <v/>
      </c>
      <c r="P81" s="4" t="str">
        <f t="shared" ca="1" si="9"/>
        <v/>
      </c>
      <c r="Q81" s="235" t="str">
        <f t="shared" ca="1" si="10"/>
        <v/>
      </c>
      <c r="R81" s="4" t="str">
        <f t="shared" ca="1" si="11"/>
        <v/>
      </c>
      <c r="S81" s="235" t="str">
        <f t="shared" ca="1" si="12"/>
        <v/>
      </c>
      <c r="T81" s="4" t="str">
        <f t="shared" ca="1" si="13"/>
        <v/>
      </c>
      <c r="U81" s="235" t="str">
        <f ca="1">IF(BT81&gt;1,IF(ISERROR(MATCH(BG82:BG84:BG118,0)),"-",BN81),"")</f>
        <v/>
      </c>
      <c r="V81" s="4" t="str">
        <f t="shared" ca="1" si="14"/>
        <v/>
      </c>
      <c r="W81" s="235" t="str">
        <f t="shared" ca="1" si="15"/>
        <v/>
      </c>
      <c r="X81" s="4" t="str">
        <f t="shared" ca="1" si="16"/>
        <v/>
      </c>
      <c r="Y81" s="235" t="str">
        <f t="shared" ca="1" si="17"/>
        <v/>
      </c>
      <c r="Z81" s="4" t="str">
        <f t="shared" ca="1" si="18"/>
        <v/>
      </c>
      <c r="AA81" s="235" t="str">
        <f t="shared" ca="1" si="19"/>
        <v/>
      </c>
      <c r="AB81" s="4" t="str">
        <f t="shared" ca="1" si="20"/>
        <v/>
      </c>
      <c r="AC81" s="235" t="str">
        <f t="shared" ca="1" si="21"/>
        <v/>
      </c>
      <c r="AD81" s="4" t="str">
        <f t="shared" ca="1" si="22"/>
        <v/>
      </c>
      <c r="AE81" s="153"/>
      <c r="AF81" s="4" t="str">
        <f t="shared" ca="1" si="23"/>
        <v/>
      </c>
      <c r="AG81" s="263" t="str">
        <f t="shared" ca="1" si="24"/>
        <v/>
      </c>
      <c r="AH81" s="235" t="str">
        <f t="shared" ca="1" si="25"/>
        <v/>
      </c>
      <c r="AI81" s="235" t="str">
        <f t="shared" ca="1" si="26"/>
        <v/>
      </c>
      <c r="AJ81" s="235" t="str">
        <f t="shared" ca="1" si="27"/>
        <v/>
      </c>
      <c r="AK81" s="235" t="str">
        <f t="shared" ca="1" si="28"/>
        <v/>
      </c>
      <c r="AL81" s="235" t="str">
        <f t="shared" ca="1" si="29"/>
        <v/>
      </c>
      <c r="AM81" s="235" t="str">
        <f t="shared" ca="1" si="30"/>
        <v/>
      </c>
      <c r="AN81" s="235" t="str">
        <f t="shared" ca="1" si="31"/>
        <v/>
      </c>
      <c r="AO81" s="235" t="str">
        <f t="shared" ca="1" si="32"/>
        <v/>
      </c>
      <c r="AP81" s="153"/>
      <c r="AQ81" s="4" t="str">
        <f t="shared" ref="AQ81:AU131" ca="1" si="54">IFERROR(AF81,"")</f>
        <v/>
      </c>
      <c r="AR81" s="4" t="str">
        <f t="shared" ca="1" si="54"/>
        <v/>
      </c>
      <c r="AS81" s="4" t="str">
        <f t="shared" ca="1" si="54"/>
        <v/>
      </c>
      <c r="AT81" s="4" t="str">
        <f t="shared" ca="1" si="54"/>
        <v/>
      </c>
      <c r="AU81" s="4" t="str">
        <f t="shared" ca="1" si="54"/>
        <v/>
      </c>
      <c r="AV81" s="4" t="str">
        <f t="shared" ca="1" si="53"/>
        <v/>
      </c>
      <c r="AW81" s="4" t="str">
        <f t="shared" ca="1" si="53"/>
        <v/>
      </c>
      <c r="AX81" s="4" t="str">
        <f t="shared" ca="1" si="53"/>
        <v/>
      </c>
      <c r="AY81" s="4" t="str">
        <f t="shared" ca="1" si="53"/>
        <v/>
      </c>
      <c r="AZ81" s="4" t="str">
        <f t="shared" ca="1" si="53"/>
        <v/>
      </c>
      <c r="BA81" s="296" t="e">
        <f t="shared" ca="1" si="34"/>
        <v>#NUM!</v>
      </c>
      <c r="BB81" s="296"/>
      <c r="BC81" s="153"/>
      <c r="BD81" s="48" t="str">
        <f t="shared" ca="1" si="41"/>
        <v/>
      </c>
      <c r="BE81" s="48" t="str">
        <f t="shared" ca="1" si="35"/>
        <v/>
      </c>
      <c r="BF81" s="157"/>
      <c r="BG81" s="262">
        <f t="shared" ca="1" si="36"/>
        <v>22</v>
      </c>
      <c r="BI81" s="48" t="str">
        <f t="shared" ca="1" si="42"/>
        <v/>
      </c>
      <c r="BJ81" s="48" t="str">
        <f t="shared" ca="1" si="43"/>
        <v/>
      </c>
      <c r="BK81" s="48" t="str">
        <f t="shared" ca="1" si="44"/>
        <v/>
      </c>
      <c r="BL81" s="48" t="str">
        <f t="shared" ca="1" si="45"/>
        <v/>
      </c>
      <c r="BM81" s="48" t="str">
        <f t="shared" ca="1" si="46"/>
        <v/>
      </c>
      <c r="BN81" s="48" t="str">
        <f t="shared" ca="1" si="47"/>
        <v/>
      </c>
      <c r="BO81" s="48" t="b">
        <f t="shared" ca="1" si="48"/>
        <v>0</v>
      </c>
      <c r="BP81" s="48" t="b">
        <f t="shared" ca="1" si="49"/>
        <v>0</v>
      </c>
      <c r="BQ81" s="48" t="b">
        <f t="shared" ca="1" si="50"/>
        <v>0</v>
      </c>
      <c r="BR81" s="48" t="b">
        <f t="shared" ca="1" si="51"/>
        <v>0</v>
      </c>
      <c r="BT81" s="99">
        <f t="shared" ca="1" si="37"/>
        <v>0</v>
      </c>
      <c r="BV81" s="48" t="str">
        <f t="shared" ca="1" si="38"/>
        <v/>
      </c>
      <c r="BX81" s="48" t="str">
        <f t="shared" ca="1" si="39"/>
        <v/>
      </c>
      <c r="BY81" s="158"/>
      <c r="BZ81" s="266">
        <f t="shared" ca="1" si="52"/>
        <v>518</v>
      </c>
      <c r="CA81" s="265" t="str">
        <f ca="1">IF(AND(BT81=6,BV81=1),BY$14,IF(AND(BT81=6,BV81=2),BY$15,IF(AND(BT81=6,BV81=3),BY$16,IF(AND(BT81=6,BV81="F"),BZ$16,IF(AND(BT81=5,BV81=1),BY$17,IF(AND(BT81=5,BV81=2),BY$18,IF(AND(BT81=5,BV81=3),BY$19,IF(AND(BT81=5,BV81="F"),BZ$19,IF(AND(BT81=4,BV81=1),BY$20,IF(AND(BT81=4,BV81=2),BY$21,IF(AND(BT81=4,BV81=3),BY$22,IF(AND(BT81=4,BV81="F"),BZ$22,IF(AND(BT81=7,BV81=1),BY$11,IF(AND(BT81=7,BV81=2),BY$12,IF(AND(BT81=7,BV81=3),BY$13,IF(AND(BT81=7,BV81="F"),BZ$13,IF(AND(BT81=8,BV81=1),BY$8,IF(AND(BT81=8,BV81=2),BY$9,IF(AND(BT81=8,BV81=3),#REF!,IF(AND(BT81=8,BV81="F"),BZ$10,IF(AND(BT81=10,BV81=1),BY$5,IF(AND(BT81=10,BV81=2),BY$6,IF(AND(BT81=10,BV81=3),BY$7,IF(AND(BT81=10,BV81="F"),BZ$7,""))))))))))))))))))))))))</f>
        <v/>
      </c>
    </row>
    <row r="82" spans="2:79" s="48" customFormat="1" x14ac:dyDescent="0.25">
      <c r="B82" s="298" t="b">
        <f t="shared" ca="1" si="0"/>
        <v>0</v>
      </c>
      <c r="C82" s="298"/>
      <c r="D82" s="298" t="b">
        <f t="shared" ca="1" si="1"/>
        <v>0</v>
      </c>
      <c r="E82" s="298"/>
      <c r="F82" s="298" t="b">
        <f t="shared" ca="1" si="2"/>
        <v>0</v>
      </c>
      <c r="G82" s="298"/>
      <c r="H82" s="298" t="b">
        <f t="shared" ca="1" si="3"/>
        <v>0</v>
      </c>
      <c r="I82" s="298"/>
      <c r="J82" s="153"/>
      <c r="K82" s="235" t="str">
        <f t="shared" ca="1" si="4"/>
        <v/>
      </c>
      <c r="L82" s="4" t="str">
        <f t="shared" ca="1" si="5"/>
        <v/>
      </c>
      <c r="M82" s="263" t="str">
        <f t="shared" ca="1" si="6"/>
        <v/>
      </c>
      <c r="N82" s="4" t="str">
        <f t="shared" ca="1" si="7"/>
        <v/>
      </c>
      <c r="O82" s="235" t="str">
        <f t="shared" ca="1" si="8"/>
        <v/>
      </c>
      <c r="P82" s="4" t="str">
        <f t="shared" ca="1" si="9"/>
        <v/>
      </c>
      <c r="Q82" s="235" t="str">
        <f t="shared" ca="1" si="10"/>
        <v/>
      </c>
      <c r="R82" s="4" t="str">
        <f t="shared" ca="1" si="11"/>
        <v/>
      </c>
      <c r="S82" s="235" t="str">
        <f t="shared" ca="1" si="12"/>
        <v/>
      </c>
      <c r="T82" s="4" t="str">
        <f t="shared" ca="1" si="13"/>
        <v/>
      </c>
      <c r="U82" s="235" t="str">
        <f ca="1">IF(BT82&gt;1,IF(ISERROR(MATCH(BG83:BG85:BG119,0)),"-",BN82),"")</f>
        <v/>
      </c>
      <c r="V82" s="4" t="str">
        <f t="shared" ca="1" si="14"/>
        <v/>
      </c>
      <c r="W82" s="235" t="str">
        <f t="shared" ca="1" si="15"/>
        <v/>
      </c>
      <c r="X82" s="4" t="str">
        <f t="shared" ca="1" si="16"/>
        <v/>
      </c>
      <c r="Y82" s="235" t="str">
        <f t="shared" ca="1" si="17"/>
        <v/>
      </c>
      <c r="Z82" s="4" t="str">
        <f t="shared" ca="1" si="18"/>
        <v/>
      </c>
      <c r="AA82" s="235" t="str">
        <f t="shared" ca="1" si="19"/>
        <v/>
      </c>
      <c r="AB82" s="4" t="str">
        <f t="shared" ca="1" si="20"/>
        <v/>
      </c>
      <c r="AC82" s="235" t="str">
        <f t="shared" ca="1" si="21"/>
        <v/>
      </c>
      <c r="AD82" s="4" t="str">
        <f t="shared" ca="1" si="22"/>
        <v/>
      </c>
      <c r="AE82" s="153"/>
      <c r="AF82" s="4" t="str">
        <f t="shared" ca="1" si="23"/>
        <v/>
      </c>
      <c r="AG82" s="263" t="str">
        <f t="shared" ca="1" si="24"/>
        <v/>
      </c>
      <c r="AH82" s="235" t="str">
        <f t="shared" ca="1" si="25"/>
        <v/>
      </c>
      <c r="AI82" s="235" t="str">
        <f t="shared" ca="1" si="26"/>
        <v/>
      </c>
      <c r="AJ82" s="235" t="str">
        <f t="shared" ca="1" si="27"/>
        <v/>
      </c>
      <c r="AK82" s="235" t="str">
        <f t="shared" ca="1" si="28"/>
        <v/>
      </c>
      <c r="AL82" s="235" t="str">
        <f t="shared" ca="1" si="29"/>
        <v/>
      </c>
      <c r="AM82" s="235" t="str">
        <f t="shared" ca="1" si="30"/>
        <v/>
      </c>
      <c r="AN82" s="235" t="str">
        <f t="shared" ca="1" si="31"/>
        <v/>
      </c>
      <c r="AO82" s="235" t="str">
        <f t="shared" ca="1" si="32"/>
        <v/>
      </c>
      <c r="AP82" s="153"/>
      <c r="AQ82" s="4" t="str">
        <f t="shared" ca="1" si="54"/>
        <v/>
      </c>
      <c r="AR82" s="4" t="str">
        <f t="shared" ca="1" si="54"/>
        <v/>
      </c>
      <c r="AS82" s="4" t="str">
        <f t="shared" ca="1" si="54"/>
        <v/>
      </c>
      <c r="AT82" s="4" t="str">
        <f t="shared" ca="1" si="54"/>
        <v/>
      </c>
      <c r="AU82" s="4" t="str">
        <f t="shared" ca="1" si="54"/>
        <v/>
      </c>
      <c r="AV82" s="4" t="str">
        <f t="shared" ca="1" si="53"/>
        <v/>
      </c>
      <c r="AW82" s="4" t="str">
        <f t="shared" ca="1" si="53"/>
        <v/>
      </c>
      <c r="AX82" s="4" t="str">
        <f t="shared" ca="1" si="53"/>
        <v/>
      </c>
      <c r="AY82" s="4" t="str">
        <f t="shared" ca="1" si="53"/>
        <v/>
      </c>
      <c r="AZ82" s="4" t="str">
        <f t="shared" ca="1" si="53"/>
        <v/>
      </c>
      <c r="BA82" s="296" t="e">
        <f t="shared" ca="1" si="34"/>
        <v>#NUM!</v>
      </c>
      <c r="BB82" s="296"/>
      <c r="BC82" s="153"/>
      <c r="BD82" s="48" t="str">
        <f t="shared" ca="1" si="41"/>
        <v/>
      </c>
      <c r="BE82" s="48" t="str">
        <f t="shared" ca="1" si="35"/>
        <v/>
      </c>
      <c r="BF82" s="157"/>
      <c r="BG82" s="262">
        <f t="shared" ca="1" si="36"/>
        <v>7</v>
      </c>
      <c r="BI82" s="48" t="str">
        <f t="shared" ca="1" si="42"/>
        <v/>
      </c>
      <c r="BJ82" s="48" t="str">
        <f t="shared" ca="1" si="43"/>
        <v/>
      </c>
      <c r="BK82" s="48" t="str">
        <f t="shared" ca="1" si="44"/>
        <v/>
      </c>
      <c r="BL82" s="48" t="str">
        <f t="shared" ca="1" si="45"/>
        <v/>
      </c>
      <c r="BM82" s="48" t="str">
        <f t="shared" ca="1" si="46"/>
        <v/>
      </c>
      <c r="BN82" s="48" t="str">
        <f t="shared" ca="1" si="47"/>
        <v/>
      </c>
      <c r="BO82" s="48" t="b">
        <f t="shared" ca="1" si="48"/>
        <v>0</v>
      </c>
      <c r="BP82" s="48" t="b">
        <f t="shared" ca="1" si="49"/>
        <v>0</v>
      </c>
      <c r="BQ82" s="48" t="b">
        <f t="shared" ca="1" si="50"/>
        <v>0</v>
      </c>
      <c r="BR82" s="48" t="b">
        <f t="shared" ca="1" si="51"/>
        <v>0</v>
      </c>
      <c r="BT82" s="99">
        <f t="shared" ca="1" si="37"/>
        <v>0</v>
      </c>
      <c r="BV82" s="48" t="str">
        <f t="shared" ca="1" si="38"/>
        <v/>
      </c>
      <c r="BX82" s="48" t="str">
        <f t="shared" ca="1" si="39"/>
        <v/>
      </c>
      <c r="BY82" s="158"/>
      <c r="BZ82" s="266">
        <f t="shared" ca="1" si="52"/>
        <v>518</v>
      </c>
      <c r="CA82" s="265" t="str">
        <f ca="1">IF(AND(BT82=6,BV82=1),BY$14,IF(AND(BT82=6,BV82=2),BY$15,IF(AND(BT82=6,BV82=3),BY$16,IF(AND(BT82=6,BV82="F"),BZ$16,IF(AND(BT82=5,BV82=1),BY$17,IF(AND(BT82=5,BV82=2),BY$18,IF(AND(BT82=5,BV82=3),BY$19,IF(AND(BT82=5,BV82="F"),BZ$19,IF(AND(BT82=4,BV82=1),BY$20,IF(AND(BT82=4,BV82=2),BY$21,IF(AND(BT82=4,BV82=3),BY$22,IF(AND(BT82=4,BV82="F"),BZ$22,IF(AND(BT82=7,BV82=1),BY$11,IF(AND(BT82=7,BV82=2),BY$12,IF(AND(BT82=7,BV82=3),BY$13,IF(AND(BT82=7,BV82="F"),BZ$13,IF(AND(BT82=8,BV82=1),BY$8,IF(AND(BT82=8,BV82=2),BY$9,IF(AND(BT82=8,BV82=3),#REF!,IF(AND(BT82=8,BV82="F"),BZ$10,IF(AND(BT82=10,BV82=1),BY$5,IF(AND(BT82=10,BV82=2),BY$6,IF(AND(BT82=10,BV82=3),BY$7,IF(AND(BT82=10,BV82="F"),BZ$7,""))))))))))))))))))))))))</f>
        <v/>
      </c>
    </row>
    <row r="83" spans="2:79" s="48" customFormat="1" x14ac:dyDescent="0.25">
      <c r="B83" s="298" t="b">
        <f t="shared" ca="1" si="0"/>
        <v>0</v>
      </c>
      <c r="C83" s="298"/>
      <c r="D83" s="298" t="b">
        <f t="shared" ca="1" si="1"/>
        <v>0</v>
      </c>
      <c r="E83" s="298"/>
      <c r="F83" s="298" t="b">
        <f t="shared" ca="1" si="2"/>
        <v>0</v>
      </c>
      <c r="G83" s="298"/>
      <c r="H83" s="298" t="b">
        <f t="shared" ca="1" si="3"/>
        <v>0</v>
      </c>
      <c r="I83" s="298"/>
      <c r="J83" s="153"/>
      <c r="K83" s="235" t="str">
        <f t="shared" ca="1" si="4"/>
        <v/>
      </c>
      <c r="L83" s="4" t="str">
        <f t="shared" ca="1" si="5"/>
        <v/>
      </c>
      <c r="M83" s="263" t="str">
        <f t="shared" ca="1" si="6"/>
        <v/>
      </c>
      <c r="N83" s="4" t="str">
        <f t="shared" ca="1" si="7"/>
        <v/>
      </c>
      <c r="O83" s="235" t="str">
        <f t="shared" ca="1" si="8"/>
        <v/>
      </c>
      <c r="P83" s="4" t="str">
        <f t="shared" ca="1" si="9"/>
        <v/>
      </c>
      <c r="Q83" s="235" t="str">
        <f t="shared" ca="1" si="10"/>
        <v/>
      </c>
      <c r="R83" s="4" t="str">
        <f t="shared" ca="1" si="11"/>
        <v/>
      </c>
      <c r="S83" s="235" t="str">
        <f t="shared" ca="1" si="12"/>
        <v/>
      </c>
      <c r="T83" s="4" t="str">
        <f t="shared" ca="1" si="13"/>
        <v/>
      </c>
      <c r="U83" s="235" t="str">
        <f ca="1">IF(BT83&gt;1,IF(ISERROR(MATCH(BG84:BG86:BG120,0)),"-",BN83),"")</f>
        <v/>
      </c>
      <c r="V83" s="4" t="str">
        <f t="shared" ca="1" si="14"/>
        <v/>
      </c>
      <c r="W83" s="235" t="str">
        <f t="shared" ca="1" si="15"/>
        <v/>
      </c>
      <c r="X83" s="4" t="str">
        <f t="shared" ca="1" si="16"/>
        <v/>
      </c>
      <c r="Y83" s="235" t="str">
        <f t="shared" ca="1" si="17"/>
        <v/>
      </c>
      <c r="Z83" s="4" t="str">
        <f t="shared" ca="1" si="18"/>
        <v/>
      </c>
      <c r="AA83" s="235" t="str">
        <f t="shared" ca="1" si="19"/>
        <v/>
      </c>
      <c r="AB83" s="4" t="str">
        <f t="shared" ca="1" si="20"/>
        <v/>
      </c>
      <c r="AC83" s="235" t="str">
        <f t="shared" ca="1" si="21"/>
        <v/>
      </c>
      <c r="AD83" s="4" t="str">
        <f t="shared" ca="1" si="22"/>
        <v/>
      </c>
      <c r="AE83" s="153"/>
      <c r="AF83" s="4" t="str">
        <f t="shared" ca="1" si="23"/>
        <v/>
      </c>
      <c r="AG83" s="263" t="str">
        <f t="shared" ca="1" si="24"/>
        <v/>
      </c>
      <c r="AH83" s="235" t="str">
        <f t="shared" ca="1" si="25"/>
        <v/>
      </c>
      <c r="AI83" s="235" t="str">
        <f t="shared" ca="1" si="26"/>
        <v/>
      </c>
      <c r="AJ83" s="235" t="str">
        <f t="shared" ca="1" si="27"/>
        <v/>
      </c>
      <c r="AK83" s="235" t="str">
        <f t="shared" ca="1" si="28"/>
        <v/>
      </c>
      <c r="AL83" s="235" t="str">
        <f t="shared" ca="1" si="29"/>
        <v/>
      </c>
      <c r="AM83" s="235" t="str">
        <f t="shared" ca="1" si="30"/>
        <v/>
      </c>
      <c r="AN83" s="235" t="str">
        <f t="shared" ca="1" si="31"/>
        <v/>
      </c>
      <c r="AO83" s="235" t="str">
        <f t="shared" ca="1" si="32"/>
        <v/>
      </c>
      <c r="AP83" s="153"/>
      <c r="AQ83" s="4" t="str">
        <f t="shared" ca="1" si="54"/>
        <v/>
      </c>
      <c r="AR83" s="4" t="str">
        <f t="shared" ca="1" si="54"/>
        <v/>
      </c>
      <c r="AS83" s="4" t="str">
        <f t="shared" ca="1" si="54"/>
        <v/>
      </c>
      <c r="AT83" s="4" t="str">
        <f t="shared" ca="1" si="54"/>
        <v/>
      </c>
      <c r="AU83" s="4" t="str">
        <f t="shared" ca="1" si="54"/>
        <v/>
      </c>
      <c r="AV83" s="4" t="str">
        <f t="shared" ca="1" si="53"/>
        <v/>
      </c>
      <c r="AW83" s="4" t="str">
        <f t="shared" ca="1" si="53"/>
        <v/>
      </c>
      <c r="AX83" s="4" t="str">
        <f t="shared" ca="1" si="53"/>
        <v/>
      </c>
      <c r="AY83" s="4" t="str">
        <f t="shared" ca="1" si="53"/>
        <v/>
      </c>
      <c r="AZ83" s="4" t="str">
        <f t="shared" ca="1" si="53"/>
        <v/>
      </c>
      <c r="BA83" s="296" t="e">
        <f t="shared" ca="1" si="34"/>
        <v>#NUM!</v>
      </c>
      <c r="BB83" s="296"/>
      <c r="BC83" s="153"/>
      <c r="BD83" s="48" t="str">
        <f t="shared" ca="1" si="41"/>
        <v/>
      </c>
      <c r="BE83" s="48" t="str">
        <f t="shared" ca="1" si="35"/>
        <v/>
      </c>
      <c r="BF83" s="157"/>
      <c r="BG83" s="262">
        <f t="shared" ca="1" si="36"/>
        <v>35</v>
      </c>
      <c r="BI83" s="48" t="str">
        <f t="shared" ca="1" si="42"/>
        <v/>
      </c>
      <c r="BJ83" s="48" t="str">
        <f t="shared" ca="1" si="43"/>
        <v/>
      </c>
      <c r="BK83" s="48" t="str">
        <f t="shared" ca="1" si="44"/>
        <v/>
      </c>
      <c r="BL83" s="48" t="str">
        <f t="shared" ca="1" si="45"/>
        <v/>
      </c>
      <c r="BM83" s="48" t="str">
        <f t="shared" ca="1" si="46"/>
        <v/>
      </c>
      <c r="BN83" s="48" t="str">
        <f t="shared" ca="1" si="47"/>
        <v/>
      </c>
      <c r="BO83" s="48" t="b">
        <f t="shared" ca="1" si="48"/>
        <v>0</v>
      </c>
      <c r="BP83" s="48" t="b">
        <f t="shared" ca="1" si="49"/>
        <v>0</v>
      </c>
      <c r="BQ83" s="48" t="b">
        <f t="shared" ca="1" si="50"/>
        <v>0</v>
      </c>
      <c r="BR83" s="48" t="b">
        <f t="shared" ca="1" si="51"/>
        <v>0</v>
      </c>
      <c r="BT83" s="99">
        <f t="shared" ca="1" si="37"/>
        <v>0</v>
      </c>
      <c r="BV83" s="48" t="str">
        <f t="shared" ca="1" si="38"/>
        <v/>
      </c>
      <c r="BX83" s="48" t="str">
        <f t="shared" ca="1" si="39"/>
        <v/>
      </c>
      <c r="BY83" s="158"/>
      <c r="BZ83" s="266">
        <f t="shared" ca="1" si="52"/>
        <v>518</v>
      </c>
      <c r="CA83" s="265" t="str">
        <f t="shared" ref="CA83:CA146" ca="1" si="55">IF(AND(BT83=6,BV83=1),BY$14,IF(AND(BT83=6,BV83=2),BY$15,IF(AND(BT83=6,BV83=3),BY$16,IF(AND(BT83=6,BV83="F"),BZ$16,IF(AND(BT83=5,BV83=1),BY$17,IF(AND(BT83=5,BV83=2),BY$18,IF(AND(BT83=5,BV83=3),BY$19,IF(AND(BT83=5,BV83="F"),BZ$19,IF(AND(BT83=4,BV83=1),BY$20,IF(AND(BT83=4,BV83=2),BY$21,IF(AND(BT83=4,BV83=3),BY$22,IF(AND(BT83=4,BV83="F"),BZ$22,IF(AND(BT83=7,BV83=1),BY$11,IF(AND(BT83=7,BV83=2),BY$12,IF(AND(BT83=7,BV83=3),BY$13,IF(AND(BT83=7,BV83="F"),BZ$13,IF(AND(BT83=8,BV83=1),BY$8,IF(AND(BT83=8,BV83=2),BY$9,IF(AND(BT83=8,BV83=3),CH40,IF(AND(BT83=8,BV83="F"),BZ$10,IF(AND(BT83=10,BV83=1),BY$5,IF(AND(BT83=10,BV83=2),BY$6,IF(AND(BT83=10,BV83=3),BY$7,IF(AND(BT83=10,BV83="F"),BZ$7,""))))))))))))))))))))))))</f>
        <v/>
      </c>
    </row>
    <row r="84" spans="2:79" s="48" customFormat="1" x14ac:dyDescent="0.25">
      <c r="B84" s="298" t="b">
        <f t="shared" ca="1" si="0"/>
        <v>0</v>
      </c>
      <c r="C84" s="298"/>
      <c r="D84" s="298" t="b">
        <f t="shared" ca="1" si="1"/>
        <v>0</v>
      </c>
      <c r="E84" s="298"/>
      <c r="F84" s="298" t="b">
        <f t="shared" ca="1" si="2"/>
        <v>0</v>
      </c>
      <c r="G84" s="298"/>
      <c r="H84" s="298" t="b">
        <f t="shared" ca="1" si="3"/>
        <v>0</v>
      </c>
      <c r="I84" s="298"/>
      <c r="J84" s="153"/>
      <c r="K84" s="235" t="str">
        <f t="shared" ca="1" si="4"/>
        <v/>
      </c>
      <c r="L84" s="4" t="str">
        <f t="shared" ca="1" si="5"/>
        <v/>
      </c>
      <c r="M84" s="263" t="str">
        <f t="shared" ca="1" si="6"/>
        <v/>
      </c>
      <c r="N84" s="4" t="str">
        <f t="shared" ca="1" si="7"/>
        <v/>
      </c>
      <c r="O84" s="235" t="str">
        <f t="shared" ca="1" si="8"/>
        <v/>
      </c>
      <c r="P84" s="4" t="str">
        <f t="shared" ca="1" si="9"/>
        <v/>
      </c>
      <c r="Q84" s="235" t="str">
        <f t="shared" ca="1" si="10"/>
        <v/>
      </c>
      <c r="R84" s="4" t="str">
        <f t="shared" ca="1" si="11"/>
        <v/>
      </c>
      <c r="S84" s="235" t="str">
        <f t="shared" ca="1" si="12"/>
        <v/>
      </c>
      <c r="T84" s="4" t="str">
        <f t="shared" ca="1" si="13"/>
        <v/>
      </c>
      <c r="U84" s="235" t="str">
        <f ca="1">IF(BT84&gt;1,IF(ISERROR(MATCH(BG85:BG87:BG121,0)),"-",BN84),"")</f>
        <v/>
      </c>
      <c r="V84" s="4" t="str">
        <f t="shared" ca="1" si="14"/>
        <v/>
      </c>
      <c r="W84" s="235" t="str">
        <f t="shared" ca="1" si="15"/>
        <v/>
      </c>
      <c r="X84" s="4" t="str">
        <f t="shared" ca="1" si="16"/>
        <v/>
      </c>
      <c r="Y84" s="235" t="str">
        <f t="shared" ca="1" si="17"/>
        <v/>
      </c>
      <c r="Z84" s="4" t="str">
        <f t="shared" ca="1" si="18"/>
        <v/>
      </c>
      <c r="AA84" s="235" t="str">
        <f t="shared" ca="1" si="19"/>
        <v/>
      </c>
      <c r="AB84" s="4" t="str">
        <f t="shared" ca="1" si="20"/>
        <v/>
      </c>
      <c r="AC84" s="235" t="str">
        <f t="shared" ca="1" si="21"/>
        <v/>
      </c>
      <c r="AD84" s="4" t="str">
        <f t="shared" ca="1" si="22"/>
        <v/>
      </c>
      <c r="AE84" s="153"/>
      <c r="AF84" s="4" t="str">
        <f t="shared" ca="1" si="23"/>
        <v/>
      </c>
      <c r="AG84" s="263" t="str">
        <f t="shared" ca="1" si="24"/>
        <v/>
      </c>
      <c r="AH84" s="235" t="str">
        <f t="shared" ca="1" si="25"/>
        <v/>
      </c>
      <c r="AI84" s="235" t="str">
        <f t="shared" ca="1" si="26"/>
        <v/>
      </c>
      <c r="AJ84" s="235" t="str">
        <f t="shared" ca="1" si="27"/>
        <v/>
      </c>
      <c r="AK84" s="235" t="str">
        <f t="shared" ca="1" si="28"/>
        <v/>
      </c>
      <c r="AL84" s="235" t="str">
        <f t="shared" ca="1" si="29"/>
        <v/>
      </c>
      <c r="AM84" s="235" t="str">
        <f t="shared" ca="1" si="30"/>
        <v/>
      </c>
      <c r="AN84" s="235" t="str">
        <f t="shared" ca="1" si="31"/>
        <v/>
      </c>
      <c r="AO84" s="235" t="str">
        <f t="shared" ca="1" si="32"/>
        <v/>
      </c>
      <c r="AP84" s="153"/>
      <c r="AQ84" s="4" t="str">
        <f t="shared" ca="1" si="54"/>
        <v/>
      </c>
      <c r="AR84" s="4" t="str">
        <f t="shared" ca="1" si="54"/>
        <v/>
      </c>
      <c r="AS84" s="4" t="str">
        <f t="shared" ca="1" si="54"/>
        <v/>
      </c>
      <c r="AT84" s="4" t="str">
        <f t="shared" ca="1" si="54"/>
        <v/>
      </c>
      <c r="AU84" s="4" t="str">
        <f t="shared" ca="1" si="54"/>
        <v/>
      </c>
      <c r="AV84" s="4" t="str">
        <f t="shared" ca="1" si="53"/>
        <v/>
      </c>
      <c r="AW84" s="4" t="str">
        <f t="shared" ca="1" si="53"/>
        <v/>
      </c>
      <c r="AX84" s="4" t="str">
        <f t="shared" ca="1" si="53"/>
        <v/>
      </c>
      <c r="AY84" s="4" t="str">
        <f t="shared" ca="1" si="53"/>
        <v/>
      </c>
      <c r="AZ84" s="4" t="str">
        <f t="shared" ca="1" si="53"/>
        <v/>
      </c>
      <c r="BA84" s="296" t="e">
        <f t="shared" ca="1" si="34"/>
        <v>#NUM!</v>
      </c>
      <c r="BB84" s="296"/>
      <c r="BC84" s="153"/>
      <c r="BD84" s="48" t="str">
        <f t="shared" ca="1" si="41"/>
        <v/>
      </c>
      <c r="BE84" s="48" t="str">
        <f t="shared" ca="1" si="35"/>
        <v/>
      </c>
      <c r="BF84" s="157"/>
      <c r="BG84" s="262">
        <f t="shared" ca="1" si="36"/>
        <v>0</v>
      </c>
      <c r="BI84" s="48" t="str">
        <f t="shared" ca="1" si="42"/>
        <v/>
      </c>
      <c r="BJ84" s="48" t="str">
        <f t="shared" ca="1" si="43"/>
        <v/>
      </c>
      <c r="BK84" s="48" t="str">
        <f t="shared" ca="1" si="44"/>
        <v/>
      </c>
      <c r="BL84" s="48" t="str">
        <f t="shared" ca="1" si="45"/>
        <v/>
      </c>
      <c r="BM84" s="48" t="str">
        <f t="shared" ca="1" si="46"/>
        <v/>
      </c>
      <c r="BN84" s="48" t="str">
        <f t="shared" ca="1" si="47"/>
        <v/>
      </c>
      <c r="BO84" s="48" t="b">
        <f t="shared" ca="1" si="48"/>
        <v>0</v>
      </c>
      <c r="BP84" s="48" t="b">
        <f t="shared" ca="1" si="49"/>
        <v>0</v>
      </c>
      <c r="BQ84" s="48" t="b">
        <f t="shared" ca="1" si="50"/>
        <v>0</v>
      </c>
      <c r="BR84" s="48" t="b">
        <f t="shared" ca="1" si="51"/>
        <v>0</v>
      </c>
      <c r="BT84" s="99">
        <f t="shared" ca="1" si="37"/>
        <v>0</v>
      </c>
      <c r="BV84" s="48" t="str">
        <f t="shared" ca="1" si="38"/>
        <v/>
      </c>
      <c r="BX84" s="48" t="str">
        <f t="shared" ca="1" si="39"/>
        <v/>
      </c>
      <c r="BY84" s="158"/>
      <c r="BZ84" s="266">
        <f t="shared" ca="1" si="52"/>
        <v>518</v>
      </c>
      <c r="CA84" s="265" t="str">
        <f t="shared" ca="1" si="55"/>
        <v/>
      </c>
    </row>
    <row r="85" spans="2:79" s="48" customFormat="1" x14ac:dyDescent="0.25">
      <c r="B85" s="298" t="b">
        <f t="shared" ca="1" si="0"/>
        <v>0</v>
      </c>
      <c r="C85" s="298"/>
      <c r="D85" s="298" t="b">
        <f t="shared" ca="1" si="1"/>
        <v>0</v>
      </c>
      <c r="E85" s="298"/>
      <c r="F85" s="298" t="b">
        <f t="shared" ca="1" si="2"/>
        <v>0</v>
      </c>
      <c r="G85" s="298"/>
      <c r="H85" s="298" t="b">
        <f t="shared" ca="1" si="3"/>
        <v>0</v>
      </c>
      <c r="I85" s="298"/>
      <c r="J85" s="153"/>
      <c r="K85" s="235" t="str">
        <f t="shared" ca="1" si="4"/>
        <v/>
      </c>
      <c r="L85" s="4" t="str">
        <f t="shared" ca="1" si="5"/>
        <v/>
      </c>
      <c r="M85" s="263" t="str">
        <f t="shared" ca="1" si="6"/>
        <v/>
      </c>
      <c r="N85" s="4" t="str">
        <f t="shared" ca="1" si="7"/>
        <v/>
      </c>
      <c r="O85" s="235" t="str">
        <f t="shared" ca="1" si="8"/>
        <v/>
      </c>
      <c r="P85" s="4" t="str">
        <f t="shared" ca="1" si="9"/>
        <v/>
      </c>
      <c r="Q85" s="235" t="str">
        <f t="shared" ca="1" si="10"/>
        <v/>
      </c>
      <c r="R85" s="4" t="str">
        <f t="shared" ca="1" si="11"/>
        <v/>
      </c>
      <c r="S85" s="235" t="str">
        <f t="shared" ca="1" si="12"/>
        <v/>
      </c>
      <c r="T85" s="4" t="str">
        <f t="shared" ca="1" si="13"/>
        <v/>
      </c>
      <c r="U85" s="235" t="str">
        <f ca="1">IF(BT85&gt;1,IF(ISERROR(MATCH(BG86:BG88:BG122,0)),"-",BN85),"")</f>
        <v/>
      </c>
      <c r="V85" s="4" t="str">
        <f t="shared" ca="1" si="14"/>
        <v/>
      </c>
      <c r="W85" s="235" t="str">
        <f t="shared" ca="1" si="15"/>
        <v/>
      </c>
      <c r="X85" s="4" t="str">
        <f t="shared" ca="1" si="16"/>
        <v/>
      </c>
      <c r="Y85" s="235" t="str">
        <f t="shared" ca="1" si="17"/>
        <v/>
      </c>
      <c r="Z85" s="4" t="str">
        <f t="shared" ca="1" si="18"/>
        <v/>
      </c>
      <c r="AA85" s="235" t="str">
        <f t="shared" ca="1" si="19"/>
        <v/>
      </c>
      <c r="AB85" s="4" t="str">
        <f t="shared" ca="1" si="20"/>
        <v/>
      </c>
      <c r="AC85" s="235" t="str">
        <f t="shared" ca="1" si="21"/>
        <v/>
      </c>
      <c r="AD85" s="4" t="str">
        <f t="shared" ca="1" si="22"/>
        <v/>
      </c>
      <c r="AE85" s="153"/>
      <c r="AF85" s="4" t="str">
        <f t="shared" ca="1" si="23"/>
        <v/>
      </c>
      <c r="AG85" s="263" t="str">
        <f t="shared" ca="1" si="24"/>
        <v/>
      </c>
      <c r="AH85" s="235" t="str">
        <f t="shared" ca="1" si="25"/>
        <v/>
      </c>
      <c r="AI85" s="235" t="str">
        <f t="shared" ca="1" si="26"/>
        <v/>
      </c>
      <c r="AJ85" s="235" t="str">
        <f t="shared" ca="1" si="27"/>
        <v/>
      </c>
      <c r="AK85" s="235" t="str">
        <f t="shared" ca="1" si="28"/>
        <v/>
      </c>
      <c r="AL85" s="235" t="str">
        <f t="shared" ca="1" si="29"/>
        <v/>
      </c>
      <c r="AM85" s="235" t="str">
        <f t="shared" ca="1" si="30"/>
        <v/>
      </c>
      <c r="AN85" s="235" t="str">
        <f t="shared" ca="1" si="31"/>
        <v/>
      </c>
      <c r="AO85" s="235" t="str">
        <f t="shared" ca="1" si="32"/>
        <v/>
      </c>
      <c r="AP85" s="153"/>
      <c r="AQ85" s="4" t="str">
        <f t="shared" ca="1" si="54"/>
        <v/>
      </c>
      <c r="AR85" s="4" t="str">
        <f t="shared" ca="1" si="54"/>
        <v/>
      </c>
      <c r="AS85" s="4" t="str">
        <f t="shared" ca="1" si="54"/>
        <v/>
      </c>
      <c r="AT85" s="4" t="str">
        <f t="shared" ca="1" si="54"/>
        <v/>
      </c>
      <c r="AU85" s="4" t="str">
        <f t="shared" ca="1" si="54"/>
        <v/>
      </c>
      <c r="AV85" s="4" t="str">
        <f t="shared" ca="1" si="53"/>
        <v/>
      </c>
      <c r="AW85" s="4" t="str">
        <f t="shared" ca="1" si="53"/>
        <v/>
      </c>
      <c r="AX85" s="4" t="str">
        <f t="shared" ca="1" si="53"/>
        <v/>
      </c>
      <c r="AY85" s="4" t="str">
        <f t="shared" ca="1" si="53"/>
        <v/>
      </c>
      <c r="AZ85" s="4" t="str">
        <f t="shared" ca="1" si="53"/>
        <v/>
      </c>
      <c r="BA85" s="296" t="e">
        <f t="shared" ca="1" si="34"/>
        <v>#NUM!</v>
      </c>
      <c r="BB85" s="296"/>
      <c r="BC85" s="153"/>
      <c r="BD85" s="48" t="str">
        <f t="shared" ca="1" si="41"/>
        <v/>
      </c>
      <c r="BE85" s="48" t="str">
        <f t="shared" ca="1" si="35"/>
        <v/>
      </c>
      <c r="BF85" s="157"/>
      <c r="BG85" s="262">
        <f t="shared" ca="1" si="36"/>
        <v>12</v>
      </c>
      <c r="BI85" s="48" t="str">
        <f t="shared" ca="1" si="42"/>
        <v/>
      </c>
      <c r="BJ85" s="48" t="str">
        <f t="shared" ca="1" si="43"/>
        <v/>
      </c>
      <c r="BK85" s="48" t="str">
        <f t="shared" ca="1" si="44"/>
        <v/>
      </c>
      <c r="BL85" s="48" t="str">
        <f t="shared" ca="1" si="45"/>
        <v/>
      </c>
      <c r="BM85" s="48" t="str">
        <f t="shared" ca="1" si="46"/>
        <v/>
      </c>
      <c r="BN85" s="48" t="str">
        <f t="shared" ca="1" si="47"/>
        <v/>
      </c>
      <c r="BO85" s="48" t="b">
        <f t="shared" ca="1" si="48"/>
        <v>0</v>
      </c>
      <c r="BP85" s="48" t="b">
        <f t="shared" ca="1" si="49"/>
        <v>0</v>
      </c>
      <c r="BQ85" s="48" t="b">
        <f t="shared" ca="1" si="50"/>
        <v>0</v>
      </c>
      <c r="BR85" s="48" t="b">
        <f t="shared" ca="1" si="51"/>
        <v>0</v>
      </c>
      <c r="BT85" s="99">
        <f t="shared" ca="1" si="37"/>
        <v>0</v>
      </c>
      <c r="BV85" s="48" t="str">
        <f t="shared" ca="1" si="38"/>
        <v/>
      </c>
      <c r="BX85" s="48" t="str">
        <f t="shared" ca="1" si="39"/>
        <v/>
      </c>
      <c r="BY85" s="158"/>
      <c r="BZ85" s="266">
        <f t="shared" ca="1" si="52"/>
        <v>518</v>
      </c>
      <c r="CA85" s="265" t="str">
        <f t="shared" ca="1" si="55"/>
        <v/>
      </c>
    </row>
    <row r="86" spans="2:79" s="48" customFormat="1" x14ac:dyDescent="0.25">
      <c r="B86" s="298" t="b">
        <f t="shared" ca="1" si="0"/>
        <v>0</v>
      </c>
      <c r="C86" s="298"/>
      <c r="D86" s="298" t="b">
        <f t="shared" ca="1" si="1"/>
        <v>0</v>
      </c>
      <c r="E86" s="298"/>
      <c r="F86" s="298" t="b">
        <f t="shared" ca="1" si="2"/>
        <v>0</v>
      </c>
      <c r="G86" s="298"/>
      <c r="H86" s="298" t="b">
        <f t="shared" ca="1" si="3"/>
        <v>0</v>
      </c>
      <c r="I86" s="298"/>
      <c r="J86" s="153"/>
      <c r="K86" s="235" t="str">
        <f t="shared" ca="1" si="4"/>
        <v/>
      </c>
      <c r="L86" s="4" t="str">
        <f t="shared" ca="1" si="5"/>
        <v/>
      </c>
      <c r="M86" s="263" t="str">
        <f t="shared" ca="1" si="6"/>
        <v/>
      </c>
      <c r="N86" s="4" t="str">
        <f t="shared" ca="1" si="7"/>
        <v/>
      </c>
      <c r="O86" s="235" t="str">
        <f t="shared" ca="1" si="8"/>
        <v/>
      </c>
      <c r="P86" s="4" t="str">
        <f t="shared" ca="1" si="9"/>
        <v/>
      </c>
      <c r="Q86" s="235" t="str">
        <f t="shared" ca="1" si="10"/>
        <v/>
      </c>
      <c r="R86" s="4" t="str">
        <f t="shared" ca="1" si="11"/>
        <v/>
      </c>
      <c r="S86" s="235" t="str">
        <f t="shared" ca="1" si="12"/>
        <v/>
      </c>
      <c r="T86" s="4" t="str">
        <f t="shared" ca="1" si="13"/>
        <v/>
      </c>
      <c r="U86" s="235" t="str">
        <f ca="1">IF(BT86&gt;1,IF(ISERROR(MATCH(BG87:BG89:BG123,0)),"-",BN86),"")</f>
        <v/>
      </c>
      <c r="V86" s="4" t="str">
        <f t="shared" ca="1" si="14"/>
        <v/>
      </c>
      <c r="W86" s="235" t="str">
        <f t="shared" ca="1" si="15"/>
        <v/>
      </c>
      <c r="X86" s="4" t="str">
        <f t="shared" ca="1" si="16"/>
        <v/>
      </c>
      <c r="Y86" s="235" t="str">
        <f t="shared" ca="1" si="17"/>
        <v/>
      </c>
      <c r="Z86" s="4" t="str">
        <f t="shared" ca="1" si="18"/>
        <v/>
      </c>
      <c r="AA86" s="235" t="str">
        <f t="shared" ca="1" si="19"/>
        <v/>
      </c>
      <c r="AB86" s="4" t="str">
        <f t="shared" ca="1" si="20"/>
        <v/>
      </c>
      <c r="AC86" s="235" t="str">
        <f t="shared" ca="1" si="21"/>
        <v/>
      </c>
      <c r="AD86" s="4" t="str">
        <f t="shared" ca="1" si="22"/>
        <v/>
      </c>
      <c r="AE86" s="153"/>
      <c r="AF86" s="4" t="str">
        <f t="shared" ca="1" si="23"/>
        <v/>
      </c>
      <c r="AG86" s="263" t="str">
        <f t="shared" ca="1" si="24"/>
        <v/>
      </c>
      <c r="AH86" s="235" t="str">
        <f t="shared" ca="1" si="25"/>
        <v/>
      </c>
      <c r="AI86" s="235" t="str">
        <f t="shared" ca="1" si="26"/>
        <v/>
      </c>
      <c r="AJ86" s="235" t="str">
        <f t="shared" ca="1" si="27"/>
        <v/>
      </c>
      <c r="AK86" s="235" t="str">
        <f t="shared" ca="1" si="28"/>
        <v/>
      </c>
      <c r="AL86" s="235" t="str">
        <f t="shared" ca="1" si="29"/>
        <v/>
      </c>
      <c r="AM86" s="235" t="str">
        <f t="shared" ca="1" si="30"/>
        <v/>
      </c>
      <c r="AN86" s="235" t="str">
        <f t="shared" ca="1" si="31"/>
        <v/>
      </c>
      <c r="AO86" s="235" t="str">
        <f t="shared" ca="1" si="32"/>
        <v/>
      </c>
      <c r="AP86" s="153"/>
      <c r="AQ86" s="4" t="str">
        <f t="shared" ca="1" si="54"/>
        <v/>
      </c>
      <c r="AR86" s="4" t="str">
        <f t="shared" ca="1" si="54"/>
        <v/>
      </c>
      <c r="AS86" s="4" t="str">
        <f t="shared" ca="1" si="54"/>
        <v/>
      </c>
      <c r="AT86" s="4" t="str">
        <f t="shared" ca="1" si="54"/>
        <v/>
      </c>
      <c r="AU86" s="4" t="str">
        <f t="shared" ca="1" si="54"/>
        <v/>
      </c>
      <c r="AV86" s="4" t="str">
        <f t="shared" ca="1" si="53"/>
        <v/>
      </c>
      <c r="AW86" s="4" t="str">
        <f t="shared" ca="1" si="53"/>
        <v/>
      </c>
      <c r="AX86" s="4" t="str">
        <f t="shared" ca="1" si="53"/>
        <v/>
      </c>
      <c r="AY86" s="4" t="str">
        <f t="shared" ca="1" si="53"/>
        <v/>
      </c>
      <c r="AZ86" s="4" t="str">
        <f t="shared" ca="1" si="53"/>
        <v/>
      </c>
      <c r="BA86" s="296" t="e">
        <f t="shared" ca="1" si="34"/>
        <v>#NUM!</v>
      </c>
      <c r="BB86" s="296"/>
      <c r="BC86" s="153"/>
      <c r="BD86" s="48" t="str">
        <f t="shared" ca="1" si="41"/>
        <v/>
      </c>
      <c r="BE86" s="48" t="str">
        <f t="shared" ca="1" si="35"/>
        <v/>
      </c>
      <c r="BF86" s="157"/>
      <c r="BG86" s="262">
        <f t="shared" ca="1" si="36"/>
        <v>1</v>
      </c>
      <c r="BI86" s="48" t="str">
        <f t="shared" ca="1" si="42"/>
        <v/>
      </c>
      <c r="BJ86" s="48" t="str">
        <f t="shared" ca="1" si="43"/>
        <v/>
      </c>
      <c r="BK86" s="48" t="str">
        <f t="shared" ca="1" si="44"/>
        <v/>
      </c>
      <c r="BL86" s="48" t="str">
        <f t="shared" ca="1" si="45"/>
        <v/>
      </c>
      <c r="BM86" s="48" t="str">
        <f t="shared" ca="1" si="46"/>
        <v/>
      </c>
      <c r="BN86" s="48" t="str">
        <f t="shared" ca="1" si="47"/>
        <v/>
      </c>
      <c r="BO86" s="48" t="b">
        <f t="shared" ca="1" si="48"/>
        <v>0</v>
      </c>
      <c r="BP86" s="48" t="b">
        <f t="shared" ca="1" si="49"/>
        <v>0</v>
      </c>
      <c r="BQ86" s="48" t="b">
        <f t="shared" ca="1" si="50"/>
        <v>0</v>
      </c>
      <c r="BR86" s="48" t="b">
        <f t="shared" ca="1" si="51"/>
        <v>0</v>
      </c>
      <c r="BT86" s="99">
        <f t="shared" ca="1" si="37"/>
        <v>0</v>
      </c>
      <c r="BV86" s="48" t="str">
        <f t="shared" ca="1" si="38"/>
        <v/>
      </c>
      <c r="BX86" s="48" t="str">
        <f t="shared" ca="1" si="39"/>
        <v/>
      </c>
      <c r="BY86" s="158"/>
      <c r="BZ86" s="266">
        <f t="shared" ca="1" si="52"/>
        <v>518</v>
      </c>
      <c r="CA86" s="265" t="str">
        <f t="shared" ca="1" si="55"/>
        <v/>
      </c>
    </row>
    <row r="87" spans="2:79" s="48" customFormat="1" x14ac:dyDescent="0.25">
      <c r="B87" s="298" t="b">
        <f t="shared" ca="1" si="0"/>
        <v>0</v>
      </c>
      <c r="C87" s="298"/>
      <c r="D87" s="298" t="b">
        <f t="shared" ca="1" si="1"/>
        <v>0</v>
      </c>
      <c r="E87" s="298"/>
      <c r="F87" s="298" t="b">
        <f t="shared" ca="1" si="2"/>
        <v>0</v>
      </c>
      <c r="G87" s="298"/>
      <c r="H87" s="298" t="b">
        <f t="shared" ca="1" si="3"/>
        <v>0</v>
      </c>
      <c r="I87" s="298"/>
      <c r="J87" s="153"/>
      <c r="K87" s="235" t="str">
        <f t="shared" ca="1" si="4"/>
        <v/>
      </c>
      <c r="L87" s="4" t="str">
        <f t="shared" ca="1" si="5"/>
        <v/>
      </c>
      <c r="M87" s="263" t="str">
        <f t="shared" ca="1" si="6"/>
        <v/>
      </c>
      <c r="N87" s="4" t="str">
        <f t="shared" ca="1" si="7"/>
        <v/>
      </c>
      <c r="O87" s="235" t="str">
        <f t="shared" ca="1" si="8"/>
        <v/>
      </c>
      <c r="P87" s="4" t="str">
        <f t="shared" ca="1" si="9"/>
        <v/>
      </c>
      <c r="Q87" s="235" t="str">
        <f t="shared" ca="1" si="10"/>
        <v/>
      </c>
      <c r="R87" s="4" t="str">
        <f t="shared" ca="1" si="11"/>
        <v/>
      </c>
      <c r="S87" s="235" t="str">
        <f t="shared" ca="1" si="12"/>
        <v/>
      </c>
      <c r="T87" s="4" t="str">
        <f t="shared" ca="1" si="13"/>
        <v/>
      </c>
      <c r="U87" s="235" t="str">
        <f ca="1">IF(BT87&gt;1,IF(ISERROR(MATCH(BG88:BG90:BG124,0)),"-",BN87),"")</f>
        <v/>
      </c>
      <c r="V87" s="4" t="str">
        <f t="shared" ca="1" si="14"/>
        <v/>
      </c>
      <c r="W87" s="235" t="str">
        <f t="shared" ca="1" si="15"/>
        <v/>
      </c>
      <c r="X87" s="4" t="str">
        <f t="shared" ca="1" si="16"/>
        <v/>
      </c>
      <c r="Y87" s="235" t="str">
        <f t="shared" ca="1" si="17"/>
        <v/>
      </c>
      <c r="Z87" s="4" t="str">
        <f t="shared" ca="1" si="18"/>
        <v/>
      </c>
      <c r="AA87" s="235" t="str">
        <f t="shared" ca="1" si="19"/>
        <v/>
      </c>
      <c r="AB87" s="4" t="str">
        <f t="shared" ca="1" si="20"/>
        <v/>
      </c>
      <c r="AC87" s="235" t="str">
        <f t="shared" ca="1" si="21"/>
        <v/>
      </c>
      <c r="AD87" s="4" t="str">
        <f t="shared" ca="1" si="22"/>
        <v/>
      </c>
      <c r="AE87" s="153"/>
      <c r="AF87" s="4" t="str">
        <f t="shared" ca="1" si="23"/>
        <v/>
      </c>
      <c r="AG87" s="263" t="str">
        <f t="shared" ca="1" si="24"/>
        <v/>
      </c>
      <c r="AH87" s="235" t="str">
        <f t="shared" ca="1" si="25"/>
        <v/>
      </c>
      <c r="AI87" s="235" t="str">
        <f t="shared" ca="1" si="26"/>
        <v/>
      </c>
      <c r="AJ87" s="235" t="str">
        <f t="shared" ca="1" si="27"/>
        <v/>
      </c>
      <c r="AK87" s="235" t="str">
        <f t="shared" ca="1" si="28"/>
        <v/>
      </c>
      <c r="AL87" s="235" t="str">
        <f t="shared" ca="1" si="29"/>
        <v/>
      </c>
      <c r="AM87" s="235" t="str">
        <f t="shared" ca="1" si="30"/>
        <v/>
      </c>
      <c r="AN87" s="235" t="str">
        <f t="shared" ca="1" si="31"/>
        <v/>
      </c>
      <c r="AO87" s="235" t="str">
        <f t="shared" ca="1" si="32"/>
        <v/>
      </c>
      <c r="AP87" s="153"/>
      <c r="AQ87" s="4" t="str">
        <f t="shared" ca="1" si="54"/>
        <v/>
      </c>
      <c r="AR87" s="4" t="str">
        <f t="shared" ca="1" si="54"/>
        <v/>
      </c>
      <c r="AS87" s="4" t="str">
        <f t="shared" ca="1" si="54"/>
        <v/>
      </c>
      <c r="AT87" s="4" t="str">
        <f t="shared" ca="1" si="54"/>
        <v/>
      </c>
      <c r="AU87" s="4" t="str">
        <f t="shared" ca="1" si="54"/>
        <v/>
      </c>
      <c r="AV87" s="4" t="str">
        <f t="shared" ca="1" si="53"/>
        <v/>
      </c>
      <c r="AW87" s="4" t="str">
        <f t="shared" ca="1" si="53"/>
        <v/>
      </c>
      <c r="AX87" s="4" t="str">
        <f t="shared" ca="1" si="53"/>
        <v/>
      </c>
      <c r="AY87" s="4" t="str">
        <f t="shared" ca="1" si="53"/>
        <v/>
      </c>
      <c r="AZ87" s="4" t="str">
        <f t="shared" ca="1" si="53"/>
        <v/>
      </c>
      <c r="BA87" s="296" t="e">
        <f t="shared" ca="1" si="34"/>
        <v>#NUM!</v>
      </c>
      <c r="BB87" s="296"/>
      <c r="BC87" s="153"/>
      <c r="BD87" s="48" t="str">
        <f t="shared" ca="1" si="41"/>
        <v/>
      </c>
      <c r="BE87" s="48" t="str">
        <f t="shared" ca="1" si="35"/>
        <v/>
      </c>
      <c r="BF87" s="157"/>
      <c r="BG87" s="262">
        <f t="shared" ca="1" si="36"/>
        <v>33</v>
      </c>
      <c r="BI87" s="48" t="str">
        <f t="shared" ca="1" si="42"/>
        <v/>
      </c>
      <c r="BJ87" s="48" t="str">
        <f t="shared" ca="1" si="43"/>
        <v/>
      </c>
      <c r="BK87" s="48" t="str">
        <f t="shared" ca="1" si="44"/>
        <v/>
      </c>
      <c r="BL87" s="48" t="str">
        <f t="shared" ca="1" si="45"/>
        <v/>
      </c>
      <c r="BM87" s="48" t="str">
        <f t="shared" ca="1" si="46"/>
        <v/>
      </c>
      <c r="BN87" s="48" t="str">
        <f t="shared" ca="1" si="47"/>
        <v/>
      </c>
      <c r="BO87" s="48" t="b">
        <f t="shared" ca="1" si="48"/>
        <v>0</v>
      </c>
      <c r="BP87" s="48" t="b">
        <f t="shared" ca="1" si="49"/>
        <v>0</v>
      </c>
      <c r="BQ87" s="48" t="b">
        <f t="shared" ca="1" si="50"/>
        <v>0</v>
      </c>
      <c r="BR87" s="48" t="b">
        <f t="shared" ca="1" si="51"/>
        <v>0</v>
      </c>
      <c r="BT87" s="99">
        <f t="shared" ca="1" si="37"/>
        <v>0</v>
      </c>
      <c r="BV87" s="48" t="str">
        <f t="shared" ca="1" si="38"/>
        <v/>
      </c>
      <c r="BX87" s="48" t="str">
        <f t="shared" ca="1" si="39"/>
        <v/>
      </c>
      <c r="BY87" s="158"/>
      <c r="BZ87" s="266">
        <f t="shared" ca="1" si="52"/>
        <v>518</v>
      </c>
      <c r="CA87" s="265" t="str">
        <f t="shared" ca="1" si="55"/>
        <v/>
      </c>
    </row>
    <row r="88" spans="2:79" s="48" customFormat="1" x14ac:dyDescent="0.25">
      <c r="B88" s="298" t="b">
        <f t="shared" ca="1" si="0"/>
        <v>0</v>
      </c>
      <c r="C88" s="298"/>
      <c r="D88" s="298" t="b">
        <f t="shared" ca="1" si="1"/>
        <v>0</v>
      </c>
      <c r="E88" s="298"/>
      <c r="F88" s="298" t="b">
        <f t="shared" ca="1" si="2"/>
        <v>0</v>
      </c>
      <c r="G88" s="298"/>
      <c r="H88" s="298" t="b">
        <f t="shared" ca="1" si="3"/>
        <v>0</v>
      </c>
      <c r="I88" s="298"/>
      <c r="J88" s="153"/>
      <c r="K88" s="235" t="str">
        <f t="shared" ca="1" si="4"/>
        <v/>
      </c>
      <c r="L88" s="4" t="str">
        <f t="shared" ca="1" si="5"/>
        <v/>
      </c>
      <c r="M88" s="263" t="str">
        <f t="shared" ca="1" si="6"/>
        <v/>
      </c>
      <c r="N88" s="4" t="str">
        <f t="shared" ca="1" si="7"/>
        <v/>
      </c>
      <c r="O88" s="235" t="str">
        <f t="shared" ca="1" si="8"/>
        <v/>
      </c>
      <c r="P88" s="4" t="str">
        <f t="shared" ca="1" si="9"/>
        <v/>
      </c>
      <c r="Q88" s="235" t="str">
        <f t="shared" ca="1" si="10"/>
        <v/>
      </c>
      <c r="R88" s="4" t="str">
        <f t="shared" ca="1" si="11"/>
        <v/>
      </c>
      <c r="S88" s="235" t="str">
        <f t="shared" ca="1" si="12"/>
        <v/>
      </c>
      <c r="T88" s="4" t="str">
        <f t="shared" ca="1" si="13"/>
        <v/>
      </c>
      <c r="U88" s="235" t="str">
        <f ca="1">IF(BT88&gt;1,IF(ISERROR(MATCH(BG89:BG91:BG125,0)),"-",BN88),"")</f>
        <v/>
      </c>
      <c r="V88" s="4" t="str">
        <f t="shared" ca="1" si="14"/>
        <v/>
      </c>
      <c r="W88" s="235" t="str">
        <f t="shared" ca="1" si="15"/>
        <v/>
      </c>
      <c r="X88" s="4" t="str">
        <f t="shared" ca="1" si="16"/>
        <v/>
      </c>
      <c r="Y88" s="235" t="str">
        <f t="shared" ca="1" si="17"/>
        <v/>
      </c>
      <c r="Z88" s="4" t="str">
        <f t="shared" ca="1" si="18"/>
        <v/>
      </c>
      <c r="AA88" s="235" t="str">
        <f t="shared" ca="1" si="19"/>
        <v/>
      </c>
      <c r="AB88" s="4" t="str">
        <f t="shared" ca="1" si="20"/>
        <v/>
      </c>
      <c r="AC88" s="235" t="str">
        <f t="shared" ca="1" si="21"/>
        <v/>
      </c>
      <c r="AD88" s="4" t="str">
        <f t="shared" ca="1" si="22"/>
        <v/>
      </c>
      <c r="AE88" s="153"/>
      <c r="AF88" s="4" t="str">
        <f t="shared" ca="1" si="23"/>
        <v/>
      </c>
      <c r="AG88" s="263" t="str">
        <f t="shared" ca="1" si="24"/>
        <v/>
      </c>
      <c r="AH88" s="235" t="str">
        <f t="shared" ca="1" si="25"/>
        <v/>
      </c>
      <c r="AI88" s="235" t="str">
        <f t="shared" ca="1" si="26"/>
        <v/>
      </c>
      <c r="AJ88" s="235" t="str">
        <f t="shared" ca="1" si="27"/>
        <v/>
      </c>
      <c r="AK88" s="235" t="str">
        <f t="shared" ca="1" si="28"/>
        <v/>
      </c>
      <c r="AL88" s="235" t="str">
        <f t="shared" ca="1" si="29"/>
        <v/>
      </c>
      <c r="AM88" s="235" t="str">
        <f t="shared" ca="1" si="30"/>
        <v/>
      </c>
      <c r="AN88" s="235" t="str">
        <f t="shared" ca="1" si="31"/>
        <v/>
      </c>
      <c r="AO88" s="235" t="str">
        <f t="shared" ca="1" si="32"/>
        <v/>
      </c>
      <c r="AP88" s="153"/>
      <c r="AQ88" s="4" t="str">
        <f t="shared" ca="1" si="54"/>
        <v/>
      </c>
      <c r="AR88" s="4" t="str">
        <f t="shared" ca="1" si="54"/>
        <v/>
      </c>
      <c r="AS88" s="4" t="str">
        <f t="shared" ca="1" si="54"/>
        <v/>
      </c>
      <c r="AT88" s="4" t="str">
        <f t="shared" ca="1" si="54"/>
        <v/>
      </c>
      <c r="AU88" s="4" t="str">
        <f t="shared" ca="1" si="54"/>
        <v/>
      </c>
      <c r="AV88" s="4" t="str">
        <f t="shared" ca="1" si="53"/>
        <v/>
      </c>
      <c r="AW88" s="4" t="str">
        <f t="shared" ca="1" si="53"/>
        <v/>
      </c>
      <c r="AX88" s="4" t="str">
        <f t="shared" ca="1" si="53"/>
        <v/>
      </c>
      <c r="AY88" s="4" t="str">
        <f t="shared" ca="1" si="53"/>
        <v/>
      </c>
      <c r="AZ88" s="4" t="str">
        <f t="shared" ca="1" si="53"/>
        <v/>
      </c>
      <c r="BA88" s="296" t="e">
        <f t="shared" ca="1" si="34"/>
        <v>#NUM!</v>
      </c>
      <c r="BB88" s="296"/>
      <c r="BC88" s="153"/>
      <c r="BD88" s="48" t="str">
        <f t="shared" ca="1" si="41"/>
        <v/>
      </c>
      <c r="BE88" s="48" t="str">
        <f t="shared" ca="1" si="35"/>
        <v/>
      </c>
      <c r="BF88" s="157"/>
      <c r="BG88" s="262">
        <f t="shared" ca="1" si="36"/>
        <v>20</v>
      </c>
      <c r="BI88" s="48" t="str">
        <f t="shared" ca="1" si="42"/>
        <v/>
      </c>
      <c r="BJ88" s="48" t="str">
        <f t="shared" ca="1" si="43"/>
        <v/>
      </c>
      <c r="BK88" s="48" t="str">
        <f t="shared" ca="1" si="44"/>
        <v/>
      </c>
      <c r="BL88" s="48" t="str">
        <f t="shared" ca="1" si="45"/>
        <v/>
      </c>
      <c r="BM88" s="48" t="str">
        <f t="shared" ca="1" si="46"/>
        <v/>
      </c>
      <c r="BN88" s="48" t="str">
        <f t="shared" ca="1" si="47"/>
        <v/>
      </c>
      <c r="BO88" s="48" t="b">
        <f t="shared" ca="1" si="48"/>
        <v>0</v>
      </c>
      <c r="BP88" s="48" t="b">
        <f t="shared" ca="1" si="49"/>
        <v>0</v>
      </c>
      <c r="BQ88" s="48" t="b">
        <f t="shared" ca="1" si="50"/>
        <v>0</v>
      </c>
      <c r="BR88" s="48" t="b">
        <f t="shared" ca="1" si="51"/>
        <v>0</v>
      </c>
      <c r="BT88" s="99">
        <f t="shared" ca="1" si="37"/>
        <v>0</v>
      </c>
      <c r="BV88" s="48" t="str">
        <f t="shared" ca="1" si="38"/>
        <v/>
      </c>
      <c r="BX88" s="48" t="str">
        <f t="shared" ca="1" si="39"/>
        <v/>
      </c>
      <c r="BY88" s="158"/>
      <c r="BZ88" s="266">
        <f t="shared" ca="1" si="52"/>
        <v>518</v>
      </c>
      <c r="CA88" s="265" t="str">
        <f t="shared" ca="1" si="55"/>
        <v/>
      </c>
    </row>
    <row r="89" spans="2:79" s="48" customFormat="1" x14ac:dyDescent="0.25">
      <c r="B89" s="298" t="b">
        <f t="shared" ca="1" si="0"/>
        <v>0</v>
      </c>
      <c r="C89" s="298"/>
      <c r="D89" s="298" t="b">
        <f t="shared" ca="1" si="1"/>
        <v>0</v>
      </c>
      <c r="E89" s="298"/>
      <c r="F89" s="298" t="b">
        <f t="shared" ca="1" si="2"/>
        <v>0</v>
      </c>
      <c r="G89" s="298"/>
      <c r="H89" s="298" t="b">
        <f t="shared" ca="1" si="3"/>
        <v>0</v>
      </c>
      <c r="I89" s="298"/>
      <c r="J89" s="153"/>
      <c r="K89" s="235" t="str">
        <f t="shared" ca="1" si="4"/>
        <v/>
      </c>
      <c r="L89" s="4" t="str">
        <f t="shared" ca="1" si="5"/>
        <v/>
      </c>
      <c r="M89" s="263" t="str">
        <f t="shared" ca="1" si="6"/>
        <v/>
      </c>
      <c r="N89" s="4" t="str">
        <f t="shared" ca="1" si="7"/>
        <v/>
      </c>
      <c r="O89" s="235" t="str">
        <f t="shared" ca="1" si="8"/>
        <v/>
      </c>
      <c r="P89" s="4" t="str">
        <f t="shared" ca="1" si="9"/>
        <v/>
      </c>
      <c r="Q89" s="235" t="str">
        <f t="shared" ca="1" si="10"/>
        <v/>
      </c>
      <c r="R89" s="4" t="str">
        <f t="shared" ca="1" si="11"/>
        <v/>
      </c>
      <c r="S89" s="235" t="str">
        <f t="shared" ca="1" si="12"/>
        <v/>
      </c>
      <c r="T89" s="4" t="str">
        <f t="shared" ca="1" si="13"/>
        <v/>
      </c>
      <c r="U89" s="235" t="str">
        <f ca="1">IF(BT89&gt;1,IF(ISERROR(MATCH(BG90:BG92:BG126,0)),"-",BN89),"")</f>
        <v/>
      </c>
      <c r="V89" s="4" t="str">
        <f t="shared" ca="1" si="14"/>
        <v/>
      </c>
      <c r="W89" s="235" t="str">
        <f t="shared" ca="1" si="15"/>
        <v/>
      </c>
      <c r="X89" s="4" t="str">
        <f t="shared" ca="1" si="16"/>
        <v/>
      </c>
      <c r="Y89" s="235" t="str">
        <f t="shared" ca="1" si="17"/>
        <v/>
      </c>
      <c r="Z89" s="4" t="str">
        <f t="shared" ca="1" si="18"/>
        <v/>
      </c>
      <c r="AA89" s="235" t="str">
        <f t="shared" ca="1" si="19"/>
        <v/>
      </c>
      <c r="AB89" s="4" t="str">
        <f t="shared" ca="1" si="20"/>
        <v/>
      </c>
      <c r="AC89" s="235" t="str">
        <f t="shared" ca="1" si="21"/>
        <v/>
      </c>
      <c r="AD89" s="4" t="str">
        <f t="shared" ca="1" si="22"/>
        <v/>
      </c>
      <c r="AE89" s="153"/>
      <c r="AF89" s="4" t="str">
        <f t="shared" ca="1" si="23"/>
        <v/>
      </c>
      <c r="AG89" s="263" t="str">
        <f t="shared" ca="1" si="24"/>
        <v/>
      </c>
      <c r="AH89" s="235" t="str">
        <f t="shared" ca="1" si="25"/>
        <v/>
      </c>
      <c r="AI89" s="235" t="str">
        <f t="shared" ca="1" si="26"/>
        <v/>
      </c>
      <c r="AJ89" s="235" t="str">
        <f t="shared" ca="1" si="27"/>
        <v/>
      </c>
      <c r="AK89" s="235" t="str">
        <f t="shared" ca="1" si="28"/>
        <v/>
      </c>
      <c r="AL89" s="235" t="str">
        <f t="shared" ca="1" si="29"/>
        <v/>
      </c>
      <c r="AM89" s="235" t="str">
        <f t="shared" ca="1" si="30"/>
        <v/>
      </c>
      <c r="AN89" s="235" t="str">
        <f t="shared" ca="1" si="31"/>
        <v/>
      </c>
      <c r="AO89" s="235" t="str">
        <f t="shared" ca="1" si="32"/>
        <v/>
      </c>
      <c r="AP89" s="153"/>
      <c r="AQ89" s="4" t="str">
        <f t="shared" ca="1" si="54"/>
        <v/>
      </c>
      <c r="AR89" s="4" t="str">
        <f t="shared" ca="1" si="54"/>
        <v/>
      </c>
      <c r="AS89" s="4" t="str">
        <f t="shared" ca="1" si="54"/>
        <v/>
      </c>
      <c r="AT89" s="4" t="str">
        <f t="shared" ca="1" si="54"/>
        <v/>
      </c>
      <c r="AU89" s="4" t="str">
        <f t="shared" ca="1" si="54"/>
        <v/>
      </c>
      <c r="AV89" s="4" t="str">
        <f t="shared" ca="1" si="53"/>
        <v/>
      </c>
      <c r="AW89" s="4" t="str">
        <f t="shared" ca="1" si="53"/>
        <v/>
      </c>
      <c r="AX89" s="4" t="str">
        <f t="shared" ca="1" si="53"/>
        <v/>
      </c>
      <c r="AY89" s="4" t="str">
        <f t="shared" ca="1" si="53"/>
        <v/>
      </c>
      <c r="AZ89" s="4" t="str">
        <f t="shared" ca="1" si="53"/>
        <v/>
      </c>
      <c r="BA89" s="296" t="e">
        <f t="shared" ca="1" si="34"/>
        <v>#NUM!</v>
      </c>
      <c r="BB89" s="296"/>
      <c r="BC89" s="153"/>
      <c r="BD89" s="48" t="str">
        <f t="shared" ca="1" si="41"/>
        <v/>
      </c>
      <c r="BE89" s="48" t="str">
        <f t="shared" ca="1" si="35"/>
        <v/>
      </c>
      <c r="BF89" s="157"/>
      <c r="BG89" s="262">
        <f t="shared" ca="1" si="36"/>
        <v>14</v>
      </c>
      <c r="BI89" s="48" t="str">
        <f t="shared" ca="1" si="42"/>
        <v/>
      </c>
      <c r="BJ89" s="48" t="str">
        <f t="shared" ca="1" si="43"/>
        <v/>
      </c>
      <c r="BK89" s="48" t="str">
        <f t="shared" ca="1" si="44"/>
        <v/>
      </c>
      <c r="BL89" s="48" t="str">
        <f t="shared" ca="1" si="45"/>
        <v/>
      </c>
      <c r="BM89" s="48" t="str">
        <f t="shared" ca="1" si="46"/>
        <v/>
      </c>
      <c r="BN89" s="48" t="str">
        <f t="shared" ca="1" si="47"/>
        <v/>
      </c>
      <c r="BO89" s="48" t="b">
        <f t="shared" ca="1" si="48"/>
        <v>0</v>
      </c>
      <c r="BP89" s="48" t="b">
        <f t="shared" ca="1" si="49"/>
        <v>0</v>
      </c>
      <c r="BQ89" s="48" t="b">
        <f t="shared" ca="1" si="50"/>
        <v>0</v>
      </c>
      <c r="BR89" s="48" t="b">
        <f t="shared" ca="1" si="51"/>
        <v>0</v>
      </c>
      <c r="BT89" s="99">
        <f t="shared" ca="1" si="37"/>
        <v>0</v>
      </c>
      <c r="BV89" s="48" t="str">
        <f t="shared" ca="1" si="38"/>
        <v/>
      </c>
      <c r="BX89" s="48" t="str">
        <f t="shared" ca="1" si="39"/>
        <v/>
      </c>
      <c r="BY89" s="158"/>
      <c r="BZ89" s="266">
        <f t="shared" ca="1" si="52"/>
        <v>518</v>
      </c>
      <c r="CA89" s="265" t="str">
        <f t="shared" ca="1" si="55"/>
        <v/>
      </c>
    </row>
    <row r="90" spans="2:79" s="48" customFormat="1" x14ac:dyDescent="0.25">
      <c r="B90" s="298" t="b">
        <f t="shared" ca="1" si="0"/>
        <v>0</v>
      </c>
      <c r="C90" s="298"/>
      <c r="D90" s="298" t="b">
        <f t="shared" ca="1" si="1"/>
        <v>0</v>
      </c>
      <c r="E90" s="298"/>
      <c r="F90" s="298" t="b">
        <f t="shared" ca="1" si="2"/>
        <v>0</v>
      </c>
      <c r="G90" s="298"/>
      <c r="H90" s="298" t="b">
        <f t="shared" ca="1" si="3"/>
        <v>0</v>
      </c>
      <c r="I90" s="298"/>
      <c r="J90" s="153"/>
      <c r="K90" s="235" t="str">
        <f t="shared" ca="1" si="4"/>
        <v/>
      </c>
      <c r="L90" s="4" t="str">
        <f t="shared" ca="1" si="5"/>
        <v/>
      </c>
      <c r="M90" s="263" t="str">
        <f t="shared" ca="1" si="6"/>
        <v/>
      </c>
      <c r="N90" s="4" t="str">
        <f t="shared" ca="1" si="7"/>
        <v/>
      </c>
      <c r="O90" s="235" t="str">
        <f t="shared" ca="1" si="8"/>
        <v/>
      </c>
      <c r="P90" s="4" t="str">
        <f t="shared" ca="1" si="9"/>
        <v/>
      </c>
      <c r="Q90" s="235" t="str">
        <f t="shared" ca="1" si="10"/>
        <v/>
      </c>
      <c r="R90" s="4" t="str">
        <f t="shared" ca="1" si="11"/>
        <v/>
      </c>
      <c r="S90" s="235" t="str">
        <f t="shared" ca="1" si="12"/>
        <v/>
      </c>
      <c r="T90" s="4" t="str">
        <f t="shared" ca="1" si="13"/>
        <v/>
      </c>
      <c r="U90" s="235" t="str">
        <f ca="1">IF(BT90&gt;1,IF(ISERROR(MATCH(BG91:BG93:BG127,0)),"-",BN90),"")</f>
        <v/>
      </c>
      <c r="V90" s="4" t="str">
        <f t="shared" ca="1" si="14"/>
        <v/>
      </c>
      <c r="W90" s="235" t="str">
        <f t="shared" ca="1" si="15"/>
        <v/>
      </c>
      <c r="X90" s="4" t="str">
        <f t="shared" ca="1" si="16"/>
        <v/>
      </c>
      <c r="Y90" s="235" t="str">
        <f t="shared" ca="1" si="17"/>
        <v/>
      </c>
      <c r="Z90" s="4" t="str">
        <f t="shared" ca="1" si="18"/>
        <v/>
      </c>
      <c r="AA90" s="235" t="str">
        <f t="shared" ca="1" si="19"/>
        <v/>
      </c>
      <c r="AB90" s="4" t="str">
        <f t="shared" ca="1" si="20"/>
        <v/>
      </c>
      <c r="AC90" s="235" t="str">
        <f t="shared" ca="1" si="21"/>
        <v/>
      </c>
      <c r="AD90" s="4" t="str">
        <f t="shared" ca="1" si="22"/>
        <v/>
      </c>
      <c r="AE90" s="153"/>
      <c r="AF90" s="4" t="str">
        <f t="shared" ca="1" si="23"/>
        <v/>
      </c>
      <c r="AG90" s="263" t="str">
        <f t="shared" ca="1" si="24"/>
        <v/>
      </c>
      <c r="AH90" s="235" t="str">
        <f t="shared" ca="1" si="25"/>
        <v/>
      </c>
      <c r="AI90" s="235" t="str">
        <f t="shared" ca="1" si="26"/>
        <v/>
      </c>
      <c r="AJ90" s="235" t="str">
        <f t="shared" ca="1" si="27"/>
        <v/>
      </c>
      <c r="AK90" s="235" t="str">
        <f t="shared" ca="1" si="28"/>
        <v/>
      </c>
      <c r="AL90" s="235" t="str">
        <f t="shared" ca="1" si="29"/>
        <v/>
      </c>
      <c r="AM90" s="235" t="str">
        <f t="shared" ca="1" si="30"/>
        <v/>
      </c>
      <c r="AN90" s="235" t="str">
        <f t="shared" ca="1" si="31"/>
        <v/>
      </c>
      <c r="AO90" s="235" t="str">
        <f t="shared" ca="1" si="32"/>
        <v/>
      </c>
      <c r="AP90" s="153"/>
      <c r="AQ90" s="4" t="str">
        <f t="shared" ca="1" si="54"/>
        <v/>
      </c>
      <c r="AR90" s="4" t="str">
        <f t="shared" ca="1" si="54"/>
        <v/>
      </c>
      <c r="AS90" s="4" t="str">
        <f t="shared" ca="1" si="54"/>
        <v/>
      </c>
      <c r="AT90" s="4" t="str">
        <f t="shared" ca="1" si="54"/>
        <v/>
      </c>
      <c r="AU90" s="4" t="str">
        <f t="shared" ca="1" si="54"/>
        <v/>
      </c>
      <c r="AV90" s="4" t="str">
        <f t="shared" ca="1" si="53"/>
        <v/>
      </c>
      <c r="AW90" s="4" t="str">
        <f t="shared" ca="1" si="53"/>
        <v/>
      </c>
      <c r="AX90" s="4" t="str">
        <f t="shared" ca="1" si="53"/>
        <v/>
      </c>
      <c r="AY90" s="4" t="str">
        <f t="shared" ca="1" si="53"/>
        <v/>
      </c>
      <c r="AZ90" s="4" t="str">
        <f t="shared" ca="1" si="53"/>
        <v/>
      </c>
      <c r="BA90" s="296" t="e">
        <f t="shared" ca="1" si="34"/>
        <v>#NUM!</v>
      </c>
      <c r="BB90" s="296"/>
      <c r="BC90" s="153"/>
      <c r="BD90" s="48" t="str">
        <f t="shared" ca="1" si="41"/>
        <v/>
      </c>
      <c r="BE90" s="48" t="str">
        <f t="shared" ca="1" si="35"/>
        <v/>
      </c>
      <c r="BF90" s="157"/>
      <c r="BG90" s="262">
        <f t="shared" ca="1" si="36"/>
        <v>7</v>
      </c>
      <c r="BI90" s="48" t="str">
        <f t="shared" ca="1" si="42"/>
        <v/>
      </c>
      <c r="BJ90" s="48" t="str">
        <f t="shared" ca="1" si="43"/>
        <v/>
      </c>
      <c r="BK90" s="48" t="str">
        <f t="shared" ca="1" si="44"/>
        <v/>
      </c>
      <c r="BL90" s="48" t="str">
        <f t="shared" ca="1" si="45"/>
        <v/>
      </c>
      <c r="BM90" s="48" t="str">
        <f t="shared" ca="1" si="46"/>
        <v/>
      </c>
      <c r="BN90" s="48" t="str">
        <f t="shared" ca="1" si="47"/>
        <v/>
      </c>
      <c r="BO90" s="48" t="b">
        <f t="shared" ca="1" si="48"/>
        <v>0</v>
      </c>
      <c r="BP90" s="48" t="b">
        <f t="shared" ca="1" si="49"/>
        <v>0</v>
      </c>
      <c r="BQ90" s="48" t="b">
        <f t="shared" ca="1" si="50"/>
        <v>0</v>
      </c>
      <c r="BR90" s="48" t="b">
        <f t="shared" ca="1" si="51"/>
        <v>0</v>
      </c>
      <c r="BT90" s="99">
        <f t="shared" ca="1" si="37"/>
        <v>0</v>
      </c>
      <c r="BV90" s="48" t="str">
        <f t="shared" ca="1" si="38"/>
        <v/>
      </c>
      <c r="BX90" s="48" t="str">
        <f t="shared" ca="1" si="39"/>
        <v/>
      </c>
      <c r="BY90" s="158"/>
      <c r="BZ90" s="266">
        <f t="shared" ca="1" si="52"/>
        <v>518</v>
      </c>
      <c r="CA90" s="265" t="str">
        <f t="shared" ca="1" si="55"/>
        <v/>
      </c>
    </row>
    <row r="91" spans="2:79" s="48" customFormat="1" x14ac:dyDescent="0.25">
      <c r="B91" s="298" t="b">
        <f t="shared" ca="1" si="0"/>
        <v>0</v>
      </c>
      <c r="C91" s="298"/>
      <c r="D91" s="298" t="b">
        <f t="shared" ca="1" si="1"/>
        <v>0</v>
      </c>
      <c r="E91" s="298"/>
      <c r="F91" s="298" t="b">
        <f t="shared" ca="1" si="2"/>
        <v>0</v>
      </c>
      <c r="G91" s="298"/>
      <c r="H91" s="298" t="b">
        <f t="shared" ca="1" si="3"/>
        <v>0</v>
      </c>
      <c r="I91" s="298"/>
      <c r="J91" s="153"/>
      <c r="K91" s="235" t="str">
        <f t="shared" ca="1" si="4"/>
        <v/>
      </c>
      <c r="L91" s="4" t="str">
        <f t="shared" ca="1" si="5"/>
        <v/>
      </c>
      <c r="M91" s="263" t="str">
        <f t="shared" ca="1" si="6"/>
        <v/>
      </c>
      <c r="N91" s="4" t="str">
        <f t="shared" ca="1" si="7"/>
        <v/>
      </c>
      <c r="O91" s="235" t="str">
        <f t="shared" ca="1" si="8"/>
        <v/>
      </c>
      <c r="P91" s="4" t="str">
        <f t="shared" ca="1" si="9"/>
        <v/>
      </c>
      <c r="Q91" s="235" t="str">
        <f t="shared" ca="1" si="10"/>
        <v/>
      </c>
      <c r="R91" s="4" t="str">
        <f t="shared" ca="1" si="11"/>
        <v/>
      </c>
      <c r="S91" s="235" t="str">
        <f t="shared" ca="1" si="12"/>
        <v/>
      </c>
      <c r="T91" s="4" t="str">
        <f t="shared" ca="1" si="13"/>
        <v/>
      </c>
      <c r="U91" s="235" t="str">
        <f ca="1">IF(BT91&gt;1,IF(ISERROR(MATCH(BG92:BG94:BG128,0)),"-",BN91),"")</f>
        <v/>
      </c>
      <c r="V91" s="4" t="str">
        <f t="shared" ca="1" si="14"/>
        <v/>
      </c>
      <c r="W91" s="235" t="str">
        <f t="shared" ca="1" si="15"/>
        <v/>
      </c>
      <c r="X91" s="4" t="str">
        <f t="shared" ca="1" si="16"/>
        <v/>
      </c>
      <c r="Y91" s="235" t="str">
        <f t="shared" ca="1" si="17"/>
        <v/>
      </c>
      <c r="Z91" s="4" t="str">
        <f t="shared" ca="1" si="18"/>
        <v/>
      </c>
      <c r="AA91" s="235" t="str">
        <f t="shared" ca="1" si="19"/>
        <v/>
      </c>
      <c r="AB91" s="4" t="str">
        <f t="shared" ca="1" si="20"/>
        <v/>
      </c>
      <c r="AC91" s="235" t="str">
        <f t="shared" ca="1" si="21"/>
        <v/>
      </c>
      <c r="AD91" s="4" t="str">
        <f t="shared" ca="1" si="22"/>
        <v/>
      </c>
      <c r="AE91" s="153"/>
      <c r="AF91" s="4" t="str">
        <f t="shared" ca="1" si="23"/>
        <v/>
      </c>
      <c r="AG91" s="263" t="str">
        <f t="shared" ca="1" si="24"/>
        <v/>
      </c>
      <c r="AH91" s="235" t="str">
        <f t="shared" ca="1" si="25"/>
        <v/>
      </c>
      <c r="AI91" s="235" t="str">
        <f t="shared" ca="1" si="26"/>
        <v/>
      </c>
      <c r="AJ91" s="235" t="str">
        <f t="shared" ca="1" si="27"/>
        <v/>
      </c>
      <c r="AK91" s="235" t="str">
        <f t="shared" ca="1" si="28"/>
        <v/>
      </c>
      <c r="AL91" s="235" t="str">
        <f t="shared" ca="1" si="29"/>
        <v/>
      </c>
      <c r="AM91" s="235" t="str">
        <f t="shared" ca="1" si="30"/>
        <v/>
      </c>
      <c r="AN91" s="235" t="str">
        <f t="shared" ca="1" si="31"/>
        <v/>
      </c>
      <c r="AO91" s="235" t="str">
        <f t="shared" ca="1" si="32"/>
        <v/>
      </c>
      <c r="AP91" s="153"/>
      <c r="AQ91" s="4" t="str">
        <f t="shared" ca="1" si="54"/>
        <v/>
      </c>
      <c r="AR91" s="4" t="str">
        <f t="shared" ca="1" si="54"/>
        <v/>
      </c>
      <c r="AS91" s="4" t="str">
        <f t="shared" ca="1" si="54"/>
        <v/>
      </c>
      <c r="AT91" s="4" t="str">
        <f t="shared" ca="1" si="54"/>
        <v/>
      </c>
      <c r="AU91" s="4" t="str">
        <f t="shared" ca="1" si="54"/>
        <v/>
      </c>
      <c r="AV91" s="4" t="str">
        <f t="shared" ca="1" si="53"/>
        <v/>
      </c>
      <c r="AW91" s="4" t="str">
        <f t="shared" ca="1" si="53"/>
        <v/>
      </c>
      <c r="AX91" s="4" t="str">
        <f t="shared" ca="1" si="53"/>
        <v/>
      </c>
      <c r="AY91" s="4" t="str">
        <f t="shared" ca="1" si="53"/>
        <v/>
      </c>
      <c r="AZ91" s="4" t="str">
        <f t="shared" ca="1" si="53"/>
        <v/>
      </c>
      <c r="BA91" s="296" t="e">
        <f t="shared" ca="1" si="34"/>
        <v>#NUM!</v>
      </c>
      <c r="BB91" s="296"/>
      <c r="BC91" s="153"/>
      <c r="BD91" s="48" t="str">
        <f t="shared" ca="1" si="41"/>
        <v/>
      </c>
      <c r="BE91" s="48" t="str">
        <f t="shared" ca="1" si="35"/>
        <v/>
      </c>
      <c r="BF91" s="157"/>
      <c r="BG91" s="262">
        <f t="shared" ca="1" si="36"/>
        <v>22</v>
      </c>
      <c r="BI91" s="48" t="str">
        <f t="shared" ca="1" si="42"/>
        <v/>
      </c>
      <c r="BJ91" s="48" t="str">
        <f t="shared" ca="1" si="43"/>
        <v/>
      </c>
      <c r="BK91" s="48" t="str">
        <f t="shared" ca="1" si="44"/>
        <v/>
      </c>
      <c r="BL91" s="48" t="str">
        <f t="shared" ca="1" si="45"/>
        <v/>
      </c>
      <c r="BM91" s="48" t="str">
        <f t="shared" ca="1" si="46"/>
        <v/>
      </c>
      <c r="BN91" s="48" t="str">
        <f t="shared" ca="1" si="47"/>
        <v/>
      </c>
      <c r="BO91" s="48" t="b">
        <f t="shared" ca="1" si="48"/>
        <v>0</v>
      </c>
      <c r="BP91" s="48" t="b">
        <f t="shared" ca="1" si="49"/>
        <v>0</v>
      </c>
      <c r="BQ91" s="48" t="b">
        <f t="shared" ca="1" si="50"/>
        <v>0</v>
      </c>
      <c r="BR91" s="48" t="b">
        <f t="shared" ca="1" si="51"/>
        <v>0</v>
      </c>
      <c r="BT91" s="99">
        <f t="shared" ca="1" si="37"/>
        <v>0</v>
      </c>
      <c r="BV91" s="48" t="str">
        <f t="shared" ca="1" si="38"/>
        <v/>
      </c>
      <c r="BX91" s="48" t="str">
        <f t="shared" ca="1" si="39"/>
        <v/>
      </c>
      <c r="BY91" s="158"/>
      <c r="BZ91" s="266">
        <f t="shared" ca="1" si="52"/>
        <v>518</v>
      </c>
      <c r="CA91" s="265" t="str">
        <f t="shared" ca="1" si="55"/>
        <v/>
      </c>
    </row>
    <row r="92" spans="2:79" s="48" customFormat="1" x14ac:dyDescent="0.25">
      <c r="B92" s="298" t="b">
        <f t="shared" ca="1" si="0"/>
        <v>0</v>
      </c>
      <c r="C92" s="298"/>
      <c r="D92" s="298" t="b">
        <f t="shared" ca="1" si="1"/>
        <v>0</v>
      </c>
      <c r="E92" s="298"/>
      <c r="F92" s="298" t="b">
        <f t="shared" ca="1" si="2"/>
        <v>0</v>
      </c>
      <c r="G92" s="298"/>
      <c r="H92" s="298" t="b">
        <f t="shared" ca="1" si="3"/>
        <v>0</v>
      </c>
      <c r="I92" s="298"/>
      <c r="J92" s="153"/>
      <c r="K92" s="235" t="str">
        <f t="shared" ca="1" si="4"/>
        <v/>
      </c>
      <c r="L92" s="4" t="str">
        <f t="shared" ca="1" si="5"/>
        <v/>
      </c>
      <c r="M92" s="263" t="str">
        <f t="shared" ca="1" si="6"/>
        <v/>
      </c>
      <c r="N92" s="4" t="str">
        <f t="shared" ca="1" si="7"/>
        <v/>
      </c>
      <c r="O92" s="235" t="str">
        <f t="shared" ca="1" si="8"/>
        <v/>
      </c>
      <c r="P92" s="4" t="str">
        <f t="shared" ca="1" si="9"/>
        <v/>
      </c>
      <c r="Q92" s="235" t="str">
        <f t="shared" ca="1" si="10"/>
        <v/>
      </c>
      <c r="R92" s="4" t="str">
        <f t="shared" ca="1" si="11"/>
        <v/>
      </c>
      <c r="S92" s="235" t="str">
        <f t="shared" ca="1" si="12"/>
        <v/>
      </c>
      <c r="T92" s="4" t="str">
        <f t="shared" ca="1" si="13"/>
        <v/>
      </c>
      <c r="U92" s="235" t="str">
        <f ca="1">IF(BT92&gt;1,IF(ISERROR(MATCH(BG93:BG95:BG129,0)),"-",BN92),"")</f>
        <v/>
      </c>
      <c r="V92" s="4" t="str">
        <f t="shared" ca="1" si="14"/>
        <v/>
      </c>
      <c r="W92" s="235" t="str">
        <f t="shared" ca="1" si="15"/>
        <v/>
      </c>
      <c r="X92" s="4" t="str">
        <f t="shared" ca="1" si="16"/>
        <v/>
      </c>
      <c r="Y92" s="235" t="str">
        <f t="shared" ca="1" si="17"/>
        <v/>
      </c>
      <c r="Z92" s="4" t="str">
        <f t="shared" ca="1" si="18"/>
        <v/>
      </c>
      <c r="AA92" s="235" t="str">
        <f t="shared" ca="1" si="19"/>
        <v/>
      </c>
      <c r="AB92" s="4" t="str">
        <f t="shared" ca="1" si="20"/>
        <v/>
      </c>
      <c r="AC92" s="235" t="str">
        <f t="shared" ca="1" si="21"/>
        <v/>
      </c>
      <c r="AD92" s="4" t="str">
        <f t="shared" ca="1" si="22"/>
        <v/>
      </c>
      <c r="AE92" s="153"/>
      <c r="AF92" s="4" t="str">
        <f t="shared" ca="1" si="23"/>
        <v/>
      </c>
      <c r="AG92" s="263" t="str">
        <f t="shared" ca="1" si="24"/>
        <v/>
      </c>
      <c r="AH92" s="235" t="str">
        <f t="shared" ca="1" si="25"/>
        <v/>
      </c>
      <c r="AI92" s="235" t="str">
        <f t="shared" ca="1" si="26"/>
        <v/>
      </c>
      <c r="AJ92" s="235" t="str">
        <f t="shared" ca="1" si="27"/>
        <v/>
      </c>
      <c r="AK92" s="235" t="str">
        <f t="shared" ca="1" si="28"/>
        <v/>
      </c>
      <c r="AL92" s="235" t="str">
        <f t="shared" ca="1" si="29"/>
        <v/>
      </c>
      <c r="AM92" s="235" t="str">
        <f t="shared" ca="1" si="30"/>
        <v/>
      </c>
      <c r="AN92" s="235" t="str">
        <f t="shared" ca="1" si="31"/>
        <v/>
      </c>
      <c r="AO92" s="235" t="str">
        <f t="shared" ca="1" si="32"/>
        <v/>
      </c>
      <c r="AP92" s="153"/>
      <c r="AQ92" s="4" t="str">
        <f t="shared" ca="1" si="54"/>
        <v/>
      </c>
      <c r="AR92" s="4" t="str">
        <f t="shared" ca="1" si="54"/>
        <v/>
      </c>
      <c r="AS92" s="4" t="str">
        <f t="shared" ca="1" si="54"/>
        <v/>
      </c>
      <c r="AT92" s="4" t="str">
        <f t="shared" ca="1" si="54"/>
        <v/>
      </c>
      <c r="AU92" s="4" t="str">
        <f t="shared" ca="1" si="54"/>
        <v/>
      </c>
      <c r="AV92" s="4" t="str">
        <f t="shared" ca="1" si="53"/>
        <v/>
      </c>
      <c r="AW92" s="4" t="str">
        <f t="shared" ca="1" si="53"/>
        <v/>
      </c>
      <c r="AX92" s="4" t="str">
        <f t="shared" ca="1" si="53"/>
        <v/>
      </c>
      <c r="AY92" s="4" t="str">
        <f t="shared" ca="1" si="53"/>
        <v/>
      </c>
      <c r="AZ92" s="4" t="str">
        <f t="shared" ca="1" si="53"/>
        <v/>
      </c>
      <c r="BA92" s="296" t="e">
        <f t="shared" ca="1" si="34"/>
        <v>#NUM!</v>
      </c>
      <c r="BB92" s="296"/>
      <c r="BC92" s="153"/>
      <c r="BD92" s="48" t="str">
        <f t="shared" ca="1" si="41"/>
        <v/>
      </c>
      <c r="BE92" s="48" t="str">
        <f t="shared" ca="1" si="35"/>
        <v/>
      </c>
      <c r="BF92" s="157"/>
      <c r="BG92" s="262">
        <f t="shared" ca="1" si="36"/>
        <v>13</v>
      </c>
      <c r="BI92" s="48" t="str">
        <f t="shared" ca="1" si="42"/>
        <v/>
      </c>
      <c r="BJ92" s="48" t="str">
        <f t="shared" ca="1" si="43"/>
        <v/>
      </c>
      <c r="BK92" s="48" t="str">
        <f t="shared" ca="1" si="44"/>
        <v/>
      </c>
      <c r="BL92" s="48" t="str">
        <f t="shared" ca="1" si="45"/>
        <v/>
      </c>
      <c r="BM92" s="48" t="str">
        <f t="shared" ca="1" si="46"/>
        <v/>
      </c>
      <c r="BN92" s="48" t="str">
        <f t="shared" ca="1" si="47"/>
        <v/>
      </c>
      <c r="BO92" s="48" t="b">
        <f t="shared" ca="1" si="48"/>
        <v>0</v>
      </c>
      <c r="BP92" s="48" t="b">
        <f t="shared" ca="1" si="49"/>
        <v>0</v>
      </c>
      <c r="BQ92" s="48" t="b">
        <f t="shared" ca="1" si="50"/>
        <v>0</v>
      </c>
      <c r="BR92" s="48" t="b">
        <f t="shared" ca="1" si="51"/>
        <v>0</v>
      </c>
      <c r="BT92" s="99">
        <f t="shared" ca="1" si="37"/>
        <v>0</v>
      </c>
      <c r="BV92" s="48" t="str">
        <f t="shared" ca="1" si="38"/>
        <v/>
      </c>
      <c r="BX92" s="48" t="str">
        <f t="shared" ca="1" si="39"/>
        <v/>
      </c>
      <c r="BY92" s="158"/>
      <c r="BZ92" s="266">
        <f t="shared" ca="1" si="52"/>
        <v>518</v>
      </c>
      <c r="CA92" s="265" t="str">
        <f t="shared" ca="1" si="55"/>
        <v/>
      </c>
    </row>
    <row r="93" spans="2:79" s="48" customFormat="1" x14ac:dyDescent="0.25">
      <c r="B93" s="298" t="b">
        <f t="shared" ca="1" si="0"/>
        <v>0</v>
      </c>
      <c r="C93" s="298"/>
      <c r="D93" s="298" t="b">
        <f t="shared" ca="1" si="1"/>
        <v>0</v>
      </c>
      <c r="E93" s="298"/>
      <c r="F93" s="298" t="b">
        <f t="shared" ca="1" si="2"/>
        <v>0</v>
      </c>
      <c r="G93" s="298"/>
      <c r="H93" s="298" t="b">
        <f t="shared" ca="1" si="3"/>
        <v>0</v>
      </c>
      <c r="I93" s="298"/>
      <c r="J93" s="153"/>
      <c r="K93" s="235" t="str">
        <f t="shared" ca="1" si="4"/>
        <v/>
      </c>
      <c r="L93" s="4" t="str">
        <f t="shared" ca="1" si="5"/>
        <v/>
      </c>
      <c r="M93" s="263" t="str">
        <f t="shared" ca="1" si="6"/>
        <v/>
      </c>
      <c r="N93" s="4" t="str">
        <f t="shared" ca="1" si="7"/>
        <v/>
      </c>
      <c r="O93" s="235" t="str">
        <f t="shared" ca="1" si="8"/>
        <v/>
      </c>
      <c r="P93" s="4" t="str">
        <f t="shared" ca="1" si="9"/>
        <v/>
      </c>
      <c r="Q93" s="235" t="str">
        <f t="shared" ca="1" si="10"/>
        <v/>
      </c>
      <c r="R93" s="4" t="str">
        <f t="shared" ca="1" si="11"/>
        <v/>
      </c>
      <c r="S93" s="235" t="str">
        <f t="shared" ca="1" si="12"/>
        <v/>
      </c>
      <c r="T93" s="4" t="str">
        <f t="shared" ca="1" si="13"/>
        <v/>
      </c>
      <c r="U93" s="235" t="str">
        <f ca="1">IF(BT93&gt;1,IF(ISERROR(MATCH(BG94:BG96:BG130,0)),"-",BN93),"")</f>
        <v/>
      </c>
      <c r="V93" s="4" t="str">
        <f t="shared" ca="1" si="14"/>
        <v/>
      </c>
      <c r="W93" s="235" t="str">
        <f t="shared" ca="1" si="15"/>
        <v/>
      </c>
      <c r="X93" s="4" t="str">
        <f t="shared" ca="1" si="16"/>
        <v/>
      </c>
      <c r="Y93" s="235" t="str">
        <f t="shared" ca="1" si="17"/>
        <v/>
      </c>
      <c r="Z93" s="4" t="str">
        <f t="shared" ca="1" si="18"/>
        <v/>
      </c>
      <c r="AA93" s="235" t="str">
        <f t="shared" ca="1" si="19"/>
        <v/>
      </c>
      <c r="AB93" s="4" t="str">
        <f t="shared" ca="1" si="20"/>
        <v/>
      </c>
      <c r="AC93" s="235" t="str">
        <f t="shared" ca="1" si="21"/>
        <v/>
      </c>
      <c r="AD93" s="4" t="str">
        <f t="shared" ca="1" si="22"/>
        <v/>
      </c>
      <c r="AE93" s="153"/>
      <c r="AF93" s="4" t="str">
        <f t="shared" ca="1" si="23"/>
        <v/>
      </c>
      <c r="AG93" s="263" t="str">
        <f t="shared" ca="1" si="24"/>
        <v/>
      </c>
      <c r="AH93" s="235" t="str">
        <f t="shared" ca="1" si="25"/>
        <v/>
      </c>
      <c r="AI93" s="235" t="str">
        <f t="shared" ca="1" si="26"/>
        <v/>
      </c>
      <c r="AJ93" s="235" t="str">
        <f t="shared" ca="1" si="27"/>
        <v/>
      </c>
      <c r="AK93" s="235" t="str">
        <f t="shared" ca="1" si="28"/>
        <v/>
      </c>
      <c r="AL93" s="235" t="str">
        <f t="shared" ca="1" si="29"/>
        <v/>
      </c>
      <c r="AM93" s="235" t="str">
        <f t="shared" ca="1" si="30"/>
        <v/>
      </c>
      <c r="AN93" s="235" t="str">
        <f t="shared" ca="1" si="31"/>
        <v/>
      </c>
      <c r="AO93" s="235" t="str">
        <f t="shared" ca="1" si="32"/>
        <v/>
      </c>
      <c r="AP93" s="153"/>
      <c r="AQ93" s="4" t="str">
        <f t="shared" ca="1" si="54"/>
        <v/>
      </c>
      <c r="AR93" s="4" t="str">
        <f t="shared" ca="1" si="54"/>
        <v/>
      </c>
      <c r="AS93" s="4" t="str">
        <f t="shared" ca="1" si="54"/>
        <v/>
      </c>
      <c r="AT93" s="4" t="str">
        <f t="shared" ca="1" si="54"/>
        <v/>
      </c>
      <c r="AU93" s="4" t="str">
        <f t="shared" ca="1" si="54"/>
        <v/>
      </c>
      <c r="AV93" s="4" t="str">
        <f t="shared" ca="1" si="53"/>
        <v/>
      </c>
      <c r="AW93" s="4" t="str">
        <f t="shared" ca="1" si="53"/>
        <v/>
      </c>
      <c r="AX93" s="4" t="str">
        <f t="shared" ca="1" si="53"/>
        <v/>
      </c>
      <c r="AY93" s="4" t="str">
        <f t="shared" ca="1" si="53"/>
        <v/>
      </c>
      <c r="AZ93" s="4" t="str">
        <f t="shared" ca="1" si="53"/>
        <v/>
      </c>
      <c r="BA93" s="296" t="e">
        <f t="shared" ca="1" si="34"/>
        <v>#NUM!</v>
      </c>
      <c r="BB93" s="296"/>
      <c r="BC93" s="153"/>
      <c r="BD93" s="48" t="str">
        <f t="shared" ca="1" si="41"/>
        <v/>
      </c>
      <c r="BE93" s="48" t="str">
        <f t="shared" ca="1" si="35"/>
        <v/>
      </c>
      <c r="BF93" s="157"/>
      <c r="BG93" s="262">
        <f t="shared" ca="1" si="36"/>
        <v>34</v>
      </c>
      <c r="BI93" s="48" t="str">
        <f t="shared" ca="1" si="42"/>
        <v/>
      </c>
      <c r="BJ93" s="48" t="str">
        <f t="shared" ca="1" si="43"/>
        <v/>
      </c>
      <c r="BK93" s="48" t="str">
        <f t="shared" ca="1" si="44"/>
        <v/>
      </c>
      <c r="BL93" s="48" t="str">
        <f t="shared" ca="1" si="45"/>
        <v/>
      </c>
      <c r="BM93" s="48" t="str">
        <f t="shared" ca="1" si="46"/>
        <v/>
      </c>
      <c r="BN93" s="48" t="str">
        <f t="shared" ca="1" si="47"/>
        <v/>
      </c>
      <c r="BO93" s="48" t="b">
        <f t="shared" ca="1" si="48"/>
        <v>0</v>
      </c>
      <c r="BP93" s="48" t="b">
        <f t="shared" ca="1" si="49"/>
        <v>0</v>
      </c>
      <c r="BQ93" s="48" t="b">
        <f t="shared" ca="1" si="50"/>
        <v>0</v>
      </c>
      <c r="BR93" s="48" t="b">
        <f t="shared" ca="1" si="51"/>
        <v>0</v>
      </c>
      <c r="BT93" s="99">
        <f t="shared" ca="1" si="37"/>
        <v>0</v>
      </c>
      <c r="BV93" s="48" t="str">
        <f t="shared" ca="1" si="38"/>
        <v/>
      </c>
      <c r="BX93" s="48" t="str">
        <f t="shared" ca="1" si="39"/>
        <v/>
      </c>
      <c r="BY93" s="158"/>
      <c r="BZ93" s="266">
        <f t="shared" ca="1" si="52"/>
        <v>518</v>
      </c>
      <c r="CA93" s="265" t="str">
        <f t="shared" ca="1" si="55"/>
        <v/>
      </c>
    </row>
    <row r="94" spans="2:79" s="48" customFormat="1" x14ac:dyDescent="0.25">
      <c r="B94" s="298" t="b">
        <f t="shared" ca="1" si="0"/>
        <v>0</v>
      </c>
      <c r="C94" s="298"/>
      <c r="D94" s="298" t="b">
        <f t="shared" ca="1" si="1"/>
        <v>0</v>
      </c>
      <c r="E94" s="298"/>
      <c r="F94" s="298" t="b">
        <f t="shared" ca="1" si="2"/>
        <v>0</v>
      </c>
      <c r="G94" s="298"/>
      <c r="H94" s="298" t="b">
        <f t="shared" ca="1" si="3"/>
        <v>0</v>
      </c>
      <c r="I94" s="298"/>
      <c r="J94" s="153"/>
      <c r="K94" s="235" t="str">
        <f t="shared" ca="1" si="4"/>
        <v/>
      </c>
      <c r="L94" s="4" t="str">
        <f t="shared" ca="1" si="5"/>
        <v/>
      </c>
      <c r="M94" s="263" t="str">
        <f t="shared" ca="1" si="6"/>
        <v/>
      </c>
      <c r="N94" s="4" t="str">
        <f t="shared" ca="1" si="7"/>
        <v/>
      </c>
      <c r="O94" s="235" t="str">
        <f t="shared" ca="1" si="8"/>
        <v/>
      </c>
      <c r="P94" s="4" t="str">
        <f t="shared" ca="1" si="9"/>
        <v/>
      </c>
      <c r="Q94" s="235" t="str">
        <f t="shared" ca="1" si="10"/>
        <v/>
      </c>
      <c r="R94" s="4" t="str">
        <f t="shared" ca="1" si="11"/>
        <v/>
      </c>
      <c r="S94" s="235" t="str">
        <f t="shared" ca="1" si="12"/>
        <v/>
      </c>
      <c r="T94" s="4" t="str">
        <f t="shared" ca="1" si="13"/>
        <v/>
      </c>
      <c r="U94" s="235" t="str">
        <f ca="1">IF(BT94&gt;1,IF(ISERROR(MATCH(BG95:BG97:BG131,0)),"-",BN94),"")</f>
        <v/>
      </c>
      <c r="V94" s="4" t="str">
        <f t="shared" ca="1" si="14"/>
        <v/>
      </c>
      <c r="W94" s="235" t="str">
        <f t="shared" ca="1" si="15"/>
        <v/>
      </c>
      <c r="X94" s="4" t="str">
        <f t="shared" ca="1" si="16"/>
        <v/>
      </c>
      <c r="Y94" s="235" t="str">
        <f t="shared" ca="1" si="17"/>
        <v/>
      </c>
      <c r="Z94" s="4" t="str">
        <f t="shared" ca="1" si="18"/>
        <v/>
      </c>
      <c r="AA94" s="235" t="str">
        <f t="shared" ca="1" si="19"/>
        <v/>
      </c>
      <c r="AB94" s="4" t="str">
        <f t="shared" ca="1" si="20"/>
        <v/>
      </c>
      <c r="AC94" s="235" t="str">
        <f t="shared" ca="1" si="21"/>
        <v/>
      </c>
      <c r="AD94" s="4" t="str">
        <f t="shared" ca="1" si="22"/>
        <v/>
      </c>
      <c r="AE94" s="153"/>
      <c r="AF94" s="4" t="str">
        <f t="shared" ca="1" si="23"/>
        <v/>
      </c>
      <c r="AG94" s="263" t="str">
        <f t="shared" ca="1" si="24"/>
        <v/>
      </c>
      <c r="AH94" s="235" t="str">
        <f t="shared" ca="1" si="25"/>
        <v/>
      </c>
      <c r="AI94" s="235" t="str">
        <f t="shared" ca="1" si="26"/>
        <v/>
      </c>
      <c r="AJ94" s="235" t="str">
        <f t="shared" ca="1" si="27"/>
        <v/>
      </c>
      <c r="AK94" s="235" t="str">
        <f t="shared" ca="1" si="28"/>
        <v/>
      </c>
      <c r="AL94" s="235" t="str">
        <f t="shared" ca="1" si="29"/>
        <v/>
      </c>
      <c r="AM94" s="235" t="str">
        <f t="shared" ca="1" si="30"/>
        <v/>
      </c>
      <c r="AN94" s="235" t="str">
        <f t="shared" ca="1" si="31"/>
        <v/>
      </c>
      <c r="AO94" s="235" t="str">
        <f t="shared" ca="1" si="32"/>
        <v/>
      </c>
      <c r="AP94" s="153"/>
      <c r="AQ94" s="4" t="str">
        <f t="shared" ca="1" si="54"/>
        <v/>
      </c>
      <c r="AR94" s="4" t="str">
        <f t="shared" ca="1" si="54"/>
        <v/>
      </c>
      <c r="AS94" s="4" t="str">
        <f t="shared" ca="1" si="54"/>
        <v/>
      </c>
      <c r="AT94" s="4" t="str">
        <f t="shared" ca="1" si="54"/>
        <v/>
      </c>
      <c r="AU94" s="4" t="str">
        <f t="shared" ca="1" si="54"/>
        <v/>
      </c>
      <c r="AV94" s="4" t="str">
        <f t="shared" ca="1" si="53"/>
        <v/>
      </c>
      <c r="AW94" s="4" t="str">
        <f t="shared" ca="1" si="53"/>
        <v/>
      </c>
      <c r="AX94" s="4" t="str">
        <f t="shared" ca="1" si="53"/>
        <v/>
      </c>
      <c r="AY94" s="4" t="str">
        <f t="shared" ca="1" si="53"/>
        <v/>
      </c>
      <c r="AZ94" s="4" t="str">
        <f t="shared" ca="1" si="53"/>
        <v/>
      </c>
      <c r="BA94" s="296" t="e">
        <f t="shared" ca="1" si="34"/>
        <v>#NUM!</v>
      </c>
      <c r="BB94" s="296"/>
      <c r="BC94" s="153"/>
      <c r="BD94" s="48" t="str">
        <f t="shared" ca="1" si="41"/>
        <v/>
      </c>
      <c r="BE94" s="48" t="str">
        <f t="shared" ca="1" si="35"/>
        <v/>
      </c>
      <c r="BF94" s="157"/>
      <c r="BG94" s="262">
        <f t="shared" ca="1" si="36"/>
        <v>14</v>
      </c>
      <c r="BI94" s="48" t="str">
        <f t="shared" ca="1" si="42"/>
        <v/>
      </c>
      <c r="BJ94" s="48" t="str">
        <f t="shared" ca="1" si="43"/>
        <v/>
      </c>
      <c r="BK94" s="48" t="str">
        <f t="shared" ca="1" si="44"/>
        <v/>
      </c>
      <c r="BL94" s="48" t="str">
        <f t="shared" ca="1" si="45"/>
        <v/>
      </c>
      <c r="BM94" s="48" t="str">
        <f t="shared" ca="1" si="46"/>
        <v/>
      </c>
      <c r="BN94" s="48" t="str">
        <f t="shared" ca="1" si="47"/>
        <v/>
      </c>
      <c r="BO94" s="48" t="b">
        <f t="shared" ca="1" si="48"/>
        <v>0</v>
      </c>
      <c r="BP94" s="48" t="b">
        <f t="shared" ca="1" si="49"/>
        <v>0</v>
      </c>
      <c r="BQ94" s="48" t="b">
        <f t="shared" ca="1" si="50"/>
        <v>0</v>
      </c>
      <c r="BR94" s="48" t="b">
        <f t="shared" ca="1" si="51"/>
        <v>0</v>
      </c>
      <c r="BT94" s="99">
        <f t="shared" ca="1" si="37"/>
        <v>0</v>
      </c>
      <c r="BV94" s="48" t="str">
        <f t="shared" ca="1" si="38"/>
        <v/>
      </c>
      <c r="BX94" s="48" t="str">
        <f t="shared" ca="1" si="39"/>
        <v/>
      </c>
      <c r="BY94" s="158"/>
      <c r="BZ94" s="266">
        <f t="shared" ca="1" si="52"/>
        <v>518</v>
      </c>
      <c r="CA94" s="265" t="str">
        <f t="shared" ca="1" si="55"/>
        <v/>
      </c>
    </row>
    <row r="95" spans="2:79" s="48" customFormat="1" x14ac:dyDescent="0.25">
      <c r="B95" s="298" t="b">
        <f t="shared" ca="1" si="0"/>
        <v>0</v>
      </c>
      <c r="C95" s="298"/>
      <c r="D95" s="298" t="b">
        <f t="shared" ca="1" si="1"/>
        <v>0</v>
      </c>
      <c r="E95" s="298"/>
      <c r="F95" s="298" t="b">
        <f t="shared" ca="1" si="2"/>
        <v>0</v>
      </c>
      <c r="G95" s="298"/>
      <c r="H95" s="298" t="b">
        <f t="shared" ca="1" si="3"/>
        <v>0</v>
      </c>
      <c r="I95" s="298"/>
      <c r="J95" s="153"/>
      <c r="K95" s="235" t="str">
        <f t="shared" ca="1" si="4"/>
        <v/>
      </c>
      <c r="L95" s="4" t="str">
        <f t="shared" ca="1" si="5"/>
        <v/>
      </c>
      <c r="M95" s="263" t="str">
        <f t="shared" ca="1" si="6"/>
        <v/>
      </c>
      <c r="N95" s="4" t="str">
        <f t="shared" ca="1" si="7"/>
        <v/>
      </c>
      <c r="O95" s="235" t="str">
        <f t="shared" ca="1" si="8"/>
        <v/>
      </c>
      <c r="P95" s="4" t="str">
        <f t="shared" ca="1" si="9"/>
        <v/>
      </c>
      <c r="Q95" s="235" t="str">
        <f t="shared" ca="1" si="10"/>
        <v/>
      </c>
      <c r="R95" s="4" t="str">
        <f t="shared" ca="1" si="11"/>
        <v/>
      </c>
      <c r="S95" s="235" t="str">
        <f t="shared" ca="1" si="12"/>
        <v/>
      </c>
      <c r="T95" s="4" t="str">
        <f t="shared" ca="1" si="13"/>
        <v/>
      </c>
      <c r="U95" s="235" t="str">
        <f ca="1">IF(BT95&gt;1,IF(ISERROR(MATCH(BG96:BG98:BG132,0)),"-",BN95),"")</f>
        <v/>
      </c>
      <c r="V95" s="4" t="str">
        <f t="shared" ca="1" si="14"/>
        <v/>
      </c>
      <c r="W95" s="235" t="str">
        <f t="shared" ca="1" si="15"/>
        <v/>
      </c>
      <c r="X95" s="4" t="str">
        <f t="shared" ca="1" si="16"/>
        <v/>
      </c>
      <c r="Y95" s="235" t="str">
        <f t="shared" ca="1" si="17"/>
        <v/>
      </c>
      <c r="Z95" s="4" t="str">
        <f t="shared" ca="1" si="18"/>
        <v/>
      </c>
      <c r="AA95" s="235" t="str">
        <f t="shared" ca="1" si="19"/>
        <v/>
      </c>
      <c r="AB95" s="4" t="str">
        <f t="shared" ca="1" si="20"/>
        <v/>
      </c>
      <c r="AC95" s="235" t="str">
        <f t="shared" ca="1" si="21"/>
        <v/>
      </c>
      <c r="AD95" s="4" t="str">
        <f t="shared" ca="1" si="22"/>
        <v/>
      </c>
      <c r="AE95" s="153"/>
      <c r="AF95" s="4" t="str">
        <f t="shared" ca="1" si="23"/>
        <v/>
      </c>
      <c r="AG95" s="263" t="str">
        <f t="shared" ca="1" si="24"/>
        <v/>
      </c>
      <c r="AH95" s="235" t="str">
        <f t="shared" ca="1" si="25"/>
        <v/>
      </c>
      <c r="AI95" s="235" t="str">
        <f t="shared" ca="1" si="26"/>
        <v/>
      </c>
      <c r="AJ95" s="235" t="str">
        <f t="shared" ca="1" si="27"/>
        <v/>
      </c>
      <c r="AK95" s="235" t="str">
        <f t="shared" ca="1" si="28"/>
        <v/>
      </c>
      <c r="AL95" s="235" t="str">
        <f t="shared" ca="1" si="29"/>
        <v/>
      </c>
      <c r="AM95" s="235" t="str">
        <f t="shared" ca="1" si="30"/>
        <v/>
      </c>
      <c r="AN95" s="235" t="str">
        <f t="shared" ca="1" si="31"/>
        <v/>
      </c>
      <c r="AO95" s="235" t="str">
        <f t="shared" ca="1" si="32"/>
        <v/>
      </c>
      <c r="AP95" s="153"/>
      <c r="AQ95" s="4" t="str">
        <f t="shared" ca="1" si="54"/>
        <v/>
      </c>
      <c r="AR95" s="4" t="str">
        <f t="shared" ca="1" si="54"/>
        <v/>
      </c>
      <c r="AS95" s="4" t="str">
        <f t="shared" ca="1" si="54"/>
        <v/>
      </c>
      <c r="AT95" s="4" t="str">
        <f t="shared" ca="1" si="54"/>
        <v/>
      </c>
      <c r="AU95" s="4" t="str">
        <f t="shared" ca="1" si="54"/>
        <v/>
      </c>
      <c r="AV95" s="4" t="str">
        <f t="shared" ca="1" si="53"/>
        <v/>
      </c>
      <c r="AW95" s="4" t="str">
        <f t="shared" ca="1" si="53"/>
        <v/>
      </c>
      <c r="AX95" s="4" t="str">
        <f t="shared" ca="1" si="53"/>
        <v/>
      </c>
      <c r="AY95" s="4" t="str">
        <f t="shared" ca="1" si="53"/>
        <v/>
      </c>
      <c r="AZ95" s="4" t="str">
        <f t="shared" ca="1" si="53"/>
        <v/>
      </c>
      <c r="BA95" s="296" t="e">
        <f t="shared" ca="1" si="34"/>
        <v>#NUM!</v>
      </c>
      <c r="BB95" s="296"/>
      <c r="BC95" s="153"/>
      <c r="BD95" s="48" t="str">
        <f t="shared" ca="1" si="41"/>
        <v/>
      </c>
      <c r="BE95" s="48" t="str">
        <f t="shared" ca="1" si="35"/>
        <v/>
      </c>
      <c r="BF95" s="157"/>
      <c r="BG95" s="262">
        <f t="shared" ca="1" si="36"/>
        <v>27</v>
      </c>
      <c r="BI95" s="48" t="str">
        <f t="shared" ca="1" si="42"/>
        <v/>
      </c>
      <c r="BJ95" s="48" t="str">
        <f t="shared" ca="1" si="43"/>
        <v/>
      </c>
      <c r="BK95" s="48" t="str">
        <f t="shared" ca="1" si="44"/>
        <v/>
      </c>
      <c r="BL95" s="48" t="str">
        <f t="shared" ca="1" si="45"/>
        <v/>
      </c>
      <c r="BM95" s="48" t="str">
        <f t="shared" ca="1" si="46"/>
        <v/>
      </c>
      <c r="BN95" s="48" t="str">
        <f t="shared" ca="1" si="47"/>
        <v/>
      </c>
      <c r="BO95" s="48" t="b">
        <f t="shared" ca="1" si="48"/>
        <v>0</v>
      </c>
      <c r="BP95" s="48" t="b">
        <f t="shared" ca="1" si="49"/>
        <v>0</v>
      </c>
      <c r="BQ95" s="48" t="b">
        <f t="shared" ca="1" si="50"/>
        <v>0</v>
      </c>
      <c r="BR95" s="48" t="b">
        <f t="shared" ca="1" si="51"/>
        <v>0</v>
      </c>
      <c r="BT95" s="99">
        <f t="shared" ca="1" si="37"/>
        <v>0</v>
      </c>
      <c r="BV95" s="48" t="str">
        <f t="shared" ca="1" si="38"/>
        <v/>
      </c>
      <c r="BX95" s="48" t="str">
        <f t="shared" ca="1" si="39"/>
        <v/>
      </c>
      <c r="BY95" s="158"/>
      <c r="BZ95" s="266">
        <f t="shared" ca="1" si="52"/>
        <v>518</v>
      </c>
      <c r="CA95" s="265" t="str">
        <f t="shared" ca="1" si="55"/>
        <v/>
      </c>
    </row>
    <row r="96" spans="2:79" s="48" customFormat="1" x14ac:dyDescent="0.25">
      <c r="B96" s="298" t="b">
        <f t="shared" ca="1" si="0"/>
        <v>0</v>
      </c>
      <c r="C96" s="298"/>
      <c r="D96" s="298" t="b">
        <f t="shared" ca="1" si="1"/>
        <v>0</v>
      </c>
      <c r="E96" s="298"/>
      <c r="F96" s="298" t="b">
        <f t="shared" ca="1" si="2"/>
        <v>0</v>
      </c>
      <c r="G96" s="298"/>
      <c r="H96" s="298" t="b">
        <f t="shared" ca="1" si="3"/>
        <v>0</v>
      </c>
      <c r="I96" s="298"/>
      <c r="J96" s="153"/>
      <c r="K96" s="235" t="str">
        <f t="shared" ca="1" si="4"/>
        <v/>
      </c>
      <c r="L96" s="4" t="str">
        <f t="shared" ca="1" si="5"/>
        <v/>
      </c>
      <c r="M96" s="263" t="str">
        <f t="shared" ca="1" si="6"/>
        <v/>
      </c>
      <c r="N96" s="4" t="str">
        <f t="shared" ca="1" si="7"/>
        <v/>
      </c>
      <c r="O96" s="235" t="str">
        <f t="shared" ca="1" si="8"/>
        <v/>
      </c>
      <c r="P96" s="4" t="str">
        <f t="shared" ca="1" si="9"/>
        <v/>
      </c>
      <c r="Q96" s="235" t="str">
        <f t="shared" ca="1" si="10"/>
        <v/>
      </c>
      <c r="R96" s="4" t="str">
        <f t="shared" ca="1" si="11"/>
        <v/>
      </c>
      <c r="S96" s="235" t="str">
        <f t="shared" ca="1" si="12"/>
        <v/>
      </c>
      <c r="T96" s="4" t="str">
        <f t="shared" ca="1" si="13"/>
        <v/>
      </c>
      <c r="U96" s="235" t="str">
        <f ca="1">IF(BT96&gt;1,IF(ISERROR(MATCH(BG97:BG99:BG133,0)),"-",BN96),"")</f>
        <v/>
      </c>
      <c r="V96" s="4" t="str">
        <f t="shared" ca="1" si="14"/>
        <v/>
      </c>
      <c r="W96" s="235" t="str">
        <f t="shared" ca="1" si="15"/>
        <v/>
      </c>
      <c r="X96" s="4" t="str">
        <f t="shared" ca="1" si="16"/>
        <v/>
      </c>
      <c r="Y96" s="235" t="str">
        <f t="shared" ca="1" si="17"/>
        <v/>
      </c>
      <c r="Z96" s="4" t="str">
        <f t="shared" ca="1" si="18"/>
        <v/>
      </c>
      <c r="AA96" s="235" t="str">
        <f t="shared" ca="1" si="19"/>
        <v/>
      </c>
      <c r="AB96" s="4" t="str">
        <f t="shared" ca="1" si="20"/>
        <v/>
      </c>
      <c r="AC96" s="235" t="str">
        <f t="shared" ca="1" si="21"/>
        <v/>
      </c>
      <c r="AD96" s="4" t="str">
        <f t="shared" ca="1" si="22"/>
        <v/>
      </c>
      <c r="AE96" s="153"/>
      <c r="AF96" s="4" t="str">
        <f t="shared" ca="1" si="23"/>
        <v/>
      </c>
      <c r="AG96" s="263" t="str">
        <f t="shared" ca="1" si="24"/>
        <v/>
      </c>
      <c r="AH96" s="235" t="str">
        <f t="shared" ca="1" si="25"/>
        <v/>
      </c>
      <c r="AI96" s="235" t="str">
        <f t="shared" ca="1" si="26"/>
        <v/>
      </c>
      <c r="AJ96" s="235" t="str">
        <f t="shared" ca="1" si="27"/>
        <v/>
      </c>
      <c r="AK96" s="235" t="str">
        <f t="shared" ca="1" si="28"/>
        <v/>
      </c>
      <c r="AL96" s="235" t="str">
        <f t="shared" ca="1" si="29"/>
        <v/>
      </c>
      <c r="AM96" s="235" t="str">
        <f t="shared" ca="1" si="30"/>
        <v/>
      </c>
      <c r="AN96" s="235" t="str">
        <f t="shared" ca="1" si="31"/>
        <v/>
      </c>
      <c r="AO96" s="235" t="str">
        <f t="shared" ca="1" si="32"/>
        <v/>
      </c>
      <c r="AP96" s="153"/>
      <c r="AQ96" s="4" t="str">
        <f t="shared" ca="1" si="54"/>
        <v/>
      </c>
      <c r="AR96" s="4" t="str">
        <f t="shared" ca="1" si="54"/>
        <v/>
      </c>
      <c r="AS96" s="4" t="str">
        <f t="shared" ca="1" si="54"/>
        <v/>
      </c>
      <c r="AT96" s="4" t="str">
        <f t="shared" ca="1" si="54"/>
        <v/>
      </c>
      <c r="AU96" s="4" t="str">
        <f t="shared" ca="1" si="54"/>
        <v/>
      </c>
      <c r="AV96" s="4" t="str">
        <f t="shared" ca="1" si="53"/>
        <v/>
      </c>
      <c r="AW96" s="4" t="str">
        <f t="shared" ca="1" si="53"/>
        <v/>
      </c>
      <c r="AX96" s="4" t="str">
        <f t="shared" ca="1" si="53"/>
        <v/>
      </c>
      <c r="AY96" s="4" t="str">
        <f t="shared" ca="1" si="53"/>
        <v/>
      </c>
      <c r="AZ96" s="4" t="str">
        <f t="shared" ca="1" si="53"/>
        <v/>
      </c>
      <c r="BA96" s="296" t="e">
        <f t="shared" ca="1" si="34"/>
        <v>#NUM!</v>
      </c>
      <c r="BB96" s="296"/>
      <c r="BC96" s="153"/>
      <c r="BD96" s="48" t="str">
        <f t="shared" ca="1" si="41"/>
        <v/>
      </c>
      <c r="BE96" s="48" t="str">
        <f t="shared" ca="1" si="35"/>
        <v/>
      </c>
      <c r="BF96" s="157"/>
      <c r="BG96" s="262">
        <f t="shared" ca="1" si="36"/>
        <v>1</v>
      </c>
      <c r="BI96" s="48" t="str">
        <f t="shared" ca="1" si="42"/>
        <v/>
      </c>
      <c r="BJ96" s="48" t="str">
        <f t="shared" ca="1" si="43"/>
        <v/>
      </c>
      <c r="BK96" s="48" t="str">
        <f t="shared" ca="1" si="44"/>
        <v/>
      </c>
      <c r="BL96" s="48" t="str">
        <f t="shared" ca="1" si="45"/>
        <v/>
      </c>
      <c r="BM96" s="48" t="str">
        <f t="shared" ca="1" si="46"/>
        <v/>
      </c>
      <c r="BN96" s="48" t="str">
        <f t="shared" ca="1" si="47"/>
        <v/>
      </c>
      <c r="BO96" s="48" t="b">
        <f t="shared" ca="1" si="48"/>
        <v>0</v>
      </c>
      <c r="BP96" s="48" t="b">
        <f t="shared" ca="1" si="49"/>
        <v>0</v>
      </c>
      <c r="BQ96" s="48" t="b">
        <f t="shared" ca="1" si="50"/>
        <v>0</v>
      </c>
      <c r="BR96" s="48" t="b">
        <f t="shared" ca="1" si="51"/>
        <v>0</v>
      </c>
      <c r="BT96" s="99">
        <f t="shared" ca="1" si="37"/>
        <v>0</v>
      </c>
      <c r="BV96" s="48" t="str">
        <f t="shared" ca="1" si="38"/>
        <v/>
      </c>
      <c r="BX96" s="48" t="str">
        <f t="shared" ca="1" si="39"/>
        <v/>
      </c>
      <c r="BY96" s="158"/>
      <c r="BZ96" s="266">
        <f t="shared" ca="1" si="52"/>
        <v>518</v>
      </c>
      <c r="CA96" s="265" t="str">
        <f t="shared" ca="1" si="55"/>
        <v/>
      </c>
    </row>
    <row r="97" spans="2:79" s="48" customFormat="1" x14ac:dyDescent="0.25">
      <c r="B97" s="298">
        <f t="shared" ca="1" si="0"/>
        <v>7</v>
      </c>
      <c r="C97" s="298"/>
      <c r="D97" s="298" t="b">
        <f t="shared" ca="1" si="1"/>
        <v>0</v>
      </c>
      <c r="E97" s="298"/>
      <c r="F97" s="298" t="b">
        <f t="shared" ca="1" si="2"/>
        <v>0</v>
      </c>
      <c r="G97" s="298"/>
      <c r="H97" s="298" t="b">
        <f t="shared" ca="1" si="3"/>
        <v>0</v>
      </c>
      <c r="I97" s="298"/>
      <c r="J97" s="153"/>
      <c r="K97" s="235" t="str">
        <f t="shared" ca="1" si="4"/>
        <v>-</v>
      </c>
      <c r="L97" s="4" t="str">
        <f t="shared" ca="1" si="5"/>
        <v/>
      </c>
      <c r="M97" s="263" t="str">
        <f t="shared" ca="1" si="6"/>
        <v>-</v>
      </c>
      <c r="N97" s="4" t="str">
        <f t="shared" ca="1" si="7"/>
        <v/>
      </c>
      <c r="O97" s="235" t="str">
        <f t="shared" ca="1" si="8"/>
        <v>-</v>
      </c>
      <c r="P97" s="4" t="str">
        <f t="shared" ca="1" si="9"/>
        <v/>
      </c>
      <c r="Q97" s="235" t="str">
        <f t="shared" ca="1" si="10"/>
        <v>-</v>
      </c>
      <c r="R97" s="4" t="str">
        <f t="shared" ca="1" si="11"/>
        <v/>
      </c>
      <c r="S97" s="235" t="str">
        <f t="shared" ca="1" si="12"/>
        <v>-</v>
      </c>
      <c r="T97" s="4" t="str">
        <f t="shared" ca="1" si="13"/>
        <v/>
      </c>
      <c r="U97" s="235" t="str">
        <f ca="1">IF(BT97&gt;1,IF(ISERROR(MATCH(BG98:BG100:BG134,0)),"-",BN97),"")</f>
        <v>-</v>
      </c>
      <c r="V97" s="4" t="str">
        <f t="shared" ca="1" si="14"/>
        <v/>
      </c>
      <c r="W97" s="235" t="str">
        <f t="shared" ca="1" si="15"/>
        <v>-</v>
      </c>
      <c r="X97" s="4" t="str">
        <f t="shared" ca="1" si="16"/>
        <v/>
      </c>
      <c r="Y97" s="235" t="str">
        <f t="shared" ca="1" si="17"/>
        <v>-</v>
      </c>
      <c r="Z97" s="4" t="str">
        <f t="shared" ca="1" si="18"/>
        <v/>
      </c>
      <c r="AA97" s="235" t="str">
        <f t="shared" ca="1" si="19"/>
        <v>-</v>
      </c>
      <c r="AB97" s="4" t="str">
        <f t="shared" ca="1" si="20"/>
        <v/>
      </c>
      <c r="AC97" s="235" t="str">
        <f t="shared" ca="1" si="21"/>
        <v>-</v>
      </c>
      <c r="AD97" s="4" t="str">
        <f t="shared" ca="1" si="22"/>
        <v/>
      </c>
      <c r="AE97" s="153"/>
      <c r="AF97" s="4" t="e">
        <f t="shared" ca="1" si="23"/>
        <v>#N/A</v>
      </c>
      <c r="AG97" s="263" t="e">
        <f t="shared" ca="1" si="24"/>
        <v>#N/A</v>
      </c>
      <c r="AH97" s="235" t="e">
        <f t="shared" ca="1" si="25"/>
        <v>#N/A</v>
      </c>
      <c r="AI97" s="235" t="e">
        <f t="shared" ca="1" si="26"/>
        <v>#N/A</v>
      </c>
      <c r="AJ97" s="235" t="e">
        <f t="shared" ca="1" si="27"/>
        <v>#N/A</v>
      </c>
      <c r="AK97" s="235" t="e">
        <f t="shared" ca="1" si="28"/>
        <v>#N/A</v>
      </c>
      <c r="AL97" s="235" t="e">
        <f t="shared" ca="1" si="29"/>
        <v>#N/A</v>
      </c>
      <c r="AM97" s="235" t="e">
        <f t="shared" ca="1" si="30"/>
        <v>#N/A</v>
      </c>
      <c r="AN97" s="235" t="e">
        <f t="shared" ca="1" si="31"/>
        <v>#N/A</v>
      </c>
      <c r="AO97" s="235" t="e">
        <f t="shared" ca="1" si="32"/>
        <v>#N/A</v>
      </c>
      <c r="AP97" s="153"/>
      <c r="AQ97" s="4" t="str">
        <f t="shared" ca="1" si="54"/>
        <v/>
      </c>
      <c r="AR97" s="4" t="str">
        <f t="shared" ca="1" si="54"/>
        <v/>
      </c>
      <c r="AS97" s="4" t="str">
        <f t="shared" ca="1" si="54"/>
        <v/>
      </c>
      <c r="AT97" s="4" t="str">
        <f t="shared" ca="1" si="54"/>
        <v/>
      </c>
      <c r="AU97" s="4" t="str">
        <f t="shared" ca="1" si="54"/>
        <v/>
      </c>
      <c r="AV97" s="4" t="str">
        <f t="shared" ca="1" si="53"/>
        <v/>
      </c>
      <c r="AW97" s="4" t="str">
        <f t="shared" ca="1" si="53"/>
        <v/>
      </c>
      <c r="AX97" s="4" t="str">
        <f t="shared" ca="1" si="53"/>
        <v/>
      </c>
      <c r="AY97" s="4" t="str">
        <f t="shared" ca="1" si="53"/>
        <v/>
      </c>
      <c r="AZ97" s="4" t="str">
        <f t="shared" ca="1" si="53"/>
        <v/>
      </c>
      <c r="BA97" s="296" t="e">
        <f t="shared" ca="1" si="34"/>
        <v>#NUM!</v>
      </c>
      <c r="BB97" s="296"/>
      <c r="BC97" s="153"/>
      <c r="BD97" s="48">
        <f t="shared" ca="1" si="41"/>
        <v>0</v>
      </c>
      <c r="BE97" s="48" t="str">
        <f t="shared" ca="1" si="35"/>
        <v>F</v>
      </c>
      <c r="BF97" s="157"/>
      <c r="BG97" s="262">
        <f t="shared" ca="1" si="36"/>
        <v>6</v>
      </c>
      <c r="BI97" s="48">
        <f t="shared" ca="1" si="42"/>
        <v>0</v>
      </c>
      <c r="BJ97" s="48">
        <f t="shared" ca="1" si="43"/>
        <v>1</v>
      </c>
      <c r="BK97" s="48">
        <f t="shared" ca="1" si="44"/>
        <v>2</v>
      </c>
      <c r="BL97" s="48">
        <f t="shared" ca="1" si="45"/>
        <v>3</v>
      </c>
      <c r="BM97" s="48">
        <f t="shared" ca="1" si="46"/>
        <v>4</v>
      </c>
      <c r="BN97" s="48">
        <f t="shared" ca="1" si="47"/>
        <v>5</v>
      </c>
      <c r="BO97" s="48">
        <f t="shared" ca="1" si="48"/>
        <v>6</v>
      </c>
      <c r="BP97" s="48">
        <f t="shared" ca="1" si="49"/>
        <v>10</v>
      </c>
      <c r="BQ97" s="48">
        <f t="shared" ca="1" si="50"/>
        <v>20</v>
      </c>
      <c r="BR97" s="48">
        <f t="shared" ca="1" si="51"/>
        <v>30</v>
      </c>
      <c r="BT97" s="99">
        <f t="shared" ca="1" si="37"/>
        <v>10</v>
      </c>
      <c r="BV97" s="48" t="str">
        <f t="shared" ca="1" si="38"/>
        <v>F</v>
      </c>
      <c r="BX97" s="48">
        <f t="shared" ca="1" si="39"/>
        <v>7</v>
      </c>
      <c r="BY97" s="158"/>
      <c r="BZ97" s="266">
        <f t="shared" ca="1" si="52"/>
        <v>488</v>
      </c>
      <c r="CA97" s="265">
        <f t="shared" ca="1" si="55"/>
        <v>-30</v>
      </c>
    </row>
    <row r="98" spans="2:79" s="48" customFormat="1" x14ac:dyDescent="0.25">
      <c r="B98" s="298" t="b">
        <f t="shared" ca="1" si="0"/>
        <v>0</v>
      </c>
      <c r="C98" s="298"/>
      <c r="D98" s="298" t="b">
        <f t="shared" ca="1" si="1"/>
        <v>0</v>
      </c>
      <c r="E98" s="298"/>
      <c r="F98" s="298" t="b">
        <f t="shared" ca="1" si="2"/>
        <v>0</v>
      </c>
      <c r="G98" s="298"/>
      <c r="H98" s="298" t="b">
        <f t="shared" ca="1" si="3"/>
        <v>0</v>
      </c>
      <c r="I98" s="298"/>
      <c r="J98" s="153"/>
      <c r="K98" s="235" t="str">
        <f t="shared" ca="1" si="4"/>
        <v/>
      </c>
      <c r="L98" s="4" t="str">
        <f t="shared" ca="1" si="5"/>
        <v/>
      </c>
      <c r="M98" s="263" t="str">
        <f t="shared" ca="1" si="6"/>
        <v/>
      </c>
      <c r="N98" s="4" t="str">
        <f t="shared" ca="1" si="7"/>
        <v/>
      </c>
      <c r="O98" s="235" t="str">
        <f t="shared" ca="1" si="8"/>
        <v/>
      </c>
      <c r="P98" s="4" t="str">
        <f t="shared" ca="1" si="9"/>
        <v/>
      </c>
      <c r="Q98" s="235" t="str">
        <f t="shared" ca="1" si="10"/>
        <v/>
      </c>
      <c r="R98" s="4" t="str">
        <f t="shared" ca="1" si="11"/>
        <v/>
      </c>
      <c r="S98" s="235" t="str">
        <f t="shared" ca="1" si="12"/>
        <v/>
      </c>
      <c r="T98" s="4" t="str">
        <f t="shared" ca="1" si="13"/>
        <v/>
      </c>
      <c r="U98" s="235" t="str">
        <f ca="1">IF(BT98&gt;1,IF(ISERROR(MATCH(BG99:BG101:BG135,0)),"-",BN98),"")</f>
        <v/>
      </c>
      <c r="V98" s="4" t="str">
        <f t="shared" ca="1" si="14"/>
        <v/>
      </c>
      <c r="W98" s="235" t="str">
        <f t="shared" ca="1" si="15"/>
        <v/>
      </c>
      <c r="X98" s="4" t="str">
        <f t="shared" ca="1" si="16"/>
        <v/>
      </c>
      <c r="Y98" s="235" t="str">
        <f t="shared" ca="1" si="17"/>
        <v/>
      </c>
      <c r="Z98" s="4" t="str">
        <f t="shared" ca="1" si="18"/>
        <v/>
      </c>
      <c r="AA98" s="235" t="str">
        <f t="shared" ca="1" si="19"/>
        <v/>
      </c>
      <c r="AB98" s="4" t="str">
        <f t="shared" ca="1" si="20"/>
        <v/>
      </c>
      <c r="AC98" s="235" t="str">
        <f t="shared" ca="1" si="21"/>
        <v/>
      </c>
      <c r="AD98" s="4" t="str">
        <f t="shared" ca="1" si="22"/>
        <v/>
      </c>
      <c r="AE98" s="153"/>
      <c r="AF98" s="4" t="str">
        <f t="shared" ca="1" si="23"/>
        <v/>
      </c>
      <c r="AG98" s="263" t="str">
        <f t="shared" ca="1" si="24"/>
        <v/>
      </c>
      <c r="AH98" s="235" t="str">
        <f t="shared" ca="1" si="25"/>
        <v/>
      </c>
      <c r="AI98" s="235" t="str">
        <f t="shared" ca="1" si="26"/>
        <v/>
      </c>
      <c r="AJ98" s="235" t="str">
        <f t="shared" ca="1" si="27"/>
        <v/>
      </c>
      <c r="AK98" s="235" t="str">
        <f t="shared" ca="1" si="28"/>
        <v/>
      </c>
      <c r="AL98" s="235" t="str">
        <f t="shared" ca="1" si="29"/>
        <v/>
      </c>
      <c r="AM98" s="235" t="str">
        <f t="shared" ca="1" si="30"/>
        <v/>
      </c>
      <c r="AN98" s="235" t="str">
        <f t="shared" ca="1" si="31"/>
        <v/>
      </c>
      <c r="AO98" s="235" t="str">
        <f t="shared" ca="1" si="32"/>
        <v/>
      </c>
      <c r="AP98" s="153"/>
      <c r="AQ98" s="4" t="str">
        <f t="shared" ca="1" si="54"/>
        <v/>
      </c>
      <c r="AR98" s="4" t="str">
        <f t="shared" ca="1" si="54"/>
        <v/>
      </c>
      <c r="AS98" s="4" t="str">
        <f t="shared" ca="1" si="54"/>
        <v/>
      </c>
      <c r="AT98" s="4" t="str">
        <f t="shared" ca="1" si="54"/>
        <v/>
      </c>
      <c r="AU98" s="4" t="str">
        <f t="shared" ca="1" si="54"/>
        <v/>
      </c>
      <c r="AV98" s="4" t="str">
        <f t="shared" ca="1" si="53"/>
        <v/>
      </c>
      <c r="AW98" s="4" t="str">
        <f t="shared" ca="1" si="53"/>
        <v/>
      </c>
      <c r="AX98" s="4" t="str">
        <f t="shared" ca="1" si="53"/>
        <v/>
      </c>
      <c r="AY98" s="4" t="str">
        <f t="shared" ca="1" si="53"/>
        <v/>
      </c>
      <c r="AZ98" s="4" t="str">
        <f t="shared" ca="1" si="53"/>
        <v/>
      </c>
      <c r="BA98" s="296" t="e">
        <f t="shared" ca="1" si="34"/>
        <v>#NUM!</v>
      </c>
      <c r="BB98" s="296"/>
      <c r="BC98" s="153"/>
      <c r="BD98" s="48" t="str">
        <f t="shared" ca="1" si="41"/>
        <v/>
      </c>
      <c r="BE98" s="48" t="str">
        <f t="shared" ca="1" si="35"/>
        <v/>
      </c>
      <c r="BF98" s="157"/>
      <c r="BG98" s="262">
        <f t="shared" ca="1" si="36"/>
        <v>22</v>
      </c>
      <c r="BI98" s="48" t="str">
        <f t="shared" ca="1" si="42"/>
        <v/>
      </c>
      <c r="BJ98" s="48" t="str">
        <f t="shared" ca="1" si="43"/>
        <v/>
      </c>
      <c r="BK98" s="48" t="str">
        <f t="shared" ca="1" si="44"/>
        <v/>
      </c>
      <c r="BL98" s="48" t="str">
        <f t="shared" ca="1" si="45"/>
        <v/>
      </c>
      <c r="BM98" s="48" t="str">
        <f t="shared" ca="1" si="46"/>
        <v/>
      </c>
      <c r="BN98" s="48" t="str">
        <f t="shared" ca="1" si="47"/>
        <v/>
      </c>
      <c r="BO98" s="48" t="b">
        <f t="shared" ca="1" si="48"/>
        <v>0</v>
      </c>
      <c r="BP98" s="48" t="b">
        <f t="shared" ca="1" si="49"/>
        <v>0</v>
      </c>
      <c r="BQ98" s="48" t="b">
        <f t="shared" ca="1" si="50"/>
        <v>0</v>
      </c>
      <c r="BR98" s="48" t="b">
        <f t="shared" ca="1" si="51"/>
        <v>0</v>
      </c>
      <c r="BT98" s="99">
        <f t="shared" ca="1" si="37"/>
        <v>0</v>
      </c>
      <c r="BV98" s="48" t="str">
        <f t="shared" ca="1" si="38"/>
        <v/>
      </c>
      <c r="BX98" s="48" t="str">
        <f t="shared" ca="1" si="39"/>
        <v/>
      </c>
      <c r="BY98" s="158"/>
      <c r="BZ98" s="266">
        <f t="shared" ca="1" si="52"/>
        <v>488</v>
      </c>
      <c r="CA98" s="265" t="str">
        <f t="shared" ca="1" si="55"/>
        <v/>
      </c>
    </row>
    <row r="99" spans="2:79" s="48" customFormat="1" x14ac:dyDescent="0.25">
      <c r="B99" s="298" t="b">
        <f t="shared" ca="1" si="0"/>
        <v>0</v>
      </c>
      <c r="C99" s="298"/>
      <c r="D99" s="298" t="b">
        <f t="shared" ca="1" si="1"/>
        <v>0</v>
      </c>
      <c r="E99" s="298"/>
      <c r="F99" s="298" t="b">
        <f t="shared" ca="1" si="2"/>
        <v>0</v>
      </c>
      <c r="G99" s="298"/>
      <c r="H99" s="298" t="b">
        <f t="shared" ca="1" si="3"/>
        <v>0</v>
      </c>
      <c r="I99" s="298"/>
      <c r="J99" s="153"/>
      <c r="K99" s="235" t="str">
        <f t="shared" ca="1" si="4"/>
        <v/>
      </c>
      <c r="L99" s="4" t="str">
        <f t="shared" ca="1" si="5"/>
        <v/>
      </c>
      <c r="M99" s="263" t="str">
        <f t="shared" ca="1" si="6"/>
        <v/>
      </c>
      <c r="N99" s="4" t="str">
        <f t="shared" ca="1" si="7"/>
        <v/>
      </c>
      <c r="O99" s="235" t="str">
        <f t="shared" ca="1" si="8"/>
        <v/>
      </c>
      <c r="P99" s="4" t="str">
        <f t="shared" ca="1" si="9"/>
        <v/>
      </c>
      <c r="Q99" s="235" t="str">
        <f t="shared" ca="1" si="10"/>
        <v/>
      </c>
      <c r="R99" s="4" t="str">
        <f t="shared" ca="1" si="11"/>
        <v/>
      </c>
      <c r="S99" s="235" t="str">
        <f t="shared" ca="1" si="12"/>
        <v/>
      </c>
      <c r="T99" s="4" t="str">
        <f t="shared" ca="1" si="13"/>
        <v/>
      </c>
      <c r="U99" s="235" t="str">
        <f ca="1">IF(BT99&gt;1,IF(ISERROR(MATCH(BG100:BG102:BG136,0)),"-",BN99),"")</f>
        <v/>
      </c>
      <c r="V99" s="4" t="str">
        <f t="shared" ca="1" si="14"/>
        <v/>
      </c>
      <c r="W99" s="235" t="str">
        <f t="shared" ca="1" si="15"/>
        <v/>
      </c>
      <c r="X99" s="4" t="str">
        <f t="shared" ca="1" si="16"/>
        <v/>
      </c>
      <c r="Y99" s="235" t="str">
        <f t="shared" ca="1" si="17"/>
        <v/>
      </c>
      <c r="Z99" s="4" t="str">
        <f t="shared" ca="1" si="18"/>
        <v/>
      </c>
      <c r="AA99" s="235" t="str">
        <f t="shared" ca="1" si="19"/>
        <v/>
      </c>
      <c r="AB99" s="4" t="str">
        <f t="shared" ca="1" si="20"/>
        <v/>
      </c>
      <c r="AC99" s="235" t="str">
        <f t="shared" ca="1" si="21"/>
        <v/>
      </c>
      <c r="AD99" s="4" t="str">
        <f t="shared" ca="1" si="22"/>
        <v/>
      </c>
      <c r="AE99" s="153"/>
      <c r="AF99" s="4" t="str">
        <f t="shared" ca="1" si="23"/>
        <v/>
      </c>
      <c r="AG99" s="263" t="str">
        <f t="shared" ca="1" si="24"/>
        <v/>
      </c>
      <c r="AH99" s="235" t="str">
        <f t="shared" ca="1" si="25"/>
        <v/>
      </c>
      <c r="AI99" s="235" t="str">
        <f t="shared" ca="1" si="26"/>
        <v/>
      </c>
      <c r="AJ99" s="235" t="str">
        <f t="shared" ca="1" si="27"/>
        <v/>
      </c>
      <c r="AK99" s="235" t="str">
        <f t="shared" ca="1" si="28"/>
        <v/>
      </c>
      <c r="AL99" s="235" t="str">
        <f t="shared" ca="1" si="29"/>
        <v/>
      </c>
      <c r="AM99" s="235" t="str">
        <f t="shared" ca="1" si="30"/>
        <v/>
      </c>
      <c r="AN99" s="235" t="str">
        <f t="shared" ca="1" si="31"/>
        <v/>
      </c>
      <c r="AO99" s="235" t="str">
        <f t="shared" ca="1" si="32"/>
        <v/>
      </c>
      <c r="AP99" s="153"/>
      <c r="AQ99" s="4" t="str">
        <f t="shared" ca="1" si="54"/>
        <v/>
      </c>
      <c r="AR99" s="4" t="str">
        <f t="shared" ca="1" si="54"/>
        <v/>
      </c>
      <c r="AS99" s="4" t="str">
        <f t="shared" ca="1" si="54"/>
        <v/>
      </c>
      <c r="AT99" s="4" t="str">
        <f t="shared" ca="1" si="54"/>
        <v/>
      </c>
      <c r="AU99" s="4" t="str">
        <f t="shared" ca="1" si="54"/>
        <v/>
      </c>
      <c r="AV99" s="4" t="str">
        <f t="shared" ca="1" si="53"/>
        <v/>
      </c>
      <c r="AW99" s="4" t="str">
        <f t="shared" ca="1" si="53"/>
        <v/>
      </c>
      <c r="AX99" s="4" t="str">
        <f t="shared" ca="1" si="53"/>
        <v/>
      </c>
      <c r="AY99" s="4" t="str">
        <f t="shared" ca="1" si="53"/>
        <v/>
      </c>
      <c r="AZ99" s="4" t="str">
        <f t="shared" ca="1" si="53"/>
        <v/>
      </c>
      <c r="BA99" s="296" t="e">
        <f t="shared" ca="1" si="34"/>
        <v>#NUM!</v>
      </c>
      <c r="BB99" s="296"/>
      <c r="BC99" s="153"/>
      <c r="BD99" s="48" t="str">
        <f t="shared" ca="1" si="41"/>
        <v/>
      </c>
      <c r="BE99" s="48" t="str">
        <f t="shared" ca="1" si="35"/>
        <v/>
      </c>
      <c r="BF99" s="157"/>
      <c r="BG99" s="262">
        <f t="shared" ca="1" si="36"/>
        <v>32</v>
      </c>
      <c r="BI99" s="48" t="str">
        <f t="shared" ca="1" si="42"/>
        <v/>
      </c>
      <c r="BJ99" s="48" t="str">
        <f t="shared" ca="1" si="43"/>
        <v/>
      </c>
      <c r="BK99" s="48" t="str">
        <f t="shared" ca="1" si="44"/>
        <v/>
      </c>
      <c r="BL99" s="48" t="str">
        <f t="shared" ca="1" si="45"/>
        <v/>
      </c>
      <c r="BM99" s="48" t="str">
        <f t="shared" ca="1" si="46"/>
        <v/>
      </c>
      <c r="BN99" s="48" t="str">
        <f t="shared" ca="1" si="47"/>
        <v/>
      </c>
      <c r="BO99" s="48" t="b">
        <f t="shared" ca="1" si="48"/>
        <v>0</v>
      </c>
      <c r="BP99" s="48" t="b">
        <f t="shared" ca="1" si="49"/>
        <v>0</v>
      </c>
      <c r="BQ99" s="48" t="b">
        <f t="shared" ca="1" si="50"/>
        <v>0</v>
      </c>
      <c r="BR99" s="48" t="b">
        <f t="shared" ca="1" si="51"/>
        <v>0</v>
      </c>
      <c r="BT99" s="99">
        <f t="shared" ca="1" si="37"/>
        <v>0</v>
      </c>
      <c r="BV99" s="48" t="str">
        <f t="shared" ca="1" si="38"/>
        <v/>
      </c>
      <c r="BX99" s="48" t="str">
        <f t="shared" ca="1" si="39"/>
        <v/>
      </c>
      <c r="BY99" s="158"/>
      <c r="BZ99" s="266">
        <f t="shared" ca="1" si="52"/>
        <v>488</v>
      </c>
      <c r="CA99" s="265" t="str">
        <f t="shared" ca="1" si="55"/>
        <v/>
      </c>
    </row>
    <row r="100" spans="2:79" s="48" customFormat="1" x14ac:dyDescent="0.25">
      <c r="B100" s="298" t="b">
        <f t="shared" ca="1" si="0"/>
        <v>0</v>
      </c>
      <c r="C100" s="298"/>
      <c r="D100" s="298" t="b">
        <f t="shared" ca="1" si="1"/>
        <v>0</v>
      </c>
      <c r="E100" s="298"/>
      <c r="F100" s="298" t="b">
        <f t="shared" ca="1" si="2"/>
        <v>0</v>
      </c>
      <c r="G100" s="298"/>
      <c r="H100" s="298">
        <f t="shared" ca="1" si="3"/>
        <v>68</v>
      </c>
      <c r="I100" s="298"/>
      <c r="J100" s="153"/>
      <c r="K100" s="235" t="str">
        <f t="shared" ca="1" si="4"/>
        <v>-</v>
      </c>
      <c r="L100" s="4" t="str">
        <f t="shared" ca="1" si="5"/>
        <v/>
      </c>
      <c r="M100" s="263" t="str">
        <f t="shared" ca="1" si="6"/>
        <v>-</v>
      </c>
      <c r="N100" s="4" t="str">
        <f t="shared" ca="1" si="7"/>
        <v/>
      </c>
      <c r="O100" s="235" t="str">
        <f t="shared" ca="1" si="8"/>
        <v>-</v>
      </c>
      <c r="P100" s="4" t="str">
        <f t="shared" ca="1" si="9"/>
        <v/>
      </c>
      <c r="Q100" s="235" t="str">
        <f t="shared" ca="1" si="10"/>
        <v>-</v>
      </c>
      <c r="R100" s="4" t="str">
        <f t="shared" ca="1" si="11"/>
        <v/>
      </c>
      <c r="S100" s="235" t="str">
        <f t="shared" ca="1" si="12"/>
        <v>-</v>
      </c>
      <c r="T100" s="4" t="str">
        <f t="shared" ca="1" si="13"/>
        <v/>
      </c>
      <c r="U100" s="235" t="str">
        <f ca="1">IF(BT100&gt;1,IF(ISERROR(MATCH(BG101:BG103:BG137,0)),"-",BN100),"")</f>
        <v>-</v>
      </c>
      <c r="V100" s="4" t="str">
        <f t="shared" ca="1" si="14"/>
        <v/>
      </c>
      <c r="W100" s="235" t="str">
        <f t="shared" ca="1" si="15"/>
        <v>-</v>
      </c>
      <c r="X100" s="4" t="str">
        <f t="shared" ca="1" si="16"/>
        <v/>
      </c>
      <c r="Y100" s="235" t="str">
        <f t="shared" ca="1" si="17"/>
        <v>-</v>
      </c>
      <c r="Z100" s="4" t="str">
        <f t="shared" ca="1" si="18"/>
        <v/>
      </c>
      <c r="AA100" s="235">
        <f t="shared" ca="1" si="19"/>
        <v>24</v>
      </c>
      <c r="AB100" s="4">
        <f t="shared" ca="1" si="20"/>
        <v>2</v>
      </c>
      <c r="AC100" s="235" t="str">
        <f t="shared" ca="1" si="21"/>
        <v>-</v>
      </c>
      <c r="AD100" s="4" t="str">
        <f t="shared" ca="1" si="22"/>
        <v/>
      </c>
      <c r="AE100" s="153"/>
      <c r="AF100" s="4" t="e">
        <f t="shared" ca="1" si="23"/>
        <v>#N/A</v>
      </c>
      <c r="AG100" s="263" t="e">
        <f t="shared" ca="1" si="24"/>
        <v>#N/A</v>
      </c>
      <c r="AH100" s="235" t="e">
        <f t="shared" ca="1" si="25"/>
        <v>#N/A</v>
      </c>
      <c r="AI100" s="235" t="e">
        <f t="shared" ca="1" si="26"/>
        <v>#N/A</v>
      </c>
      <c r="AJ100" s="235" t="e">
        <f t="shared" ca="1" si="27"/>
        <v>#N/A</v>
      </c>
      <c r="AK100" s="235" t="e">
        <f t="shared" ca="1" si="28"/>
        <v>#N/A</v>
      </c>
      <c r="AL100" s="235" t="e">
        <f t="shared" ca="1" si="29"/>
        <v>#N/A</v>
      </c>
      <c r="AM100" s="235" t="e">
        <f t="shared" ca="1" si="30"/>
        <v>#N/A</v>
      </c>
      <c r="AN100" s="235">
        <f t="shared" ca="1" si="31"/>
        <v>2</v>
      </c>
      <c r="AO100" s="235" t="e">
        <f t="shared" ca="1" si="32"/>
        <v>#N/A</v>
      </c>
      <c r="AP100" s="153"/>
      <c r="AQ100" s="4" t="str">
        <f t="shared" ca="1" si="54"/>
        <v/>
      </c>
      <c r="AR100" s="4" t="str">
        <f t="shared" ca="1" si="54"/>
        <v/>
      </c>
      <c r="AS100" s="4" t="str">
        <f t="shared" ca="1" si="54"/>
        <v/>
      </c>
      <c r="AT100" s="4" t="str">
        <f t="shared" ca="1" si="54"/>
        <v/>
      </c>
      <c r="AU100" s="4" t="str">
        <f t="shared" ca="1" si="54"/>
        <v/>
      </c>
      <c r="AV100" s="4" t="str">
        <f t="shared" ca="1" si="53"/>
        <v/>
      </c>
      <c r="AW100" s="4" t="str">
        <f t="shared" ca="1" si="53"/>
        <v/>
      </c>
      <c r="AX100" s="4" t="str">
        <f t="shared" ca="1" si="53"/>
        <v/>
      </c>
      <c r="AY100" s="4">
        <f t="shared" ca="1" si="53"/>
        <v>2</v>
      </c>
      <c r="AZ100" s="4" t="str">
        <f t="shared" ca="1" si="53"/>
        <v/>
      </c>
      <c r="BA100" s="296">
        <f t="shared" ca="1" si="34"/>
        <v>2</v>
      </c>
      <c r="BB100" s="296"/>
      <c r="BC100" s="153"/>
      <c r="BD100" s="48">
        <f t="shared" ca="1" si="41"/>
        <v>1</v>
      </c>
      <c r="BE100" s="48">
        <f t="shared" ca="1" si="35"/>
        <v>2</v>
      </c>
      <c r="BF100" s="157"/>
      <c r="BG100" s="262">
        <f t="shared" ca="1" si="36"/>
        <v>36</v>
      </c>
      <c r="BI100" s="48">
        <f t="shared" ca="1" si="42"/>
        <v>2</v>
      </c>
      <c r="BJ100" s="48">
        <f t="shared" ca="1" si="43"/>
        <v>11</v>
      </c>
      <c r="BK100" s="48">
        <f t="shared" ca="1" si="44"/>
        <v>12</v>
      </c>
      <c r="BL100" s="48">
        <f t="shared" ca="1" si="45"/>
        <v>19</v>
      </c>
      <c r="BM100" s="48">
        <f t="shared" ca="1" si="46"/>
        <v>20</v>
      </c>
      <c r="BN100" s="48">
        <f t="shared" ca="1" si="47"/>
        <v>21</v>
      </c>
      <c r="BO100" s="48">
        <f t="shared" ca="1" si="48"/>
        <v>22</v>
      </c>
      <c r="BP100" s="48">
        <f t="shared" ca="1" si="49"/>
        <v>23</v>
      </c>
      <c r="BQ100" s="48">
        <f t="shared" ca="1" si="50"/>
        <v>24</v>
      </c>
      <c r="BR100" s="48">
        <f t="shared" ca="1" si="51"/>
        <v>29</v>
      </c>
      <c r="BT100" s="99">
        <f t="shared" ca="1" si="37"/>
        <v>10</v>
      </c>
      <c r="BV100" s="48">
        <f t="shared" ca="1" si="38"/>
        <v>2</v>
      </c>
      <c r="BX100" s="48">
        <f t="shared" ca="1" si="39"/>
        <v>68</v>
      </c>
      <c r="BY100" s="158"/>
      <c r="BZ100" s="266">
        <f t="shared" ca="1" si="52"/>
        <v>504</v>
      </c>
      <c r="CA100" s="265">
        <f t="shared" ca="1" si="55"/>
        <v>16</v>
      </c>
    </row>
    <row r="101" spans="2:79" s="48" customFormat="1" x14ac:dyDescent="0.25">
      <c r="B101" s="298" t="b">
        <f t="shared" ca="1" si="0"/>
        <v>0</v>
      </c>
      <c r="C101" s="298"/>
      <c r="D101" s="298" t="b">
        <f t="shared" ca="1" si="1"/>
        <v>0</v>
      </c>
      <c r="E101" s="298"/>
      <c r="F101" s="298" t="b">
        <f t="shared" ca="1" si="2"/>
        <v>0</v>
      </c>
      <c r="G101" s="298"/>
      <c r="H101" s="298" t="b">
        <f t="shared" ca="1" si="3"/>
        <v>0</v>
      </c>
      <c r="I101" s="298"/>
      <c r="J101" s="153"/>
      <c r="K101" s="235" t="str">
        <f t="shared" ca="1" si="4"/>
        <v/>
      </c>
      <c r="L101" s="4" t="str">
        <f t="shared" ca="1" si="5"/>
        <v/>
      </c>
      <c r="M101" s="263" t="str">
        <f t="shared" ca="1" si="6"/>
        <v/>
      </c>
      <c r="N101" s="4" t="str">
        <f t="shared" ca="1" si="7"/>
        <v/>
      </c>
      <c r="O101" s="235" t="str">
        <f t="shared" ca="1" si="8"/>
        <v/>
      </c>
      <c r="P101" s="4" t="str">
        <f t="shared" ca="1" si="9"/>
        <v/>
      </c>
      <c r="Q101" s="235" t="str">
        <f t="shared" ca="1" si="10"/>
        <v/>
      </c>
      <c r="R101" s="4" t="str">
        <f t="shared" ca="1" si="11"/>
        <v/>
      </c>
      <c r="S101" s="235" t="str">
        <f t="shared" ca="1" si="12"/>
        <v/>
      </c>
      <c r="T101" s="4" t="str">
        <f t="shared" ca="1" si="13"/>
        <v/>
      </c>
      <c r="U101" s="235" t="str">
        <f ca="1">IF(BT101&gt;1,IF(ISERROR(MATCH(BG102:BG104:BG138,0)),"-",BN101),"")</f>
        <v/>
      </c>
      <c r="V101" s="4" t="str">
        <f t="shared" ca="1" si="14"/>
        <v/>
      </c>
      <c r="W101" s="235" t="str">
        <f t="shared" ca="1" si="15"/>
        <v/>
      </c>
      <c r="X101" s="4" t="str">
        <f t="shared" ca="1" si="16"/>
        <v/>
      </c>
      <c r="Y101" s="235" t="str">
        <f t="shared" ca="1" si="17"/>
        <v/>
      </c>
      <c r="Z101" s="4" t="str">
        <f t="shared" ca="1" si="18"/>
        <v/>
      </c>
      <c r="AA101" s="235" t="str">
        <f t="shared" ca="1" si="19"/>
        <v/>
      </c>
      <c r="AB101" s="4" t="str">
        <f t="shared" ca="1" si="20"/>
        <v/>
      </c>
      <c r="AC101" s="235" t="str">
        <f t="shared" ca="1" si="21"/>
        <v/>
      </c>
      <c r="AD101" s="4" t="str">
        <f t="shared" ca="1" si="22"/>
        <v/>
      </c>
      <c r="AE101" s="153"/>
      <c r="AF101" s="4" t="str">
        <f t="shared" ca="1" si="23"/>
        <v/>
      </c>
      <c r="AG101" s="263" t="str">
        <f t="shared" ca="1" si="24"/>
        <v/>
      </c>
      <c r="AH101" s="235" t="str">
        <f t="shared" ca="1" si="25"/>
        <v/>
      </c>
      <c r="AI101" s="235" t="str">
        <f t="shared" ca="1" si="26"/>
        <v/>
      </c>
      <c r="AJ101" s="235" t="str">
        <f t="shared" ca="1" si="27"/>
        <v/>
      </c>
      <c r="AK101" s="235" t="str">
        <f t="shared" ca="1" si="28"/>
        <v/>
      </c>
      <c r="AL101" s="235" t="str">
        <f t="shared" ca="1" si="29"/>
        <v/>
      </c>
      <c r="AM101" s="235" t="str">
        <f t="shared" ca="1" si="30"/>
        <v/>
      </c>
      <c r="AN101" s="235" t="str">
        <f t="shared" ca="1" si="31"/>
        <v/>
      </c>
      <c r="AO101" s="235" t="str">
        <f t="shared" ca="1" si="32"/>
        <v/>
      </c>
      <c r="AP101" s="153"/>
      <c r="AQ101" s="4" t="str">
        <f t="shared" ca="1" si="54"/>
        <v/>
      </c>
      <c r="AR101" s="4" t="str">
        <f t="shared" ca="1" si="54"/>
        <v/>
      </c>
      <c r="AS101" s="4" t="str">
        <f t="shared" ca="1" si="54"/>
        <v/>
      </c>
      <c r="AT101" s="4" t="str">
        <f t="shared" ca="1" si="54"/>
        <v/>
      </c>
      <c r="AU101" s="4" t="str">
        <f t="shared" ca="1" si="54"/>
        <v/>
      </c>
      <c r="AV101" s="4" t="str">
        <f t="shared" ca="1" si="53"/>
        <v/>
      </c>
      <c r="AW101" s="4" t="str">
        <f t="shared" ca="1" si="53"/>
        <v/>
      </c>
      <c r="AX101" s="4" t="str">
        <f t="shared" ca="1" si="53"/>
        <v/>
      </c>
      <c r="AY101" s="4" t="str">
        <f t="shared" ca="1" si="53"/>
        <v/>
      </c>
      <c r="AZ101" s="4" t="str">
        <f t="shared" ca="1" si="53"/>
        <v/>
      </c>
      <c r="BA101" s="296" t="e">
        <f t="shared" ca="1" si="34"/>
        <v>#NUM!</v>
      </c>
      <c r="BB101" s="296"/>
      <c r="BC101" s="153"/>
      <c r="BD101" s="48" t="str">
        <f t="shared" ca="1" si="41"/>
        <v/>
      </c>
      <c r="BE101" s="48" t="str">
        <f t="shared" ca="1" si="35"/>
        <v/>
      </c>
      <c r="BF101" s="157"/>
      <c r="BG101" s="262">
        <f t="shared" ca="1" si="36"/>
        <v>15</v>
      </c>
      <c r="BI101" s="48" t="str">
        <f t="shared" ca="1" si="42"/>
        <v/>
      </c>
      <c r="BJ101" s="48" t="str">
        <f t="shared" ca="1" si="43"/>
        <v/>
      </c>
      <c r="BK101" s="48" t="str">
        <f t="shared" ca="1" si="44"/>
        <v/>
      </c>
      <c r="BL101" s="48" t="str">
        <f t="shared" ca="1" si="45"/>
        <v/>
      </c>
      <c r="BM101" s="48" t="str">
        <f t="shared" ca="1" si="46"/>
        <v/>
      </c>
      <c r="BN101" s="48" t="str">
        <f t="shared" ca="1" si="47"/>
        <v/>
      </c>
      <c r="BO101" s="48" t="b">
        <f t="shared" ca="1" si="48"/>
        <v>0</v>
      </c>
      <c r="BP101" s="48" t="b">
        <f t="shared" ca="1" si="49"/>
        <v>0</v>
      </c>
      <c r="BQ101" s="48" t="b">
        <f t="shared" ca="1" si="50"/>
        <v>0</v>
      </c>
      <c r="BR101" s="48" t="b">
        <f t="shared" ca="1" si="51"/>
        <v>0</v>
      </c>
      <c r="BT101" s="99">
        <f t="shared" ca="1" si="37"/>
        <v>0</v>
      </c>
      <c r="BV101" s="48" t="str">
        <f t="shared" ca="1" si="38"/>
        <v/>
      </c>
      <c r="BX101" s="48" t="str">
        <f t="shared" ca="1" si="39"/>
        <v/>
      </c>
      <c r="BY101" s="158"/>
      <c r="BZ101" s="266">
        <f t="shared" ca="1" si="52"/>
        <v>504</v>
      </c>
      <c r="CA101" s="265" t="str">
        <f t="shared" ca="1" si="55"/>
        <v/>
      </c>
    </row>
    <row r="102" spans="2:79" s="48" customFormat="1" x14ac:dyDescent="0.25">
      <c r="B102" s="298" t="b">
        <f t="shared" ca="1" si="0"/>
        <v>0</v>
      </c>
      <c r="C102" s="298"/>
      <c r="D102" s="298" t="b">
        <f t="shared" ca="1" si="1"/>
        <v>0</v>
      </c>
      <c r="E102" s="298"/>
      <c r="F102" s="298" t="b">
        <f t="shared" ca="1" si="2"/>
        <v>0</v>
      </c>
      <c r="G102" s="298"/>
      <c r="H102" s="298" t="b">
        <f t="shared" ca="1" si="3"/>
        <v>0</v>
      </c>
      <c r="I102" s="298"/>
      <c r="J102" s="153"/>
      <c r="K102" s="235" t="str">
        <f t="shared" ca="1" si="4"/>
        <v/>
      </c>
      <c r="L102" s="4" t="str">
        <f t="shared" ca="1" si="5"/>
        <v/>
      </c>
      <c r="M102" s="263" t="str">
        <f t="shared" ca="1" si="6"/>
        <v/>
      </c>
      <c r="N102" s="4" t="str">
        <f t="shared" ca="1" si="7"/>
        <v/>
      </c>
      <c r="O102" s="235" t="str">
        <f t="shared" ca="1" si="8"/>
        <v/>
      </c>
      <c r="P102" s="4" t="str">
        <f t="shared" ca="1" si="9"/>
        <v/>
      </c>
      <c r="Q102" s="235" t="str">
        <f t="shared" ca="1" si="10"/>
        <v/>
      </c>
      <c r="R102" s="4" t="str">
        <f t="shared" ca="1" si="11"/>
        <v/>
      </c>
      <c r="S102" s="235" t="str">
        <f t="shared" ca="1" si="12"/>
        <v/>
      </c>
      <c r="T102" s="4" t="str">
        <f t="shared" ca="1" si="13"/>
        <v/>
      </c>
      <c r="U102" s="235" t="str">
        <f ca="1">IF(BT102&gt;1,IF(ISERROR(MATCH(BG103:BG105:BG139,0)),"-",BN102),"")</f>
        <v/>
      </c>
      <c r="V102" s="4" t="str">
        <f t="shared" ca="1" si="14"/>
        <v/>
      </c>
      <c r="W102" s="235" t="str">
        <f t="shared" ca="1" si="15"/>
        <v/>
      </c>
      <c r="X102" s="4" t="str">
        <f t="shared" ca="1" si="16"/>
        <v/>
      </c>
      <c r="Y102" s="235" t="str">
        <f t="shared" ca="1" si="17"/>
        <v/>
      </c>
      <c r="Z102" s="4" t="str">
        <f t="shared" ca="1" si="18"/>
        <v/>
      </c>
      <c r="AA102" s="235" t="str">
        <f t="shared" ca="1" si="19"/>
        <v/>
      </c>
      <c r="AB102" s="4" t="str">
        <f t="shared" ca="1" si="20"/>
        <v/>
      </c>
      <c r="AC102" s="235" t="str">
        <f t="shared" ca="1" si="21"/>
        <v/>
      </c>
      <c r="AD102" s="4" t="str">
        <f t="shared" ca="1" si="22"/>
        <v/>
      </c>
      <c r="AE102" s="153"/>
      <c r="AF102" s="4" t="str">
        <f t="shared" ca="1" si="23"/>
        <v/>
      </c>
      <c r="AG102" s="263" t="str">
        <f t="shared" ca="1" si="24"/>
        <v/>
      </c>
      <c r="AH102" s="235" t="str">
        <f t="shared" ca="1" si="25"/>
        <v/>
      </c>
      <c r="AI102" s="235" t="str">
        <f t="shared" ca="1" si="26"/>
        <v/>
      </c>
      <c r="AJ102" s="235" t="str">
        <f t="shared" ca="1" si="27"/>
        <v/>
      </c>
      <c r="AK102" s="235" t="str">
        <f t="shared" ca="1" si="28"/>
        <v/>
      </c>
      <c r="AL102" s="235" t="str">
        <f t="shared" ca="1" si="29"/>
        <v/>
      </c>
      <c r="AM102" s="235" t="str">
        <f t="shared" ca="1" si="30"/>
        <v/>
      </c>
      <c r="AN102" s="235" t="str">
        <f t="shared" ca="1" si="31"/>
        <v/>
      </c>
      <c r="AO102" s="235" t="str">
        <f t="shared" ca="1" si="32"/>
        <v/>
      </c>
      <c r="AP102" s="153"/>
      <c r="AQ102" s="4" t="str">
        <f t="shared" ca="1" si="54"/>
        <v/>
      </c>
      <c r="AR102" s="4" t="str">
        <f t="shared" ca="1" si="54"/>
        <v/>
      </c>
      <c r="AS102" s="4" t="str">
        <f t="shared" ca="1" si="54"/>
        <v/>
      </c>
      <c r="AT102" s="4" t="str">
        <f t="shared" ca="1" si="54"/>
        <v/>
      </c>
      <c r="AU102" s="4" t="str">
        <f t="shared" ca="1" si="54"/>
        <v/>
      </c>
      <c r="AV102" s="4" t="str">
        <f t="shared" ca="1" si="53"/>
        <v/>
      </c>
      <c r="AW102" s="4" t="str">
        <f t="shared" ca="1" si="53"/>
        <v/>
      </c>
      <c r="AX102" s="4" t="str">
        <f t="shared" ca="1" si="53"/>
        <v/>
      </c>
      <c r="AY102" s="4" t="str">
        <f t="shared" ca="1" si="53"/>
        <v/>
      </c>
      <c r="AZ102" s="4" t="str">
        <f t="shared" ca="1" si="53"/>
        <v/>
      </c>
      <c r="BA102" s="296" t="e">
        <f t="shared" ca="1" si="34"/>
        <v>#NUM!</v>
      </c>
      <c r="BB102" s="296"/>
      <c r="BC102" s="153"/>
      <c r="BD102" s="48" t="str">
        <f t="shared" ca="1" si="41"/>
        <v/>
      </c>
      <c r="BE102" s="48" t="str">
        <f t="shared" ca="1" si="35"/>
        <v/>
      </c>
      <c r="BF102" s="157"/>
      <c r="BG102" s="262">
        <f t="shared" ca="1" si="36"/>
        <v>24</v>
      </c>
      <c r="BI102" s="48" t="str">
        <f t="shared" ca="1" si="42"/>
        <v/>
      </c>
      <c r="BJ102" s="48" t="str">
        <f t="shared" ca="1" si="43"/>
        <v/>
      </c>
      <c r="BK102" s="48" t="str">
        <f t="shared" ca="1" si="44"/>
        <v/>
      </c>
      <c r="BL102" s="48" t="str">
        <f t="shared" ca="1" si="45"/>
        <v/>
      </c>
      <c r="BM102" s="48" t="str">
        <f t="shared" ca="1" si="46"/>
        <v/>
      </c>
      <c r="BN102" s="48" t="str">
        <f t="shared" ca="1" si="47"/>
        <v/>
      </c>
      <c r="BO102" s="48" t="b">
        <f t="shared" ca="1" si="48"/>
        <v>0</v>
      </c>
      <c r="BP102" s="48" t="b">
        <f t="shared" ca="1" si="49"/>
        <v>0</v>
      </c>
      <c r="BQ102" s="48" t="b">
        <f t="shared" ca="1" si="50"/>
        <v>0</v>
      </c>
      <c r="BR102" s="48" t="b">
        <f t="shared" ca="1" si="51"/>
        <v>0</v>
      </c>
      <c r="BT102" s="99">
        <f t="shared" ca="1" si="37"/>
        <v>0</v>
      </c>
      <c r="BV102" s="48" t="str">
        <f t="shared" ca="1" si="38"/>
        <v/>
      </c>
      <c r="BX102" s="48" t="str">
        <f t="shared" ca="1" si="39"/>
        <v/>
      </c>
      <c r="BY102" s="158"/>
      <c r="BZ102" s="266">
        <f t="shared" ca="1" si="52"/>
        <v>504</v>
      </c>
      <c r="CA102" s="265" t="str">
        <f t="shared" ca="1" si="55"/>
        <v/>
      </c>
    </row>
    <row r="103" spans="2:79" s="48" customFormat="1" x14ac:dyDescent="0.25">
      <c r="B103" s="298" t="b">
        <f t="shared" ca="1" si="0"/>
        <v>0</v>
      </c>
      <c r="C103" s="298"/>
      <c r="D103" s="298" t="b">
        <f t="shared" ca="1" si="1"/>
        <v>0</v>
      </c>
      <c r="E103" s="298"/>
      <c r="F103" s="298">
        <f t="shared" ca="1" si="2"/>
        <v>51</v>
      </c>
      <c r="G103" s="298"/>
      <c r="H103" s="298" t="b">
        <f t="shared" ca="1" si="3"/>
        <v>0</v>
      </c>
      <c r="I103" s="298"/>
      <c r="J103" s="153"/>
      <c r="K103" s="235" t="str">
        <f t="shared" ca="1" si="4"/>
        <v>-</v>
      </c>
      <c r="L103" s="4" t="str">
        <f t="shared" ca="1" si="5"/>
        <v/>
      </c>
      <c r="M103" s="263" t="str">
        <f t="shared" ca="1" si="6"/>
        <v>-</v>
      </c>
      <c r="N103" s="4" t="str">
        <f t="shared" ca="1" si="7"/>
        <v/>
      </c>
      <c r="O103" s="235" t="str">
        <f t="shared" ca="1" si="8"/>
        <v>-</v>
      </c>
      <c r="P103" s="4" t="str">
        <f t="shared" ca="1" si="9"/>
        <v/>
      </c>
      <c r="Q103" s="235" t="str">
        <f t="shared" ca="1" si="10"/>
        <v>-</v>
      </c>
      <c r="R103" s="4" t="str">
        <f t="shared" ca="1" si="11"/>
        <v/>
      </c>
      <c r="S103" s="235" t="str">
        <f t="shared" ca="1" si="12"/>
        <v>-</v>
      </c>
      <c r="T103" s="4" t="str">
        <f t="shared" ca="1" si="13"/>
        <v/>
      </c>
      <c r="U103" s="235" t="str">
        <f ca="1">IF(BT103&gt;1,IF(ISERROR(MATCH(BG104:BG106:BG140,0)),"-",BN103),"")</f>
        <v>-</v>
      </c>
      <c r="V103" s="4" t="str">
        <f t="shared" ca="1" si="14"/>
        <v/>
      </c>
      <c r="W103" s="235" t="str">
        <f t="shared" ca="1" si="15"/>
        <v>-</v>
      </c>
      <c r="X103" s="4" t="str">
        <f t="shared" ca="1" si="16"/>
        <v/>
      </c>
      <c r="Y103" s="235" t="str">
        <f t="shared" ca="1" si="17"/>
        <v>-</v>
      </c>
      <c r="Z103" s="4" t="str">
        <f t="shared" ca="1" si="18"/>
        <v/>
      </c>
      <c r="AA103" s="235" t="str">
        <f t="shared" ca="1" si="19"/>
        <v>-</v>
      </c>
      <c r="AB103" s="4" t="str">
        <f t="shared" ca="1" si="20"/>
        <v/>
      </c>
      <c r="AC103" s="235" t="str">
        <f t="shared" ca="1" si="21"/>
        <v>-</v>
      </c>
      <c r="AD103" s="4" t="str">
        <f t="shared" ca="1" si="22"/>
        <v/>
      </c>
      <c r="AE103" s="153"/>
      <c r="AF103" s="4" t="e">
        <f t="shared" ca="1" si="23"/>
        <v>#N/A</v>
      </c>
      <c r="AG103" s="263" t="e">
        <f t="shared" ca="1" si="24"/>
        <v>#N/A</v>
      </c>
      <c r="AH103" s="235" t="e">
        <f t="shared" ca="1" si="25"/>
        <v>#N/A</v>
      </c>
      <c r="AI103" s="235" t="e">
        <f t="shared" ca="1" si="26"/>
        <v>#N/A</v>
      </c>
      <c r="AJ103" s="235" t="e">
        <f t="shared" ca="1" si="27"/>
        <v>#N/A</v>
      </c>
      <c r="AK103" s="235" t="e">
        <f t="shared" ca="1" si="28"/>
        <v>#N/A</v>
      </c>
      <c r="AL103" s="235" t="e">
        <f t="shared" ca="1" si="29"/>
        <v>#N/A</v>
      </c>
      <c r="AM103" s="235" t="e">
        <f t="shared" ca="1" si="30"/>
        <v>#N/A</v>
      </c>
      <c r="AN103" s="235" t="e">
        <f t="shared" ca="1" si="31"/>
        <v>#N/A</v>
      </c>
      <c r="AO103" s="235" t="e">
        <f t="shared" ca="1" si="32"/>
        <v>#N/A</v>
      </c>
      <c r="AP103" s="153"/>
      <c r="AQ103" s="4" t="str">
        <f t="shared" ca="1" si="54"/>
        <v/>
      </c>
      <c r="AR103" s="4" t="str">
        <f t="shared" ca="1" si="54"/>
        <v/>
      </c>
      <c r="AS103" s="4" t="str">
        <f t="shared" ca="1" si="54"/>
        <v/>
      </c>
      <c r="AT103" s="4" t="str">
        <f t="shared" ca="1" si="54"/>
        <v/>
      </c>
      <c r="AU103" s="4" t="str">
        <f t="shared" ca="1" si="54"/>
        <v/>
      </c>
      <c r="AV103" s="4" t="str">
        <f t="shared" ca="1" si="53"/>
        <v/>
      </c>
      <c r="AW103" s="4" t="str">
        <f t="shared" ca="1" si="53"/>
        <v/>
      </c>
      <c r="AX103" s="4" t="str">
        <f t="shared" ca="1" si="53"/>
        <v/>
      </c>
      <c r="AY103" s="4" t="str">
        <f t="shared" ca="1" si="53"/>
        <v/>
      </c>
      <c r="AZ103" s="4" t="str">
        <f t="shared" ca="1" si="53"/>
        <v/>
      </c>
      <c r="BA103" s="296" t="e">
        <f t="shared" ca="1" si="34"/>
        <v>#NUM!</v>
      </c>
      <c r="BB103" s="296"/>
      <c r="BC103" s="153"/>
      <c r="BD103" s="48">
        <f t="shared" ca="1" si="41"/>
        <v>0</v>
      </c>
      <c r="BE103" s="48" t="str">
        <f t="shared" ca="1" si="35"/>
        <v>F</v>
      </c>
      <c r="BF103" s="157"/>
      <c r="BG103" s="262">
        <f t="shared" ca="1" si="36"/>
        <v>27</v>
      </c>
      <c r="BI103" s="48">
        <f t="shared" ca="1" si="42"/>
        <v>0</v>
      </c>
      <c r="BJ103" s="48">
        <f t="shared" ca="1" si="43"/>
        <v>16</v>
      </c>
      <c r="BK103" s="48">
        <f t="shared" ca="1" si="44"/>
        <v>17</v>
      </c>
      <c r="BL103" s="48">
        <f t="shared" ca="1" si="45"/>
        <v>18</v>
      </c>
      <c r="BM103" s="48" t="str">
        <f t="shared" ca="1" si="46"/>
        <v>###</v>
      </c>
      <c r="BN103" s="48" t="str">
        <f t="shared" ca="1" si="47"/>
        <v>###</v>
      </c>
      <c r="BO103" s="48" t="b">
        <f t="shared" ca="1" si="48"/>
        <v>0</v>
      </c>
      <c r="BP103" s="48" t="b">
        <f t="shared" ca="1" si="49"/>
        <v>0</v>
      </c>
      <c r="BQ103" s="48" t="b">
        <f t="shared" ca="1" si="50"/>
        <v>0</v>
      </c>
      <c r="BR103" s="48" t="b">
        <f t="shared" ca="1" si="51"/>
        <v>0</v>
      </c>
      <c r="BT103" s="99">
        <f t="shared" ca="1" si="37"/>
        <v>4</v>
      </c>
      <c r="BV103" s="48" t="str">
        <f t="shared" ca="1" si="38"/>
        <v>F</v>
      </c>
      <c r="BX103" s="48">
        <f t="shared" ca="1" si="39"/>
        <v>51</v>
      </c>
      <c r="BY103" s="158"/>
      <c r="BZ103" s="266">
        <f t="shared" ca="1" si="52"/>
        <v>492</v>
      </c>
      <c r="CA103" s="265">
        <f t="shared" ca="1" si="55"/>
        <v>-12</v>
      </c>
    </row>
    <row r="104" spans="2:79" s="48" customFormat="1" x14ac:dyDescent="0.25">
      <c r="B104" s="298" t="b">
        <f t="shared" ca="1" si="0"/>
        <v>0</v>
      </c>
      <c r="C104" s="298"/>
      <c r="D104" s="298" t="b">
        <f t="shared" ca="1" si="1"/>
        <v>0</v>
      </c>
      <c r="E104" s="298"/>
      <c r="F104" s="298" t="b">
        <f t="shared" ca="1" si="2"/>
        <v>0</v>
      </c>
      <c r="G104" s="298"/>
      <c r="H104" s="298" t="b">
        <f t="shared" ca="1" si="3"/>
        <v>0</v>
      </c>
      <c r="I104" s="298"/>
      <c r="J104" s="153"/>
      <c r="K104" s="235" t="str">
        <f t="shared" ca="1" si="4"/>
        <v/>
      </c>
      <c r="L104" s="4" t="str">
        <f t="shared" ca="1" si="5"/>
        <v/>
      </c>
      <c r="M104" s="263" t="str">
        <f t="shared" ca="1" si="6"/>
        <v/>
      </c>
      <c r="N104" s="4" t="str">
        <f t="shared" ca="1" si="7"/>
        <v/>
      </c>
      <c r="O104" s="235" t="str">
        <f t="shared" ca="1" si="8"/>
        <v/>
      </c>
      <c r="P104" s="4" t="str">
        <f t="shared" ca="1" si="9"/>
        <v/>
      </c>
      <c r="Q104" s="235" t="str">
        <f t="shared" ca="1" si="10"/>
        <v/>
      </c>
      <c r="R104" s="4" t="str">
        <f t="shared" ca="1" si="11"/>
        <v/>
      </c>
      <c r="S104" s="235" t="str">
        <f t="shared" ca="1" si="12"/>
        <v/>
      </c>
      <c r="T104" s="4" t="str">
        <f t="shared" ca="1" si="13"/>
        <v/>
      </c>
      <c r="U104" s="235" t="str">
        <f ca="1">IF(BT104&gt;1,IF(ISERROR(MATCH(BG105:BG107:BG141,0)),"-",BN104),"")</f>
        <v/>
      </c>
      <c r="V104" s="4" t="str">
        <f t="shared" ca="1" si="14"/>
        <v/>
      </c>
      <c r="W104" s="235" t="str">
        <f t="shared" ca="1" si="15"/>
        <v/>
      </c>
      <c r="X104" s="4" t="str">
        <f t="shared" ca="1" si="16"/>
        <v/>
      </c>
      <c r="Y104" s="235" t="str">
        <f t="shared" ca="1" si="17"/>
        <v/>
      </c>
      <c r="Z104" s="4" t="str">
        <f t="shared" ca="1" si="18"/>
        <v/>
      </c>
      <c r="AA104" s="235" t="str">
        <f t="shared" ca="1" si="19"/>
        <v/>
      </c>
      <c r="AB104" s="4" t="str">
        <f t="shared" ca="1" si="20"/>
        <v/>
      </c>
      <c r="AC104" s="235" t="str">
        <f t="shared" ca="1" si="21"/>
        <v/>
      </c>
      <c r="AD104" s="4" t="str">
        <f t="shared" ca="1" si="22"/>
        <v/>
      </c>
      <c r="AE104" s="153"/>
      <c r="AF104" s="4" t="str">
        <f t="shared" ca="1" si="23"/>
        <v/>
      </c>
      <c r="AG104" s="263" t="str">
        <f t="shared" ca="1" si="24"/>
        <v/>
      </c>
      <c r="AH104" s="235" t="str">
        <f t="shared" ca="1" si="25"/>
        <v/>
      </c>
      <c r="AI104" s="235" t="str">
        <f t="shared" ca="1" si="26"/>
        <v/>
      </c>
      <c r="AJ104" s="235" t="str">
        <f t="shared" ca="1" si="27"/>
        <v/>
      </c>
      <c r="AK104" s="235" t="str">
        <f t="shared" ca="1" si="28"/>
        <v/>
      </c>
      <c r="AL104" s="235" t="str">
        <f t="shared" ca="1" si="29"/>
        <v/>
      </c>
      <c r="AM104" s="235" t="str">
        <f t="shared" ca="1" si="30"/>
        <v/>
      </c>
      <c r="AN104" s="235" t="str">
        <f t="shared" ca="1" si="31"/>
        <v/>
      </c>
      <c r="AO104" s="235" t="str">
        <f t="shared" ca="1" si="32"/>
        <v/>
      </c>
      <c r="AP104" s="153"/>
      <c r="AQ104" s="4" t="str">
        <f t="shared" ca="1" si="54"/>
        <v/>
      </c>
      <c r="AR104" s="4" t="str">
        <f t="shared" ca="1" si="54"/>
        <v/>
      </c>
      <c r="AS104" s="4" t="str">
        <f t="shared" ca="1" si="54"/>
        <v/>
      </c>
      <c r="AT104" s="4" t="str">
        <f t="shared" ca="1" si="54"/>
        <v/>
      </c>
      <c r="AU104" s="4" t="str">
        <f t="shared" ca="1" si="54"/>
        <v/>
      </c>
      <c r="AV104" s="4" t="str">
        <f t="shared" ca="1" si="53"/>
        <v/>
      </c>
      <c r="AW104" s="4" t="str">
        <f t="shared" ca="1" si="53"/>
        <v/>
      </c>
      <c r="AX104" s="4" t="str">
        <f t="shared" ca="1" si="53"/>
        <v/>
      </c>
      <c r="AY104" s="4" t="str">
        <f t="shared" ca="1" si="53"/>
        <v/>
      </c>
      <c r="AZ104" s="4" t="str">
        <f t="shared" ca="1" si="53"/>
        <v/>
      </c>
      <c r="BA104" s="296" t="e">
        <f t="shared" ca="1" si="34"/>
        <v>#NUM!</v>
      </c>
      <c r="BB104" s="296"/>
      <c r="BC104" s="153"/>
      <c r="BD104" s="48" t="str">
        <f t="shared" ca="1" si="41"/>
        <v/>
      </c>
      <c r="BE104" s="48" t="str">
        <f t="shared" ca="1" si="35"/>
        <v/>
      </c>
      <c r="BF104" s="157"/>
      <c r="BG104" s="262">
        <f t="shared" ca="1" si="36"/>
        <v>30</v>
      </c>
      <c r="BI104" s="48" t="str">
        <f t="shared" ca="1" si="42"/>
        <v/>
      </c>
      <c r="BJ104" s="48" t="str">
        <f t="shared" ca="1" si="43"/>
        <v/>
      </c>
      <c r="BK104" s="48" t="str">
        <f t="shared" ca="1" si="44"/>
        <v/>
      </c>
      <c r="BL104" s="48" t="str">
        <f t="shared" ca="1" si="45"/>
        <v/>
      </c>
      <c r="BM104" s="48" t="str">
        <f t="shared" ca="1" si="46"/>
        <v/>
      </c>
      <c r="BN104" s="48" t="str">
        <f t="shared" ca="1" si="47"/>
        <v/>
      </c>
      <c r="BO104" s="48" t="b">
        <f t="shared" ca="1" si="48"/>
        <v>0</v>
      </c>
      <c r="BP104" s="48" t="b">
        <f t="shared" ca="1" si="49"/>
        <v>0</v>
      </c>
      <c r="BQ104" s="48" t="b">
        <f t="shared" ca="1" si="50"/>
        <v>0</v>
      </c>
      <c r="BR104" s="48" t="b">
        <f t="shared" ca="1" si="51"/>
        <v>0</v>
      </c>
      <c r="BT104" s="99">
        <f t="shared" ca="1" si="37"/>
        <v>0</v>
      </c>
      <c r="BV104" s="48" t="str">
        <f t="shared" ca="1" si="38"/>
        <v/>
      </c>
      <c r="BX104" s="48" t="str">
        <f t="shared" ca="1" si="39"/>
        <v/>
      </c>
      <c r="BY104" s="158"/>
      <c r="BZ104" s="266">
        <f t="shared" ca="1" si="52"/>
        <v>492</v>
      </c>
      <c r="CA104" s="265" t="str">
        <f t="shared" ca="1" si="55"/>
        <v/>
      </c>
    </row>
    <row r="105" spans="2:79" s="48" customFormat="1" x14ac:dyDescent="0.25">
      <c r="B105" s="298" t="b">
        <f t="shared" ca="1" si="0"/>
        <v>0</v>
      </c>
      <c r="C105" s="298"/>
      <c r="D105" s="298" t="b">
        <f t="shared" ca="1" si="1"/>
        <v>0</v>
      </c>
      <c r="E105" s="298"/>
      <c r="F105" s="298" t="b">
        <f t="shared" ca="1" si="2"/>
        <v>0</v>
      </c>
      <c r="G105" s="298"/>
      <c r="H105" s="298" t="b">
        <f t="shared" ca="1" si="3"/>
        <v>0</v>
      </c>
      <c r="I105" s="298"/>
      <c r="J105" s="153"/>
      <c r="K105" s="235" t="str">
        <f t="shared" ca="1" si="4"/>
        <v/>
      </c>
      <c r="L105" s="4" t="str">
        <f t="shared" ca="1" si="5"/>
        <v/>
      </c>
      <c r="M105" s="263" t="str">
        <f t="shared" ca="1" si="6"/>
        <v/>
      </c>
      <c r="N105" s="4" t="str">
        <f t="shared" ca="1" si="7"/>
        <v/>
      </c>
      <c r="O105" s="235" t="str">
        <f t="shared" ca="1" si="8"/>
        <v/>
      </c>
      <c r="P105" s="4" t="str">
        <f t="shared" ca="1" si="9"/>
        <v/>
      </c>
      <c r="Q105" s="235" t="str">
        <f t="shared" ca="1" si="10"/>
        <v/>
      </c>
      <c r="R105" s="4" t="str">
        <f t="shared" ca="1" si="11"/>
        <v/>
      </c>
      <c r="S105" s="235" t="str">
        <f t="shared" ca="1" si="12"/>
        <v/>
      </c>
      <c r="T105" s="4" t="str">
        <f t="shared" ca="1" si="13"/>
        <v/>
      </c>
      <c r="U105" s="235" t="str">
        <f ca="1">IF(BT105&gt;1,IF(ISERROR(MATCH(BG106:BG108:BG142,0)),"-",BN105),"")</f>
        <v/>
      </c>
      <c r="V105" s="4" t="str">
        <f t="shared" ca="1" si="14"/>
        <v/>
      </c>
      <c r="W105" s="235" t="str">
        <f t="shared" ca="1" si="15"/>
        <v/>
      </c>
      <c r="X105" s="4" t="str">
        <f t="shared" ca="1" si="16"/>
        <v/>
      </c>
      <c r="Y105" s="235" t="str">
        <f t="shared" ca="1" si="17"/>
        <v/>
      </c>
      <c r="Z105" s="4" t="str">
        <f t="shared" ca="1" si="18"/>
        <v/>
      </c>
      <c r="AA105" s="235" t="str">
        <f t="shared" ca="1" si="19"/>
        <v/>
      </c>
      <c r="AB105" s="4" t="str">
        <f t="shared" ca="1" si="20"/>
        <v/>
      </c>
      <c r="AC105" s="235" t="str">
        <f t="shared" ca="1" si="21"/>
        <v/>
      </c>
      <c r="AD105" s="4" t="str">
        <f t="shared" ca="1" si="22"/>
        <v/>
      </c>
      <c r="AE105" s="153"/>
      <c r="AF105" s="4" t="str">
        <f t="shared" ca="1" si="23"/>
        <v/>
      </c>
      <c r="AG105" s="263" t="str">
        <f t="shared" ca="1" si="24"/>
        <v/>
      </c>
      <c r="AH105" s="235" t="str">
        <f t="shared" ca="1" si="25"/>
        <v/>
      </c>
      <c r="AI105" s="235" t="str">
        <f t="shared" ca="1" si="26"/>
        <v/>
      </c>
      <c r="AJ105" s="235" t="str">
        <f t="shared" ca="1" si="27"/>
        <v/>
      </c>
      <c r="AK105" s="235" t="str">
        <f t="shared" ca="1" si="28"/>
        <v/>
      </c>
      <c r="AL105" s="235" t="str">
        <f t="shared" ca="1" si="29"/>
        <v/>
      </c>
      <c r="AM105" s="235" t="str">
        <f t="shared" ca="1" si="30"/>
        <v/>
      </c>
      <c r="AN105" s="235" t="str">
        <f t="shared" ca="1" si="31"/>
        <v/>
      </c>
      <c r="AO105" s="235" t="str">
        <f t="shared" ca="1" si="32"/>
        <v/>
      </c>
      <c r="AP105" s="153"/>
      <c r="AQ105" s="4" t="str">
        <f t="shared" ca="1" si="54"/>
        <v/>
      </c>
      <c r="AR105" s="4" t="str">
        <f t="shared" ca="1" si="54"/>
        <v/>
      </c>
      <c r="AS105" s="4" t="str">
        <f t="shared" ca="1" si="54"/>
        <v/>
      </c>
      <c r="AT105" s="4" t="str">
        <f t="shared" ca="1" si="54"/>
        <v/>
      </c>
      <c r="AU105" s="4" t="str">
        <f t="shared" ca="1" si="54"/>
        <v/>
      </c>
      <c r="AV105" s="4" t="str">
        <f t="shared" ca="1" si="53"/>
        <v/>
      </c>
      <c r="AW105" s="4" t="str">
        <f t="shared" ca="1" si="53"/>
        <v/>
      </c>
      <c r="AX105" s="4" t="str">
        <f t="shared" ca="1" si="53"/>
        <v/>
      </c>
      <c r="AY105" s="4" t="str">
        <f t="shared" ca="1" si="53"/>
        <v/>
      </c>
      <c r="AZ105" s="4" t="str">
        <f t="shared" ca="1" si="53"/>
        <v/>
      </c>
      <c r="BA105" s="296" t="e">
        <f t="shared" ca="1" si="34"/>
        <v>#NUM!</v>
      </c>
      <c r="BB105" s="296"/>
      <c r="BC105" s="153"/>
      <c r="BD105" s="48" t="str">
        <f t="shared" ca="1" si="41"/>
        <v/>
      </c>
      <c r="BE105" s="48" t="str">
        <f t="shared" ca="1" si="35"/>
        <v/>
      </c>
      <c r="BF105" s="157"/>
      <c r="BG105" s="262">
        <f t="shared" ca="1" si="36"/>
        <v>6</v>
      </c>
      <c r="BI105" s="48" t="str">
        <f t="shared" ca="1" si="42"/>
        <v/>
      </c>
      <c r="BJ105" s="48" t="str">
        <f t="shared" ca="1" si="43"/>
        <v/>
      </c>
      <c r="BK105" s="48" t="str">
        <f t="shared" ca="1" si="44"/>
        <v/>
      </c>
      <c r="BL105" s="48" t="str">
        <f t="shared" ca="1" si="45"/>
        <v/>
      </c>
      <c r="BM105" s="48" t="str">
        <f t="shared" ca="1" si="46"/>
        <v/>
      </c>
      <c r="BN105" s="48" t="str">
        <f t="shared" ca="1" si="47"/>
        <v/>
      </c>
      <c r="BO105" s="48" t="b">
        <f t="shared" ca="1" si="48"/>
        <v>0</v>
      </c>
      <c r="BP105" s="48" t="b">
        <f t="shared" ca="1" si="49"/>
        <v>0</v>
      </c>
      <c r="BQ105" s="48" t="b">
        <f t="shared" ca="1" si="50"/>
        <v>0</v>
      </c>
      <c r="BR105" s="48" t="b">
        <f t="shared" ca="1" si="51"/>
        <v>0</v>
      </c>
      <c r="BT105" s="99">
        <f t="shared" ca="1" si="37"/>
        <v>0</v>
      </c>
      <c r="BV105" s="48" t="str">
        <f t="shared" ca="1" si="38"/>
        <v/>
      </c>
      <c r="BX105" s="48" t="str">
        <f t="shared" ca="1" si="39"/>
        <v/>
      </c>
      <c r="BY105" s="158"/>
      <c r="BZ105" s="266">
        <f t="shared" ca="1" si="52"/>
        <v>492</v>
      </c>
      <c r="CA105" s="265" t="str">
        <f t="shared" ca="1" si="55"/>
        <v/>
      </c>
    </row>
    <row r="106" spans="2:79" s="48" customFormat="1" x14ac:dyDescent="0.25">
      <c r="B106" s="298" t="b">
        <f t="shared" ca="1" si="0"/>
        <v>0</v>
      </c>
      <c r="C106" s="298"/>
      <c r="D106" s="298" t="b">
        <f t="shared" ca="1" si="1"/>
        <v>0</v>
      </c>
      <c r="E106" s="298"/>
      <c r="F106" s="298" t="b">
        <f t="shared" ca="1" si="2"/>
        <v>0</v>
      </c>
      <c r="G106" s="298"/>
      <c r="H106" s="298" t="b">
        <f t="shared" ca="1" si="3"/>
        <v>0</v>
      </c>
      <c r="I106" s="298"/>
      <c r="J106" s="153"/>
      <c r="K106" s="235" t="str">
        <f t="shared" ca="1" si="4"/>
        <v/>
      </c>
      <c r="L106" s="4" t="str">
        <f t="shared" ca="1" si="5"/>
        <v/>
      </c>
      <c r="M106" s="263" t="str">
        <f t="shared" ca="1" si="6"/>
        <v/>
      </c>
      <c r="N106" s="4" t="str">
        <f t="shared" ca="1" si="7"/>
        <v/>
      </c>
      <c r="O106" s="235" t="str">
        <f t="shared" ca="1" si="8"/>
        <v/>
      </c>
      <c r="P106" s="4" t="str">
        <f t="shared" ca="1" si="9"/>
        <v/>
      </c>
      <c r="Q106" s="235" t="str">
        <f t="shared" ca="1" si="10"/>
        <v/>
      </c>
      <c r="R106" s="4" t="str">
        <f t="shared" ca="1" si="11"/>
        <v/>
      </c>
      <c r="S106" s="235" t="str">
        <f t="shared" ca="1" si="12"/>
        <v/>
      </c>
      <c r="T106" s="4" t="str">
        <f t="shared" ca="1" si="13"/>
        <v/>
      </c>
      <c r="U106" s="235" t="str">
        <f ca="1">IF(BT106&gt;1,IF(ISERROR(MATCH(BG107:BG109:BG143,0)),"-",BN106),"")</f>
        <v/>
      </c>
      <c r="V106" s="4" t="str">
        <f t="shared" ca="1" si="14"/>
        <v/>
      </c>
      <c r="W106" s="235" t="str">
        <f t="shared" ca="1" si="15"/>
        <v/>
      </c>
      <c r="X106" s="4" t="str">
        <f t="shared" ca="1" si="16"/>
        <v/>
      </c>
      <c r="Y106" s="235" t="str">
        <f t="shared" ca="1" si="17"/>
        <v/>
      </c>
      <c r="Z106" s="4" t="str">
        <f t="shared" ca="1" si="18"/>
        <v/>
      </c>
      <c r="AA106" s="235" t="str">
        <f t="shared" ca="1" si="19"/>
        <v/>
      </c>
      <c r="AB106" s="4" t="str">
        <f t="shared" ca="1" si="20"/>
        <v/>
      </c>
      <c r="AC106" s="235" t="str">
        <f t="shared" ca="1" si="21"/>
        <v/>
      </c>
      <c r="AD106" s="4" t="str">
        <f t="shared" ca="1" si="22"/>
        <v/>
      </c>
      <c r="AE106" s="153"/>
      <c r="AF106" s="4" t="str">
        <f t="shared" ca="1" si="23"/>
        <v/>
      </c>
      <c r="AG106" s="263" t="str">
        <f t="shared" ca="1" si="24"/>
        <v/>
      </c>
      <c r="AH106" s="235" t="str">
        <f t="shared" ca="1" si="25"/>
        <v/>
      </c>
      <c r="AI106" s="235" t="str">
        <f t="shared" ca="1" si="26"/>
        <v/>
      </c>
      <c r="AJ106" s="235" t="str">
        <f t="shared" ca="1" si="27"/>
        <v/>
      </c>
      <c r="AK106" s="235" t="str">
        <f t="shared" ca="1" si="28"/>
        <v/>
      </c>
      <c r="AL106" s="235" t="str">
        <f t="shared" ca="1" si="29"/>
        <v/>
      </c>
      <c r="AM106" s="235" t="str">
        <f t="shared" ca="1" si="30"/>
        <v/>
      </c>
      <c r="AN106" s="235" t="str">
        <f t="shared" ca="1" si="31"/>
        <v/>
      </c>
      <c r="AO106" s="235" t="str">
        <f t="shared" ca="1" si="32"/>
        <v/>
      </c>
      <c r="AP106" s="153"/>
      <c r="AQ106" s="4" t="str">
        <f t="shared" ca="1" si="54"/>
        <v/>
      </c>
      <c r="AR106" s="4" t="str">
        <f t="shared" ca="1" si="54"/>
        <v/>
      </c>
      <c r="AS106" s="4" t="str">
        <f t="shared" ca="1" si="54"/>
        <v/>
      </c>
      <c r="AT106" s="4" t="str">
        <f t="shared" ca="1" si="54"/>
        <v/>
      </c>
      <c r="AU106" s="4" t="str">
        <f t="shared" ca="1" si="54"/>
        <v/>
      </c>
      <c r="AV106" s="4" t="str">
        <f t="shared" ca="1" si="53"/>
        <v/>
      </c>
      <c r="AW106" s="4" t="str">
        <f t="shared" ca="1" si="53"/>
        <v/>
      </c>
      <c r="AX106" s="4" t="str">
        <f t="shared" ca="1" si="53"/>
        <v/>
      </c>
      <c r="AY106" s="4" t="str">
        <f t="shared" ca="1" si="53"/>
        <v/>
      </c>
      <c r="AZ106" s="4" t="str">
        <f t="shared" ca="1" si="53"/>
        <v/>
      </c>
      <c r="BA106" s="296" t="e">
        <f t="shared" ca="1" si="34"/>
        <v>#NUM!</v>
      </c>
      <c r="BB106" s="296"/>
      <c r="BC106" s="153"/>
      <c r="BD106" s="48" t="str">
        <f t="shared" ca="1" si="41"/>
        <v/>
      </c>
      <c r="BE106" s="48" t="str">
        <f t="shared" ca="1" si="35"/>
        <v/>
      </c>
      <c r="BF106" s="157"/>
      <c r="BG106" s="262">
        <f t="shared" ca="1" si="36"/>
        <v>34</v>
      </c>
      <c r="BI106" s="48" t="str">
        <f t="shared" ca="1" si="42"/>
        <v/>
      </c>
      <c r="BJ106" s="48" t="str">
        <f t="shared" ca="1" si="43"/>
        <v/>
      </c>
      <c r="BK106" s="48" t="str">
        <f t="shared" ca="1" si="44"/>
        <v/>
      </c>
      <c r="BL106" s="48" t="str">
        <f t="shared" ca="1" si="45"/>
        <v/>
      </c>
      <c r="BM106" s="48" t="str">
        <f t="shared" ca="1" si="46"/>
        <v/>
      </c>
      <c r="BN106" s="48" t="str">
        <f t="shared" ca="1" si="47"/>
        <v/>
      </c>
      <c r="BO106" s="48" t="b">
        <f t="shared" ca="1" si="48"/>
        <v>0</v>
      </c>
      <c r="BP106" s="48" t="b">
        <f t="shared" ca="1" si="49"/>
        <v>0</v>
      </c>
      <c r="BQ106" s="48" t="b">
        <f t="shared" ca="1" si="50"/>
        <v>0</v>
      </c>
      <c r="BR106" s="48" t="b">
        <f t="shared" ca="1" si="51"/>
        <v>0</v>
      </c>
      <c r="BT106" s="99">
        <f t="shared" ca="1" si="37"/>
        <v>0</v>
      </c>
      <c r="BV106" s="48" t="str">
        <f t="shared" ca="1" si="38"/>
        <v/>
      </c>
      <c r="BX106" s="48" t="str">
        <f t="shared" ca="1" si="39"/>
        <v/>
      </c>
      <c r="BY106" s="158"/>
      <c r="BZ106" s="266">
        <f t="shared" ca="1" si="52"/>
        <v>492</v>
      </c>
      <c r="CA106" s="265" t="str">
        <f t="shared" ca="1" si="55"/>
        <v/>
      </c>
    </row>
    <row r="107" spans="2:79" s="48" customFormat="1" x14ac:dyDescent="0.25">
      <c r="B107" s="298" t="b">
        <f t="shared" ca="1" si="0"/>
        <v>0</v>
      </c>
      <c r="C107" s="298"/>
      <c r="D107" s="298" t="b">
        <f t="shared" ca="1" si="1"/>
        <v>0</v>
      </c>
      <c r="E107" s="298"/>
      <c r="F107" s="298" t="b">
        <f t="shared" ca="1" si="2"/>
        <v>0</v>
      </c>
      <c r="G107" s="298"/>
      <c r="H107" s="298" t="b">
        <f t="shared" ca="1" si="3"/>
        <v>0</v>
      </c>
      <c r="I107" s="298"/>
      <c r="J107" s="153"/>
      <c r="K107" s="235" t="str">
        <f t="shared" ca="1" si="4"/>
        <v/>
      </c>
      <c r="L107" s="4" t="str">
        <f t="shared" ca="1" si="5"/>
        <v/>
      </c>
      <c r="M107" s="263" t="str">
        <f t="shared" ca="1" si="6"/>
        <v/>
      </c>
      <c r="N107" s="4" t="str">
        <f t="shared" ca="1" si="7"/>
        <v/>
      </c>
      <c r="O107" s="235" t="str">
        <f t="shared" ca="1" si="8"/>
        <v/>
      </c>
      <c r="P107" s="4" t="str">
        <f t="shared" ca="1" si="9"/>
        <v/>
      </c>
      <c r="Q107" s="235" t="str">
        <f t="shared" ca="1" si="10"/>
        <v/>
      </c>
      <c r="R107" s="4" t="str">
        <f t="shared" ca="1" si="11"/>
        <v/>
      </c>
      <c r="S107" s="235" t="str">
        <f t="shared" ca="1" si="12"/>
        <v/>
      </c>
      <c r="T107" s="4" t="str">
        <f t="shared" ca="1" si="13"/>
        <v/>
      </c>
      <c r="U107" s="235" t="str">
        <f ca="1">IF(BT107&gt;1,IF(ISERROR(MATCH(BG108:BG110:BG144,0)),"-",BN107),"")</f>
        <v/>
      </c>
      <c r="V107" s="4" t="str">
        <f t="shared" ca="1" si="14"/>
        <v/>
      </c>
      <c r="W107" s="235" t="str">
        <f t="shared" ca="1" si="15"/>
        <v/>
      </c>
      <c r="X107" s="4" t="str">
        <f t="shared" ca="1" si="16"/>
        <v/>
      </c>
      <c r="Y107" s="235" t="str">
        <f t="shared" ca="1" si="17"/>
        <v/>
      </c>
      <c r="Z107" s="4" t="str">
        <f t="shared" ca="1" si="18"/>
        <v/>
      </c>
      <c r="AA107" s="235" t="str">
        <f t="shared" ca="1" si="19"/>
        <v/>
      </c>
      <c r="AB107" s="4" t="str">
        <f t="shared" ca="1" si="20"/>
        <v/>
      </c>
      <c r="AC107" s="235" t="str">
        <f t="shared" ca="1" si="21"/>
        <v/>
      </c>
      <c r="AD107" s="4" t="str">
        <f t="shared" ca="1" si="22"/>
        <v/>
      </c>
      <c r="AE107" s="153"/>
      <c r="AF107" s="4" t="str">
        <f t="shared" ca="1" si="23"/>
        <v/>
      </c>
      <c r="AG107" s="263" t="str">
        <f t="shared" ca="1" si="24"/>
        <v/>
      </c>
      <c r="AH107" s="235" t="str">
        <f t="shared" ca="1" si="25"/>
        <v/>
      </c>
      <c r="AI107" s="235" t="str">
        <f t="shared" ca="1" si="26"/>
        <v/>
      </c>
      <c r="AJ107" s="235" t="str">
        <f t="shared" ca="1" si="27"/>
        <v/>
      </c>
      <c r="AK107" s="235" t="str">
        <f t="shared" ca="1" si="28"/>
        <v/>
      </c>
      <c r="AL107" s="235" t="str">
        <f t="shared" ca="1" si="29"/>
        <v/>
      </c>
      <c r="AM107" s="235" t="str">
        <f t="shared" ca="1" si="30"/>
        <v/>
      </c>
      <c r="AN107" s="235" t="str">
        <f t="shared" ca="1" si="31"/>
        <v/>
      </c>
      <c r="AO107" s="235" t="str">
        <f t="shared" ca="1" si="32"/>
        <v/>
      </c>
      <c r="AP107" s="153"/>
      <c r="AQ107" s="4" t="str">
        <f t="shared" ca="1" si="54"/>
        <v/>
      </c>
      <c r="AR107" s="4" t="str">
        <f t="shared" ca="1" si="54"/>
        <v/>
      </c>
      <c r="AS107" s="4" t="str">
        <f t="shared" ca="1" si="54"/>
        <v/>
      </c>
      <c r="AT107" s="4" t="str">
        <f t="shared" ca="1" si="54"/>
        <v/>
      </c>
      <c r="AU107" s="4" t="str">
        <f t="shared" ca="1" si="54"/>
        <v/>
      </c>
      <c r="AV107" s="4" t="str">
        <f t="shared" ca="1" si="53"/>
        <v/>
      </c>
      <c r="AW107" s="4" t="str">
        <f t="shared" ca="1" si="53"/>
        <v/>
      </c>
      <c r="AX107" s="4" t="str">
        <f t="shared" ca="1" si="53"/>
        <v/>
      </c>
      <c r="AY107" s="4" t="str">
        <f t="shared" ca="1" si="53"/>
        <v/>
      </c>
      <c r="AZ107" s="4" t="str">
        <f t="shared" ca="1" si="53"/>
        <v/>
      </c>
      <c r="BA107" s="296" t="e">
        <f t="shared" ca="1" si="34"/>
        <v>#NUM!</v>
      </c>
      <c r="BB107" s="296"/>
      <c r="BC107" s="153"/>
      <c r="BD107" s="48" t="str">
        <f t="shared" ca="1" si="41"/>
        <v/>
      </c>
      <c r="BE107" s="48" t="str">
        <f t="shared" ca="1" si="35"/>
        <v/>
      </c>
      <c r="BF107" s="157"/>
      <c r="BG107" s="262">
        <f t="shared" ca="1" si="36"/>
        <v>24</v>
      </c>
      <c r="BI107" s="48" t="str">
        <f t="shared" ca="1" si="42"/>
        <v/>
      </c>
      <c r="BJ107" s="48" t="str">
        <f t="shared" ca="1" si="43"/>
        <v/>
      </c>
      <c r="BK107" s="48" t="str">
        <f t="shared" ca="1" si="44"/>
        <v/>
      </c>
      <c r="BL107" s="48" t="str">
        <f t="shared" ca="1" si="45"/>
        <v/>
      </c>
      <c r="BM107" s="48" t="str">
        <f t="shared" ca="1" si="46"/>
        <v/>
      </c>
      <c r="BN107" s="48" t="str">
        <f t="shared" ca="1" si="47"/>
        <v/>
      </c>
      <c r="BO107" s="48" t="b">
        <f t="shared" ca="1" si="48"/>
        <v>0</v>
      </c>
      <c r="BP107" s="48" t="b">
        <f t="shared" ca="1" si="49"/>
        <v>0</v>
      </c>
      <c r="BQ107" s="48" t="b">
        <f t="shared" ca="1" si="50"/>
        <v>0</v>
      </c>
      <c r="BR107" s="48" t="b">
        <f t="shared" ca="1" si="51"/>
        <v>0</v>
      </c>
      <c r="BT107" s="99">
        <f t="shared" ca="1" si="37"/>
        <v>0</v>
      </c>
      <c r="BV107" s="48" t="str">
        <f t="shared" ca="1" si="38"/>
        <v/>
      </c>
      <c r="BX107" s="48" t="str">
        <f t="shared" ca="1" si="39"/>
        <v/>
      </c>
      <c r="BY107" s="158"/>
      <c r="BZ107" s="266">
        <f t="shared" ca="1" si="52"/>
        <v>492</v>
      </c>
      <c r="CA107" s="265" t="str">
        <f t="shared" ca="1" si="55"/>
        <v/>
      </c>
    </row>
    <row r="108" spans="2:79" s="48" customFormat="1" x14ac:dyDescent="0.25">
      <c r="B108" s="298" t="b">
        <f t="shared" ca="1" si="0"/>
        <v>0</v>
      </c>
      <c r="C108" s="298"/>
      <c r="D108" s="298" t="b">
        <f t="shared" ca="1" si="1"/>
        <v>0</v>
      </c>
      <c r="E108" s="298"/>
      <c r="F108" s="298" t="b">
        <f t="shared" ca="1" si="2"/>
        <v>0</v>
      </c>
      <c r="G108" s="298"/>
      <c r="H108" s="298" t="b">
        <f t="shared" ca="1" si="3"/>
        <v>0</v>
      </c>
      <c r="I108" s="298"/>
      <c r="J108" s="153"/>
      <c r="K108" s="235" t="str">
        <f t="shared" ca="1" si="4"/>
        <v/>
      </c>
      <c r="L108" s="4" t="str">
        <f t="shared" ca="1" si="5"/>
        <v/>
      </c>
      <c r="M108" s="263" t="str">
        <f t="shared" ca="1" si="6"/>
        <v/>
      </c>
      <c r="N108" s="4" t="str">
        <f t="shared" ca="1" si="7"/>
        <v/>
      </c>
      <c r="O108" s="235" t="str">
        <f t="shared" ca="1" si="8"/>
        <v/>
      </c>
      <c r="P108" s="4" t="str">
        <f t="shared" ca="1" si="9"/>
        <v/>
      </c>
      <c r="Q108" s="235" t="str">
        <f t="shared" ca="1" si="10"/>
        <v/>
      </c>
      <c r="R108" s="4" t="str">
        <f t="shared" ca="1" si="11"/>
        <v/>
      </c>
      <c r="S108" s="235" t="str">
        <f t="shared" ca="1" si="12"/>
        <v/>
      </c>
      <c r="T108" s="4" t="str">
        <f t="shared" ca="1" si="13"/>
        <v/>
      </c>
      <c r="U108" s="235" t="str">
        <f ca="1">IF(BT108&gt;1,IF(ISERROR(MATCH(BG109:BG111:BG145,0)),"-",BN108),"")</f>
        <v/>
      </c>
      <c r="V108" s="4" t="str">
        <f t="shared" ca="1" si="14"/>
        <v/>
      </c>
      <c r="W108" s="235" t="str">
        <f t="shared" ca="1" si="15"/>
        <v/>
      </c>
      <c r="X108" s="4" t="str">
        <f t="shared" ca="1" si="16"/>
        <v/>
      </c>
      <c r="Y108" s="235" t="str">
        <f t="shared" ca="1" si="17"/>
        <v/>
      </c>
      <c r="Z108" s="4" t="str">
        <f t="shared" ca="1" si="18"/>
        <v/>
      </c>
      <c r="AA108" s="235" t="str">
        <f t="shared" ca="1" si="19"/>
        <v/>
      </c>
      <c r="AB108" s="4" t="str">
        <f t="shared" ca="1" si="20"/>
        <v/>
      </c>
      <c r="AC108" s="235" t="str">
        <f t="shared" ca="1" si="21"/>
        <v/>
      </c>
      <c r="AD108" s="4" t="str">
        <f t="shared" ca="1" si="22"/>
        <v/>
      </c>
      <c r="AE108" s="153"/>
      <c r="AF108" s="4" t="str">
        <f t="shared" ca="1" si="23"/>
        <v/>
      </c>
      <c r="AG108" s="263" t="str">
        <f t="shared" ca="1" si="24"/>
        <v/>
      </c>
      <c r="AH108" s="235" t="str">
        <f t="shared" ca="1" si="25"/>
        <v/>
      </c>
      <c r="AI108" s="235" t="str">
        <f t="shared" ca="1" si="26"/>
        <v/>
      </c>
      <c r="AJ108" s="235" t="str">
        <f t="shared" ca="1" si="27"/>
        <v/>
      </c>
      <c r="AK108" s="235" t="str">
        <f t="shared" ca="1" si="28"/>
        <v/>
      </c>
      <c r="AL108" s="235" t="str">
        <f t="shared" ca="1" si="29"/>
        <v/>
      </c>
      <c r="AM108" s="235" t="str">
        <f t="shared" ca="1" si="30"/>
        <v/>
      </c>
      <c r="AN108" s="235" t="str">
        <f t="shared" ca="1" si="31"/>
        <v/>
      </c>
      <c r="AO108" s="235" t="str">
        <f t="shared" ca="1" si="32"/>
        <v/>
      </c>
      <c r="AP108" s="153"/>
      <c r="AQ108" s="4" t="str">
        <f t="shared" ca="1" si="54"/>
        <v/>
      </c>
      <c r="AR108" s="4" t="str">
        <f t="shared" ca="1" si="54"/>
        <v/>
      </c>
      <c r="AS108" s="4" t="str">
        <f t="shared" ca="1" si="54"/>
        <v/>
      </c>
      <c r="AT108" s="4" t="str">
        <f t="shared" ca="1" si="54"/>
        <v/>
      </c>
      <c r="AU108" s="4" t="str">
        <f t="shared" ca="1" si="54"/>
        <v/>
      </c>
      <c r="AV108" s="4" t="str">
        <f t="shared" ca="1" si="53"/>
        <v/>
      </c>
      <c r="AW108" s="4" t="str">
        <f t="shared" ca="1" si="53"/>
        <v/>
      </c>
      <c r="AX108" s="4" t="str">
        <f t="shared" ca="1" si="53"/>
        <v/>
      </c>
      <c r="AY108" s="4" t="str">
        <f t="shared" ca="1" si="53"/>
        <v/>
      </c>
      <c r="AZ108" s="4" t="str">
        <f t="shared" ca="1" si="53"/>
        <v/>
      </c>
      <c r="BA108" s="296" t="e">
        <f t="shared" ca="1" si="34"/>
        <v>#NUM!</v>
      </c>
      <c r="BB108" s="296"/>
      <c r="BC108" s="153"/>
      <c r="BD108" s="48" t="str">
        <f t="shared" ca="1" si="41"/>
        <v/>
      </c>
      <c r="BE108" s="48" t="str">
        <f t="shared" ca="1" si="35"/>
        <v/>
      </c>
      <c r="BF108" s="157"/>
      <c r="BG108" s="262">
        <f t="shared" ca="1" si="36"/>
        <v>14</v>
      </c>
      <c r="BI108" s="48" t="str">
        <f t="shared" ca="1" si="42"/>
        <v/>
      </c>
      <c r="BJ108" s="48" t="str">
        <f t="shared" ca="1" si="43"/>
        <v/>
      </c>
      <c r="BK108" s="48" t="str">
        <f t="shared" ca="1" si="44"/>
        <v/>
      </c>
      <c r="BL108" s="48" t="str">
        <f t="shared" ca="1" si="45"/>
        <v/>
      </c>
      <c r="BM108" s="48" t="str">
        <f t="shared" ca="1" si="46"/>
        <v/>
      </c>
      <c r="BN108" s="48" t="str">
        <f t="shared" ca="1" si="47"/>
        <v/>
      </c>
      <c r="BO108" s="48" t="b">
        <f t="shared" ca="1" si="48"/>
        <v>0</v>
      </c>
      <c r="BP108" s="48" t="b">
        <f t="shared" ca="1" si="49"/>
        <v>0</v>
      </c>
      <c r="BQ108" s="48" t="b">
        <f t="shared" ca="1" si="50"/>
        <v>0</v>
      </c>
      <c r="BR108" s="48" t="b">
        <f t="shared" ca="1" si="51"/>
        <v>0</v>
      </c>
      <c r="BT108" s="99">
        <f t="shared" ca="1" si="37"/>
        <v>0</v>
      </c>
      <c r="BV108" s="48" t="str">
        <f t="shared" ca="1" si="38"/>
        <v/>
      </c>
      <c r="BX108" s="48" t="str">
        <f t="shared" ca="1" si="39"/>
        <v/>
      </c>
      <c r="BY108" s="158"/>
      <c r="BZ108" s="266">
        <f t="shared" ca="1" si="52"/>
        <v>492</v>
      </c>
      <c r="CA108" s="265" t="str">
        <f t="shared" ca="1" si="55"/>
        <v/>
      </c>
    </row>
    <row r="109" spans="2:79" s="48" customFormat="1" x14ac:dyDescent="0.25">
      <c r="B109" s="298" t="b">
        <f t="shared" ca="1" si="0"/>
        <v>0</v>
      </c>
      <c r="C109" s="298"/>
      <c r="D109" s="298" t="b">
        <f t="shared" ca="1" si="1"/>
        <v>0</v>
      </c>
      <c r="E109" s="298"/>
      <c r="F109" s="298" t="b">
        <f t="shared" ca="1" si="2"/>
        <v>0</v>
      </c>
      <c r="G109" s="298"/>
      <c r="H109" s="298" t="b">
        <f t="shared" ca="1" si="3"/>
        <v>0</v>
      </c>
      <c r="I109" s="298"/>
      <c r="J109" s="153"/>
      <c r="K109" s="235" t="str">
        <f t="shared" ca="1" si="4"/>
        <v/>
      </c>
      <c r="L109" s="4" t="str">
        <f t="shared" ca="1" si="5"/>
        <v/>
      </c>
      <c r="M109" s="263" t="str">
        <f t="shared" ca="1" si="6"/>
        <v/>
      </c>
      <c r="N109" s="4" t="str">
        <f t="shared" ca="1" si="7"/>
        <v/>
      </c>
      <c r="O109" s="235" t="str">
        <f t="shared" ca="1" si="8"/>
        <v/>
      </c>
      <c r="P109" s="4" t="str">
        <f t="shared" ca="1" si="9"/>
        <v/>
      </c>
      <c r="Q109" s="235" t="str">
        <f t="shared" ca="1" si="10"/>
        <v/>
      </c>
      <c r="R109" s="4" t="str">
        <f t="shared" ca="1" si="11"/>
        <v/>
      </c>
      <c r="S109" s="235" t="str">
        <f t="shared" ca="1" si="12"/>
        <v/>
      </c>
      <c r="T109" s="4" t="str">
        <f t="shared" ca="1" si="13"/>
        <v/>
      </c>
      <c r="U109" s="235" t="str">
        <f ca="1">IF(BT109&gt;1,IF(ISERROR(MATCH(BG110:BG112:BG146,0)),"-",BN109),"")</f>
        <v/>
      </c>
      <c r="V109" s="4" t="str">
        <f t="shared" ca="1" si="14"/>
        <v/>
      </c>
      <c r="W109" s="235" t="str">
        <f t="shared" ca="1" si="15"/>
        <v/>
      </c>
      <c r="X109" s="4" t="str">
        <f t="shared" ca="1" si="16"/>
        <v/>
      </c>
      <c r="Y109" s="235" t="str">
        <f t="shared" ca="1" si="17"/>
        <v/>
      </c>
      <c r="Z109" s="4" t="str">
        <f t="shared" ca="1" si="18"/>
        <v/>
      </c>
      <c r="AA109" s="235" t="str">
        <f t="shared" ca="1" si="19"/>
        <v/>
      </c>
      <c r="AB109" s="4" t="str">
        <f t="shared" ca="1" si="20"/>
        <v/>
      </c>
      <c r="AC109" s="235" t="str">
        <f t="shared" ca="1" si="21"/>
        <v/>
      </c>
      <c r="AD109" s="4" t="str">
        <f t="shared" ca="1" si="22"/>
        <v/>
      </c>
      <c r="AE109" s="153"/>
      <c r="AF109" s="4" t="str">
        <f t="shared" ca="1" si="23"/>
        <v/>
      </c>
      <c r="AG109" s="263" t="str">
        <f t="shared" ca="1" si="24"/>
        <v/>
      </c>
      <c r="AH109" s="235" t="str">
        <f t="shared" ca="1" si="25"/>
        <v/>
      </c>
      <c r="AI109" s="235" t="str">
        <f t="shared" ca="1" si="26"/>
        <v/>
      </c>
      <c r="AJ109" s="235" t="str">
        <f t="shared" ca="1" si="27"/>
        <v/>
      </c>
      <c r="AK109" s="235" t="str">
        <f t="shared" ca="1" si="28"/>
        <v/>
      </c>
      <c r="AL109" s="235" t="str">
        <f t="shared" ca="1" si="29"/>
        <v/>
      </c>
      <c r="AM109" s="235" t="str">
        <f t="shared" ca="1" si="30"/>
        <v/>
      </c>
      <c r="AN109" s="235" t="str">
        <f t="shared" ca="1" si="31"/>
        <v/>
      </c>
      <c r="AO109" s="235" t="str">
        <f t="shared" ca="1" si="32"/>
        <v/>
      </c>
      <c r="AP109" s="153"/>
      <c r="AQ109" s="4" t="str">
        <f t="shared" ca="1" si="54"/>
        <v/>
      </c>
      <c r="AR109" s="4" t="str">
        <f t="shared" ca="1" si="54"/>
        <v/>
      </c>
      <c r="AS109" s="4" t="str">
        <f t="shared" ca="1" si="54"/>
        <v/>
      </c>
      <c r="AT109" s="4" t="str">
        <f t="shared" ca="1" si="54"/>
        <v/>
      </c>
      <c r="AU109" s="4" t="str">
        <f t="shared" ca="1" si="54"/>
        <v/>
      </c>
      <c r="AV109" s="4" t="str">
        <f t="shared" ca="1" si="53"/>
        <v/>
      </c>
      <c r="AW109" s="4" t="str">
        <f t="shared" ca="1" si="53"/>
        <v/>
      </c>
      <c r="AX109" s="4" t="str">
        <f t="shared" ca="1" si="53"/>
        <v/>
      </c>
      <c r="AY109" s="4" t="str">
        <f t="shared" ca="1" si="53"/>
        <v/>
      </c>
      <c r="AZ109" s="4" t="str">
        <f t="shared" ca="1" si="53"/>
        <v/>
      </c>
      <c r="BA109" s="296" t="e">
        <f t="shared" ca="1" si="34"/>
        <v>#NUM!</v>
      </c>
      <c r="BB109" s="296"/>
      <c r="BC109" s="153"/>
      <c r="BD109" s="48" t="str">
        <f t="shared" ca="1" si="41"/>
        <v/>
      </c>
      <c r="BE109" s="48" t="str">
        <f t="shared" ca="1" si="35"/>
        <v/>
      </c>
      <c r="BF109" s="157"/>
      <c r="BG109" s="262">
        <f t="shared" ca="1" si="36"/>
        <v>5</v>
      </c>
      <c r="BI109" s="48" t="str">
        <f t="shared" ca="1" si="42"/>
        <v/>
      </c>
      <c r="BJ109" s="48" t="str">
        <f t="shared" ca="1" si="43"/>
        <v/>
      </c>
      <c r="BK109" s="48" t="str">
        <f t="shared" ca="1" si="44"/>
        <v/>
      </c>
      <c r="BL109" s="48" t="str">
        <f t="shared" ca="1" si="45"/>
        <v/>
      </c>
      <c r="BM109" s="48" t="str">
        <f t="shared" ca="1" si="46"/>
        <v/>
      </c>
      <c r="BN109" s="48" t="str">
        <f t="shared" ca="1" si="47"/>
        <v/>
      </c>
      <c r="BO109" s="48" t="b">
        <f t="shared" ca="1" si="48"/>
        <v>0</v>
      </c>
      <c r="BP109" s="48" t="b">
        <f t="shared" ca="1" si="49"/>
        <v>0</v>
      </c>
      <c r="BQ109" s="48" t="b">
        <f t="shared" ca="1" si="50"/>
        <v>0</v>
      </c>
      <c r="BR109" s="48" t="b">
        <f t="shared" ca="1" si="51"/>
        <v>0</v>
      </c>
      <c r="BT109" s="99">
        <f t="shared" ca="1" si="37"/>
        <v>0</v>
      </c>
      <c r="BV109" s="48" t="str">
        <f t="shared" ca="1" si="38"/>
        <v/>
      </c>
      <c r="BX109" s="48" t="str">
        <f t="shared" ca="1" si="39"/>
        <v/>
      </c>
      <c r="BY109" s="158"/>
      <c r="BZ109" s="266">
        <f t="shared" ca="1" si="52"/>
        <v>492</v>
      </c>
      <c r="CA109" s="265" t="str">
        <f t="shared" ca="1" si="55"/>
        <v/>
      </c>
    </row>
    <row r="110" spans="2:79" s="48" customFormat="1" x14ac:dyDescent="0.25">
      <c r="B110" s="298">
        <f t="shared" ca="1" si="0"/>
        <v>13</v>
      </c>
      <c r="C110" s="298"/>
      <c r="D110" s="298" t="b">
        <f t="shared" ca="1" si="1"/>
        <v>0</v>
      </c>
      <c r="E110" s="298"/>
      <c r="F110" s="298" t="b">
        <f t="shared" ca="1" si="2"/>
        <v>0</v>
      </c>
      <c r="G110" s="298"/>
      <c r="H110" s="298" t="b">
        <f t="shared" ca="1" si="3"/>
        <v>0</v>
      </c>
      <c r="I110" s="298"/>
      <c r="J110" s="153"/>
      <c r="K110" s="235" t="str">
        <f t="shared" ca="1" si="4"/>
        <v>-</v>
      </c>
      <c r="L110" s="4" t="str">
        <f t="shared" ca="1" si="5"/>
        <v/>
      </c>
      <c r="M110" s="263">
        <f t="shared" ca="1" si="6"/>
        <v>1</v>
      </c>
      <c r="N110" s="4">
        <f t="shared" ca="1" si="7"/>
        <v>2</v>
      </c>
      <c r="O110" s="235" t="str">
        <f t="shared" ca="1" si="8"/>
        <v>-</v>
      </c>
      <c r="P110" s="4" t="str">
        <f t="shared" ca="1" si="9"/>
        <v/>
      </c>
      <c r="Q110" s="235" t="str">
        <f t="shared" ca="1" si="10"/>
        <v>-</v>
      </c>
      <c r="R110" s="4" t="str">
        <f t="shared" ca="1" si="11"/>
        <v/>
      </c>
      <c r="S110" s="235" t="str">
        <f t="shared" ca="1" si="12"/>
        <v>-</v>
      </c>
      <c r="T110" s="4" t="str">
        <f t="shared" ca="1" si="13"/>
        <v/>
      </c>
      <c r="U110" s="235" t="str">
        <f ca="1">IF(BT110&gt;1,IF(ISERROR(MATCH(BG111:BG113:BG147,0)),"-",BN110),"")</f>
        <v>-</v>
      </c>
      <c r="V110" s="4" t="str">
        <f t="shared" ca="1" si="14"/>
        <v/>
      </c>
      <c r="W110" s="235" t="str">
        <f t="shared" ca="1" si="15"/>
        <v>-</v>
      </c>
      <c r="X110" s="4" t="str">
        <f t="shared" ca="1" si="16"/>
        <v/>
      </c>
      <c r="Y110" s="235" t="str">
        <f t="shared" ca="1" si="17"/>
        <v>-</v>
      </c>
      <c r="Z110" s="4" t="str">
        <f t="shared" ca="1" si="18"/>
        <v/>
      </c>
      <c r="AA110" s="235" t="str">
        <f t="shared" ca="1" si="19"/>
        <v>-</v>
      </c>
      <c r="AB110" s="4" t="str">
        <f t="shared" ca="1" si="20"/>
        <v/>
      </c>
      <c r="AC110" s="235" t="str">
        <f t="shared" ca="1" si="21"/>
        <v>-</v>
      </c>
      <c r="AD110" s="4" t="str">
        <f t="shared" ca="1" si="22"/>
        <v/>
      </c>
      <c r="AE110" s="153"/>
      <c r="AF110" s="4" t="e">
        <f t="shared" ca="1" si="23"/>
        <v>#N/A</v>
      </c>
      <c r="AG110" s="263">
        <f t="shared" ca="1" si="24"/>
        <v>2</v>
      </c>
      <c r="AH110" s="235" t="e">
        <f t="shared" ca="1" si="25"/>
        <v>#N/A</v>
      </c>
      <c r="AI110" s="235" t="e">
        <f t="shared" ca="1" si="26"/>
        <v>#N/A</v>
      </c>
      <c r="AJ110" s="235" t="e">
        <f t="shared" ca="1" si="27"/>
        <v>#N/A</v>
      </c>
      <c r="AK110" s="235" t="e">
        <f t="shared" ca="1" si="28"/>
        <v>#N/A</v>
      </c>
      <c r="AL110" s="235" t="e">
        <f t="shared" ca="1" si="29"/>
        <v>#N/A</v>
      </c>
      <c r="AM110" s="235" t="e">
        <f t="shared" ca="1" si="30"/>
        <v>#N/A</v>
      </c>
      <c r="AN110" s="235" t="e">
        <f t="shared" ca="1" si="31"/>
        <v>#N/A</v>
      </c>
      <c r="AO110" s="235" t="e">
        <f t="shared" ca="1" si="32"/>
        <v>#N/A</v>
      </c>
      <c r="AP110" s="153"/>
      <c r="AQ110" s="4" t="str">
        <f t="shared" ca="1" si="54"/>
        <v/>
      </c>
      <c r="AR110" s="4">
        <f t="shared" ca="1" si="54"/>
        <v>2</v>
      </c>
      <c r="AS110" s="4" t="str">
        <f t="shared" ca="1" si="54"/>
        <v/>
      </c>
      <c r="AT110" s="4" t="str">
        <f t="shared" ca="1" si="54"/>
        <v/>
      </c>
      <c r="AU110" s="4" t="str">
        <f t="shared" ca="1" si="54"/>
        <v/>
      </c>
      <c r="AV110" s="4" t="str">
        <f t="shared" ca="1" si="53"/>
        <v/>
      </c>
      <c r="AW110" s="4" t="str">
        <f t="shared" ca="1" si="53"/>
        <v/>
      </c>
      <c r="AX110" s="4" t="str">
        <f t="shared" ca="1" si="53"/>
        <v/>
      </c>
      <c r="AY110" s="4" t="str">
        <f t="shared" ca="1" si="53"/>
        <v/>
      </c>
      <c r="AZ110" s="4" t="str">
        <f t="shared" ca="1" si="53"/>
        <v/>
      </c>
      <c r="BA110" s="296">
        <f t="shared" ca="1" si="34"/>
        <v>2</v>
      </c>
      <c r="BB110" s="296"/>
      <c r="BC110" s="153"/>
      <c r="BD110" s="48">
        <f t="shared" ca="1" si="41"/>
        <v>1</v>
      </c>
      <c r="BE110" s="48">
        <f t="shared" ca="1" si="35"/>
        <v>2</v>
      </c>
      <c r="BF110" s="157"/>
      <c r="BG110" s="262">
        <f t="shared" ca="1" si="36"/>
        <v>8</v>
      </c>
      <c r="BI110" s="48">
        <f t="shared" ca="1" si="42"/>
        <v>0</v>
      </c>
      <c r="BJ110" s="48">
        <f t="shared" ca="1" si="43"/>
        <v>1</v>
      </c>
      <c r="BK110" s="48">
        <f t="shared" ca="1" si="44"/>
        <v>2</v>
      </c>
      <c r="BL110" s="48">
        <f t="shared" ca="1" si="45"/>
        <v>3</v>
      </c>
      <c r="BM110" s="48">
        <f t="shared" ca="1" si="46"/>
        <v>4</v>
      </c>
      <c r="BN110" s="48">
        <f t="shared" ca="1" si="47"/>
        <v>5</v>
      </c>
      <c r="BO110" s="48">
        <f t="shared" ca="1" si="48"/>
        <v>6</v>
      </c>
      <c r="BP110" s="48">
        <f t="shared" ca="1" si="49"/>
        <v>10</v>
      </c>
      <c r="BQ110" s="48">
        <f t="shared" ca="1" si="50"/>
        <v>20</v>
      </c>
      <c r="BR110" s="48">
        <f t="shared" ca="1" si="51"/>
        <v>30</v>
      </c>
      <c r="BT110" s="99">
        <f t="shared" ca="1" si="37"/>
        <v>10</v>
      </c>
      <c r="BV110" s="48">
        <f t="shared" ca="1" si="38"/>
        <v>2</v>
      </c>
      <c r="BX110" s="48">
        <f t="shared" ca="1" si="39"/>
        <v>13</v>
      </c>
      <c r="BY110" s="158"/>
      <c r="BZ110" s="266">
        <f t="shared" ca="1" si="52"/>
        <v>508</v>
      </c>
      <c r="CA110" s="265">
        <f t="shared" ca="1" si="55"/>
        <v>16</v>
      </c>
    </row>
    <row r="111" spans="2:79" s="48" customFormat="1" x14ac:dyDescent="0.25">
      <c r="B111" s="298" t="b">
        <f t="shared" ca="1" si="0"/>
        <v>0</v>
      </c>
      <c r="C111" s="298"/>
      <c r="D111" s="298" t="b">
        <f t="shared" ca="1" si="1"/>
        <v>0</v>
      </c>
      <c r="E111" s="298"/>
      <c r="F111" s="298" t="b">
        <f t="shared" ca="1" si="2"/>
        <v>0</v>
      </c>
      <c r="G111" s="298"/>
      <c r="H111" s="298" t="b">
        <f t="shared" ca="1" si="3"/>
        <v>0</v>
      </c>
      <c r="I111" s="298"/>
      <c r="J111" s="153"/>
      <c r="K111" s="235" t="str">
        <f t="shared" ca="1" si="4"/>
        <v/>
      </c>
      <c r="L111" s="4" t="str">
        <f t="shared" ca="1" si="5"/>
        <v/>
      </c>
      <c r="M111" s="263" t="str">
        <f t="shared" ca="1" si="6"/>
        <v/>
      </c>
      <c r="N111" s="4" t="str">
        <f t="shared" ca="1" si="7"/>
        <v/>
      </c>
      <c r="O111" s="235" t="str">
        <f t="shared" ca="1" si="8"/>
        <v/>
      </c>
      <c r="P111" s="4" t="str">
        <f t="shared" ca="1" si="9"/>
        <v/>
      </c>
      <c r="Q111" s="235" t="str">
        <f t="shared" ca="1" si="10"/>
        <v/>
      </c>
      <c r="R111" s="4" t="str">
        <f t="shared" ca="1" si="11"/>
        <v/>
      </c>
      <c r="S111" s="235" t="str">
        <f t="shared" ca="1" si="12"/>
        <v/>
      </c>
      <c r="T111" s="4" t="str">
        <f t="shared" ca="1" si="13"/>
        <v/>
      </c>
      <c r="U111" s="235" t="str">
        <f ca="1">IF(BT111&gt;1,IF(ISERROR(MATCH(BG112:BG114:BG148,0)),"-",BN111),"")</f>
        <v/>
      </c>
      <c r="V111" s="4" t="str">
        <f t="shared" ca="1" si="14"/>
        <v/>
      </c>
      <c r="W111" s="235" t="str">
        <f t="shared" ca="1" si="15"/>
        <v/>
      </c>
      <c r="X111" s="4" t="str">
        <f t="shared" ca="1" si="16"/>
        <v/>
      </c>
      <c r="Y111" s="235" t="str">
        <f t="shared" ca="1" si="17"/>
        <v/>
      </c>
      <c r="Z111" s="4" t="str">
        <f t="shared" ca="1" si="18"/>
        <v/>
      </c>
      <c r="AA111" s="235" t="str">
        <f t="shared" ca="1" si="19"/>
        <v/>
      </c>
      <c r="AB111" s="4" t="str">
        <f t="shared" ca="1" si="20"/>
        <v/>
      </c>
      <c r="AC111" s="235" t="str">
        <f t="shared" ca="1" si="21"/>
        <v/>
      </c>
      <c r="AD111" s="4" t="str">
        <f t="shared" ca="1" si="22"/>
        <v/>
      </c>
      <c r="AE111" s="153"/>
      <c r="AF111" s="4" t="str">
        <f t="shared" ca="1" si="23"/>
        <v/>
      </c>
      <c r="AG111" s="263" t="str">
        <f t="shared" ca="1" si="24"/>
        <v/>
      </c>
      <c r="AH111" s="235" t="str">
        <f t="shared" ca="1" si="25"/>
        <v/>
      </c>
      <c r="AI111" s="235" t="str">
        <f t="shared" ca="1" si="26"/>
        <v/>
      </c>
      <c r="AJ111" s="235" t="str">
        <f t="shared" ca="1" si="27"/>
        <v/>
      </c>
      <c r="AK111" s="235" t="str">
        <f t="shared" ca="1" si="28"/>
        <v/>
      </c>
      <c r="AL111" s="235" t="str">
        <f t="shared" ca="1" si="29"/>
        <v/>
      </c>
      <c r="AM111" s="235" t="str">
        <f t="shared" ca="1" si="30"/>
        <v/>
      </c>
      <c r="AN111" s="235" t="str">
        <f t="shared" ca="1" si="31"/>
        <v/>
      </c>
      <c r="AO111" s="235" t="str">
        <f t="shared" ca="1" si="32"/>
        <v/>
      </c>
      <c r="AP111" s="153"/>
      <c r="AQ111" s="4" t="str">
        <f t="shared" ca="1" si="54"/>
        <v/>
      </c>
      <c r="AR111" s="4" t="str">
        <f t="shared" ca="1" si="54"/>
        <v/>
      </c>
      <c r="AS111" s="4" t="str">
        <f t="shared" ca="1" si="54"/>
        <v/>
      </c>
      <c r="AT111" s="4" t="str">
        <f t="shared" ca="1" si="54"/>
        <v/>
      </c>
      <c r="AU111" s="4" t="str">
        <f t="shared" ca="1" si="54"/>
        <v/>
      </c>
      <c r="AV111" s="4" t="str">
        <f t="shared" ca="1" si="53"/>
        <v/>
      </c>
      <c r="AW111" s="4" t="str">
        <f t="shared" ca="1" si="53"/>
        <v/>
      </c>
      <c r="AX111" s="4" t="str">
        <f t="shared" ca="1" si="53"/>
        <v/>
      </c>
      <c r="AY111" s="4" t="str">
        <f t="shared" ca="1" si="53"/>
        <v/>
      </c>
      <c r="AZ111" s="4" t="str">
        <f t="shared" ca="1" si="53"/>
        <v/>
      </c>
      <c r="BA111" s="296" t="e">
        <f t="shared" ca="1" si="34"/>
        <v>#NUM!</v>
      </c>
      <c r="BB111" s="296"/>
      <c r="BC111" s="153"/>
      <c r="BD111" s="48" t="str">
        <f t="shared" ca="1" si="41"/>
        <v/>
      </c>
      <c r="BE111" s="48" t="str">
        <f t="shared" ca="1" si="35"/>
        <v/>
      </c>
      <c r="BF111" s="157"/>
      <c r="BG111" s="262">
        <f t="shared" ca="1" si="36"/>
        <v>18</v>
      </c>
      <c r="BI111" s="48" t="str">
        <f t="shared" ca="1" si="42"/>
        <v/>
      </c>
      <c r="BJ111" s="48" t="str">
        <f t="shared" ca="1" si="43"/>
        <v/>
      </c>
      <c r="BK111" s="48" t="str">
        <f t="shared" ca="1" si="44"/>
        <v/>
      </c>
      <c r="BL111" s="48" t="str">
        <f t="shared" ca="1" si="45"/>
        <v/>
      </c>
      <c r="BM111" s="48" t="str">
        <f t="shared" ca="1" si="46"/>
        <v/>
      </c>
      <c r="BN111" s="48" t="str">
        <f t="shared" ca="1" si="47"/>
        <v/>
      </c>
      <c r="BO111" s="48" t="b">
        <f t="shared" ca="1" si="48"/>
        <v>0</v>
      </c>
      <c r="BP111" s="48" t="b">
        <f t="shared" ca="1" si="49"/>
        <v>0</v>
      </c>
      <c r="BQ111" s="48" t="b">
        <f t="shared" ca="1" si="50"/>
        <v>0</v>
      </c>
      <c r="BR111" s="48" t="b">
        <f t="shared" ca="1" si="51"/>
        <v>0</v>
      </c>
      <c r="BT111" s="99">
        <f t="shared" ca="1" si="37"/>
        <v>0</v>
      </c>
      <c r="BV111" s="48" t="str">
        <f t="shared" ca="1" si="38"/>
        <v/>
      </c>
      <c r="BX111" s="48" t="str">
        <f t="shared" ca="1" si="39"/>
        <v/>
      </c>
      <c r="BY111" s="158"/>
      <c r="BZ111" s="266">
        <f t="shared" ca="1" si="52"/>
        <v>508</v>
      </c>
      <c r="CA111" s="265" t="str">
        <f t="shared" ca="1" si="55"/>
        <v/>
      </c>
    </row>
    <row r="112" spans="2:79" s="48" customFormat="1" x14ac:dyDescent="0.25">
      <c r="B112" s="298" t="b">
        <f t="shared" ca="1" si="0"/>
        <v>0</v>
      </c>
      <c r="C112" s="298"/>
      <c r="D112" s="298" t="b">
        <f t="shared" ca="1" si="1"/>
        <v>0</v>
      </c>
      <c r="E112" s="298"/>
      <c r="F112" s="298" t="b">
        <f t="shared" ca="1" si="2"/>
        <v>0</v>
      </c>
      <c r="G112" s="298"/>
      <c r="H112" s="298" t="b">
        <f t="shared" ca="1" si="3"/>
        <v>0</v>
      </c>
      <c r="I112" s="298"/>
      <c r="J112" s="153"/>
      <c r="K112" s="235" t="str">
        <f t="shared" ca="1" si="4"/>
        <v/>
      </c>
      <c r="L112" s="4" t="str">
        <f t="shared" ca="1" si="5"/>
        <v/>
      </c>
      <c r="M112" s="263" t="str">
        <f t="shared" ca="1" si="6"/>
        <v/>
      </c>
      <c r="N112" s="4" t="str">
        <f t="shared" ca="1" si="7"/>
        <v/>
      </c>
      <c r="O112" s="235" t="str">
        <f t="shared" ca="1" si="8"/>
        <v/>
      </c>
      <c r="P112" s="4" t="str">
        <f t="shared" ca="1" si="9"/>
        <v/>
      </c>
      <c r="Q112" s="235" t="str">
        <f t="shared" ca="1" si="10"/>
        <v/>
      </c>
      <c r="R112" s="4" t="str">
        <f t="shared" ca="1" si="11"/>
        <v/>
      </c>
      <c r="S112" s="235" t="str">
        <f t="shared" ca="1" si="12"/>
        <v/>
      </c>
      <c r="T112" s="4" t="str">
        <f t="shared" ca="1" si="13"/>
        <v/>
      </c>
      <c r="U112" s="235" t="str">
        <f ca="1">IF(BT112&gt;1,IF(ISERROR(MATCH(BG113:BG115:BG149,0)),"-",BN112),"")</f>
        <v/>
      </c>
      <c r="V112" s="4" t="str">
        <f t="shared" ca="1" si="14"/>
        <v/>
      </c>
      <c r="W112" s="235" t="str">
        <f t="shared" ca="1" si="15"/>
        <v/>
      </c>
      <c r="X112" s="4" t="str">
        <f t="shared" ca="1" si="16"/>
        <v/>
      </c>
      <c r="Y112" s="235" t="str">
        <f t="shared" ca="1" si="17"/>
        <v/>
      </c>
      <c r="Z112" s="4" t="str">
        <f t="shared" ca="1" si="18"/>
        <v/>
      </c>
      <c r="AA112" s="235" t="str">
        <f t="shared" ca="1" si="19"/>
        <v/>
      </c>
      <c r="AB112" s="4" t="str">
        <f t="shared" ca="1" si="20"/>
        <v/>
      </c>
      <c r="AC112" s="235" t="str">
        <f t="shared" ca="1" si="21"/>
        <v/>
      </c>
      <c r="AD112" s="4" t="str">
        <f t="shared" ca="1" si="22"/>
        <v/>
      </c>
      <c r="AE112" s="153"/>
      <c r="AF112" s="4" t="str">
        <f t="shared" ca="1" si="23"/>
        <v/>
      </c>
      <c r="AG112" s="263" t="str">
        <f t="shared" ca="1" si="24"/>
        <v/>
      </c>
      <c r="AH112" s="235" t="str">
        <f t="shared" ca="1" si="25"/>
        <v/>
      </c>
      <c r="AI112" s="235" t="str">
        <f t="shared" ca="1" si="26"/>
        <v/>
      </c>
      <c r="AJ112" s="235" t="str">
        <f t="shared" ca="1" si="27"/>
        <v/>
      </c>
      <c r="AK112" s="235" t="str">
        <f t="shared" ca="1" si="28"/>
        <v/>
      </c>
      <c r="AL112" s="235" t="str">
        <f t="shared" ca="1" si="29"/>
        <v/>
      </c>
      <c r="AM112" s="235" t="str">
        <f t="shared" ca="1" si="30"/>
        <v/>
      </c>
      <c r="AN112" s="235" t="str">
        <f t="shared" ca="1" si="31"/>
        <v/>
      </c>
      <c r="AO112" s="235" t="str">
        <f t="shared" ca="1" si="32"/>
        <v/>
      </c>
      <c r="AP112" s="153"/>
      <c r="AQ112" s="4" t="str">
        <f t="shared" ca="1" si="54"/>
        <v/>
      </c>
      <c r="AR112" s="4" t="str">
        <f t="shared" ca="1" si="54"/>
        <v/>
      </c>
      <c r="AS112" s="4" t="str">
        <f t="shared" ca="1" si="54"/>
        <v/>
      </c>
      <c r="AT112" s="4" t="str">
        <f t="shared" ca="1" si="54"/>
        <v/>
      </c>
      <c r="AU112" s="4" t="str">
        <f t="shared" ca="1" si="54"/>
        <v/>
      </c>
      <c r="AV112" s="4" t="str">
        <f t="shared" ca="1" si="53"/>
        <v/>
      </c>
      <c r="AW112" s="4" t="str">
        <f t="shared" ca="1" si="53"/>
        <v/>
      </c>
      <c r="AX112" s="4" t="str">
        <f t="shared" ca="1" si="53"/>
        <v/>
      </c>
      <c r="AY112" s="4" t="str">
        <f t="shared" ca="1" si="53"/>
        <v/>
      </c>
      <c r="AZ112" s="4" t="str">
        <f t="shared" ca="1" si="53"/>
        <v/>
      </c>
      <c r="BA112" s="296" t="e">
        <f t="shared" ca="1" si="34"/>
        <v>#NUM!</v>
      </c>
      <c r="BB112" s="296"/>
      <c r="BC112" s="153"/>
      <c r="BD112" s="48" t="str">
        <f t="shared" ca="1" si="41"/>
        <v/>
      </c>
      <c r="BE112" s="48" t="str">
        <f t="shared" ca="1" si="35"/>
        <v/>
      </c>
      <c r="BF112" s="157"/>
      <c r="BG112" s="262">
        <f t="shared" ca="1" si="36"/>
        <v>1</v>
      </c>
      <c r="BI112" s="48" t="str">
        <f t="shared" ca="1" si="42"/>
        <v/>
      </c>
      <c r="BJ112" s="48" t="str">
        <f t="shared" ca="1" si="43"/>
        <v/>
      </c>
      <c r="BK112" s="48" t="str">
        <f t="shared" ca="1" si="44"/>
        <v/>
      </c>
      <c r="BL112" s="48" t="str">
        <f t="shared" ca="1" si="45"/>
        <v/>
      </c>
      <c r="BM112" s="48" t="str">
        <f t="shared" ca="1" si="46"/>
        <v/>
      </c>
      <c r="BN112" s="48" t="str">
        <f t="shared" ca="1" si="47"/>
        <v/>
      </c>
      <c r="BO112" s="48" t="b">
        <f t="shared" ca="1" si="48"/>
        <v>0</v>
      </c>
      <c r="BP112" s="48" t="b">
        <f t="shared" ca="1" si="49"/>
        <v>0</v>
      </c>
      <c r="BQ112" s="48" t="b">
        <f t="shared" ca="1" si="50"/>
        <v>0</v>
      </c>
      <c r="BR112" s="48" t="b">
        <f t="shared" ca="1" si="51"/>
        <v>0</v>
      </c>
      <c r="BT112" s="99">
        <f t="shared" ca="1" si="37"/>
        <v>0</v>
      </c>
      <c r="BV112" s="48" t="str">
        <f t="shared" ca="1" si="38"/>
        <v/>
      </c>
      <c r="BX112" s="48" t="str">
        <f t="shared" ca="1" si="39"/>
        <v/>
      </c>
      <c r="BY112" s="158"/>
      <c r="BZ112" s="266">
        <f t="shared" ca="1" si="52"/>
        <v>508</v>
      </c>
      <c r="CA112" s="265" t="str">
        <f t="shared" ca="1" si="55"/>
        <v/>
      </c>
    </row>
    <row r="113" spans="2:79" s="48" customFormat="1" x14ac:dyDescent="0.25">
      <c r="B113" s="298" t="b">
        <f t="shared" ca="1" si="0"/>
        <v>0</v>
      </c>
      <c r="C113" s="298"/>
      <c r="D113" s="298" t="b">
        <f t="shared" ca="1" si="1"/>
        <v>0</v>
      </c>
      <c r="E113" s="298"/>
      <c r="F113" s="298" t="b">
        <f t="shared" ca="1" si="2"/>
        <v>0</v>
      </c>
      <c r="G113" s="298"/>
      <c r="H113" s="298" t="b">
        <f t="shared" ca="1" si="3"/>
        <v>0</v>
      </c>
      <c r="I113" s="298"/>
      <c r="J113" s="153"/>
      <c r="K113" s="235" t="str">
        <f t="shared" ca="1" si="4"/>
        <v/>
      </c>
      <c r="L113" s="4" t="str">
        <f t="shared" ca="1" si="5"/>
        <v/>
      </c>
      <c r="M113" s="263" t="str">
        <f t="shared" ca="1" si="6"/>
        <v/>
      </c>
      <c r="N113" s="4" t="str">
        <f t="shared" ca="1" si="7"/>
        <v/>
      </c>
      <c r="O113" s="235" t="str">
        <f t="shared" ca="1" si="8"/>
        <v/>
      </c>
      <c r="P113" s="4" t="str">
        <f t="shared" ca="1" si="9"/>
        <v/>
      </c>
      <c r="Q113" s="235" t="str">
        <f t="shared" ca="1" si="10"/>
        <v/>
      </c>
      <c r="R113" s="4" t="str">
        <f t="shared" ca="1" si="11"/>
        <v/>
      </c>
      <c r="S113" s="235" t="str">
        <f t="shared" ca="1" si="12"/>
        <v/>
      </c>
      <c r="T113" s="4" t="str">
        <f t="shared" ca="1" si="13"/>
        <v/>
      </c>
      <c r="U113" s="235" t="str">
        <f ca="1">IF(BT113&gt;1,IF(ISERROR(MATCH(BG114:BG116:BG150,0)),"-",BN113),"")</f>
        <v/>
      </c>
      <c r="V113" s="4" t="str">
        <f t="shared" ca="1" si="14"/>
        <v/>
      </c>
      <c r="W113" s="235" t="str">
        <f t="shared" ca="1" si="15"/>
        <v/>
      </c>
      <c r="X113" s="4" t="str">
        <f t="shared" ca="1" si="16"/>
        <v/>
      </c>
      <c r="Y113" s="235" t="str">
        <f t="shared" ca="1" si="17"/>
        <v/>
      </c>
      <c r="Z113" s="4" t="str">
        <f t="shared" ca="1" si="18"/>
        <v/>
      </c>
      <c r="AA113" s="235" t="str">
        <f t="shared" ca="1" si="19"/>
        <v/>
      </c>
      <c r="AB113" s="4" t="str">
        <f t="shared" ca="1" si="20"/>
        <v/>
      </c>
      <c r="AC113" s="235" t="str">
        <f t="shared" ca="1" si="21"/>
        <v/>
      </c>
      <c r="AD113" s="4" t="str">
        <f t="shared" ca="1" si="22"/>
        <v/>
      </c>
      <c r="AE113" s="153"/>
      <c r="AF113" s="4" t="str">
        <f t="shared" ca="1" si="23"/>
        <v/>
      </c>
      <c r="AG113" s="263" t="str">
        <f t="shared" ca="1" si="24"/>
        <v/>
      </c>
      <c r="AH113" s="235" t="str">
        <f t="shared" ca="1" si="25"/>
        <v/>
      </c>
      <c r="AI113" s="235" t="str">
        <f t="shared" ca="1" si="26"/>
        <v/>
      </c>
      <c r="AJ113" s="235" t="str">
        <f t="shared" ca="1" si="27"/>
        <v/>
      </c>
      <c r="AK113" s="235" t="str">
        <f t="shared" ca="1" si="28"/>
        <v/>
      </c>
      <c r="AL113" s="235" t="str">
        <f t="shared" ca="1" si="29"/>
        <v/>
      </c>
      <c r="AM113" s="235" t="str">
        <f t="shared" ca="1" si="30"/>
        <v/>
      </c>
      <c r="AN113" s="235" t="str">
        <f t="shared" ca="1" si="31"/>
        <v/>
      </c>
      <c r="AO113" s="235" t="str">
        <f t="shared" ca="1" si="32"/>
        <v/>
      </c>
      <c r="AP113" s="153"/>
      <c r="AQ113" s="4" t="str">
        <f t="shared" ca="1" si="54"/>
        <v/>
      </c>
      <c r="AR113" s="4" t="str">
        <f t="shared" ca="1" si="54"/>
        <v/>
      </c>
      <c r="AS113" s="4" t="str">
        <f t="shared" ca="1" si="54"/>
        <v/>
      </c>
      <c r="AT113" s="4" t="str">
        <f t="shared" ca="1" si="54"/>
        <v/>
      </c>
      <c r="AU113" s="4" t="str">
        <f t="shared" ca="1" si="54"/>
        <v/>
      </c>
      <c r="AV113" s="4" t="str">
        <f t="shared" ca="1" si="53"/>
        <v/>
      </c>
      <c r="AW113" s="4" t="str">
        <f t="shared" ca="1" si="53"/>
        <v/>
      </c>
      <c r="AX113" s="4" t="str">
        <f t="shared" ca="1" si="53"/>
        <v/>
      </c>
      <c r="AY113" s="4" t="str">
        <f t="shared" ca="1" si="53"/>
        <v/>
      </c>
      <c r="AZ113" s="4" t="str">
        <f t="shared" ca="1" si="53"/>
        <v/>
      </c>
      <c r="BA113" s="296" t="e">
        <f t="shared" ca="1" si="34"/>
        <v>#NUM!</v>
      </c>
      <c r="BB113" s="296"/>
      <c r="BC113" s="153"/>
      <c r="BD113" s="48" t="str">
        <f t="shared" ca="1" si="41"/>
        <v/>
      </c>
      <c r="BE113" s="48" t="str">
        <f t="shared" ca="1" si="35"/>
        <v/>
      </c>
      <c r="BF113" s="157"/>
      <c r="BG113" s="262">
        <f t="shared" ca="1" si="36"/>
        <v>36</v>
      </c>
      <c r="BI113" s="48" t="str">
        <f t="shared" ca="1" si="42"/>
        <v/>
      </c>
      <c r="BJ113" s="48" t="str">
        <f t="shared" ca="1" si="43"/>
        <v/>
      </c>
      <c r="BK113" s="48" t="str">
        <f t="shared" ca="1" si="44"/>
        <v/>
      </c>
      <c r="BL113" s="48" t="str">
        <f t="shared" ca="1" si="45"/>
        <v/>
      </c>
      <c r="BM113" s="48" t="str">
        <f t="shared" ca="1" si="46"/>
        <v/>
      </c>
      <c r="BN113" s="48" t="str">
        <f t="shared" ca="1" si="47"/>
        <v/>
      </c>
      <c r="BO113" s="48" t="b">
        <f t="shared" ca="1" si="48"/>
        <v>0</v>
      </c>
      <c r="BP113" s="48" t="b">
        <f t="shared" ca="1" si="49"/>
        <v>0</v>
      </c>
      <c r="BQ113" s="48" t="b">
        <f t="shared" ca="1" si="50"/>
        <v>0</v>
      </c>
      <c r="BR113" s="48" t="b">
        <f t="shared" ca="1" si="51"/>
        <v>0</v>
      </c>
      <c r="BT113" s="99">
        <f t="shared" ca="1" si="37"/>
        <v>0</v>
      </c>
      <c r="BV113" s="48" t="str">
        <f t="shared" ca="1" si="38"/>
        <v/>
      </c>
      <c r="BX113" s="48" t="str">
        <f t="shared" ca="1" si="39"/>
        <v/>
      </c>
      <c r="BY113" s="158"/>
      <c r="BZ113" s="266">
        <f t="shared" ca="1" si="52"/>
        <v>508</v>
      </c>
      <c r="CA113" s="265" t="str">
        <f t="shared" ca="1" si="55"/>
        <v/>
      </c>
    </row>
    <row r="114" spans="2:79" s="48" customFormat="1" x14ac:dyDescent="0.25">
      <c r="B114" s="298" t="b">
        <f t="shared" ca="1" si="0"/>
        <v>0</v>
      </c>
      <c r="C114" s="298"/>
      <c r="D114" s="298" t="b">
        <f t="shared" ca="1" si="1"/>
        <v>0</v>
      </c>
      <c r="E114" s="298"/>
      <c r="F114" s="298" t="b">
        <f t="shared" ca="1" si="2"/>
        <v>0</v>
      </c>
      <c r="G114" s="298"/>
      <c r="H114" s="298" t="b">
        <f t="shared" ca="1" si="3"/>
        <v>0</v>
      </c>
      <c r="I114" s="298"/>
      <c r="J114" s="153"/>
      <c r="K114" s="235" t="str">
        <f t="shared" ca="1" si="4"/>
        <v/>
      </c>
      <c r="L114" s="4" t="str">
        <f t="shared" ca="1" si="5"/>
        <v/>
      </c>
      <c r="M114" s="263" t="str">
        <f t="shared" ca="1" si="6"/>
        <v/>
      </c>
      <c r="N114" s="4" t="str">
        <f t="shared" ca="1" si="7"/>
        <v/>
      </c>
      <c r="O114" s="235" t="str">
        <f t="shared" ca="1" si="8"/>
        <v/>
      </c>
      <c r="P114" s="4" t="str">
        <f t="shared" ca="1" si="9"/>
        <v/>
      </c>
      <c r="Q114" s="235" t="str">
        <f t="shared" ca="1" si="10"/>
        <v/>
      </c>
      <c r="R114" s="4" t="str">
        <f t="shared" ca="1" si="11"/>
        <v/>
      </c>
      <c r="S114" s="235" t="str">
        <f t="shared" ca="1" si="12"/>
        <v/>
      </c>
      <c r="T114" s="4" t="str">
        <f t="shared" ca="1" si="13"/>
        <v/>
      </c>
      <c r="U114" s="235" t="str">
        <f ca="1">IF(BT114&gt;1,IF(ISERROR(MATCH(BG115:BG117:BG151,0)),"-",BN114),"")</f>
        <v/>
      </c>
      <c r="V114" s="4" t="str">
        <f t="shared" ca="1" si="14"/>
        <v/>
      </c>
      <c r="W114" s="235" t="str">
        <f t="shared" ca="1" si="15"/>
        <v/>
      </c>
      <c r="X114" s="4" t="str">
        <f t="shared" ca="1" si="16"/>
        <v/>
      </c>
      <c r="Y114" s="235" t="str">
        <f t="shared" ca="1" si="17"/>
        <v/>
      </c>
      <c r="Z114" s="4" t="str">
        <f t="shared" ca="1" si="18"/>
        <v/>
      </c>
      <c r="AA114" s="235" t="str">
        <f t="shared" ca="1" si="19"/>
        <v/>
      </c>
      <c r="AB114" s="4" t="str">
        <f t="shared" ca="1" si="20"/>
        <v/>
      </c>
      <c r="AC114" s="235" t="str">
        <f t="shared" ca="1" si="21"/>
        <v/>
      </c>
      <c r="AD114" s="4" t="str">
        <f t="shared" ca="1" si="22"/>
        <v/>
      </c>
      <c r="AE114" s="153"/>
      <c r="AF114" s="4" t="str">
        <f t="shared" ca="1" si="23"/>
        <v/>
      </c>
      <c r="AG114" s="263" t="str">
        <f t="shared" ca="1" si="24"/>
        <v/>
      </c>
      <c r="AH114" s="235" t="str">
        <f t="shared" ca="1" si="25"/>
        <v/>
      </c>
      <c r="AI114" s="235" t="str">
        <f t="shared" ca="1" si="26"/>
        <v/>
      </c>
      <c r="AJ114" s="235" t="str">
        <f t="shared" ca="1" si="27"/>
        <v/>
      </c>
      <c r="AK114" s="235" t="str">
        <f t="shared" ca="1" si="28"/>
        <v/>
      </c>
      <c r="AL114" s="235" t="str">
        <f t="shared" ca="1" si="29"/>
        <v/>
      </c>
      <c r="AM114" s="235" t="str">
        <f t="shared" ca="1" si="30"/>
        <v/>
      </c>
      <c r="AN114" s="235" t="str">
        <f t="shared" ca="1" si="31"/>
        <v/>
      </c>
      <c r="AO114" s="235" t="str">
        <f t="shared" ca="1" si="32"/>
        <v/>
      </c>
      <c r="AP114" s="153"/>
      <c r="AQ114" s="4" t="str">
        <f t="shared" ca="1" si="54"/>
        <v/>
      </c>
      <c r="AR114" s="4" t="str">
        <f t="shared" ca="1" si="54"/>
        <v/>
      </c>
      <c r="AS114" s="4" t="str">
        <f t="shared" ca="1" si="54"/>
        <v/>
      </c>
      <c r="AT114" s="4" t="str">
        <f t="shared" ca="1" si="54"/>
        <v/>
      </c>
      <c r="AU114" s="4" t="str">
        <f t="shared" ca="1" si="54"/>
        <v/>
      </c>
      <c r="AV114" s="4" t="str">
        <f t="shared" ca="1" si="53"/>
        <v/>
      </c>
      <c r="AW114" s="4" t="str">
        <f t="shared" ca="1" si="53"/>
        <v/>
      </c>
      <c r="AX114" s="4" t="str">
        <f t="shared" ca="1" si="53"/>
        <v/>
      </c>
      <c r="AY114" s="4" t="str">
        <f t="shared" ca="1" si="53"/>
        <v/>
      </c>
      <c r="AZ114" s="4" t="str">
        <f t="shared" ca="1" si="53"/>
        <v/>
      </c>
      <c r="BA114" s="296" t="e">
        <f t="shared" ca="1" si="34"/>
        <v>#NUM!</v>
      </c>
      <c r="BB114" s="296"/>
      <c r="BC114" s="153"/>
      <c r="BD114" s="48" t="str">
        <f t="shared" ca="1" si="41"/>
        <v/>
      </c>
      <c r="BE114" s="48" t="str">
        <f t="shared" ca="1" si="35"/>
        <v/>
      </c>
      <c r="BF114" s="157"/>
      <c r="BG114" s="262">
        <f t="shared" ca="1" si="36"/>
        <v>7</v>
      </c>
      <c r="BI114" s="48" t="str">
        <f t="shared" ca="1" si="42"/>
        <v/>
      </c>
      <c r="BJ114" s="48" t="str">
        <f t="shared" ca="1" si="43"/>
        <v/>
      </c>
      <c r="BK114" s="48" t="str">
        <f t="shared" ca="1" si="44"/>
        <v/>
      </c>
      <c r="BL114" s="48" t="str">
        <f t="shared" ca="1" si="45"/>
        <v/>
      </c>
      <c r="BM114" s="48" t="str">
        <f t="shared" ca="1" si="46"/>
        <v/>
      </c>
      <c r="BN114" s="48" t="str">
        <f t="shared" ca="1" si="47"/>
        <v/>
      </c>
      <c r="BO114" s="48" t="b">
        <f t="shared" ca="1" si="48"/>
        <v>0</v>
      </c>
      <c r="BP114" s="48" t="b">
        <f t="shared" ca="1" si="49"/>
        <v>0</v>
      </c>
      <c r="BQ114" s="48" t="b">
        <f t="shared" ca="1" si="50"/>
        <v>0</v>
      </c>
      <c r="BR114" s="48" t="b">
        <f t="shared" ca="1" si="51"/>
        <v>0</v>
      </c>
      <c r="BT114" s="99">
        <f t="shared" ca="1" si="37"/>
        <v>0</v>
      </c>
      <c r="BV114" s="48" t="str">
        <f t="shared" ca="1" si="38"/>
        <v/>
      </c>
      <c r="BX114" s="48" t="str">
        <f t="shared" ca="1" si="39"/>
        <v/>
      </c>
      <c r="BY114" s="158"/>
      <c r="BZ114" s="266">
        <f t="shared" ca="1" si="52"/>
        <v>508</v>
      </c>
      <c r="CA114" s="265" t="str">
        <f t="shared" ca="1" si="55"/>
        <v/>
      </c>
    </row>
    <row r="115" spans="2:79" s="48" customFormat="1" x14ac:dyDescent="0.25">
      <c r="B115" s="298" t="b">
        <f t="shared" ca="1" si="0"/>
        <v>0</v>
      </c>
      <c r="C115" s="298"/>
      <c r="D115" s="298" t="b">
        <f t="shared" ca="1" si="1"/>
        <v>0</v>
      </c>
      <c r="E115" s="298"/>
      <c r="F115" s="298" t="b">
        <f t="shared" ca="1" si="2"/>
        <v>0</v>
      </c>
      <c r="G115" s="298"/>
      <c r="H115" s="298" t="b">
        <f t="shared" ca="1" si="3"/>
        <v>0</v>
      </c>
      <c r="I115" s="298"/>
      <c r="J115" s="153"/>
      <c r="K115" s="235" t="str">
        <f t="shared" ca="1" si="4"/>
        <v/>
      </c>
      <c r="L115" s="4" t="str">
        <f t="shared" ca="1" si="5"/>
        <v/>
      </c>
      <c r="M115" s="263" t="str">
        <f t="shared" ca="1" si="6"/>
        <v/>
      </c>
      <c r="N115" s="4" t="str">
        <f t="shared" ca="1" si="7"/>
        <v/>
      </c>
      <c r="O115" s="235" t="str">
        <f t="shared" ca="1" si="8"/>
        <v/>
      </c>
      <c r="P115" s="4" t="str">
        <f t="shared" ca="1" si="9"/>
        <v/>
      </c>
      <c r="Q115" s="235" t="str">
        <f t="shared" ca="1" si="10"/>
        <v/>
      </c>
      <c r="R115" s="4" t="str">
        <f t="shared" ca="1" si="11"/>
        <v/>
      </c>
      <c r="S115" s="235" t="str">
        <f t="shared" ca="1" si="12"/>
        <v/>
      </c>
      <c r="T115" s="4" t="str">
        <f t="shared" ca="1" si="13"/>
        <v/>
      </c>
      <c r="U115" s="235" t="str">
        <f ca="1">IF(BT115&gt;1,IF(ISERROR(MATCH(BG116:BG118:BG152,0)),"-",BN115),"")</f>
        <v/>
      </c>
      <c r="V115" s="4" t="str">
        <f t="shared" ca="1" si="14"/>
        <v/>
      </c>
      <c r="W115" s="235" t="str">
        <f t="shared" ca="1" si="15"/>
        <v/>
      </c>
      <c r="X115" s="4" t="str">
        <f t="shared" ca="1" si="16"/>
        <v/>
      </c>
      <c r="Y115" s="235" t="str">
        <f t="shared" ca="1" si="17"/>
        <v/>
      </c>
      <c r="Z115" s="4" t="str">
        <f t="shared" ca="1" si="18"/>
        <v/>
      </c>
      <c r="AA115" s="235" t="str">
        <f t="shared" ca="1" si="19"/>
        <v/>
      </c>
      <c r="AB115" s="4" t="str">
        <f t="shared" ca="1" si="20"/>
        <v/>
      </c>
      <c r="AC115" s="235" t="str">
        <f t="shared" ca="1" si="21"/>
        <v/>
      </c>
      <c r="AD115" s="4" t="str">
        <f t="shared" ca="1" si="22"/>
        <v/>
      </c>
      <c r="AE115" s="153"/>
      <c r="AF115" s="4" t="str">
        <f t="shared" ca="1" si="23"/>
        <v/>
      </c>
      <c r="AG115" s="263" t="str">
        <f t="shared" ca="1" si="24"/>
        <v/>
      </c>
      <c r="AH115" s="235" t="str">
        <f t="shared" ca="1" si="25"/>
        <v/>
      </c>
      <c r="AI115" s="235" t="str">
        <f t="shared" ca="1" si="26"/>
        <v/>
      </c>
      <c r="AJ115" s="235" t="str">
        <f t="shared" ca="1" si="27"/>
        <v/>
      </c>
      <c r="AK115" s="235" t="str">
        <f t="shared" ca="1" si="28"/>
        <v/>
      </c>
      <c r="AL115" s="235" t="str">
        <f t="shared" ca="1" si="29"/>
        <v/>
      </c>
      <c r="AM115" s="235" t="str">
        <f t="shared" ca="1" si="30"/>
        <v/>
      </c>
      <c r="AN115" s="235" t="str">
        <f t="shared" ca="1" si="31"/>
        <v/>
      </c>
      <c r="AO115" s="235" t="str">
        <f t="shared" ca="1" si="32"/>
        <v/>
      </c>
      <c r="AP115" s="153"/>
      <c r="AQ115" s="4" t="str">
        <f t="shared" ca="1" si="54"/>
        <v/>
      </c>
      <c r="AR115" s="4" t="str">
        <f t="shared" ca="1" si="54"/>
        <v/>
      </c>
      <c r="AS115" s="4" t="str">
        <f t="shared" ca="1" si="54"/>
        <v/>
      </c>
      <c r="AT115" s="4" t="str">
        <f t="shared" ca="1" si="54"/>
        <v/>
      </c>
      <c r="AU115" s="4" t="str">
        <f t="shared" ca="1" si="54"/>
        <v/>
      </c>
      <c r="AV115" s="4" t="str">
        <f t="shared" ca="1" si="53"/>
        <v/>
      </c>
      <c r="AW115" s="4" t="str">
        <f t="shared" ca="1" si="53"/>
        <v/>
      </c>
      <c r="AX115" s="4" t="str">
        <f t="shared" ca="1" si="53"/>
        <v/>
      </c>
      <c r="AY115" s="4" t="str">
        <f t="shared" ca="1" si="53"/>
        <v/>
      </c>
      <c r="AZ115" s="4" t="str">
        <f t="shared" ca="1" si="53"/>
        <v/>
      </c>
      <c r="BA115" s="296" t="e">
        <f t="shared" ca="1" si="34"/>
        <v>#NUM!</v>
      </c>
      <c r="BB115" s="296"/>
      <c r="BC115" s="153"/>
      <c r="BD115" s="48" t="str">
        <f t="shared" ca="1" si="41"/>
        <v/>
      </c>
      <c r="BE115" s="48" t="str">
        <f t="shared" ca="1" si="35"/>
        <v/>
      </c>
      <c r="BF115" s="157"/>
      <c r="BG115" s="262">
        <f t="shared" ca="1" si="36"/>
        <v>24</v>
      </c>
      <c r="BI115" s="48" t="str">
        <f t="shared" ca="1" si="42"/>
        <v/>
      </c>
      <c r="BJ115" s="48" t="str">
        <f t="shared" ca="1" si="43"/>
        <v/>
      </c>
      <c r="BK115" s="48" t="str">
        <f t="shared" ca="1" si="44"/>
        <v/>
      </c>
      <c r="BL115" s="48" t="str">
        <f t="shared" ca="1" si="45"/>
        <v/>
      </c>
      <c r="BM115" s="48" t="str">
        <f t="shared" ca="1" si="46"/>
        <v/>
      </c>
      <c r="BN115" s="48" t="str">
        <f t="shared" ca="1" si="47"/>
        <v/>
      </c>
      <c r="BO115" s="48" t="b">
        <f t="shared" ca="1" si="48"/>
        <v>0</v>
      </c>
      <c r="BP115" s="48" t="b">
        <f t="shared" ca="1" si="49"/>
        <v>0</v>
      </c>
      <c r="BQ115" s="48" t="b">
        <f t="shared" ca="1" si="50"/>
        <v>0</v>
      </c>
      <c r="BR115" s="48" t="b">
        <f t="shared" ca="1" si="51"/>
        <v>0</v>
      </c>
      <c r="BT115" s="99">
        <f t="shared" ca="1" si="37"/>
        <v>0</v>
      </c>
      <c r="BV115" s="48" t="str">
        <f t="shared" ca="1" si="38"/>
        <v/>
      </c>
      <c r="BX115" s="48" t="str">
        <f t="shared" ca="1" si="39"/>
        <v/>
      </c>
      <c r="BY115" s="158"/>
      <c r="BZ115" s="266">
        <f t="shared" ca="1" si="52"/>
        <v>508</v>
      </c>
      <c r="CA115" s="265" t="str">
        <f t="shared" ca="1" si="55"/>
        <v/>
      </c>
    </row>
    <row r="116" spans="2:79" s="48" customFormat="1" x14ac:dyDescent="0.25">
      <c r="B116" s="298" t="b">
        <f t="shared" ca="1" si="0"/>
        <v>0</v>
      </c>
      <c r="C116" s="298"/>
      <c r="D116" s="298" t="b">
        <f t="shared" ca="1" si="1"/>
        <v>0</v>
      </c>
      <c r="E116" s="298"/>
      <c r="F116" s="298" t="b">
        <f t="shared" ca="1" si="2"/>
        <v>0</v>
      </c>
      <c r="G116" s="298"/>
      <c r="H116" s="298" t="b">
        <f t="shared" ca="1" si="3"/>
        <v>0</v>
      </c>
      <c r="I116" s="298"/>
      <c r="J116" s="153"/>
      <c r="K116" s="235" t="str">
        <f t="shared" ca="1" si="4"/>
        <v/>
      </c>
      <c r="L116" s="4" t="str">
        <f t="shared" ca="1" si="5"/>
        <v/>
      </c>
      <c r="M116" s="263" t="str">
        <f t="shared" ca="1" si="6"/>
        <v/>
      </c>
      <c r="N116" s="4" t="str">
        <f t="shared" ca="1" si="7"/>
        <v/>
      </c>
      <c r="O116" s="235" t="str">
        <f t="shared" ca="1" si="8"/>
        <v/>
      </c>
      <c r="P116" s="4" t="str">
        <f t="shared" ca="1" si="9"/>
        <v/>
      </c>
      <c r="Q116" s="235" t="str">
        <f t="shared" ca="1" si="10"/>
        <v/>
      </c>
      <c r="R116" s="4" t="str">
        <f t="shared" ca="1" si="11"/>
        <v/>
      </c>
      <c r="S116" s="235" t="str">
        <f t="shared" ca="1" si="12"/>
        <v/>
      </c>
      <c r="T116" s="4" t="str">
        <f t="shared" ca="1" si="13"/>
        <v/>
      </c>
      <c r="U116" s="235" t="str">
        <f ca="1">IF(BT116&gt;1,IF(ISERROR(MATCH(BG117:BG119:BG153,0)),"-",BN116),"")</f>
        <v/>
      </c>
      <c r="V116" s="4" t="str">
        <f t="shared" ca="1" si="14"/>
        <v/>
      </c>
      <c r="W116" s="235" t="str">
        <f t="shared" ca="1" si="15"/>
        <v/>
      </c>
      <c r="X116" s="4" t="str">
        <f t="shared" ca="1" si="16"/>
        <v/>
      </c>
      <c r="Y116" s="235" t="str">
        <f t="shared" ca="1" si="17"/>
        <v/>
      </c>
      <c r="Z116" s="4" t="str">
        <f t="shared" ca="1" si="18"/>
        <v/>
      </c>
      <c r="AA116" s="235" t="str">
        <f t="shared" ca="1" si="19"/>
        <v/>
      </c>
      <c r="AB116" s="4" t="str">
        <f t="shared" ca="1" si="20"/>
        <v/>
      </c>
      <c r="AC116" s="235" t="str">
        <f t="shared" ca="1" si="21"/>
        <v/>
      </c>
      <c r="AD116" s="4" t="str">
        <f t="shared" ca="1" si="22"/>
        <v/>
      </c>
      <c r="AE116" s="153"/>
      <c r="AF116" s="4" t="str">
        <f t="shared" ca="1" si="23"/>
        <v/>
      </c>
      <c r="AG116" s="263" t="str">
        <f t="shared" ca="1" si="24"/>
        <v/>
      </c>
      <c r="AH116" s="235" t="str">
        <f t="shared" ca="1" si="25"/>
        <v/>
      </c>
      <c r="AI116" s="235" t="str">
        <f t="shared" ca="1" si="26"/>
        <v/>
      </c>
      <c r="AJ116" s="235" t="str">
        <f t="shared" ca="1" si="27"/>
        <v/>
      </c>
      <c r="AK116" s="235" t="str">
        <f t="shared" ca="1" si="28"/>
        <v/>
      </c>
      <c r="AL116" s="235" t="str">
        <f t="shared" ca="1" si="29"/>
        <v/>
      </c>
      <c r="AM116" s="235" t="str">
        <f t="shared" ca="1" si="30"/>
        <v/>
      </c>
      <c r="AN116" s="235" t="str">
        <f t="shared" ca="1" si="31"/>
        <v/>
      </c>
      <c r="AO116" s="235" t="str">
        <f t="shared" ca="1" si="32"/>
        <v/>
      </c>
      <c r="AP116" s="153"/>
      <c r="AQ116" s="4" t="str">
        <f t="shared" ca="1" si="54"/>
        <v/>
      </c>
      <c r="AR116" s="4" t="str">
        <f t="shared" ca="1" si="54"/>
        <v/>
      </c>
      <c r="AS116" s="4" t="str">
        <f t="shared" ca="1" si="54"/>
        <v/>
      </c>
      <c r="AT116" s="4" t="str">
        <f t="shared" ca="1" si="54"/>
        <v/>
      </c>
      <c r="AU116" s="4" t="str">
        <f t="shared" ca="1" si="54"/>
        <v/>
      </c>
      <c r="AV116" s="4" t="str">
        <f t="shared" ca="1" si="53"/>
        <v/>
      </c>
      <c r="AW116" s="4" t="str">
        <f t="shared" ca="1" si="53"/>
        <v/>
      </c>
      <c r="AX116" s="4" t="str">
        <f t="shared" ca="1" si="53"/>
        <v/>
      </c>
      <c r="AY116" s="4" t="str">
        <f t="shared" ca="1" si="53"/>
        <v/>
      </c>
      <c r="AZ116" s="4" t="str">
        <f t="shared" ca="1" si="53"/>
        <v/>
      </c>
      <c r="BA116" s="296" t="e">
        <f t="shared" ca="1" si="34"/>
        <v>#NUM!</v>
      </c>
      <c r="BB116" s="296"/>
      <c r="BC116" s="153"/>
      <c r="BD116" s="48" t="str">
        <f t="shared" ca="1" si="41"/>
        <v/>
      </c>
      <c r="BE116" s="48" t="str">
        <f t="shared" ca="1" si="35"/>
        <v/>
      </c>
      <c r="BF116" s="157"/>
      <c r="BG116" s="262">
        <f t="shared" ca="1" si="36"/>
        <v>5</v>
      </c>
      <c r="BI116" s="48" t="str">
        <f t="shared" ca="1" si="42"/>
        <v/>
      </c>
      <c r="BJ116" s="48" t="str">
        <f t="shared" ca="1" si="43"/>
        <v/>
      </c>
      <c r="BK116" s="48" t="str">
        <f t="shared" ca="1" si="44"/>
        <v/>
      </c>
      <c r="BL116" s="48" t="str">
        <f t="shared" ca="1" si="45"/>
        <v/>
      </c>
      <c r="BM116" s="48" t="str">
        <f t="shared" ca="1" si="46"/>
        <v/>
      </c>
      <c r="BN116" s="48" t="str">
        <f t="shared" ca="1" si="47"/>
        <v/>
      </c>
      <c r="BO116" s="48" t="b">
        <f t="shared" ca="1" si="48"/>
        <v>0</v>
      </c>
      <c r="BP116" s="48" t="b">
        <f t="shared" ca="1" si="49"/>
        <v>0</v>
      </c>
      <c r="BQ116" s="48" t="b">
        <f t="shared" ca="1" si="50"/>
        <v>0</v>
      </c>
      <c r="BR116" s="48" t="b">
        <f t="shared" ca="1" si="51"/>
        <v>0</v>
      </c>
      <c r="BT116" s="99">
        <f t="shared" ca="1" si="37"/>
        <v>0</v>
      </c>
      <c r="BV116" s="48" t="str">
        <f t="shared" ca="1" si="38"/>
        <v/>
      </c>
      <c r="BX116" s="48" t="str">
        <f t="shared" ca="1" si="39"/>
        <v/>
      </c>
      <c r="BY116" s="158"/>
      <c r="BZ116" s="266">
        <f t="shared" ca="1" si="52"/>
        <v>508</v>
      </c>
      <c r="CA116" s="265" t="str">
        <f t="shared" ca="1" si="55"/>
        <v/>
      </c>
    </row>
    <row r="117" spans="2:79" s="48" customFormat="1" x14ac:dyDescent="0.25">
      <c r="B117" s="298" t="b">
        <f t="shared" ca="1" si="0"/>
        <v>0</v>
      </c>
      <c r="C117" s="298"/>
      <c r="D117" s="298" t="b">
        <f t="shared" ca="1" si="1"/>
        <v>0</v>
      </c>
      <c r="E117" s="298"/>
      <c r="F117" s="298" t="b">
        <f t="shared" ca="1" si="2"/>
        <v>0</v>
      </c>
      <c r="G117" s="298"/>
      <c r="H117" s="298" t="b">
        <f t="shared" ca="1" si="3"/>
        <v>0</v>
      </c>
      <c r="I117" s="298"/>
      <c r="J117" s="153"/>
      <c r="K117" s="235" t="str">
        <f t="shared" ca="1" si="4"/>
        <v/>
      </c>
      <c r="L117" s="4" t="str">
        <f t="shared" ca="1" si="5"/>
        <v/>
      </c>
      <c r="M117" s="263" t="str">
        <f t="shared" ca="1" si="6"/>
        <v/>
      </c>
      <c r="N117" s="4" t="str">
        <f t="shared" ca="1" si="7"/>
        <v/>
      </c>
      <c r="O117" s="235" t="str">
        <f t="shared" ca="1" si="8"/>
        <v/>
      </c>
      <c r="P117" s="4" t="str">
        <f t="shared" ca="1" si="9"/>
        <v/>
      </c>
      <c r="Q117" s="235" t="str">
        <f t="shared" ca="1" si="10"/>
        <v/>
      </c>
      <c r="R117" s="4" t="str">
        <f t="shared" ca="1" si="11"/>
        <v/>
      </c>
      <c r="S117" s="235" t="str">
        <f t="shared" ca="1" si="12"/>
        <v/>
      </c>
      <c r="T117" s="4" t="str">
        <f t="shared" ca="1" si="13"/>
        <v/>
      </c>
      <c r="U117" s="235" t="str">
        <f ca="1">IF(BT117&gt;1,IF(ISERROR(MATCH(BG118:BG120:BG154,0)),"-",BN117),"")</f>
        <v/>
      </c>
      <c r="V117" s="4" t="str">
        <f t="shared" ca="1" si="14"/>
        <v/>
      </c>
      <c r="W117" s="235" t="str">
        <f t="shared" ca="1" si="15"/>
        <v/>
      </c>
      <c r="X117" s="4" t="str">
        <f t="shared" ca="1" si="16"/>
        <v/>
      </c>
      <c r="Y117" s="235" t="str">
        <f t="shared" ca="1" si="17"/>
        <v/>
      </c>
      <c r="Z117" s="4" t="str">
        <f t="shared" ca="1" si="18"/>
        <v/>
      </c>
      <c r="AA117" s="235" t="str">
        <f t="shared" ca="1" si="19"/>
        <v/>
      </c>
      <c r="AB117" s="4" t="str">
        <f t="shared" ca="1" si="20"/>
        <v/>
      </c>
      <c r="AC117" s="235" t="str">
        <f t="shared" ca="1" si="21"/>
        <v/>
      </c>
      <c r="AD117" s="4" t="str">
        <f t="shared" ca="1" si="22"/>
        <v/>
      </c>
      <c r="AE117" s="153"/>
      <c r="AF117" s="4" t="str">
        <f t="shared" ca="1" si="23"/>
        <v/>
      </c>
      <c r="AG117" s="263" t="str">
        <f t="shared" ca="1" si="24"/>
        <v/>
      </c>
      <c r="AH117" s="235" t="str">
        <f t="shared" ca="1" si="25"/>
        <v/>
      </c>
      <c r="AI117" s="235" t="str">
        <f t="shared" ca="1" si="26"/>
        <v/>
      </c>
      <c r="AJ117" s="235" t="str">
        <f t="shared" ca="1" si="27"/>
        <v/>
      </c>
      <c r="AK117" s="235" t="str">
        <f t="shared" ca="1" si="28"/>
        <v/>
      </c>
      <c r="AL117" s="235" t="str">
        <f t="shared" ca="1" si="29"/>
        <v/>
      </c>
      <c r="AM117" s="235" t="str">
        <f t="shared" ca="1" si="30"/>
        <v/>
      </c>
      <c r="AN117" s="235" t="str">
        <f t="shared" ca="1" si="31"/>
        <v/>
      </c>
      <c r="AO117" s="235" t="str">
        <f t="shared" ca="1" si="32"/>
        <v/>
      </c>
      <c r="AP117" s="153"/>
      <c r="AQ117" s="4" t="str">
        <f t="shared" ca="1" si="54"/>
        <v/>
      </c>
      <c r="AR117" s="4" t="str">
        <f t="shared" ca="1" si="54"/>
        <v/>
      </c>
      <c r="AS117" s="4" t="str">
        <f t="shared" ca="1" si="54"/>
        <v/>
      </c>
      <c r="AT117" s="4" t="str">
        <f t="shared" ca="1" si="54"/>
        <v/>
      </c>
      <c r="AU117" s="4" t="str">
        <f t="shared" ca="1" si="54"/>
        <v/>
      </c>
      <c r="AV117" s="4" t="str">
        <f t="shared" ca="1" si="53"/>
        <v/>
      </c>
      <c r="AW117" s="4" t="str">
        <f t="shared" ca="1" si="53"/>
        <v/>
      </c>
      <c r="AX117" s="4" t="str">
        <f t="shared" ca="1" si="53"/>
        <v/>
      </c>
      <c r="AY117" s="4" t="str">
        <f t="shared" ca="1" si="53"/>
        <v/>
      </c>
      <c r="AZ117" s="4" t="str">
        <f t="shared" ca="1" si="53"/>
        <v/>
      </c>
      <c r="BA117" s="296" t="e">
        <f t="shared" ca="1" si="34"/>
        <v>#NUM!</v>
      </c>
      <c r="BB117" s="296"/>
      <c r="BC117" s="153"/>
      <c r="BD117" s="48" t="str">
        <f t="shared" ca="1" si="41"/>
        <v/>
      </c>
      <c r="BE117" s="48" t="str">
        <f t="shared" ca="1" si="35"/>
        <v/>
      </c>
      <c r="BF117" s="157"/>
      <c r="BG117" s="262">
        <f t="shared" ca="1" si="36"/>
        <v>36</v>
      </c>
      <c r="BI117" s="48" t="str">
        <f t="shared" ca="1" si="42"/>
        <v/>
      </c>
      <c r="BJ117" s="48" t="str">
        <f t="shared" ca="1" si="43"/>
        <v/>
      </c>
      <c r="BK117" s="48" t="str">
        <f t="shared" ca="1" si="44"/>
        <v/>
      </c>
      <c r="BL117" s="48" t="str">
        <f t="shared" ca="1" si="45"/>
        <v/>
      </c>
      <c r="BM117" s="48" t="str">
        <f t="shared" ca="1" si="46"/>
        <v/>
      </c>
      <c r="BN117" s="48" t="str">
        <f t="shared" ca="1" si="47"/>
        <v/>
      </c>
      <c r="BO117" s="48" t="b">
        <f t="shared" ca="1" si="48"/>
        <v>0</v>
      </c>
      <c r="BP117" s="48" t="b">
        <f t="shared" ca="1" si="49"/>
        <v>0</v>
      </c>
      <c r="BQ117" s="48" t="b">
        <f t="shared" ca="1" si="50"/>
        <v>0</v>
      </c>
      <c r="BR117" s="48" t="b">
        <f t="shared" ca="1" si="51"/>
        <v>0</v>
      </c>
      <c r="BT117" s="99">
        <f t="shared" ca="1" si="37"/>
        <v>0</v>
      </c>
      <c r="BV117" s="48" t="str">
        <f t="shared" ca="1" si="38"/>
        <v/>
      </c>
      <c r="BX117" s="48" t="str">
        <f t="shared" ca="1" si="39"/>
        <v/>
      </c>
      <c r="BY117" s="158"/>
      <c r="BZ117" s="266">
        <f t="shared" ca="1" si="52"/>
        <v>508</v>
      </c>
      <c r="CA117" s="265" t="str">
        <f t="shared" ca="1" si="55"/>
        <v/>
      </c>
    </row>
    <row r="118" spans="2:79" s="48" customFormat="1" x14ac:dyDescent="0.25">
      <c r="B118" s="298" t="b">
        <f t="shared" ca="1" si="0"/>
        <v>0</v>
      </c>
      <c r="C118" s="298"/>
      <c r="D118" s="298" t="b">
        <f t="shared" ca="1" si="1"/>
        <v>0</v>
      </c>
      <c r="E118" s="298"/>
      <c r="F118" s="298" t="b">
        <f t="shared" ca="1" si="2"/>
        <v>0</v>
      </c>
      <c r="G118" s="298"/>
      <c r="H118" s="298" t="b">
        <f t="shared" ca="1" si="3"/>
        <v>0</v>
      </c>
      <c r="I118" s="298"/>
      <c r="J118" s="153"/>
      <c r="K118" s="235" t="str">
        <f t="shared" ca="1" si="4"/>
        <v/>
      </c>
      <c r="L118" s="4" t="str">
        <f t="shared" ca="1" si="5"/>
        <v/>
      </c>
      <c r="M118" s="263" t="str">
        <f t="shared" ca="1" si="6"/>
        <v/>
      </c>
      <c r="N118" s="4" t="str">
        <f t="shared" ca="1" si="7"/>
        <v/>
      </c>
      <c r="O118" s="235" t="str">
        <f t="shared" ca="1" si="8"/>
        <v/>
      </c>
      <c r="P118" s="4" t="str">
        <f t="shared" ca="1" si="9"/>
        <v/>
      </c>
      <c r="Q118" s="235" t="str">
        <f t="shared" ca="1" si="10"/>
        <v/>
      </c>
      <c r="R118" s="4" t="str">
        <f t="shared" ca="1" si="11"/>
        <v/>
      </c>
      <c r="S118" s="235" t="str">
        <f t="shared" ca="1" si="12"/>
        <v/>
      </c>
      <c r="T118" s="4" t="str">
        <f t="shared" ca="1" si="13"/>
        <v/>
      </c>
      <c r="U118" s="235" t="str">
        <f ca="1">IF(BT118&gt;1,IF(ISERROR(MATCH(BG119:BG121:BG155,0)),"-",BN118),"")</f>
        <v/>
      </c>
      <c r="V118" s="4" t="str">
        <f t="shared" ca="1" si="14"/>
        <v/>
      </c>
      <c r="W118" s="235" t="str">
        <f t="shared" ca="1" si="15"/>
        <v/>
      </c>
      <c r="X118" s="4" t="str">
        <f t="shared" ca="1" si="16"/>
        <v/>
      </c>
      <c r="Y118" s="235" t="str">
        <f t="shared" ca="1" si="17"/>
        <v/>
      </c>
      <c r="Z118" s="4" t="str">
        <f t="shared" ca="1" si="18"/>
        <v/>
      </c>
      <c r="AA118" s="235" t="str">
        <f t="shared" ca="1" si="19"/>
        <v/>
      </c>
      <c r="AB118" s="4" t="str">
        <f t="shared" ca="1" si="20"/>
        <v/>
      </c>
      <c r="AC118" s="235" t="str">
        <f t="shared" ca="1" si="21"/>
        <v/>
      </c>
      <c r="AD118" s="4" t="str">
        <f t="shared" ca="1" si="22"/>
        <v/>
      </c>
      <c r="AE118" s="153"/>
      <c r="AF118" s="4" t="str">
        <f t="shared" ca="1" si="23"/>
        <v/>
      </c>
      <c r="AG118" s="263" t="str">
        <f t="shared" ca="1" si="24"/>
        <v/>
      </c>
      <c r="AH118" s="235" t="str">
        <f t="shared" ca="1" si="25"/>
        <v/>
      </c>
      <c r="AI118" s="235" t="str">
        <f t="shared" ca="1" si="26"/>
        <v/>
      </c>
      <c r="AJ118" s="235" t="str">
        <f t="shared" ca="1" si="27"/>
        <v/>
      </c>
      <c r="AK118" s="235" t="str">
        <f t="shared" ca="1" si="28"/>
        <v/>
      </c>
      <c r="AL118" s="235" t="str">
        <f t="shared" ca="1" si="29"/>
        <v/>
      </c>
      <c r="AM118" s="235" t="str">
        <f t="shared" ca="1" si="30"/>
        <v/>
      </c>
      <c r="AN118" s="235" t="str">
        <f t="shared" ca="1" si="31"/>
        <v/>
      </c>
      <c r="AO118" s="235" t="str">
        <f t="shared" ca="1" si="32"/>
        <v/>
      </c>
      <c r="AP118" s="153"/>
      <c r="AQ118" s="4" t="str">
        <f t="shared" ca="1" si="54"/>
        <v/>
      </c>
      <c r="AR118" s="4" t="str">
        <f t="shared" ca="1" si="54"/>
        <v/>
      </c>
      <c r="AS118" s="4" t="str">
        <f t="shared" ca="1" si="54"/>
        <v/>
      </c>
      <c r="AT118" s="4" t="str">
        <f t="shared" ca="1" si="54"/>
        <v/>
      </c>
      <c r="AU118" s="4" t="str">
        <f t="shared" ca="1" si="54"/>
        <v/>
      </c>
      <c r="AV118" s="4" t="str">
        <f t="shared" ca="1" si="53"/>
        <v/>
      </c>
      <c r="AW118" s="4" t="str">
        <f t="shared" ca="1" si="53"/>
        <v/>
      </c>
      <c r="AX118" s="4" t="str">
        <f t="shared" ca="1" si="53"/>
        <v/>
      </c>
      <c r="AY118" s="4" t="str">
        <f t="shared" ca="1" si="53"/>
        <v/>
      </c>
      <c r="AZ118" s="4" t="str">
        <f t="shared" ca="1" si="53"/>
        <v/>
      </c>
      <c r="BA118" s="296" t="e">
        <f t="shared" ca="1" si="34"/>
        <v>#NUM!</v>
      </c>
      <c r="BB118" s="296"/>
      <c r="BC118" s="153"/>
      <c r="BD118" s="48" t="str">
        <f t="shared" ca="1" si="41"/>
        <v/>
      </c>
      <c r="BE118" s="48" t="str">
        <f t="shared" ca="1" si="35"/>
        <v/>
      </c>
      <c r="BF118" s="157"/>
      <c r="BG118" s="262">
        <f t="shared" ca="1" si="36"/>
        <v>2</v>
      </c>
      <c r="BI118" s="48" t="str">
        <f t="shared" ca="1" si="42"/>
        <v/>
      </c>
      <c r="BJ118" s="48" t="str">
        <f t="shared" ca="1" si="43"/>
        <v/>
      </c>
      <c r="BK118" s="48" t="str">
        <f t="shared" ca="1" si="44"/>
        <v/>
      </c>
      <c r="BL118" s="48" t="str">
        <f t="shared" ca="1" si="45"/>
        <v/>
      </c>
      <c r="BM118" s="48" t="str">
        <f t="shared" ca="1" si="46"/>
        <v/>
      </c>
      <c r="BN118" s="48" t="str">
        <f t="shared" ca="1" si="47"/>
        <v/>
      </c>
      <c r="BO118" s="48" t="b">
        <f t="shared" ca="1" si="48"/>
        <v>0</v>
      </c>
      <c r="BP118" s="48" t="b">
        <f t="shared" ca="1" si="49"/>
        <v>0</v>
      </c>
      <c r="BQ118" s="48" t="b">
        <f t="shared" ca="1" si="50"/>
        <v>0</v>
      </c>
      <c r="BR118" s="48" t="b">
        <f t="shared" ca="1" si="51"/>
        <v>0</v>
      </c>
      <c r="BT118" s="99">
        <f t="shared" ca="1" si="37"/>
        <v>0</v>
      </c>
      <c r="BV118" s="48" t="str">
        <f t="shared" ca="1" si="38"/>
        <v/>
      </c>
      <c r="BX118" s="48" t="str">
        <f t="shared" ca="1" si="39"/>
        <v/>
      </c>
      <c r="BY118" s="158"/>
      <c r="BZ118" s="266">
        <f t="shared" ca="1" si="52"/>
        <v>508</v>
      </c>
      <c r="CA118" s="265" t="str">
        <f t="shared" ca="1" si="55"/>
        <v/>
      </c>
    </row>
    <row r="119" spans="2:79" s="48" customFormat="1" x14ac:dyDescent="0.25">
      <c r="B119" s="298" t="b">
        <f t="shared" ref="B119:B182" ca="1" si="56">IF(BG118&lt;10,IF(BG118&gt;=1,IF(BG119&lt;10,IF(BG119&gt;=1,BG118+BG119))))</f>
        <v>0</v>
      </c>
      <c r="C119" s="298"/>
      <c r="D119" s="298" t="b">
        <f t="shared" ref="D119:D182" ca="1" si="57">IF(BG118&lt;20,IF(BG118&gt;=10,IF(BG119&lt;20,IF(BG119&gt;=10,BG118+BG119))))</f>
        <v>0</v>
      </c>
      <c r="E119" s="298"/>
      <c r="F119" s="298" t="b">
        <f t="shared" ref="F119:F182" ca="1" si="58">IF(BG118&lt;30,IF(BG118&gt;=20,IF(BG119&lt;30,IF(BG119&gt;=20,BG118+BG119))))</f>
        <v>0</v>
      </c>
      <c r="G119" s="298"/>
      <c r="H119" s="298" t="b">
        <f t="shared" ref="H119:H182" ca="1" si="59">IF(BG118&lt;40,IF(BG118&gt;=30,IF(BG119&lt;40,IF(BG119&gt;=30,BG118+BG119))))</f>
        <v>0</v>
      </c>
      <c r="I119" s="298"/>
      <c r="J119" s="153"/>
      <c r="K119" s="235" t="str">
        <f t="shared" ref="K119:K182" ca="1" si="60">IF(BT119&gt;1,IF(ISERROR(MATCH(BI119,BG120:BG122,0)),"-",BI119),"")</f>
        <v/>
      </c>
      <c r="L119" s="4" t="str">
        <f t="shared" ref="L119:L182" ca="1" si="61">IFERROR(AF119,"")</f>
        <v/>
      </c>
      <c r="M119" s="263" t="str">
        <f t="shared" ref="M119:M182" ca="1" si="62">IF(BT119&gt;1,IF(ISERROR(MATCH(BJ119,BG120:BG122,0)),"-",BJ119),"")</f>
        <v/>
      </c>
      <c r="N119" s="4" t="str">
        <f t="shared" ref="N119:N182" ca="1" si="63">IFERROR(AG119,"")</f>
        <v/>
      </c>
      <c r="O119" s="235" t="str">
        <f t="shared" ref="O119:O182" ca="1" si="64">IF(BT119&gt;1,IF(ISERROR(MATCH(BK119,BG120:BG122,0)),"-",BK119),"")</f>
        <v/>
      </c>
      <c r="P119" s="4" t="str">
        <f t="shared" ref="P119:P182" ca="1" si="65">IFERROR(AH119,"")</f>
        <v/>
      </c>
      <c r="Q119" s="235" t="str">
        <f t="shared" ref="Q119:Q182" ca="1" si="66">IF(BT119&gt;1,IF(ISERROR(MATCH(BL119,BG120:BG122,0)),"-",BL119),"")</f>
        <v/>
      </c>
      <c r="R119" s="4" t="str">
        <f t="shared" ref="R119:R182" ca="1" si="67">IFERROR(AI119,"")</f>
        <v/>
      </c>
      <c r="S119" s="235" t="str">
        <f t="shared" ref="S119:S182" ca="1" si="68">IF(BT119&gt;1,IF(ISERROR(MATCH(BM119,BG120:BG122,0)),"-",BM119),"")</f>
        <v/>
      </c>
      <c r="T119" s="4" t="str">
        <f t="shared" ref="T119:T182" ca="1" si="69">IFERROR(AJ119,"")</f>
        <v/>
      </c>
      <c r="U119" s="235" t="str">
        <f ca="1">IF(BT119&gt;1,IF(ISERROR(MATCH(BG120:BG122:BG156,0)),"-",BN119),"")</f>
        <v/>
      </c>
      <c r="V119" s="4" t="str">
        <f t="shared" ref="V119:V182" ca="1" si="70">IFERROR(AK119,"")</f>
        <v/>
      </c>
      <c r="W119" s="235" t="str">
        <f t="shared" ref="W119:W182" ca="1" si="71">IF(BT119&gt;1,IF(ISERROR(MATCH(BO119,BG120:BG122,0)),"-",BO119),"")</f>
        <v/>
      </c>
      <c r="X119" s="4" t="str">
        <f t="shared" ref="X119:X182" ca="1" si="72">IFERROR(AL119,"")</f>
        <v/>
      </c>
      <c r="Y119" s="235" t="str">
        <f t="shared" ref="Y119:Y182" ca="1" si="73">IF(BT119&gt;1,IF(ISERROR(MATCH(BP119,BG120:BG122,0)),"-",BP119),"")</f>
        <v/>
      </c>
      <c r="Z119" s="4" t="str">
        <f t="shared" ref="Z119:Z182" ca="1" si="74">IFERROR(AM119,"")</f>
        <v/>
      </c>
      <c r="AA119" s="235" t="str">
        <f t="shared" ref="AA119:AA182" ca="1" si="75">IF(BT119&gt;1,IF(ISERROR(MATCH(BQ119,BG120:BG122,0)),"-",BQ119),"")</f>
        <v/>
      </c>
      <c r="AB119" s="4" t="str">
        <f t="shared" ref="AB119:AB182" ca="1" si="76">IFERROR(AN119,"")</f>
        <v/>
      </c>
      <c r="AC119" s="235" t="str">
        <f t="shared" ref="AC119:AC182" ca="1" si="77">IF(BT119&gt;1,IF(ISERROR(MATCH(BR119,BG120:BG122,0)),"-",BR119),"")</f>
        <v/>
      </c>
      <c r="AD119" s="4" t="str">
        <f t="shared" ref="AD119:AD182" ca="1" si="78">IFERROR(AO119,"")</f>
        <v/>
      </c>
      <c r="AE119" s="153"/>
      <c r="AF119" s="4" t="str">
        <f t="shared" ref="AF119:AF182" ca="1" si="79">IF(BT119&gt;1,IF(ISERROR(INDEX(BG120:BG122,MATCH(K119,BG120:BG122,0)))&lt;K119,MATCH(K119,BG120:BG122,0)+1,MATCH(K119,BG120:BG122,0)),"")</f>
        <v/>
      </c>
      <c r="AG119" s="263" t="str">
        <f t="shared" ref="AG119:AG182" ca="1" si="80">IF(BT119&gt;1,IF(ISERROR(INDEX(BG120:BG122,MATCH(M119,BG120:BG122,0)))&lt;M119,MATCH(M119,BG120:BG122,0)+1,MATCH(M119,BG120:BG122,0)),"")</f>
        <v/>
      </c>
      <c r="AH119" s="235" t="str">
        <f t="shared" ref="AH119:AH182" ca="1" si="81">IF(BT119&gt;1,IF(ISERROR(INDEX(BG120:BG122,MATCH(O119,BG120:BG122,0)))&lt;O119,MATCH(O119,BG120:BG122,0)+1,MATCH(O119,BG120:BG122,0)),"")</f>
        <v/>
      </c>
      <c r="AI119" s="235" t="str">
        <f t="shared" ref="AI119:AI182" ca="1" si="82">IF(BT119&gt;1,IF(ISERROR(INDEX(BG120:BG122,MATCH(Q119,BG120:BG122,0)))&lt;Q119,MATCH(Q119,BG120:BG122,0)+1,MATCH(Q119,BG120:BG122,0)),"")</f>
        <v/>
      </c>
      <c r="AJ119" s="235" t="str">
        <f t="shared" ref="AJ119:AJ182" ca="1" si="83">IF(BT119&gt;1,IF(ISERROR(INDEX(BG120:BG122,MATCH(S119,BG120:BG122,0)))&lt;S119,MATCH(S119,BG120:BG122,0)+1,MATCH(S119,BG120:BG122,0)),"")</f>
        <v/>
      </c>
      <c r="AK119" s="235" t="str">
        <f t="shared" ref="AK119:AK182" ca="1" si="84">IF(BT119&gt;1,IF(ISERROR(INDEX(BG120:BG122,MATCH(U119,BG120:BG122,0)))&lt;U119,MATCH(U119,BG120:BG122,0)+1,MATCH(U119,BG120:BG122,0)),"")</f>
        <v/>
      </c>
      <c r="AL119" s="235" t="str">
        <f t="shared" ref="AL119:AL182" ca="1" si="85">IF(BT119&gt;1,IF(ISERROR(INDEX(BG120:BG122,MATCH(W119,BG120:BG122,0)))&lt;W119,MATCH(W119,BG120:BG122,0)+1,MATCH(W119,BG120:BG122,0)),"")</f>
        <v/>
      </c>
      <c r="AM119" s="235" t="str">
        <f t="shared" ref="AM119:AM182" ca="1" si="86">IF(BT119&gt;1,IF(ISERROR(INDEX(BG120:BG122,MATCH(Y119,BG120:BG122,0)))&lt;Y119,MATCH(Y119,BG120:BG122,0)+1,MATCH(Y119,BG120:BG122,0)),"")</f>
        <v/>
      </c>
      <c r="AN119" s="235" t="str">
        <f t="shared" ref="AN119:AN182" ca="1" si="87">IF(BT119&gt;1,IF(ISERROR(INDEX(BG120:BG122,MATCH(AA119,BG120:BG122,0)))&lt;AA119,MATCH(AA119,BG120:BG122,0)+1,MATCH(AA119,BG120:BG122,0)),"")</f>
        <v/>
      </c>
      <c r="AO119" s="235" t="str">
        <f t="shared" ref="AO119:AO182" ca="1" si="88">IF(BT119&gt;1,IF(ISERROR(INDEX(BG120:BG122,MATCH(AC119,BG120:BG122,0)))&lt;AC119,MATCH(AC119,BG120:BG122,0)+1,MATCH(AC119,BG120:BG122,0)),"")</f>
        <v/>
      </c>
      <c r="AP119" s="153"/>
      <c r="AQ119" s="4" t="str">
        <f t="shared" ca="1" si="54"/>
        <v/>
      </c>
      <c r="AR119" s="4" t="str">
        <f t="shared" ca="1" si="54"/>
        <v/>
      </c>
      <c r="AS119" s="4" t="str">
        <f t="shared" ca="1" si="54"/>
        <v/>
      </c>
      <c r="AT119" s="4" t="str">
        <f t="shared" ca="1" si="54"/>
        <v/>
      </c>
      <c r="AU119" s="4" t="str">
        <f t="shared" ca="1" si="54"/>
        <v/>
      </c>
      <c r="AV119" s="4" t="str">
        <f t="shared" ca="1" si="53"/>
        <v/>
      </c>
      <c r="AW119" s="4" t="str">
        <f t="shared" ca="1" si="53"/>
        <v/>
      </c>
      <c r="AX119" s="4" t="str">
        <f t="shared" ca="1" si="53"/>
        <v/>
      </c>
      <c r="AY119" s="4" t="str">
        <f t="shared" ca="1" si="53"/>
        <v/>
      </c>
      <c r="AZ119" s="4" t="str">
        <f t="shared" ca="1" si="53"/>
        <v/>
      </c>
      <c r="BA119" s="296" t="e">
        <f t="shared" ref="BA119:BA182" ca="1" si="89">SMALL(AQ119:AZ119,COUNTIF(AQ119:AZ119,0)+1)</f>
        <v>#NUM!</v>
      </c>
      <c r="BB119" s="296"/>
      <c r="BC119" s="153"/>
      <c r="BD119" s="48" t="str">
        <f t="shared" ca="1" si="41"/>
        <v/>
      </c>
      <c r="BE119" s="48" t="str">
        <f t="shared" ref="BE119:BE182" ca="1" si="90">IF(BD119=0,"F",IF(BD119=1,BA119,IF(BD119=2,BA119,IF(BD119=3,BA119,""))))</f>
        <v/>
      </c>
      <c r="BF119" s="157"/>
      <c r="BG119" s="262">
        <f t="shared" ref="BG119:BG182" ca="1" si="91">RANDBETWEEN(0,36)</f>
        <v>17</v>
      </c>
      <c r="BI119" s="48" t="str">
        <f t="shared" ca="1" si="42"/>
        <v/>
      </c>
      <c r="BJ119" s="48" t="str">
        <f t="shared" ca="1" si="43"/>
        <v/>
      </c>
      <c r="BK119" s="48" t="str">
        <f t="shared" ca="1" si="44"/>
        <v/>
      </c>
      <c r="BL119" s="48" t="str">
        <f t="shared" ca="1" si="45"/>
        <v/>
      </c>
      <c r="BM119" s="48" t="str">
        <f t="shared" ca="1" si="46"/>
        <v/>
      </c>
      <c r="BN119" s="48" t="str">
        <f t="shared" ca="1" si="47"/>
        <v/>
      </c>
      <c r="BO119" s="48" t="b">
        <f t="shared" ca="1" si="48"/>
        <v>0</v>
      </c>
      <c r="BP119" s="48" t="b">
        <f t="shared" ca="1" si="49"/>
        <v>0</v>
      </c>
      <c r="BQ119" s="48" t="b">
        <f t="shared" ca="1" si="50"/>
        <v>0</v>
      </c>
      <c r="BR119" s="48" t="b">
        <f t="shared" ca="1" si="51"/>
        <v>0</v>
      </c>
      <c r="BT119" s="99">
        <f t="shared" ref="BT119:BT182" ca="1" si="92">IF(BX119&gt;1,COUNT(BI119:BR119))</f>
        <v>0</v>
      </c>
      <c r="BV119" s="48" t="str">
        <f t="shared" ref="BV119:BV182" ca="1" si="93">IFERROR(BE119,"")</f>
        <v/>
      </c>
      <c r="BX119" s="48" t="str">
        <f t="shared" ref="BX119:BX182" ca="1" si="94">IF(SUM(B119:I119)&gt;=1,SUM(B119:I119),"")</f>
        <v/>
      </c>
      <c r="BY119" s="158"/>
      <c r="BZ119" s="266">
        <f t="shared" ca="1" si="52"/>
        <v>508</v>
      </c>
      <c r="CA119" s="265" t="str">
        <f t="shared" ca="1" si="55"/>
        <v/>
      </c>
    </row>
    <row r="120" spans="2:79" s="48" customFormat="1" x14ac:dyDescent="0.25">
      <c r="B120" s="298" t="b">
        <f t="shared" ca="1" si="56"/>
        <v>0</v>
      </c>
      <c r="C120" s="298"/>
      <c r="D120" s="298" t="b">
        <f t="shared" ca="1" si="57"/>
        <v>0</v>
      </c>
      <c r="E120" s="298"/>
      <c r="F120" s="298" t="b">
        <f t="shared" ca="1" si="58"/>
        <v>0</v>
      </c>
      <c r="G120" s="298"/>
      <c r="H120" s="298" t="b">
        <f t="shared" ca="1" si="59"/>
        <v>0</v>
      </c>
      <c r="I120" s="298"/>
      <c r="J120" s="153"/>
      <c r="K120" s="235" t="str">
        <f t="shared" ca="1" si="60"/>
        <v/>
      </c>
      <c r="L120" s="4" t="str">
        <f t="shared" ca="1" si="61"/>
        <v/>
      </c>
      <c r="M120" s="263" t="str">
        <f t="shared" ca="1" si="62"/>
        <v/>
      </c>
      <c r="N120" s="4" t="str">
        <f t="shared" ca="1" si="63"/>
        <v/>
      </c>
      <c r="O120" s="235" t="str">
        <f t="shared" ca="1" si="64"/>
        <v/>
      </c>
      <c r="P120" s="4" t="str">
        <f t="shared" ca="1" si="65"/>
        <v/>
      </c>
      <c r="Q120" s="235" t="str">
        <f t="shared" ca="1" si="66"/>
        <v/>
      </c>
      <c r="R120" s="4" t="str">
        <f t="shared" ca="1" si="67"/>
        <v/>
      </c>
      <c r="S120" s="235" t="str">
        <f t="shared" ca="1" si="68"/>
        <v/>
      </c>
      <c r="T120" s="4" t="str">
        <f t="shared" ca="1" si="69"/>
        <v/>
      </c>
      <c r="U120" s="235" t="str">
        <f ca="1">IF(BT120&gt;1,IF(ISERROR(MATCH(BG121:BG123:BG157,0)),"-",BN120),"")</f>
        <v/>
      </c>
      <c r="V120" s="4" t="str">
        <f t="shared" ca="1" si="70"/>
        <v/>
      </c>
      <c r="W120" s="235" t="str">
        <f t="shared" ca="1" si="71"/>
        <v/>
      </c>
      <c r="X120" s="4" t="str">
        <f t="shared" ca="1" si="72"/>
        <v/>
      </c>
      <c r="Y120" s="235" t="str">
        <f t="shared" ca="1" si="73"/>
        <v/>
      </c>
      <c r="Z120" s="4" t="str">
        <f t="shared" ca="1" si="74"/>
        <v/>
      </c>
      <c r="AA120" s="235" t="str">
        <f t="shared" ca="1" si="75"/>
        <v/>
      </c>
      <c r="AB120" s="4" t="str">
        <f t="shared" ca="1" si="76"/>
        <v/>
      </c>
      <c r="AC120" s="235" t="str">
        <f t="shared" ca="1" si="77"/>
        <v/>
      </c>
      <c r="AD120" s="4" t="str">
        <f t="shared" ca="1" si="78"/>
        <v/>
      </c>
      <c r="AE120" s="153"/>
      <c r="AF120" s="4" t="str">
        <f t="shared" ca="1" si="79"/>
        <v/>
      </c>
      <c r="AG120" s="263" t="str">
        <f t="shared" ca="1" si="80"/>
        <v/>
      </c>
      <c r="AH120" s="235" t="str">
        <f t="shared" ca="1" si="81"/>
        <v/>
      </c>
      <c r="AI120" s="235" t="str">
        <f t="shared" ca="1" si="82"/>
        <v/>
      </c>
      <c r="AJ120" s="235" t="str">
        <f t="shared" ca="1" si="83"/>
        <v/>
      </c>
      <c r="AK120" s="235" t="str">
        <f t="shared" ca="1" si="84"/>
        <v/>
      </c>
      <c r="AL120" s="235" t="str">
        <f t="shared" ca="1" si="85"/>
        <v/>
      </c>
      <c r="AM120" s="235" t="str">
        <f t="shared" ca="1" si="86"/>
        <v/>
      </c>
      <c r="AN120" s="235" t="str">
        <f t="shared" ca="1" si="87"/>
        <v/>
      </c>
      <c r="AO120" s="235" t="str">
        <f t="shared" ca="1" si="88"/>
        <v/>
      </c>
      <c r="AP120" s="153"/>
      <c r="AQ120" s="4" t="str">
        <f t="shared" ca="1" si="54"/>
        <v/>
      </c>
      <c r="AR120" s="4" t="str">
        <f t="shared" ca="1" si="54"/>
        <v/>
      </c>
      <c r="AS120" s="4" t="str">
        <f t="shared" ca="1" si="54"/>
        <v/>
      </c>
      <c r="AT120" s="4" t="str">
        <f t="shared" ca="1" si="54"/>
        <v/>
      </c>
      <c r="AU120" s="4" t="str">
        <f t="shared" ca="1" si="54"/>
        <v/>
      </c>
      <c r="AV120" s="4" t="str">
        <f t="shared" ca="1" si="53"/>
        <v/>
      </c>
      <c r="AW120" s="4" t="str">
        <f t="shared" ca="1" si="53"/>
        <v/>
      </c>
      <c r="AX120" s="4" t="str">
        <f t="shared" ca="1" si="53"/>
        <v/>
      </c>
      <c r="AY120" s="4" t="str">
        <f t="shared" ca="1" si="53"/>
        <v/>
      </c>
      <c r="AZ120" s="4" t="str">
        <f t="shared" ca="1" si="53"/>
        <v/>
      </c>
      <c r="BA120" s="296" t="e">
        <f t="shared" ca="1" si="89"/>
        <v>#NUM!</v>
      </c>
      <c r="BB120" s="296"/>
      <c r="BC120" s="153"/>
      <c r="BD120" s="48" t="str">
        <f t="shared" ref="BD120:BD183" ca="1" si="95">IF(BT120=10,COUNT(K120,M120,O120,Q120,S120,U120,W120,Y120,AA120,AC120),IF(BT120=8,COUNT(K120,M120,O120,Q120,S120,U120,W120,Y120,AA120,AC120),IF(BT120=6,COUNT(K120,M120,O120,Q120,S120,U120,W120,Y120,AA120,AC120),IF(BT120=4,COUNT(K120,M120,O120,Q120,S120,U120,W120,Y120,AA120,AC120),IF(BT120=7,COUNT(K120,M120,O120,Q120,S120,U120,W120,Y120,AA120,AC120),IF(BT120=11,COUNT(K120,M120,O120,Q120,S120,U120,W120,Y120,AA120,AC120),IF(BT120=5,COUNT(K120,M120,O120,Q120,S120,U120,W120,Y120,AA120,AC120),"")))))))</f>
        <v/>
      </c>
      <c r="BE120" s="48" t="str">
        <f t="shared" ca="1" si="90"/>
        <v/>
      </c>
      <c r="BF120" s="157"/>
      <c r="BG120" s="262">
        <f t="shared" ca="1" si="91"/>
        <v>34</v>
      </c>
      <c r="BI120" s="48" t="str">
        <f t="shared" ref="BI120:BI183" ca="1" si="96">IF(AND(BX120&lt;=41,BX120&gt;=34),C$22,IF(AND(BX120&lt;=32,BX120&gt;=25),C$21,IF(AND(BX120&lt;=23,BX120&gt;=16),C$20,IF(AND(BX120&lt;=14,BX120&gt;=7),C$19,IF(AND(BX120&lt;=50,BX120&gt;=43),C$23,IF(AND(BX120&lt;=59,BX120&gt;=52),C$24,IF(AND(BX120&lt;=68,BX120&gt;=61),C$25,IF(AND(BX120&lt;=77,BX120&gt;=70),C$26,IF(BX120=6,C$4,IF(BX120=15,C$5,IF(BX120=24,C$6,IF(BX120=33,C$7,IF(BX120=42,C$8,IF(BX120=51,C$9,IF(BX120=60,C$10,IF(BX120=69,C$11,""))))))))))))))))</f>
        <v/>
      </c>
      <c r="BJ120" s="48" t="str">
        <f t="shared" ref="BJ120:BJ183" ca="1" si="97">IF(AND(BX120&lt;=41,BX120&gt;=34),D$22,IF(AND(BX120&lt;=32,BX120&gt;=25),D$21,IF(AND(BX120&lt;=23,BX120&gt;=16),D$20,IF(AND(BX120&lt;=14,BX120&gt;=7),D$19,IF(AND(BX120&lt;=50,BX120&gt;=43),D$23,IF(AND(BX120&lt;=59,BX120&gt;=52),D$24,IF(AND(BX120&lt;=68,BX120&gt;=61),D$25,IF(AND(BX120&lt;=77,BX120&gt;=70),D$26,IF(BX120=6,D$4,IF(BX120=15,D$5,IF(BX120=24,D$6,IF(BX120=33,D$7,IF(BX120=42,D$8,IF(BX120=51,D$9,IF(BX120=60,D$10,IF(BX120=69,D$11,""))))))))))))))))</f>
        <v/>
      </c>
      <c r="BK120" s="48" t="str">
        <f t="shared" ref="BK120:BK183" ca="1" si="98">IF(AND(BX120&lt;=41,BX120&gt;=34),E$22,IF(AND(BX120&lt;=32,BX120&gt;=25),E$21,IF(AND(BX120&lt;=23,BX120&gt;=16),E$20,IF(AND(BX120&lt;=14,BX120&gt;=7),E$19,IF(AND(BX120&lt;=50,BX120&gt;=43),E$23,IF(AND(BX120&lt;=59,BX120&gt;=52),E$24,IF(AND(BX120&lt;=68,BX120&gt;=61),E$25,IF(AND(BX120&lt;=77,BX120&gt;=70),E$26,IF(BX120=6,E$4,IF(BX120=15,E$5,IF(BX120=24,E$6,IF(BX120=33,E$7,IF(BX120=42,E$8,IF(BX120=51,E$9,IF(BX120=60,E$10,IF(BX120=69,E$11,""))))))))))))))))</f>
        <v/>
      </c>
      <c r="BL120" s="48" t="str">
        <f t="shared" ref="BL120:BL183" ca="1" si="99">IF(AND(BX120&lt;=41,BX120&gt;=34),F$22,IF(AND(BX120&lt;=32,BX120&gt;=25),F$21,IF(AND(BX120&lt;=23,BX120&gt;=16),F$20,IF(AND(BX120&lt;=14,BX120&gt;=7),F$19,IF(AND(BX120&lt;=50,BX120&gt;=43),F$23,IF(AND(BX120&lt;=59,BX120&gt;=52),F$24,IF(AND(BX120&lt;=68,BX120&gt;=61),F$25,IF(AND(BX120&lt;=77,BX120&gt;=70),F$26,IF(BX120=6,F$4,IF(BX120=15,F$5,IF(BX120=24,F$6,IF(BX120=33,F$7,IF(BX120=42,F$8,IF(BX120=51,F$9,IF(BX120=60,F$10,IF(BX120=69,F$11,""))))))))))))))))</f>
        <v/>
      </c>
      <c r="BM120" s="48" t="str">
        <f t="shared" ref="BM120:BM183" ca="1" si="100">IF(AND(BX120&lt;=41,BX120&gt;=34),G$22,IF(AND(BX120&lt;=32,BX120&gt;=25),G$21,IF(AND(BX120&lt;=23,BX120&gt;=16),G$20,IF(AND(BX120&lt;=14,BX120&gt;=7),G$19,IF(AND(BX120&lt;=50,BX120&gt;=43),G$23,IF(AND(BX120&lt;=59,BX120&gt;=52),G$24,IF(AND(BX120&lt;=68,BX120&gt;=61),G$25,IF(AND(BX120&lt;=77,BX120&gt;=70),G$26,IF(BX120=6,G$4,IF(BX120=15,G$5,IF(BX120=24,G$6,IF(BX120=33,F$7,IF(BX120=42,G$8,IF(BX120=51,G$9,IF(BX120=60,G$10,IF(BX120=69,G$11,""))))))))))))))))</f>
        <v/>
      </c>
      <c r="BN120" s="48" t="str">
        <f t="shared" ref="BN120:BN183" ca="1" si="101">IF(AND(BX120&lt;=41,BX120&gt;=34),H$22,IF(AND(BX120&lt;=32,BX120&gt;=25),H$21,IF(AND(BX120&lt;=23,BX120&gt;=16),H$20,IF(AND(BX120&lt;=14,BX120&gt;=7),H$19,IF(AND(BX120&lt;=50,BX120&gt;=43),H$23,IF(AND(BX120&lt;=59,BX120&gt;=52),H$24,IF(AND(BX120&lt;=68,BX120&gt;=61),H$25,IF(AND(BX120&lt;=77,BX120&gt;=70),H$26,IF(BX120=6,H$4,IF(BX120=15,H$5,IF(BX120=24,H$6,IF(BX120=33,H$7,IF(BX120=42,H$8,IF(BX120=51,H$9,IF(BX120=60,H$10,IF(BX120=69,H$11,""))))))))))))))))</f>
        <v/>
      </c>
      <c r="BO120" s="48" t="b">
        <f t="shared" ref="BO120:BO183" ca="1" si="102">IF(AND(BX120&lt;=41,BX120&gt;=34),I$22,IF(AND(BX120&lt;=32,BX120&gt;=25),I$21,IF(AND(BX120&lt;=23,BX120&gt;=16),I$20,IF(AND(BX120&lt;=14,BX120&gt;=7),I$19,IF(AND(BX120&lt;=50,BX120&gt;=43),I$23,IF(AND(BX120&lt;=59,BX120&gt;=52),I$24,IF(AND(BX120&lt;=68,BX120&gt;=61),I$25,IF(AND(BX120&lt;=77,BX120&gt;=70),I$26))))))))</f>
        <v>0</v>
      </c>
      <c r="BP120" s="48" t="b">
        <f t="shared" ref="BP120:BP183" ca="1" si="103">IF(AND(BX120&lt;=41,BX120&gt;=34),J$22,IF(AND(BX120&lt;=32,BX120&gt;=25),J$21,IF(AND(BX120&lt;=23,BX120&gt;=16),J$20,IF(AND(BX120&lt;=14,BX120&gt;=7),J$19,IF(AND(BX120&lt;=50,BX120&gt;=43),J$23,IF(AND(BX120&lt;=59,BX120&gt;=52),J$24,IF(AND(BX120&lt;=68,BX120&gt;=61),J$25,IF(AND(BX120&lt;=77,BX120&gt;=70),J$26))))))))</f>
        <v>0</v>
      </c>
      <c r="BQ120" s="48" t="b">
        <f t="shared" ref="BQ120:BQ183" ca="1" si="104">IF(AND(BX120&lt;=41,BX120&gt;=34),K$22,IF(AND(BX120&lt;=32,BX120&gt;=25),K$21,IF(AND(BX120&lt;=23,BX120&gt;=16),K$20,IF(AND(BX120&lt;=14,BX120&gt;=7),K$19,IF(AND(BX120&lt;=50,BX120&gt;=43),K$23,IF(AND(BX120&lt;=59,BX120&gt;=52),K$24,IF(AND(BX120&lt;=68,BX120&gt;=61),K$25,IF(AND(BX120&lt;=77,BX120&gt;=70),K$26))))))))</f>
        <v>0</v>
      </c>
      <c r="BR120" s="48" t="b">
        <f t="shared" ref="BR120:BR183" ca="1" si="105">IF(AND(BX120&lt;=41,BX120&gt;=34),L$22,IF(AND(BX120&lt;=32,BX120&gt;=25),L$21,IF(AND(BX120&lt;=23,BX120&gt;=16),L$20,IF(AND(BX120&lt;=14,BX120&gt;=7),L$19,IF(AND(BX120&lt;=50,BX120&gt;=43),L$23,IF(AND(BX120&lt;=59,BX120&gt;=52),L$24,IF(AND(BX120&lt;=68,BX120&gt;=61),L$25,IF(AND(BX120&lt;=77,BX120&gt;=70),L$26))))))))</f>
        <v>0</v>
      </c>
      <c r="BT120" s="99">
        <f t="shared" ca="1" si="92"/>
        <v>0</v>
      </c>
      <c r="BV120" s="48" t="str">
        <f t="shared" ca="1" si="93"/>
        <v/>
      </c>
      <c r="BX120" s="48" t="str">
        <f t="shared" ca="1" si="94"/>
        <v/>
      </c>
      <c r="BY120" s="158"/>
      <c r="BZ120" s="266">
        <f t="shared" ref="BZ120:BZ183" ca="1" si="106">IFERROR(BZ119+CA120,BZ119)</f>
        <v>508</v>
      </c>
      <c r="CA120" s="265" t="str">
        <f t="shared" ca="1" si="55"/>
        <v/>
      </c>
    </row>
    <row r="121" spans="2:79" s="48" customFormat="1" x14ac:dyDescent="0.25">
      <c r="B121" s="298" t="b">
        <f t="shared" ca="1" si="56"/>
        <v>0</v>
      </c>
      <c r="C121" s="298"/>
      <c r="D121" s="298" t="b">
        <f t="shared" ca="1" si="57"/>
        <v>0</v>
      </c>
      <c r="E121" s="298"/>
      <c r="F121" s="298" t="b">
        <f t="shared" ca="1" si="58"/>
        <v>0</v>
      </c>
      <c r="G121" s="298"/>
      <c r="H121" s="298" t="b">
        <f t="shared" ca="1" si="59"/>
        <v>0</v>
      </c>
      <c r="I121" s="298"/>
      <c r="J121" s="153"/>
      <c r="K121" s="235" t="str">
        <f t="shared" ca="1" si="60"/>
        <v/>
      </c>
      <c r="L121" s="4" t="str">
        <f t="shared" ca="1" si="61"/>
        <v/>
      </c>
      <c r="M121" s="263" t="str">
        <f t="shared" ca="1" si="62"/>
        <v/>
      </c>
      <c r="N121" s="4" t="str">
        <f t="shared" ca="1" si="63"/>
        <v/>
      </c>
      <c r="O121" s="235" t="str">
        <f t="shared" ca="1" si="64"/>
        <v/>
      </c>
      <c r="P121" s="4" t="str">
        <f t="shared" ca="1" si="65"/>
        <v/>
      </c>
      <c r="Q121" s="235" t="str">
        <f t="shared" ca="1" si="66"/>
        <v/>
      </c>
      <c r="R121" s="4" t="str">
        <f t="shared" ca="1" si="67"/>
        <v/>
      </c>
      <c r="S121" s="235" t="str">
        <f t="shared" ca="1" si="68"/>
        <v/>
      </c>
      <c r="T121" s="4" t="str">
        <f t="shared" ca="1" si="69"/>
        <v/>
      </c>
      <c r="U121" s="235" t="str">
        <f ca="1">IF(BT121&gt;1,IF(ISERROR(MATCH(BG122:BG124:BG158,0)),"-",BN121),"")</f>
        <v/>
      </c>
      <c r="V121" s="4" t="str">
        <f t="shared" ca="1" si="70"/>
        <v/>
      </c>
      <c r="W121" s="235" t="str">
        <f t="shared" ca="1" si="71"/>
        <v/>
      </c>
      <c r="X121" s="4" t="str">
        <f t="shared" ca="1" si="72"/>
        <v/>
      </c>
      <c r="Y121" s="235" t="str">
        <f t="shared" ca="1" si="73"/>
        <v/>
      </c>
      <c r="Z121" s="4" t="str">
        <f t="shared" ca="1" si="74"/>
        <v/>
      </c>
      <c r="AA121" s="235" t="str">
        <f t="shared" ca="1" si="75"/>
        <v/>
      </c>
      <c r="AB121" s="4" t="str">
        <f t="shared" ca="1" si="76"/>
        <v/>
      </c>
      <c r="AC121" s="235" t="str">
        <f t="shared" ca="1" si="77"/>
        <v/>
      </c>
      <c r="AD121" s="4" t="str">
        <f t="shared" ca="1" si="78"/>
        <v/>
      </c>
      <c r="AE121" s="153"/>
      <c r="AF121" s="4" t="str">
        <f t="shared" ca="1" si="79"/>
        <v/>
      </c>
      <c r="AG121" s="263" t="str">
        <f t="shared" ca="1" si="80"/>
        <v/>
      </c>
      <c r="AH121" s="235" t="str">
        <f t="shared" ca="1" si="81"/>
        <v/>
      </c>
      <c r="AI121" s="235" t="str">
        <f t="shared" ca="1" si="82"/>
        <v/>
      </c>
      <c r="AJ121" s="235" t="str">
        <f t="shared" ca="1" si="83"/>
        <v/>
      </c>
      <c r="AK121" s="235" t="str">
        <f t="shared" ca="1" si="84"/>
        <v/>
      </c>
      <c r="AL121" s="235" t="str">
        <f t="shared" ca="1" si="85"/>
        <v/>
      </c>
      <c r="AM121" s="235" t="str">
        <f t="shared" ca="1" si="86"/>
        <v/>
      </c>
      <c r="AN121" s="235" t="str">
        <f t="shared" ca="1" si="87"/>
        <v/>
      </c>
      <c r="AO121" s="235" t="str">
        <f t="shared" ca="1" si="88"/>
        <v/>
      </c>
      <c r="AP121" s="153"/>
      <c r="AQ121" s="4" t="str">
        <f t="shared" ca="1" si="54"/>
        <v/>
      </c>
      <c r="AR121" s="4" t="str">
        <f t="shared" ca="1" si="54"/>
        <v/>
      </c>
      <c r="AS121" s="4" t="str">
        <f t="shared" ca="1" si="54"/>
        <v/>
      </c>
      <c r="AT121" s="4" t="str">
        <f t="shared" ca="1" si="54"/>
        <v/>
      </c>
      <c r="AU121" s="4" t="str">
        <f t="shared" ca="1" si="54"/>
        <v/>
      </c>
      <c r="AV121" s="4" t="str">
        <f t="shared" ca="1" si="53"/>
        <v/>
      </c>
      <c r="AW121" s="4" t="str">
        <f t="shared" ca="1" si="53"/>
        <v/>
      </c>
      <c r="AX121" s="4" t="str">
        <f t="shared" ca="1" si="53"/>
        <v/>
      </c>
      <c r="AY121" s="4" t="str">
        <f t="shared" ca="1" si="53"/>
        <v/>
      </c>
      <c r="AZ121" s="4" t="str">
        <f t="shared" ca="1" si="53"/>
        <v/>
      </c>
      <c r="BA121" s="296" t="e">
        <f t="shared" ca="1" si="89"/>
        <v>#NUM!</v>
      </c>
      <c r="BB121" s="296"/>
      <c r="BC121" s="153"/>
      <c r="BD121" s="48" t="str">
        <f t="shared" ca="1" si="95"/>
        <v/>
      </c>
      <c r="BE121" s="48" t="str">
        <f t="shared" ca="1" si="90"/>
        <v/>
      </c>
      <c r="BF121" s="157"/>
      <c r="BG121" s="262">
        <f t="shared" ca="1" si="91"/>
        <v>21</v>
      </c>
      <c r="BI121" s="48" t="str">
        <f t="shared" ca="1" si="96"/>
        <v/>
      </c>
      <c r="BJ121" s="48" t="str">
        <f t="shared" ca="1" si="97"/>
        <v/>
      </c>
      <c r="BK121" s="48" t="str">
        <f t="shared" ca="1" si="98"/>
        <v/>
      </c>
      <c r="BL121" s="48" t="str">
        <f t="shared" ca="1" si="99"/>
        <v/>
      </c>
      <c r="BM121" s="48" t="str">
        <f t="shared" ca="1" si="100"/>
        <v/>
      </c>
      <c r="BN121" s="48" t="str">
        <f t="shared" ca="1" si="101"/>
        <v/>
      </c>
      <c r="BO121" s="48" t="b">
        <f t="shared" ca="1" si="102"/>
        <v>0</v>
      </c>
      <c r="BP121" s="48" t="b">
        <f t="shared" ca="1" si="103"/>
        <v>0</v>
      </c>
      <c r="BQ121" s="48" t="b">
        <f t="shared" ca="1" si="104"/>
        <v>0</v>
      </c>
      <c r="BR121" s="48" t="b">
        <f t="shared" ca="1" si="105"/>
        <v>0</v>
      </c>
      <c r="BT121" s="99">
        <f t="shared" ca="1" si="92"/>
        <v>0</v>
      </c>
      <c r="BV121" s="48" t="str">
        <f t="shared" ca="1" si="93"/>
        <v/>
      </c>
      <c r="BX121" s="48" t="str">
        <f t="shared" ca="1" si="94"/>
        <v/>
      </c>
      <c r="BY121" s="158"/>
      <c r="BZ121" s="266">
        <f t="shared" ca="1" si="106"/>
        <v>508</v>
      </c>
      <c r="CA121" s="265" t="str">
        <f t="shared" ca="1" si="55"/>
        <v/>
      </c>
    </row>
    <row r="122" spans="2:79" s="48" customFormat="1" x14ac:dyDescent="0.25">
      <c r="B122" s="298" t="b">
        <f t="shared" ca="1" si="56"/>
        <v>0</v>
      </c>
      <c r="C122" s="298"/>
      <c r="D122" s="298" t="b">
        <f t="shared" ca="1" si="57"/>
        <v>0</v>
      </c>
      <c r="E122" s="298"/>
      <c r="F122" s="298" t="b">
        <f t="shared" ca="1" si="58"/>
        <v>0</v>
      </c>
      <c r="G122" s="298"/>
      <c r="H122" s="298" t="b">
        <f t="shared" ca="1" si="59"/>
        <v>0</v>
      </c>
      <c r="I122" s="298"/>
      <c r="J122" s="153"/>
      <c r="K122" s="235" t="str">
        <f t="shared" ca="1" si="60"/>
        <v/>
      </c>
      <c r="L122" s="4" t="str">
        <f t="shared" ca="1" si="61"/>
        <v/>
      </c>
      <c r="M122" s="263" t="str">
        <f t="shared" ca="1" si="62"/>
        <v/>
      </c>
      <c r="N122" s="4" t="str">
        <f t="shared" ca="1" si="63"/>
        <v/>
      </c>
      <c r="O122" s="235" t="str">
        <f t="shared" ca="1" si="64"/>
        <v/>
      </c>
      <c r="P122" s="4" t="str">
        <f t="shared" ca="1" si="65"/>
        <v/>
      </c>
      <c r="Q122" s="235" t="str">
        <f t="shared" ca="1" si="66"/>
        <v/>
      </c>
      <c r="R122" s="4" t="str">
        <f t="shared" ca="1" si="67"/>
        <v/>
      </c>
      <c r="S122" s="235" t="str">
        <f t="shared" ca="1" si="68"/>
        <v/>
      </c>
      <c r="T122" s="4" t="str">
        <f t="shared" ca="1" si="69"/>
        <v/>
      </c>
      <c r="U122" s="235" t="str">
        <f ca="1">IF(BT122&gt;1,IF(ISERROR(MATCH(BG123:BG125:BG159,0)),"-",BN122),"")</f>
        <v/>
      </c>
      <c r="V122" s="4" t="str">
        <f t="shared" ca="1" si="70"/>
        <v/>
      </c>
      <c r="W122" s="235" t="str">
        <f t="shared" ca="1" si="71"/>
        <v/>
      </c>
      <c r="X122" s="4" t="str">
        <f t="shared" ca="1" si="72"/>
        <v/>
      </c>
      <c r="Y122" s="235" t="str">
        <f t="shared" ca="1" si="73"/>
        <v/>
      </c>
      <c r="Z122" s="4" t="str">
        <f t="shared" ca="1" si="74"/>
        <v/>
      </c>
      <c r="AA122" s="235" t="str">
        <f t="shared" ca="1" si="75"/>
        <v/>
      </c>
      <c r="AB122" s="4" t="str">
        <f t="shared" ca="1" si="76"/>
        <v/>
      </c>
      <c r="AC122" s="235" t="str">
        <f t="shared" ca="1" si="77"/>
        <v/>
      </c>
      <c r="AD122" s="4" t="str">
        <f t="shared" ca="1" si="78"/>
        <v/>
      </c>
      <c r="AE122" s="153"/>
      <c r="AF122" s="4" t="str">
        <f t="shared" ca="1" si="79"/>
        <v/>
      </c>
      <c r="AG122" s="263" t="str">
        <f t="shared" ca="1" si="80"/>
        <v/>
      </c>
      <c r="AH122" s="235" t="str">
        <f t="shared" ca="1" si="81"/>
        <v/>
      </c>
      <c r="AI122" s="235" t="str">
        <f t="shared" ca="1" si="82"/>
        <v/>
      </c>
      <c r="AJ122" s="235" t="str">
        <f t="shared" ca="1" si="83"/>
        <v/>
      </c>
      <c r="AK122" s="235" t="str">
        <f t="shared" ca="1" si="84"/>
        <v/>
      </c>
      <c r="AL122" s="235" t="str">
        <f t="shared" ca="1" si="85"/>
        <v/>
      </c>
      <c r="AM122" s="235" t="str">
        <f t="shared" ca="1" si="86"/>
        <v/>
      </c>
      <c r="AN122" s="235" t="str">
        <f t="shared" ca="1" si="87"/>
        <v/>
      </c>
      <c r="AO122" s="235" t="str">
        <f t="shared" ca="1" si="88"/>
        <v/>
      </c>
      <c r="AP122" s="153"/>
      <c r="AQ122" s="4" t="str">
        <f t="shared" ca="1" si="54"/>
        <v/>
      </c>
      <c r="AR122" s="4" t="str">
        <f t="shared" ca="1" si="54"/>
        <v/>
      </c>
      <c r="AS122" s="4" t="str">
        <f t="shared" ca="1" si="54"/>
        <v/>
      </c>
      <c r="AT122" s="4" t="str">
        <f t="shared" ca="1" si="54"/>
        <v/>
      </c>
      <c r="AU122" s="4" t="str">
        <f t="shared" ca="1" si="54"/>
        <v/>
      </c>
      <c r="AV122" s="4" t="str">
        <f t="shared" ca="1" si="53"/>
        <v/>
      </c>
      <c r="AW122" s="4" t="str">
        <f t="shared" ca="1" si="53"/>
        <v/>
      </c>
      <c r="AX122" s="4" t="str">
        <f t="shared" ca="1" si="53"/>
        <v/>
      </c>
      <c r="AY122" s="4" t="str">
        <f t="shared" ca="1" si="53"/>
        <v/>
      </c>
      <c r="AZ122" s="4" t="str">
        <f t="shared" ca="1" si="53"/>
        <v/>
      </c>
      <c r="BA122" s="296" t="e">
        <f t="shared" ca="1" si="89"/>
        <v>#NUM!</v>
      </c>
      <c r="BB122" s="296"/>
      <c r="BC122" s="153"/>
      <c r="BD122" s="48" t="str">
        <f t="shared" ca="1" si="95"/>
        <v/>
      </c>
      <c r="BE122" s="48" t="str">
        <f t="shared" ca="1" si="90"/>
        <v/>
      </c>
      <c r="BF122" s="157"/>
      <c r="BG122" s="262">
        <f t="shared" ca="1" si="91"/>
        <v>31</v>
      </c>
      <c r="BI122" s="48" t="str">
        <f t="shared" ca="1" si="96"/>
        <v/>
      </c>
      <c r="BJ122" s="48" t="str">
        <f t="shared" ca="1" si="97"/>
        <v/>
      </c>
      <c r="BK122" s="48" t="str">
        <f t="shared" ca="1" si="98"/>
        <v/>
      </c>
      <c r="BL122" s="48" t="str">
        <f t="shared" ca="1" si="99"/>
        <v/>
      </c>
      <c r="BM122" s="48" t="str">
        <f t="shared" ca="1" si="100"/>
        <v/>
      </c>
      <c r="BN122" s="48" t="str">
        <f t="shared" ca="1" si="101"/>
        <v/>
      </c>
      <c r="BO122" s="48" t="b">
        <f t="shared" ca="1" si="102"/>
        <v>0</v>
      </c>
      <c r="BP122" s="48" t="b">
        <f t="shared" ca="1" si="103"/>
        <v>0</v>
      </c>
      <c r="BQ122" s="48" t="b">
        <f t="shared" ca="1" si="104"/>
        <v>0</v>
      </c>
      <c r="BR122" s="48" t="b">
        <f t="shared" ca="1" si="105"/>
        <v>0</v>
      </c>
      <c r="BT122" s="99">
        <f t="shared" ca="1" si="92"/>
        <v>0</v>
      </c>
      <c r="BV122" s="48" t="str">
        <f t="shared" ca="1" si="93"/>
        <v/>
      </c>
      <c r="BX122" s="48" t="str">
        <f t="shared" ca="1" si="94"/>
        <v/>
      </c>
      <c r="BY122" s="158"/>
      <c r="BZ122" s="266">
        <f t="shared" ca="1" si="106"/>
        <v>508</v>
      </c>
      <c r="CA122" s="265" t="str">
        <f t="shared" ca="1" si="55"/>
        <v/>
      </c>
    </row>
    <row r="123" spans="2:79" s="48" customFormat="1" x14ac:dyDescent="0.25">
      <c r="B123" s="298" t="b">
        <f t="shared" ca="1" si="56"/>
        <v>0</v>
      </c>
      <c r="C123" s="298"/>
      <c r="D123" s="298" t="b">
        <f t="shared" ca="1" si="57"/>
        <v>0</v>
      </c>
      <c r="E123" s="298"/>
      <c r="F123" s="298" t="b">
        <f t="shared" ca="1" si="58"/>
        <v>0</v>
      </c>
      <c r="G123" s="298"/>
      <c r="H123" s="298">
        <f t="shared" ca="1" si="59"/>
        <v>67</v>
      </c>
      <c r="I123" s="298"/>
      <c r="J123" s="153"/>
      <c r="K123" s="235" t="str">
        <f t="shared" ca="1" si="60"/>
        <v>-</v>
      </c>
      <c r="L123" s="4" t="str">
        <f t="shared" ca="1" si="61"/>
        <v/>
      </c>
      <c r="M123" s="263" t="str">
        <f t="shared" ca="1" si="62"/>
        <v>-</v>
      </c>
      <c r="N123" s="4" t="str">
        <f t="shared" ca="1" si="63"/>
        <v/>
      </c>
      <c r="O123" s="235" t="str">
        <f t="shared" ca="1" si="64"/>
        <v>-</v>
      </c>
      <c r="P123" s="4" t="str">
        <f t="shared" ca="1" si="65"/>
        <v/>
      </c>
      <c r="Q123" s="235" t="str">
        <f t="shared" ca="1" si="66"/>
        <v>-</v>
      </c>
      <c r="R123" s="4" t="str">
        <f t="shared" ca="1" si="67"/>
        <v/>
      </c>
      <c r="S123" s="235" t="str">
        <f t="shared" ca="1" si="68"/>
        <v>-</v>
      </c>
      <c r="T123" s="4" t="str">
        <f t="shared" ca="1" si="69"/>
        <v/>
      </c>
      <c r="U123" s="235" t="str">
        <f ca="1">IF(BT123&gt;1,IF(ISERROR(MATCH(BG124:BG126:BG160,0)),"-",BN123),"")</f>
        <v>-</v>
      </c>
      <c r="V123" s="4" t="str">
        <f t="shared" ca="1" si="70"/>
        <v/>
      </c>
      <c r="W123" s="235" t="str">
        <f t="shared" ca="1" si="71"/>
        <v>-</v>
      </c>
      <c r="X123" s="4" t="str">
        <f t="shared" ca="1" si="72"/>
        <v/>
      </c>
      <c r="Y123" s="235" t="str">
        <f t="shared" ca="1" si="73"/>
        <v>-</v>
      </c>
      <c r="Z123" s="4" t="str">
        <f t="shared" ca="1" si="74"/>
        <v/>
      </c>
      <c r="AA123" s="235" t="str">
        <f t="shared" ca="1" si="75"/>
        <v>-</v>
      </c>
      <c r="AB123" s="4" t="str">
        <f t="shared" ca="1" si="76"/>
        <v/>
      </c>
      <c r="AC123" s="235" t="str">
        <f t="shared" ca="1" si="77"/>
        <v>-</v>
      </c>
      <c r="AD123" s="4" t="str">
        <f t="shared" ca="1" si="78"/>
        <v/>
      </c>
      <c r="AE123" s="153"/>
      <c r="AF123" s="4" t="e">
        <f t="shared" ca="1" si="79"/>
        <v>#N/A</v>
      </c>
      <c r="AG123" s="263" t="e">
        <f t="shared" ca="1" si="80"/>
        <v>#N/A</v>
      </c>
      <c r="AH123" s="235" t="e">
        <f t="shared" ca="1" si="81"/>
        <v>#N/A</v>
      </c>
      <c r="AI123" s="235" t="e">
        <f t="shared" ca="1" si="82"/>
        <v>#N/A</v>
      </c>
      <c r="AJ123" s="235" t="e">
        <f t="shared" ca="1" si="83"/>
        <v>#N/A</v>
      </c>
      <c r="AK123" s="235" t="e">
        <f t="shared" ca="1" si="84"/>
        <v>#N/A</v>
      </c>
      <c r="AL123" s="235" t="e">
        <f t="shared" ca="1" si="85"/>
        <v>#N/A</v>
      </c>
      <c r="AM123" s="235" t="e">
        <f t="shared" ca="1" si="86"/>
        <v>#N/A</v>
      </c>
      <c r="AN123" s="235" t="e">
        <f t="shared" ca="1" si="87"/>
        <v>#N/A</v>
      </c>
      <c r="AO123" s="235" t="e">
        <f t="shared" ca="1" si="88"/>
        <v>#N/A</v>
      </c>
      <c r="AP123" s="153"/>
      <c r="AQ123" s="4" t="str">
        <f t="shared" ca="1" si="54"/>
        <v/>
      </c>
      <c r="AR123" s="4" t="str">
        <f t="shared" ca="1" si="54"/>
        <v/>
      </c>
      <c r="AS123" s="4" t="str">
        <f t="shared" ca="1" si="54"/>
        <v/>
      </c>
      <c r="AT123" s="4" t="str">
        <f t="shared" ca="1" si="54"/>
        <v/>
      </c>
      <c r="AU123" s="4" t="str">
        <f t="shared" ca="1" si="54"/>
        <v/>
      </c>
      <c r="AV123" s="4" t="str">
        <f t="shared" ca="1" si="53"/>
        <v/>
      </c>
      <c r="AW123" s="4" t="str">
        <f t="shared" ca="1" si="53"/>
        <v/>
      </c>
      <c r="AX123" s="4" t="str">
        <f t="shared" ca="1" si="53"/>
        <v/>
      </c>
      <c r="AY123" s="4" t="str">
        <f t="shared" ca="1" si="53"/>
        <v/>
      </c>
      <c r="AZ123" s="4" t="str">
        <f t="shared" ca="1" si="53"/>
        <v/>
      </c>
      <c r="BA123" s="296" t="e">
        <f t="shared" ca="1" si="89"/>
        <v>#NUM!</v>
      </c>
      <c r="BB123" s="296"/>
      <c r="BC123" s="153"/>
      <c r="BD123" s="48">
        <f t="shared" ca="1" si="95"/>
        <v>0</v>
      </c>
      <c r="BE123" s="48" t="str">
        <f t="shared" ca="1" si="90"/>
        <v>F</v>
      </c>
      <c r="BF123" s="157"/>
      <c r="BG123" s="262">
        <f t="shared" ca="1" si="91"/>
        <v>36</v>
      </c>
      <c r="BI123" s="48">
        <f t="shared" ca="1" si="96"/>
        <v>2</v>
      </c>
      <c r="BJ123" s="48">
        <f t="shared" ca="1" si="97"/>
        <v>11</v>
      </c>
      <c r="BK123" s="48">
        <f t="shared" ca="1" si="98"/>
        <v>12</v>
      </c>
      <c r="BL123" s="48">
        <f t="shared" ca="1" si="99"/>
        <v>19</v>
      </c>
      <c r="BM123" s="48">
        <f t="shared" ca="1" si="100"/>
        <v>20</v>
      </c>
      <c r="BN123" s="48">
        <f t="shared" ca="1" si="101"/>
        <v>21</v>
      </c>
      <c r="BO123" s="48">
        <f t="shared" ca="1" si="102"/>
        <v>22</v>
      </c>
      <c r="BP123" s="48">
        <f t="shared" ca="1" si="103"/>
        <v>23</v>
      </c>
      <c r="BQ123" s="48">
        <f t="shared" ca="1" si="104"/>
        <v>24</v>
      </c>
      <c r="BR123" s="48">
        <f t="shared" ca="1" si="105"/>
        <v>29</v>
      </c>
      <c r="BT123" s="99">
        <f t="shared" ca="1" si="92"/>
        <v>10</v>
      </c>
      <c r="BV123" s="48" t="str">
        <f t="shared" ca="1" si="93"/>
        <v>F</v>
      </c>
      <c r="BX123" s="48">
        <f t="shared" ca="1" si="94"/>
        <v>67</v>
      </c>
      <c r="BY123" s="158"/>
      <c r="BZ123" s="266">
        <f t="shared" ca="1" si="106"/>
        <v>478</v>
      </c>
      <c r="CA123" s="265">
        <f t="shared" ca="1" si="55"/>
        <v>-30</v>
      </c>
    </row>
    <row r="124" spans="2:79" s="48" customFormat="1" x14ac:dyDescent="0.25">
      <c r="B124" s="298" t="b">
        <f t="shared" ca="1" si="56"/>
        <v>0</v>
      </c>
      <c r="C124" s="298"/>
      <c r="D124" s="298" t="b">
        <f t="shared" ca="1" si="57"/>
        <v>0</v>
      </c>
      <c r="E124" s="298"/>
      <c r="F124" s="298" t="b">
        <f t="shared" ca="1" si="58"/>
        <v>0</v>
      </c>
      <c r="G124" s="298"/>
      <c r="H124" s="298" t="b">
        <f t="shared" ca="1" si="59"/>
        <v>0</v>
      </c>
      <c r="I124" s="298"/>
      <c r="J124" s="153"/>
      <c r="K124" s="235" t="str">
        <f t="shared" ca="1" si="60"/>
        <v/>
      </c>
      <c r="L124" s="4" t="str">
        <f t="shared" ca="1" si="61"/>
        <v/>
      </c>
      <c r="M124" s="263" t="str">
        <f t="shared" ca="1" si="62"/>
        <v/>
      </c>
      <c r="N124" s="4" t="str">
        <f t="shared" ca="1" si="63"/>
        <v/>
      </c>
      <c r="O124" s="235" t="str">
        <f t="shared" ca="1" si="64"/>
        <v/>
      </c>
      <c r="P124" s="4" t="str">
        <f t="shared" ca="1" si="65"/>
        <v/>
      </c>
      <c r="Q124" s="235" t="str">
        <f t="shared" ca="1" si="66"/>
        <v/>
      </c>
      <c r="R124" s="4" t="str">
        <f t="shared" ca="1" si="67"/>
        <v/>
      </c>
      <c r="S124" s="235" t="str">
        <f t="shared" ca="1" si="68"/>
        <v/>
      </c>
      <c r="T124" s="4" t="str">
        <f t="shared" ca="1" si="69"/>
        <v/>
      </c>
      <c r="U124" s="235" t="str">
        <f ca="1">IF(BT124&gt;1,IF(ISERROR(MATCH(BG125:BG127:BG161,0)),"-",BN124),"")</f>
        <v/>
      </c>
      <c r="V124" s="4" t="str">
        <f t="shared" ca="1" si="70"/>
        <v/>
      </c>
      <c r="W124" s="235" t="str">
        <f t="shared" ca="1" si="71"/>
        <v/>
      </c>
      <c r="X124" s="4" t="str">
        <f t="shared" ca="1" si="72"/>
        <v/>
      </c>
      <c r="Y124" s="235" t="str">
        <f t="shared" ca="1" si="73"/>
        <v/>
      </c>
      <c r="Z124" s="4" t="str">
        <f t="shared" ca="1" si="74"/>
        <v/>
      </c>
      <c r="AA124" s="235" t="str">
        <f t="shared" ca="1" si="75"/>
        <v/>
      </c>
      <c r="AB124" s="4" t="str">
        <f t="shared" ca="1" si="76"/>
        <v/>
      </c>
      <c r="AC124" s="235" t="str">
        <f t="shared" ca="1" si="77"/>
        <v/>
      </c>
      <c r="AD124" s="4" t="str">
        <f t="shared" ca="1" si="78"/>
        <v/>
      </c>
      <c r="AE124" s="153"/>
      <c r="AF124" s="4" t="str">
        <f t="shared" ca="1" si="79"/>
        <v/>
      </c>
      <c r="AG124" s="263" t="str">
        <f t="shared" ca="1" si="80"/>
        <v/>
      </c>
      <c r="AH124" s="235" t="str">
        <f t="shared" ca="1" si="81"/>
        <v/>
      </c>
      <c r="AI124" s="235" t="str">
        <f t="shared" ca="1" si="82"/>
        <v/>
      </c>
      <c r="AJ124" s="235" t="str">
        <f t="shared" ca="1" si="83"/>
        <v/>
      </c>
      <c r="AK124" s="235" t="str">
        <f t="shared" ca="1" si="84"/>
        <v/>
      </c>
      <c r="AL124" s="235" t="str">
        <f t="shared" ca="1" si="85"/>
        <v/>
      </c>
      <c r="AM124" s="235" t="str">
        <f t="shared" ca="1" si="86"/>
        <v/>
      </c>
      <c r="AN124" s="235" t="str">
        <f t="shared" ca="1" si="87"/>
        <v/>
      </c>
      <c r="AO124" s="235" t="str">
        <f t="shared" ca="1" si="88"/>
        <v/>
      </c>
      <c r="AP124" s="153"/>
      <c r="AQ124" s="4" t="str">
        <f t="shared" ca="1" si="54"/>
        <v/>
      </c>
      <c r="AR124" s="4" t="str">
        <f t="shared" ca="1" si="54"/>
        <v/>
      </c>
      <c r="AS124" s="4" t="str">
        <f t="shared" ca="1" si="54"/>
        <v/>
      </c>
      <c r="AT124" s="4" t="str">
        <f t="shared" ca="1" si="54"/>
        <v/>
      </c>
      <c r="AU124" s="4" t="str">
        <f t="shared" ca="1" si="54"/>
        <v/>
      </c>
      <c r="AV124" s="4" t="str">
        <f t="shared" ca="1" si="53"/>
        <v/>
      </c>
      <c r="AW124" s="4" t="str">
        <f t="shared" ca="1" si="53"/>
        <v/>
      </c>
      <c r="AX124" s="4" t="str">
        <f t="shared" ca="1" si="53"/>
        <v/>
      </c>
      <c r="AY124" s="4" t="str">
        <f t="shared" ca="1" si="53"/>
        <v/>
      </c>
      <c r="AZ124" s="4" t="str">
        <f t="shared" ca="1" si="53"/>
        <v/>
      </c>
      <c r="BA124" s="296" t="e">
        <f t="shared" ca="1" si="89"/>
        <v>#NUM!</v>
      </c>
      <c r="BB124" s="296"/>
      <c r="BC124" s="153"/>
      <c r="BD124" s="48" t="str">
        <f t="shared" ca="1" si="95"/>
        <v/>
      </c>
      <c r="BE124" s="48" t="str">
        <f t="shared" ca="1" si="90"/>
        <v/>
      </c>
      <c r="BF124" s="157"/>
      <c r="BG124" s="262">
        <f t="shared" ca="1" si="91"/>
        <v>6</v>
      </c>
      <c r="BI124" s="48" t="str">
        <f t="shared" ca="1" si="96"/>
        <v/>
      </c>
      <c r="BJ124" s="48" t="str">
        <f t="shared" ca="1" si="97"/>
        <v/>
      </c>
      <c r="BK124" s="48" t="str">
        <f t="shared" ca="1" si="98"/>
        <v/>
      </c>
      <c r="BL124" s="48" t="str">
        <f t="shared" ca="1" si="99"/>
        <v/>
      </c>
      <c r="BM124" s="48" t="str">
        <f t="shared" ca="1" si="100"/>
        <v/>
      </c>
      <c r="BN124" s="48" t="str">
        <f t="shared" ca="1" si="101"/>
        <v/>
      </c>
      <c r="BO124" s="48" t="b">
        <f t="shared" ca="1" si="102"/>
        <v>0</v>
      </c>
      <c r="BP124" s="48" t="b">
        <f t="shared" ca="1" si="103"/>
        <v>0</v>
      </c>
      <c r="BQ124" s="48" t="b">
        <f t="shared" ca="1" si="104"/>
        <v>0</v>
      </c>
      <c r="BR124" s="48" t="b">
        <f t="shared" ca="1" si="105"/>
        <v>0</v>
      </c>
      <c r="BT124" s="99">
        <f t="shared" ca="1" si="92"/>
        <v>0</v>
      </c>
      <c r="BV124" s="48" t="str">
        <f t="shared" ca="1" si="93"/>
        <v/>
      </c>
      <c r="BX124" s="48" t="str">
        <f t="shared" ca="1" si="94"/>
        <v/>
      </c>
      <c r="BY124" s="158"/>
      <c r="BZ124" s="266">
        <f t="shared" ca="1" si="106"/>
        <v>478</v>
      </c>
      <c r="CA124" s="265" t="str">
        <f t="shared" ca="1" si="55"/>
        <v/>
      </c>
    </row>
    <row r="125" spans="2:79" s="48" customFormat="1" x14ac:dyDescent="0.25">
      <c r="B125" s="298" t="b">
        <f t="shared" ca="1" si="56"/>
        <v>0</v>
      </c>
      <c r="C125" s="298"/>
      <c r="D125" s="298" t="b">
        <f t="shared" ca="1" si="57"/>
        <v>0</v>
      </c>
      <c r="E125" s="298"/>
      <c r="F125" s="298" t="b">
        <f t="shared" ca="1" si="58"/>
        <v>0</v>
      </c>
      <c r="G125" s="298"/>
      <c r="H125" s="298" t="b">
        <f t="shared" ca="1" si="59"/>
        <v>0</v>
      </c>
      <c r="I125" s="298"/>
      <c r="J125" s="153"/>
      <c r="K125" s="235" t="str">
        <f t="shared" ca="1" si="60"/>
        <v/>
      </c>
      <c r="L125" s="4" t="str">
        <f t="shared" ca="1" si="61"/>
        <v/>
      </c>
      <c r="M125" s="263" t="str">
        <f t="shared" ca="1" si="62"/>
        <v/>
      </c>
      <c r="N125" s="4" t="str">
        <f t="shared" ca="1" si="63"/>
        <v/>
      </c>
      <c r="O125" s="235" t="str">
        <f t="shared" ca="1" si="64"/>
        <v/>
      </c>
      <c r="P125" s="4" t="str">
        <f t="shared" ca="1" si="65"/>
        <v/>
      </c>
      <c r="Q125" s="235" t="str">
        <f t="shared" ca="1" si="66"/>
        <v/>
      </c>
      <c r="R125" s="4" t="str">
        <f t="shared" ca="1" si="67"/>
        <v/>
      </c>
      <c r="S125" s="235" t="str">
        <f t="shared" ca="1" si="68"/>
        <v/>
      </c>
      <c r="T125" s="4" t="str">
        <f t="shared" ca="1" si="69"/>
        <v/>
      </c>
      <c r="U125" s="235" t="str">
        <f ca="1">IF(BT125&gt;1,IF(ISERROR(MATCH(BG126:BG128:BG162,0)),"-",BN125),"")</f>
        <v/>
      </c>
      <c r="V125" s="4" t="str">
        <f t="shared" ca="1" si="70"/>
        <v/>
      </c>
      <c r="W125" s="235" t="str">
        <f t="shared" ca="1" si="71"/>
        <v/>
      </c>
      <c r="X125" s="4" t="str">
        <f t="shared" ca="1" si="72"/>
        <v/>
      </c>
      <c r="Y125" s="235" t="str">
        <f t="shared" ca="1" si="73"/>
        <v/>
      </c>
      <c r="Z125" s="4" t="str">
        <f t="shared" ca="1" si="74"/>
        <v/>
      </c>
      <c r="AA125" s="235" t="str">
        <f t="shared" ca="1" si="75"/>
        <v/>
      </c>
      <c r="AB125" s="4" t="str">
        <f t="shared" ca="1" si="76"/>
        <v/>
      </c>
      <c r="AC125" s="235" t="str">
        <f t="shared" ca="1" si="77"/>
        <v/>
      </c>
      <c r="AD125" s="4" t="str">
        <f t="shared" ca="1" si="78"/>
        <v/>
      </c>
      <c r="AE125" s="153"/>
      <c r="AF125" s="4" t="str">
        <f t="shared" ca="1" si="79"/>
        <v/>
      </c>
      <c r="AG125" s="263" t="str">
        <f t="shared" ca="1" si="80"/>
        <v/>
      </c>
      <c r="AH125" s="235" t="str">
        <f t="shared" ca="1" si="81"/>
        <v/>
      </c>
      <c r="AI125" s="235" t="str">
        <f t="shared" ca="1" si="82"/>
        <v/>
      </c>
      <c r="AJ125" s="235" t="str">
        <f t="shared" ca="1" si="83"/>
        <v/>
      </c>
      <c r="AK125" s="235" t="str">
        <f t="shared" ca="1" si="84"/>
        <v/>
      </c>
      <c r="AL125" s="235" t="str">
        <f t="shared" ca="1" si="85"/>
        <v/>
      </c>
      <c r="AM125" s="235" t="str">
        <f t="shared" ca="1" si="86"/>
        <v/>
      </c>
      <c r="AN125" s="235" t="str">
        <f t="shared" ca="1" si="87"/>
        <v/>
      </c>
      <c r="AO125" s="235" t="str">
        <f t="shared" ca="1" si="88"/>
        <v/>
      </c>
      <c r="AP125" s="153"/>
      <c r="AQ125" s="4" t="str">
        <f t="shared" ca="1" si="54"/>
        <v/>
      </c>
      <c r="AR125" s="4" t="str">
        <f t="shared" ca="1" si="54"/>
        <v/>
      </c>
      <c r="AS125" s="4" t="str">
        <f t="shared" ca="1" si="54"/>
        <v/>
      </c>
      <c r="AT125" s="4" t="str">
        <f t="shared" ca="1" si="54"/>
        <v/>
      </c>
      <c r="AU125" s="4" t="str">
        <f t="shared" ca="1" si="54"/>
        <v/>
      </c>
      <c r="AV125" s="4" t="str">
        <f t="shared" ca="1" si="53"/>
        <v/>
      </c>
      <c r="AW125" s="4" t="str">
        <f t="shared" ca="1" si="53"/>
        <v/>
      </c>
      <c r="AX125" s="4" t="str">
        <f t="shared" ca="1" si="53"/>
        <v/>
      </c>
      <c r="AY125" s="4" t="str">
        <f t="shared" ca="1" si="53"/>
        <v/>
      </c>
      <c r="AZ125" s="4" t="str">
        <f t="shared" ca="1" si="53"/>
        <v/>
      </c>
      <c r="BA125" s="296" t="e">
        <f t="shared" ca="1" si="89"/>
        <v>#NUM!</v>
      </c>
      <c r="BB125" s="296"/>
      <c r="BC125" s="153"/>
      <c r="BD125" s="48" t="str">
        <f t="shared" ca="1" si="95"/>
        <v/>
      </c>
      <c r="BE125" s="48" t="str">
        <f t="shared" ca="1" si="90"/>
        <v/>
      </c>
      <c r="BF125" s="157"/>
      <c r="BG125" s="262">
        <f t="shared" ca="1" si="91"/>
        <v>26</v>
      </c>
      <c r="BI125" s="48" t="str">
        <f t="shared" ca="1" si="96"/>
        <v/>
      </c>
      <c r="BJ125" s="48" t="str">
        <f t="shared" ca="1" si="97"/>
        <v/>
      </c>
      <c r="BK125" s="48" t="str">
        <f t="shared" ca="1" si="98"/>
        <v/>
      </c>
      <c r="BL125" s="48" t="str">
        <f t="shared" ca="1" si="99"/>
        <v/>
      </c>
      <c r="BM125" s="48" t="str">
        <f t="shared" ca="1" si="100"/>
        <v/>
      </c>
      <c r="BN125" s="48" t="str">
        <f t="shared" ca="1" si="101"/>
        <v/>
      </c>
      <c r="BO125" s="48" t="b">
        <f t="shared" ca="1" si="102"/>
        <v>0</v>
      </c>
      <c r="BP125" s="48" t="b">
        <f t="shared" ca="1" si="103"/>
        <v>0</v>
      </c>
      <c r="BQ125" s="48" t="b">
        <f t="shared" ca="1" si="104"/>
        <v>0</v>
      </c>
      <c r="BR125" s="48" t="b">
        <f t="shared" ca="1" si="105"/>
        <v>0</v>
      </c>
      <c r="BT125" s="99">
        <f t="shared" ca="1" si="92"/>
        <v>0</v>
      </c>
      <c r="BV125" s="48" t="str">
        <f t="shared" ca="1" si="93"/>
        <v/>
      </c>
      <c r="BX125" s="48" t="str">
        <f t="shared" ca="1" si="94"/>
        <v/>
      </c>
      <c r="BY125" s="158"/>
      <c r="BZ125" s="266">
        <f t="shared" ca="1" si="106"/>
        <v>478</v>
      </c>
      <c r="CA125" s="265" t="str">
        <f t="shared" ca="1" si="55"/>
        <v/>
      </c>
    </row>
    <row r="126" spans="2:79" s="48" customFormat="1" x14ac:dyDescent="0.25">
      <c r="B126" s="298" t="b">
        <f t="shared" ca="1" si="56"/>
        <v>0</v>
      </c>
      <c r="C126" s="298"/>
      <c r="D126" s="298" t="b">
        <f t="shared" ca="1" si="57"/>
        <v>0</v>
      </c>
      <c r="E126" s="298"/>
      <c r="F126" s="298" t="b">
        <f t="shared" ca="1" si="58"/>
        <v>0</v>
      </c>
      <c r="G126" s="298"/>
      <c r="H126" s="298" t="b">
        <f t="shared" ca="1" si="59"/>
        <v>0</v>
      </c>
      <c r="I126" s="298"/>
      <c r="J126" s="153"/>
      <c r="K126" s="235" t="str">
        <f t="shared" ca="1" si="60"/>
        <v/>
      </c>
      <c r="L126" s="4" t="str">
        <f t="shared" ca="1" si="61"/>
        <v/>
      </c>
      <c r="M126" s="263" t="str">
        <f t="shared" ca="1" si="62"/>
        <v/>
      </c>
      <c r="N126" s="4" t="str">
        <f t="shared" ca="1" si="63"/>
        <v/>
      </c>
      <c r="O126" s="235" t="str">
        <f t="shared" ca="1" si="64"/>
        <v/>
      </c>
      <c r="P126" s="4" t="str">
        <f t="shared" ca="1" si="65"/>
        <v/>
      </c>
      <c r="Q126" s="235" t="str">
        <f t="shared" ca="1" si="66"/>
        <v/>
      </c>
      <c r="R126" s="4" t="str">
        <f t="shared" ca="1" si="67"/>
        <v/>
      </c>
      <c r="S126" s="235" t="str">
        <f t="shared" ca="1" si="68"/>
        <v/>
      </c>
      <c r="T126" s="4" t="str">
        <f t="shared" ca="1" si="69"/>
        <v/>
      </c>
      <c r="U126" s="235" t="str">
        <f ca="1">IF(BT126&gt;1,IF(ISERROR(MATCH(BG127:BG129:BG163,0)),"-",BN126),"")</f>
        <v/>
      </c>
      <c r="V126" s="4" t="str">
        <f t="shared" ca="1" si="70"/>
        <v/>
      </c>
      <c r="W126" s="235" t="str">
        <f t="shared" ca="1" si="71"/>
        <v/>
      </c>
      <c r="X126" s="4" t="str">
        <f t="shared" ca="1" si="72"/>
        <v/>
      </c>
      <c r="Y126" s="235" t="str">
        <f t="shared" ca="1" si="73"/>
        <v/>
      </c>
      <c r="Z126" s="4" t="str">
        <f t="shared" ca="1" si="74"/>
        <v/>
      </c>
      <c r="AA126" s="235" t="str">
        <f t="shared" ca="1" si="75"/>
        <v/>
      </c>
      <c r="AB126" s="4" t="str">
        <f t="shared" ca="1" si="76"/>
        <v/>
      </c>
      <c r="AC126" s="235" t="str">
        <f t="shared" ca="1" si="77"/>
        <v/>
      </c>
      <c r="AD126" s="4" t="str">
        <f t="shared" ca="1" si="78"/>
        <v/>
      </c>
      <c r="AE126" s="153"/>
      <c r="AF126" s="4" t="str">
        <f t="shared" ca="1" si="79"/>
        <v/>
      </c>
      <c r="AG126" s="263" t="str">
        <f t="shared" ca="1" si="80"/>
        <v/>
      </c>
      <c r="AH126" s="235" t="str">
        <f t="shared" ca="1" si="81"/>
        <v/>
      </c>
      <c r="AI126" s="235" t="str">
        <f t="shared" ca="1" si="82"/>
        <v/>
      </c>
      <c r="AJ126" s="235" t="str">
        <f t="shared" ca="1" si="83"/>
        <v/>
      </c>
      <c r="AK126" s="235" t="str">
        <f t="shared" ca="1" si="84"/>
        <v/>
      </c>
      <c r="AL126" s="235" t="str">
        <f t="shared" ca="1" si="85"/>
        <v/>
      </c>
      <c r="AM126" s="235" t="str">
        <f t="shared" ca="1" si="86"/>
        <v/>
      </c>
      <c r="AN126" s="235" t="str">
        <f t="shared" ca="1" si="87"/>
        <v/>
      </c>
      <c r="AO126" s="235" t="str">
        <f t="shared" ca="1" si="88"/>
        <v/>
      </c>
      <c r="AP126" s="153"/>
      <c r="AQ126" s="4" t="str">
        <f t="shared" ca="1" si="54"/>
        <v/>
      </c>
      <c r="AR126" s="4" t="str">
        <f t="shared" ca="1" si="54"/>
        <v/>
      </c>
      <c r="AS126" s="4" t="str">
        <f t="shared" ca="1" si="54"/>
        <v/>
      </c>
      <c r="AT126" s="4" t="str">
        <f t="shared" ca="1" si="54"/>
        <v/>
      </c>
      <c r="AU126" s="4" t="str">
        <f t="shared" ca="1" si="54"/>
        <v/>
      </c>
      <c r="AV126" s="4" t="str">
        <f t="shared" ca="1" si="53"/>
        <v/>
      </c>
      <c r="AW126" s="4" t="str">
        <f t="shared" ca="1" si="53"/>
        <v/>
      </c>
      <c r="AX126" s="4" t="str">
        <f t="shared" ca="1" si="53"/>
        <v/>
      </c>
      <c r="AY126" s="4" t="str">
        <f t="shared" ca="1" si="53"/>
        <v/>
      </c>
      <c r="AZ126" s="4" t="str">
        <f t="shared" ca="1" si="53"/>
        <v/>
      </c>
      <c r="BA126" s="296" t="e">
        <f t="shared" ca="1" si="89"/>
        <v>#NUM!</v>
      </c>
      <c r="BB126" s="296"/>
      <c r="BC126" s="153"/>
      <c r="BD126" s="48" t="str">
        <f t="shared" ca="1" si="95"/>
        <v/>
      </c>
      <c r="BE126" s="48" t="str">
        <f t="shared" ca="1" si="90"/>
        <v/>
      </c>
      <c r="BF126" s="157"/>
      <c r="BG126" s="262">
        <f t="shared" ca="1" si="91"/>
        <v>8</v>
      </c>
      <c r="BI126" s="48" t="str">
        <f t="shared" ca="1" si="96"/>
        <v/>
      </c>
      <c r="BJ126" s="48" t="str">
        <f t="shared" ca="1" si="97"/>
        <v/>
      </c>
      <c r="BK126" s="48" t="str">
        <f t="shared" ca="1" si="98"/>
        <v/>
      </c>
      <c r="BL126" s="48" t="str">
        <f t="shared" ca="1" si="99"/>
        <v/>
      </c>
      <c r="BM126" s="48" t="str">
        <f t="shared" ca="1" si="100"/>
        <v/>
      </c>
      <c r="BN126" s="48" t="str">
        <f t="shared" ca="1" si="101"/>
        <v/>
      </c>
      <c r="BO126" s="48" t="b">
        <f t="shared" ca="1" si="102"/>
        <v>0</v>
      </c>
      <c r="BP126" s="48" t="b">
        <f t="shared" ca="1" si="103"/>
        <v>0</v>
      </c>
      <c r="BQ126" s="48" t="b">
        <f t="shared" ca="1" si="104"/>
        <v>0</v>
      </c>
      <c r="BR126" s="48" t="b">
        <f t="shared" ca="1" si="105"/>
        <v>0</v>
      </c>
      <c r="BT126" s="99">
        <f t="shared" ca="1" si="92"/>
        <v>0</v>
      </c>
      <c r="BV126" s="48" t="str">
        <f t="shared" ca="1" si="93"/>
        <v/>
      </c>
      <c r="BX126" s="48" t="str">
        <f t="shared" ca="1" si="94"/>
        <v/>
      </c>
      <c r="BY126" s="158"/>
      <c r="BZ126" s="266">
        <f t="shared" ca="1" si="106"/>
        <v>478</v>
      </c>
      <c r="CA126" s="265" t="str">
        <f t="shared" ca="1" si="55"/>
        <v/>
      </c>
    </row>
    <row r="127" spans="2:79" s="48" customFormat="1" x14ac:dyDescent="0.25">
      <c r="B127" s="298" t="b">
        <f t="shared" ca="1" si="56"/>
        <v>0</v>
      </c>
      <c r="C127" s="298"/>
      <c r="D127" s="298" t="b">
        <f t="shared" ca="1" si="57"/>
        <v>0</v>
      </c>
      <c r="E127" s="298"/>
      <c r="F127" s="298" t="b">
        <f t="shared" ca="1" si="58"/>
        <v>0</v>
      </c>
      <c r="G127" s="298"/>
      <c r="H127" s="298" t="b">
        <f t="shared" ca="1" si="59"/>
        <v>0</v>
      </c>
      <c r="I127" s="298"/>
      <c r="J127" s="153"/>
      <c r="K127" s="235" t="str">
        <f t="shared" ca="1" si="60"/>
        <v/>
      </c>
      <c r="L127" s="4" t="str">
        <f t="shared" ca="1" si="61"/>
        <v/>
      </c>
      <c r="M127" s="263" t="str">
        <f t="shared" ca="1" si="62"/>
        <v/>
      </c>
      <c r="N127" s="4" t="str">
        <f t="shared" ca="1" si="63"/>
        <v/>
      </c>
      <c r="O127" s="235" t="str">
        <f t="shared" ca="1" si="64"/>
        <v/>
      </c>
      <c r="P127" s="4" t="str">
        <f t="shared" ca="1" si="65"/>
        <v/>
      </c>
      <c r="Q127" s="235" t="str">
        <f t="shared" ca="1" si="66"/>
        <v/>
      </c>
      <c r="R127" s="4" t="str">
        <f t="shared" ca="1" si="67"/>
        <v/>
      </c>
      <c r="S127" s="235" t="str">
        <f t="shared" ca="1" si="68"/>
        <v/>
      </c>
      <c r="T127" s="4" t="str">
        <f t="shared" ca="1" si="69"/>
        <v/>
      </c>
      <c r="U127" s="235" t="str">
        <f ca="1">IF(BT127&gt;1,IF(ISERROR(MATCH(BG128:BG130:BG164,0)),"-",BN127),"")</f>
        <v/>
      </c>
      <c r="V127" s="4" t="str">
        <f t="shared" ca="1" si="70"/>
        <v/>
      </c>
      <c r="W127" s="235" t="str">
        <f t="shared" ca="1" si="71"/>
        <v/>
      </c>
      <c r="X127" s="4" t="str">
        <f t="shared" ca="1" si="72"/>
        <v/>
      </c>
      <c r="Y127" s="235" t="str">
        <f t="shared" ca="1" si="73"/>
        <v/>
      </c>
      <c r="Z127" s="4" t="str">
        <f t="shared" ca="1" si="74"/>
        <v/>
      </c>
      <c r="AA127" s="235" t="str">
        <f t="shared" ca="1" si="75"/>
        <v/>
      </c>
      <c r="AB127" s="4" t="str">
        <f t="shared" ca="1" si="76"/>
        <v/>
      </c>
      <c r="AC127" s="235" t="str">
        <f t="shared" ca="1" si="77"/>
        <v/>
      </c>
      <c r="AD127" s="4" t="str">
        <f t="shared" ca="1" si="78"/>
        <v/>
      </c>
      <c r="AE127" s="153"/>
      <c r="AF127" s="4" t="str">
        <f t="shared" ca="1" si="79"/>
        <v/>
      </c>
      <c r="AG127" s="263" t="str">
        <f t="shared" ca="1" si="80"/>
        <v/>
      </c>
      <c r="AH127" s="235" t="str">
        <f t="shared" ca="1" si="81"/>
        <v/>
      </c>
      <c r="AI127" s="235" t="str">
        <f t="shared" ca="1" si="82"/>
        <v/>
      </c>
      <c r="AJ127" s="235" t="str">
        <f t="shared" ca="1" si="83"/>
        <v/>
      </c>
      <c r="AK127" s="235" t="str">
        <f t="shared" ca="1" si="84"/>
        <v/>
      </c>
      <c r="AL127" s="235" t="str">
        <f t="shared" ca="1" si="85"/>
        <v/>
      </c>
      <c r="AM127" s="235" t="str">
        <f t="shared" ca="1" si="86"/>
        <v/>
      </c>
      <c r="AN127" s="235" t="str">
        <f t="shared" ca="1" si="87"/>
        <v/>
      </c>
      <c r="AO127" s="235" t="str">
        <f t="shared" ca="1" si="88"/>
        <v/>
      </c>
      <c r="AP127" s="153"/>
      <c r="AQ127" s="4" t="str">
        <f t="shared" ca="1" si="54"/>
        <v/>
      </c>
      <c r="AR127" s="4" t="str">
        <f t="shared" ca="1" si="54"/>
        <v/>
      </c>
      <c r="AS127" s="4" t="str">
        <f t="shared" ca="1" si="54"/>
        <v/>
      </c>
      <c r="AT127" s="4" t="str">
        <f t="shared" ca="1" si="54"/>
        <v/>
      </c>
      <c r="AU127" s="4" t="str">
        <f t="shared" ca="1" si="54"/>
        <v/>
      </c>
      <c r="AV127" s="4" t="str">
        <f t="shared" ca="1" si="53"/>
        <v/>
      </c>
      <c r="AW127" s="4" t="str">
        <f t="shared" ca="1" si="53"/>
        <v/>
      </c>
      <c r="AX127" s="4" t="str">
        <f t="shared" ca="1" si="53"/>
        <v/>
      </c>
      <c r="AY127" s="4" t="str">
        <f t="shared" ca="1" si="53"/>
        <v/>
      </c>
      <c r="AZ127" s="4" t="str">
        <f t="shared" ca="1" si="53"/>
        <v/>
      </c>
      <c r="BA127" s="296" t="e">
        <f t="shared" ca="1" si="89"/>
        <v>#NUM!</v>
      </c>
      <c r="BB127" s="296"/>
      <c r="BC127" s="153"/>
      <c r="BD127" s="48" t="str">
        <f t="shared" ca="1" si="95"/>
        <v/>
      </c>
      <c r="BE127" s="48" t="str">
        <f t="shared" ca="1" si="90"/>
        <v/>
      </c>
      <c r="BF127" s="157"/>
      <c r="BG127" s="262">
        <f t="shared" ca="1" si="91"/>
        <v>31</v>
      </c>
      <c r="BI127" s="48" t="str">
        <f t="shared" ca="1" si="96"/>
        <v/>
      </c>
      <c r="BJ127" s="48" t="str">
        <f t="shared" ca="1" si="97"/>
        <v/>
      </c>
      <c r="BK127" s="48" t="str">
        <f t="shared" ca="1" si="98"/>
        <v/>
      </c>
      <c r="BL127" s="48" t="str">
        <f t="shared" ca="1" si="99"/>
        <v/>
      </c>
      <c r="BM127" s="48" t="str">
        <f t="shared" ca="1" si="100"/>
        <v/>
      </c>
      <c r="BN127" s="48" t="str">
        <f t="shared" ca="1" si="101"/>
        <v/>
      </c>
      <c r="BO127" s="48" t="b">
        <f t="shared" ca="1" si="102"/>
        <v>0</v>
      </c>
      <c r="BP127" s="48" t="b">
        <f t="shared" ca="1" si="103"/>
        <v>0</v>
      </c>
      <c r="BQ127" s="48" t="b">
        <f t="shared" ca="1" si="104"/>
        <v>0</v>
      </c>
      <c r="BR127" s="48" t="b">
        <f t="shared" ca="1" si="105"/>
        <v>0</v>
      </c>
      <c r="BT127" s="99">
        <f t="shared" ca="1" si="92"/>
        <v>0</v>
      </c>
      <c r="BV127" s="48" t="str">
        <f t="shared" ca="1" si="93"/>
        <v/>
      </c>
      <c r="BX127" s="48" t="str">
        <f t="shared" ca="1" si="94"/>
        <v/>
      </c>
      <c r="BY127" s="158"/>
      <c r="BZ127" s="266">
        <f t="shared" ca="1" si="106"/>
        <v>478</v>
      </c>
      <c r="CA127" s="265" t="str">
        <f t="shared" ca="1" si="55"/>
        <v/>
      </c>
    </row>
    <row r="128" spans="2:79" s="48" customFormat="1" x14ac:dyDescent="0.25">
      <c r="B128" s="298" t="b">
        <f t="shared" ca="1" si="56"/>
        <v>0</v>
      </c>
      <c r="C128" s="298"/>
      <c r="D128" s="298" t="b">
        <f t="shared" ca="1" si="57"/>
        <v>0</v>
      </c>
      <c r="E128" s="298"/>
      <c r="F128" s="298" t="b">
        <f t="shared" ca="1" si="58"/>
        <v>0</v>
      </c>
      <c r="G128" s="298"/>
      <c r="H128" s="298">
        <f t="shared" ca="1" si="59"/>
        <v>65</v>
      </c>
      <c r="I128" s="298"/>
      <c r="J128" s="153"/>
      <c r="K128" s="235" t="str">
        <f t="shared" ca="1" si="60"/>
        <v>-</v>
      </c>
      <c r="L128" s="4" t="str">
        <f t="shared" ca="1" si="61"/>
        <v/>
      </c>
      <c r="M128" s="263">
        <f t="shared" ca="1" si="62"/>
        <v>11</v>
      </c>
      <c r="N128" s="4">
        <f t="shared" ca="1" si="63"/>
        <v>3</v>
      </c>
      <c r="O128" s="235" t="str">
        <f t="shared" ca="1" si="64"/>
        <v>-</v>
      </c>
      <c r="P128" s="4" t="str">
        <f t="shared" ca="1" si="65"/>
        <v/>
      </c>
      <c r="Q128" s="235" t="str">
        <f t="shared" ca="1" si="66"/>
        <v>-</v>
      </c>
      <c r="R128" s="4" t="str">
        <f t="shared" ca="1" si="67"/>
        <v/>
      </c>
      <c r="S128" s="235" t="str">
        <f t="shared" ca="1" si="68"/>
        <v>-</v>
      </c>
      <c r="T128" s="4" t="str">
        <f t="shared" ca="1" si="69"/>
        <v/>
      </c>
      <c r="U128" s="235" t="str">
        <f ca="1">IF(BT128&gt;1,IF(ISERROR(MATCH(BG129:BG131:BG165,0)),"-",BN128),"")</f>
        <v>-</v>
      </c>
      <c r="V128" s="4" t="str">
        <f t="shared" ca="1" si="70"/>
        <v/>
      </c>
      <c r="W128" s="235" t="str">
        <f t="shared" ca="1" si="71"/>
        <v>-</v>
      </c>
      <c r="X128" s="4" t="str">
        <f t="shared" ca="1" si="72"/>
        <v/>
      </c>
      <c r="Y128" s="235" t="str">
        <f t="shared" ca="1" si="73"/>
        <v>-</v>
      </c>
      <c r="Z128" s="4" t="str">
        <f t="shared" ca="1" si="74"/>
        <v/>
      </c>
      <c r="AA128" s="235" t="str">
        <f t="shared" ca="1" si="75"/>
        <v>-</v>
      </c>
      <c r="AB128" s="4" t="str">
        <f t="shared" ca="1" si="76"/>
        <v/>
      </c>
      <c r="AC128" s="235" t="str">
        <f t="shared" ca="1" si="77"/>
        <v>-</v>
      </c>
      <c r="AD128" s="4" t="str">
        <f t="shared" ca="1" si="78"/>
        <v/>
      </c>
      <c r="AE128" s="153"/>
      <c r="AF128" s="4" t="e">
        <f t="shared" ca="1" si="79"/>
        <v>#N/A</v>
      </c>
      <c r="AG128" s="263">
        <f t="shared" ca="1" si="80"/>
        <v>3</v>
      </c>
      <c r="AH128" s="235" t="e">
        <f t="shared" ca="1" si="81"/>
        <v>#N/A</v>
      </c>
      <c r="AI128" s="235" t="e">
        <f t="shared" ca="1" si="82"/>
        <v>#N/A</v>
      </c>
      <c r="AJ128" s="235" t="e">
        <f t="shared" ca="1" si="83"/>
        <v>#N/A</v>
      </c>
      <c r="AK128" s="235" t="e">
        <f t="shared" ca="1" si="84"/>
        <v>#N/A</v>
      </c>
      <c r="AL128" s="235" t="e">
        <f t="shared" ca="1" si="85"/>
        <v>#N/A</v>
      </c>
      <c r="AM128" s="235" t="e">
        <f t="shared" ca="1" si="86"/>
        <v>#N/A</v>
      </c>
      <c r="AN128" s="235" t="e">
        <f t="shared" ca="1" si="87"/>
        <v>#N/A</v>
      </c>
      <c r="AO128" s="235" t="e">
        <f t="shared" ca="1" si="88"/>
        <v>#N/A</v>
      </c>
      <c r="AP128" s="153"/>
      <c r="AQ128" s="4" t="str">
        <f t="shared" ca="1" si="54"/>
        <v/>
      </c>
      <c r="AR128" s="4">
        <f t="shared" ca="1" si="54"/>
        <v>3</v>
      </c>
      <c r="AS128" s="4" t="str">
        <f t="shared" ca="1" si="54"/>
        <v/>
      </c>
      <c r="AT128" s="4" t="str">
        <f t="shared" ca="1" si="54"/>
        <v/>
      </c>
      <c r="AU128" s="4" t="str">
        <f t="shared" ca="1" si="54"/>
        <v/>
      </c>
      <c r="AV128" s="4" t="str">
        <f t="shared" ca="1" si="53"/>
        <v/>
      </c>
      <c r="AW128" s="4" t="str">
        <f t="shared" ca="1" si="53"/>
        <v/>
      </c>
      <c r="AX128" s="4" t="str">
        <f t="shared" ca="1" si="53"/>
        <v/>
      </c>
      <c r="AY128" s="4" t="str">
        <f t="shared" ca="1" si="53"/>
        <v/>
      </c>
      <c r="AZ128" s="4" t="str">
        <f t="shared" ca="1" si="53"/>
        <v/>
      </c>
      <c r="BA128" s="296">
        <f t="shared" ca="1" si="89"/>
        <v>3</v>
      </c>
      <c r="BB128" s="296"/>
      <c r="BC128" s="153"/>
      <c r="BD128" s="48">
        <f t="shared" ca="1" si="95"/>
        <v>1</v>
      </c>
      <c r="BE128" s="48">
        <f t="shared" ca="1" si="90"/>
        <v>3</v>
      </c>
      <c r="BF128" s="157"/>
      <c r="BG128" s="262">
        <f t="shared" ca="1" si="91"/>
        <v>34</v>
      </c>
      <c r="BI128" s="48">
        <f t="shared" ca="1" si="96"/>
        <v>2</v>
      </c>
      <c r="BJ128" s="48">
        <f t="shared" ca="1" si="97"/>
        <v>11</v>
      </c>
      <c r="BK128" s="48">
        <f t="shared" ca="1" si="98"/>
        <v>12</v>
      </c>
      <c r="BL128" s="48">
        <f t="shared" ca="1" si="99"/>
        <v>19</v>
      </c>
      <c r="BM128" s="48">
        <f t="shared" ca="1" si="100"/>
        <v>20</v>
      </c>
      <c r="BN128" s="48">
        <f t="shared" ca="1" si="101"/>
        <v>21</v>
      </c>
      <c r="BO128" s="48">
        <f t="shared" ca="1" si="102"/>
        <v>22</v>
      </c>
      <c r="BP128" s="48">
        <f t="shared" ca="1" si="103"/>
        <v>23</v>
      </c>
      <c r="BQ128" s="48">
        <f t="shared" ca="1" si="104"/>
        <v>24</v>
      </c>
      <c r="BR128" s="48">
        <f t="shared" ca="1" si="105"/>
        <v>29</v>
      </c>
      <c r="BT128" s="99">
        <f t="shared" ca="1" si="92"/>
        <v>10</v>
      </c>
      <c r="BV128" s="48">
        <f t="shared" ca="1" si="93"/>
        <v>3</v>
      </c>
      <c r="BX128" s="48">
        <f t="shared" ca="1" si="94"/>
        <v>65</v>
      </c>
      <c r="BY128" s="158"/>
      <c r="BZ128" s="266">
        <f t="shared" ca="1" si="106"/>
        <v>484</v>
      </c>
      <c r="CA128" s="265">
        <f t="shared" ca="1" si="55"/>
        <v>6</v>
      </c>
    </row>
    <row r="129" spans="2:79" s="48" customFormat="1" x14ac:dyDescent="0.25">
      <c r="B129" s="298" t="b">
        <f t="shared" ca="1" si="56"/>
        <v>0</v>
      </c>
      <c r="C129" s="298"/>
      <c r="D129" s="298" t="b">
        <f t="shared" ca="1" si="57"/>
        <v>0</v>
      </c>
      <c r="E129" s="298"/>
      <c r="F129" s="298" t="b">
        <f t="shared" ca="1" si="58"/>
        <v>0</v>
      </c>
      <c r="G129" s="298"/>
      <c r="H129" s="298" t="b">
        <f t="shared" ca="1" si="59"/>
        <v>0</v>
      </c>
      <c r="I129" s="298"/>
      <c r="J129" s="153"/>
      <c r="K129" s="235" t="str">
        <f t="shared" ca="1" si="60"/>
        <v/>
      </c>
      <c r="L129" s="4" t="str">
        <f t="shared" ca="1" si="61"/>
        <v/>
      </c>
      <c r="M129" s="263" t="str">
        <f t="shared" ca="1" si="62"/>
        <v/>
      </c>
      <c r="N129" s="4" t="str">
        <f t="shared" ca="1" si="63"/>
        <v/>
      </c>
      <c r="O129" s="235" t="str">
        <f t="shared" ca="1" si="64"/>
        <v/>
      </c>
      <c r="P129" s="4" t="str">
        <f t="shared" ca="1" si="65"/>
        <v/>
      </c>
      <c r="Q129" s="235" t="str">
        <f t="shared" ca="1" si="66"/>
        <v/>
      </c>
      <c r="R129" s="4" t="str">
        <f t="shared" ca="1" si="67"/>
        <v/>
      </c>
      <c r="S129" s="235" t="str">
        <f t="shared" ca="1" si="68"/>
        <v/>
      </c>
      <c r="T129" s="4" t="str">
        <f t="shared" ca="1" si="69"/>
        <v/>
      </c>
      <c r="U129" s="235" t="str">
        <f ca="1">IF(BT129&gt;1,IF(ISERROR(MATCH(BG130:BG132:BG166,0)),"-",BN129),"")</f>
        <v/>
      </c>
      <c r="V129" s="4" t="str">
        <f t="shared" ca="1" si="70"/>
        <v/>
      </c>
      <c r="W129" s="235" t="str">
        <f t="shared" ca="1" si="71"/>
        <v/>
      </c>
      <c r="X129" s="4" t="str">
        <f t="shared" ca="1" si="72"/>
        <v/>
      </c>
      <c r="Y129" s="235" t="str">
        <f t="shared" ca="1" si="73"/>
        <v/>
      </c>
      <c r="Z129" s="4" t="str">
        <f t="shared" ca="1" si="74"/>
        <v/>
      </c>
      <c r="AA129" s="235" t="str">
        <f t="shared" ca="1" si="75"/>
        <v/>
      </c>
      <c r="AB129" s="4" t="str">
        <f t="shared" ca="1" si="76"/>
        <v/>
      </c>
      <c r="AC129" s="235" t="str">
        <f t="shared" ca="1" si="77"/>
        <v/>
      </c>
      <c r="AD129" s="4" t="str">
        <f t="shared" ca="1" si="78"/>
        <v/>
      </c>
      <c r="AE129" s="153"/>
      <c r="AF129" s="4" t="str">
        <f t="shared" ca="1" si="79"/>
        <v/>
      </c>
      <c r="AG129" s="263" t="str">
        <f t="shared" ca="1" si="80"/>
        <v/>
      </c>
      <c r="AH129" s="235" t="str">
        <f t="shared" ca="1" si="81"/>
        <v/>
      </c>
      <c r="AI129" s="235" t="str">
        <f t="shared" ca="1" si="82"/>
        <v/>
      </c>
      <c r="AJ129" s="235" t="str">
        <f t="shared" ca="1" si="83"/>
        <v/>
      </c>
      <c r="AK129" s="235" t="str">
        <f t="shared" ca="1" si="84"/>
        <v/>
      </c>
      <c r="AL129" s="235" t="str">
        <f t="shared" ca="1" si="85"/>
        <v/>
      </c>
      <c r="AM129" s="235" t="str">
        <f t="shared" ca="1" si="86"/>
        <v/>
      </c>
      <c r="AN129" s="235" t="str">
        <f t="shared" ca="1" si="87"/>
        <v/>
      </c>
      <c r="AO129" s="235" t="str">
        <f t="shared" ca="1" si="88"/>
        <v/>
      </c>
      <c r="AP129" s="153"/>
      <c r="AQ129" s="4" t="str">
        <f t="shared" ca="1" si="54"/>
        <v/>
      </c>
      <c r="AR129" s="4" t="str">
        <f t="shared" ca="1" si="54"/>
        <v/>
      </c>
      <c r="AS129" s="4" t="str">
        <f t="shared" ca="1" si="54"/>
        <v/>
      </c>
      <c r="AT129" s="4" t="str">
        <f t="shared" ca="1" si="54"/>
        <v/>
      </c>
      <c r="AU129" s="4" t="str">
        <f t="shared" ca="1" si="54"/>
        <v/>
      </c>
      <c r="AV129" s="4" t="str">
        <f t="shared" ca="1" si="53"/>
        <v/>
      </c>
      <c r="AW129" s="4" t="str">
        <f t="shared" ca="1" si="53"/>
        <v/>
      </c>
      <c r="AX129" s="4" t="str">
        <f t="shared" ca="1" si="53"/>
        <v/>
      </c>
      <c r="AY129" s="4" t="str">
        <f t="shared" ca="1" si="53"/>
        <v/>
      </c>
      <c r="AZ129" s="4" t="str">
        <f t="shared" ca="1" si="53"/>
        <v/>
      </c>
      <c r="BA129" s="296" t="e">
        <f t="shared" ca="1" si="89"/>
        <v>#NUM!</v>
      </c>
      <c r="BB129" s="296"/>
      <c r="BC129" s="153"/>
      <c r="BD129" s="48" t="str">
        <f t="shared" ca="1" si="95"/>
        <v/>
      </c>
      <c r="BE129" s="48" t="str">
        <f t="shared" ca="1" si="90"/>
        <v/>
      </c>
      <c r="BF129" s="157"/>
      <c r="BG129" s="262">
        <f t="shared" ca="1" si="91"/>
        <v>9</v>
      </c>
      <c r="BI129" s="48" t="str">
        <f t="shared" ca="1" si="96"/>
        <v/>
      </c>
      <c r="BJ129" s="48" t="str">
        <f t="shared" ca="1" si="97"/>
        <v/>
      </c>
      <c r="BK129" s="48" t="str">
        <f t="shared" ca="1" si="98"/>
        <v/>
      </c>
      <c r="BL129" s="48" t="str">
        <f t="shared" ca="1" si="99"/>
        <v/>
      </c>
      <c r="BM129" s="48" t="str">
        <f t="shared" ca="1" si="100"/>
        <v/>
      </c>
      <c r="BN129" s="48" t="str">
        <f t="shared" ca="1" si="101"/>
        <v/>
      </c>
      <c r="BO129" s="48" t="b">
        <f t="shared" ca="1" si="102"/>
        <v>0</v>
      </c>
      <c r="BP129" s="48" t="b">
        <f t="shared" ca="1" si="103"/>
        <v>0</v>
      </c>
      <c r="BQ129" s="48" t="b">
        <f t="shared" ca="1" si="104"/>
        <v>0</v>
      </c>
      <c r="BR129" s="48" t="b">
        <f t="shared" ca="1" si="105"/>
        <v>0</v>
      </c>
      <c r="BT129" s="99">
        <f t="shared" ca="1" si="92"/>
        <v>0</v>
      </c>
      <c r="BV129" s="48" t="str">
        <f t="shared" ca="1" si="93"/>
        <v/>
      </c>
      <c r="BX129" s="48" t="str">
        <f t="shared" ca="1" si="94"/>
        <v/>
      </c>
      <c r="BY129" s="158"/>
      <c r="BZ129" s="266">
        <f t="shared" ca="1" si="106"/>
        <v>484</v>
      </c>
      <c r="CA129" s="265" t="str">
        <f t="shared" ca="1" si="55"/>
        <v/>
      </c>
    </row>
    <row r="130" spans="2:79" s="48" customFormat="1" x14ac:dyDescent="0.25">
      <c r="B130" s="298" t="b">
        <f t="shared" ca="1" si="56"/>
        <v>0</v>
      </c>
      <c r="C130" s="298"/>
      <c r="D130" s="298" t="b">
        <f t="shared" ca="1" si="57"/>
        <v>0</v>
      </c>
      <c r="E130" s="298"/>
      <c r="F130" s="298" t="b">
        <f t="shared" ca="1" si="58"/>
        <v>0</v>
      </c>
      <c r="G130" s="298"/>
      <c r="H130" s="298" t="b">
        <f t="shared" ca="1" si="59"/>
        <v>0</v>
      </c>
      <c r="I130" s="298"/>
      <c r="J130" s="153"/>
      <c r="K130" s="235" t="str">
        <f t="shared" ca="1" si="60"/>
        <v/>
      </c>
      <c r="L130" s="4" t="str">
        <f t="shared" ca="1" si="61"/>
        <v/>
      </c>
      <c r="M130" s="263" t="str">
        <f t="shared" ca="1" si="62"/>
        <v/>
      </c>
      <c r="N130" s="4" t="str">
        <f t="shared" ca="1" si="63"/>
        <v/>
      </c>
      <c r="O130" s="235" t="str">
        <f t="shared" ca="1" si="64"/>
        <v/>
      </c>
      <c r="P130" s="4" t="str">
        <f t="shared" ca="1" si="65"/>
        <v/>
      </c>
      <c r="Q130" s="235" t="str">
        <f t="shared" ca="1" si="66"/>
        <v/>
      </c>
      <c r="R130" s="4" t="str">
        <f t="shared" ca="1" si="67"/>
        <v/>
      </c>
      <c r="S130" s="235" t="str">
        <f t="shared" ca="1" si="68"/>
        <v/>
      </c>
      <c r="T130" s="4" t="str">
        <f t="shared" ca="1" si="69"/>
        <v/>
      </c>
      <c r="U130" s="235" t="str">
        <f ca="1">IF(BT130&gt;1,IF(ISERROR(MATCH(BG131:BG133:BG167,0)),"-",BN130),"")</f>
        <v/>
      </c>
      <c r="V130" s="4" t="str">
        <f t="shared" ca="1" si="70"/>
        <v/>
      </c>
      <c r="W130" s="235" t="str">
        <f t="shared" ca="1" si="71"/>
        <v/>
      </c>
      <c r="X130" s="4" t="str">
        <f t="shared" ca="1" si="72"/>
        <v/>
      </c>
      <c r="Y130" s="235" t="str">
        <f t="shared" ca="1" si="73"/>
        <v/>
      </c>
      <c r="Z130" s="4" t="str">
        <f t="shared" ca="1" si="74"/>
        <v/>
      </c>
      <c r="AA130" s="235" t="str">
        <f t="shared" ca="1" si="75"/>
        <v/>
      </c>
      <c r="AB130" s="4" t="str">
        <f t="shared" ca="1" si="76"/>
        <v/>
      </c>
      <c r="AC130" s="235" t="str">
        <f t="shared" ca="1" si="77"/>
        <v/>
      </c>
      <c r="AD130" s="4" t="str">
        <f t="shared" ca="1" si="78"/>
        <v/>
      </c>
      <c r="AE130" s="153"/>
      <c r="AF130" s="4" t="str">
        <f t="shared" ca="1" si="79"/>
        <v/>
      </c>
      <c r="AG130" s="263" t="str">
        <f t="shared" ca="1" si="80"/>
        <v/>
      </c>
      <c r="AH130" s="235" t="str">
        <f t="shared" ca="1" si="81"/>
        <v/>
      </c>
      <c r="AI130" s="235" t="str">
        <f t="shared" ca="1" si="82"/>
        <v/>
      </c>
      <c r="AJ130" s="235" t="str">
        <f t="shared" ca="1" si="83"/>
        <v/>
      </c>
      <c r="AK130" s="235" t="str">
        <f t="shared" ca="1" si="84"/>
        <v/>
      </c>
      <c r="AL130" s="235" t="str">
        <f t="shared" ca="1" si="85"/>
        <v/>
      </c>
      <c r="AM130" s="235" t="str">
        <f t="shared" ca="1" si="86"/>
        <v/>
      </c>
      <c r="AN130" s="235" t="str">
        <f t="shared" ca="1" si="87"/>
        <v/>
      </c>
      <c r="AO130" s="235" t="str">
        <f t="shared" ca="1" si="88"/>
        <v/>
      </c>
      <c r="AP130" s="153"/>
      <c r="AQ130" s="4" t="str">
        <f t="shared" ca="1" si="54"/>
        <v/>
      </c>
      <c r="AR130" s="4" t="str">
        <f t="shared" ca="1" si="54"/>
        <v/>
      </c>
      <c r="AS130" s="4" t="str">
        <f t="shared" ca="1" si="54"/>
        <v/>
      </c>
      <c r="AT130" s="4" t="str">
        <f t="shared" ca="1" si="54"/>
        <v/>
      </c>
      <c r="AU130" s="4" t="str">
        <f t="shared" ca="1" si="54"/>
        <v/>
      </c>
      <c r="AV130" s="4" t="str">
        <f t="shared" ca="1" si="53"/>
        <v/>
      </c>
      <c r="AW130" s="4" t="str">
        <f t="shared" ca="1" si="53"/>
        <v/>
      </c>
      <c r="AX130" s="4" t="str">
        <f t="shared" ca="1" si="53"/>
        <v/>
      </c>
      <c r="AY130" s="4" t="str">
        <f t="shared" ca="1" si="53"/>
        <v/>
      </c>
      <c r="AZ130" s="4" t="str">
        <f t="shared" ca="1" si="53"/>
        <v/>
      </c>
      <c r="BA130" s="296" t="e">
        <f t="shared" ca="1" si="89"/>
        <v>#NUM!</v>
      </c>
      <c r="BB130" s="296"/>
      <c r="BC130" s="153"/>
      <c r="BD130" s="48" t="str">
        <f t="shared" ca="1" si="95"/>
        <v/>
      </c>
      <c r="BE130" s="48" t="str">
        <f t="shared" ca="1" si="90"/>
        <v/>
      </c>
      <c r="BF130" s="157"/>
      <c r="BG130" s="262">
        <f t="shared" ca="1" si="91"/>
        <v>16</v>
      </c>
      <c r="BI130" s="48" t="str">
        <f t="shared" ca="1" si="96"/>
        <v/>
      </c>
      <c r="BJ130" s="48" t="str">
        <f t="shared" ca="1" si="97"/>
        <v/>
      </c>
      <c r="BK130" s="48" t="str">
        <f t="shared" ca="1" si="98"/>
        <v/>
      </c>
      <c r="BL130" s="48" t="str">
        <f t="shared" ca="1" si="99"/>
        <v/>
      </c>
      <c r="BM130" s="48" t="str">
        <f t="shared" ca="1" si="100"/>
        <v/>
      </c>
      <c r="BN130" s="48" t="str">
        <f t="shared" ca="1" si="101"/>
        <v/>
      </c>
      <c r="BO130" s="48" t="b">
        <f t="shared" ca="1" si="102"/>
        <v>0</v>
      </c>
      <c r="BP130" s="48" t="b">
        <f t="shared" ca="1" si="103"/>
        <v>0</v>
      </c>
      <c r="BQ130" s="48" t="b">
        <f t="shared" ca="1" si="104"/>
        <v>0</v>
      </c>
      <c r="BR130" s="48" t="b">
        <f t="shared" ca="1" si="105"/>
        <v>0</v>
      </c>
      <c r="BT130" s="99">
        <f t="shared" ca="1" si="92"/>
        <v>0</v>
      </c>
      <c r="BV130" s="48" t="str">
        <f t="shared" ca="1" si="93"/>
        <v/>
      </c>
      <c r="BX130" s="48" t="str">
        <f t="shared" ca="1" si="94"/>
        <v/>
      </c>
      <c r="BY130" s="158"/>
      <c r="BZ130" s="266">
        <f t="shared" ca="1" si="106"/>
        <v>484</v>
      </c>
      <c r="CA130" s="265" t="str">
        <f t="shared" ca="1" si="55"/>
        <v/>
      </c>
    </row>
    <row r="131" spans="2:79" s="48" customFormat="1" x14ac:dyDescent="0.25">
      <c r="B131" s="298" t="b">
        <f t="shared" ca="1" si="56"/>
        <v>0</v>
      </c>
      <c r="C131" s="298"/>
      <c r="D131" s="298">
        <f t="shared" ca="1" si="57"/>
        <v>27</v>
      </c>
      <c r="E131" s="298"/>
      <c r="F131" s="298" t="b">
        <f t="shared" ca="1" si="58"/>
        <v>0</v>
      </c>
      <c r="G131" s="298"/>
      <c r="H131" s="298" t="b">
        <f t="shared" ca="1" si="59"/>
        <v>0</v>
      </c>
      <c r="I131" s="298"/>
      <c r="J131" s="153"/>
      <c r="K131" s="235" t="str">
        <f t="shared" ca="1" si="60"/>
        <v>-</v>
      </c>
      <c r="L131" s="4" t="str">
        <f t="shared" ca="1" si="61"/>
        <v/>
      </c>
      <c r="M131" s="263" t="str">
        <f t="shared" ca="1" si="62"/>
        <v>-</v>
      </c>
      <c r="N131" s="4" t="str">
        <f t="shared" ca="1" si="63"/>
        <v/>
      </c>
      <c r="O131" s="235" t="str">
        <f t="shared" ca="1" si="64"/>
        <v>-</v>
      </c>
      <c r="P131" s="4" t="str">
        <f t="shared" ca="1" si="65"/>
        <v/>
      </c>
      <c r="Q131" s="235" t="str">
        <f t="shared" ca="1" si="66"/>
        <v>-</v>
      </c>
      <c r="R131" s="4" t="str">
        <f t="shared" ca="1" si="67"/>
        <v/>
      </c>
      <c r="S131" s="235" t="str">
        <f t="shared" ca="1" si="68"/>
        <v>-</v>
      </c>
      <c r="T131" s="4" t="str">
        <f t="shared" ca="1" si="69"/>
        <v/>
      </c>
      <c r="U131" s="235" t="str">
        <f ca="1">IF(BT131&gt;1,IF(ISERROR(MATCH(BG132:BG134:BG168,0)),"-",BN131),"")</f>
        <v>-</v>
      </c>
      <c r="V131" s="4" t="str">
        <f t="shared" ca="1" si="70"/>
        <v/>
      </c>
      <c r="W131" s="235" t="str">
        <f t="shared" ca="1" si="71"/>
        <v>-</v>
      </c>
      <c r="X131" s="4" t="str">
        <f t="shared" ca="1" si="72"/>
        <v/>
      </c>
      <c r="Y131" s="235">
        <f t="shared" ca="1" si="73"/>
        <v>12</v>
      </c>
      <c r="Z131" s="4">
        <f t="shared" ca="1" si="74"/>
        <v>1</v>
      </c>
      <c r="AA131" s="235" t="str">
        <f t="shared" ca="1" si="75"/>
        <v>-</v>
      </c>
      <c r="AB131" s="4" t="str">
        <f t="shared" ca="1" si="76"/>
        <v/>
      </c>
      <c r="AC131" s="235">
        <f t="shared" ca="1" si="77"/>
        <v>21</v>
      </c>
      <c r="AD131" s="4">
        <f t="shared" ca="1" si="78"/>
        <v>2</v>
      </c>
      <c r="AE131" s="153"/>
      <c r="AF131" s="4" t="e">
        <f t="shared" ca="1" si="79"/>
        <v>#N/A</v>
      </c>
      <c r="AG131" s="263" t="e">
        <f t="shared" ca="1" si="80"/>
        <v>#N/A</v>
      </c>
      <c r="AH131" s="235" t="e">
        <f t="shared" ca="1" si="81"/>
        <v>#N/A</v>
      </c>
      <c r="AI131" s="235" t="e">
        <f t="shared" ca="1" si="82"/>
        <v>#N/A</v>
      </c>
      <c r="AJ131" s="235" t="e">
        <f t="shared" ca="1" si="83"/>
        <v>#N/A</v>
      </c>
      <c r="AK131" s="235" t="e">
        <f t="shared" ca="1" si="84"/>
        <v>#N/A</v>
      </c>
      <c r="AL131" s="235" t="e">
        <f t="shared" ca="1" si="85"/>
        <v>#N/A</v>
      </c>
      <c r="AM131" s="235">
        <f t="shared" ca="1" si="86"/>
        <v>1</v>
      </c>
      <c r="AN131" s="235" t="e">
        <f t="shared" ca="1" si="87"/>
        <v>#N/A</v>
      </c>
      <c r="AO131" s="235">
        <f t="shared" ca="1" si="88"/>
        <v>2</v>
      </c>
      <c r="AP131" s="153"/>
      <c r="AQ131" s="4" t="str">
        <f t="shared" ca="1" si="54"/>
        <v/>
      </c>
      <c r="AR131" s="4" t="str">
        <f t="shared" ca="1" si="54"/>
        <v/>
      </c>
      <c r="AS131" s="4" t="str">
        <f t="shared" ca="1" si="54"/>
        <v/>
      </c>
      <c r="AT131" s="4" t="str">
        <f t="shared" ca="1" si="54"/>
        <v/>
      </c>
      <c r="AU131" s="4" t="str">
        <f t="shared" ca="1" si="54"/>
        <v/>
      </c>
      <c r="AV131" s="4" t="str">
        <f t="shared" ref="AV131:AZ181" ca="1" si="107">IFERROR(AK131,"")</f>
        <v/>
      </c>
      <c r="AW131" s="4" t="str">
        <f t="shared" ca="1" si="107"/>
        <v/>
      </c>
      <c r="AX131" s="4">
        <f t="shared" ca="1" si="107"/>
        <v>1</v>
      </c>
      <c r="AY131" s="4" t="str">
        <f t="shared" ca="1" si="107"/>
        <v/>
      </c>
      <c r="AZ131" s="4">
        <f t="shared" ca="1" si="107"/>
        <v>2</v>
      </c>
      <c r="BA131" s="296">
        <f t="shared" ca="1" si="89"/>
        <v>1</v>
      </c>
      <c r="BB131" s="296"/>
      <c r="BC131" s="153"/>
      <c r="BD131" s="48">
        <f t="shared" ca="1" si="95"/>
        <v>2</v>
      </c>
      <c r="BE131" s="48">
        <f t="shared" ca="1" si="90"/>
        <v>1</v>
      </c>
      <c r="BF131" s="157"/>
      <c r="BG131" s="262">
        <f t="shared" ca="1" si="91"/>
        <v>11</v>
      </c>
      <c r="BI131" s="48">
        <f t="shared" ca="1" si="96"/>
        <v>0</v>
      </c>
      <c r="BJ131" s="48">
        <f t="shared" ca="1" si="97"/>
        <v>1</v>
      </c>
      <c r="BK131" s="48">
        <f t="shared" ca="1" si="98"/>
        <v>7</v>
      </c>
      <c r="BL131" s="48">
        <f t="shared" ca="1" si="99"/>
        <v>8</v>
      </c>
      <c r="BM131" s="48">
        <f t="shared" ca="1" si="100"/>
        <v>9</v>
      </c>
      <c r="BN131" s="48">
        <f t="shared" ca="1" si="101"/>
        <v>10</v>
      </c>
      <c r="BO131" s="48">
        <f t="shared" ca="1" si="102"/>
        <v>11</v>
      </c>
      <c r="BP131" s="48">
        <f t="shared" ca="1" si="103"/>
        <v>12</v>
      </c>
      <c r="BQ131" s="48">
        <f t="shared" ca="1" si="104"/>
        <v>19</v>
      </c>
      <c r="BR131" s="48">
        <f t="shared" ca="1" si="105"/>
        <v>21</v>
      </c>
      <c r="BT131" s="99">
        <f t="shared" ca="1" si="92"/>
        <v>10</v>
      </c>
      <c r="BV131" s="48">
        <f t="shared" ca="1" si="93"/>
        <v>1</v>
      </c>
      <c r="BX131" s="48">
        <f t="shared" ca="1" si="94"/>
        <v>27</v>
      </c>
      <c r="BY131" s="158"/>
      <c r="BZ131" s="266">
        <f t="shared" ca="1" si="106"/>
        <v>510</v>
      </c>
      <c r="CA131" s="265">
        <f t="shared" ca="1" si="55"/>
        <v>26</v>
      </c>
    </row>
    <row r="132" spans="2:79" s="48" customFormat="1" x14ac:dyDescent="0.25">
      <c r="B132" s="298" t="b">
        <f t="shared" ca="1" si="56"/>
        <v>0</v>
      </c>
      <c r="C132" s="298"/>
      <c r="D132" s="298">
        <f t="shared" ca="1" si="57"/>
        <v>23</v>
      </c>
      <c r="E132" s="298"/>
      <c r="F132" s="298" t="b">
        <f t="shared" ca="1" si="58"/>
        <v>0</v>
      </c>
      <c r="G132" s="298"/>
      <c r="H132" s="298" t="b">
        <f t="shared" ca="1" si="59"/>
        <v>0</v>
      </c>
      <c r="I132" s="298"/>
      <c r="J132" s="153"/>
      <c r="K132" s="235" t="str">
        <f t="shared" ca="1" si="60"/>
        <v>-</v>
      </c>
      <c r="L132" s="4" t="str">
        <f t="shared" ca="1" si="61"/>
        <v/>
      </c>
      <c r="M132" s="263" t="str">
        <f t="shared" ca="1" si="62"/>
        <v>-</v>
      </c>
      <c r="N132" s="4" t="str">
        <f t="shared" ca="1" si="63"/>
        <v/>
      </c>
      <c r="O132" s="235" t="str">
        <f t="shared" ca="1" si="64"/>
        <v>-</v>
      </c>
      <c r="P132" s="4" t="str">
        <f t="shared" ca="1" si="65"/>
        <v/>
      </c>
      <c r="Q132" s="235" t="str">
        <f t="shared" ca="1" si="66"/>
        <v>-</v>
      </c>
      <c r="R132" s="4" t="str">
        <f t="shared" ca="1" si="67"/>
        <v/>
      </c>
      <c r="S132" s="235" t="str">
        <f t="shared" ca="1" si="68"/>
        <v>-</v>
      </c>
      <c r="T132" s="4" t="str">
        <f t="shared" ca="1" si="69"/>
        <v/>
      </c>
      <c r="U132" s="235" t="str">
        <f ca="1">IF(BT132&gt;1,IF(ISERROR(MATCH(BG133:BG135:BG169,0)),"-",BN132),"")</f>
        <v>-</v>
      </c>
      <c r="V132" s="4" t="str">
        <f t="shared" ca="1" si="70"/>
        <v/>
      </c>
      <c r="W132" s="235" t="str">
        <f t="shared" ca="1" si="71"/>
        <v>-</v>
      </c>
      <c r="X132" s="4" t="str">
        <f t="shared" ca="1" si="72"/>
        <v/>
      </c>
      <c r="Y132" s="235" t="str">
        <f t="shared" ca="1" si="73"/>
        <v>-</v>
      </c>
      <c r="Z132" s="4" t="str">
        <f t="shared" ca="1" si="74"/>
        <v/>
      </c>
      <c r="AA132" s="235" t="str">
        <f t="shared" ca="1" si="75"/>
        <v>-</v>
      </c>
      <c r="AB132" s="4" t="str">
        <f t="shared" ca="1" si="76"/>
        <v/>
      </c>
      <c r="AC132" s="235" t="str">
        <f t="shared" ca="1" si="77"/>
        <v>-</v>
      </c>
      <c r="AD132" s="4" t="str">
        <f t="shared" ca="1" si="78"/>
        <v/>
      </c>
      <c r="AE132" s="153"/>
      <c r="AF132" s="4" t="e">
        <f t="shared" ca="1" si="79"/>
        <v>#N/A</v>
      </c>
      <c r="AG132" s="263" t="e">
        <f t="shared" ca="1" si="80"/>
        <v>#N/A</v>
      </c>
      <c r="AH132" s="235" t="e">
        <f t="shared" ca="1" si="81"/>
        <v>#N/A</v>
      </c>
      <c r="AI132" s="235" t="e">
        <f t="shared" ca="1" si="82"/>
        <v>#N/A</v>
      </c>
      <c r="AJ132" s="235" t="e">
        <f t="shared" ca="1" si="83"/>
        <v>#N/A</v>
      </c>
      <c r="AK132" s="235" t="e">
        <f t="shared" ca="1" si="84"/>
        <v>#N/A</v>
      </c>
      <c r="AL132" s="235" t="e">
        <f t="shared" ca="1" si="85"/>
        <v>#N/A</v>
      </c>
      <c r="AM132" s="235" t="e">
        <f t="shared" ca="1" si="86"/>
        <v>#N/A</v>
      </c>
      <c r="AN132" s="235" t="e">
        <f t="shared" ca="1" si="87"/>
        <v>#N/A</v>
      </c>
      <c r="AO132" s="235" t="e">
        <f t="shared" ca="1" si="88"/>
        <v>#N/A</v>
      </c>
      <c r="AP132" s="153"/>
      <c r="AQ132" s="4" t="str">
        <f t="shared" ref="AQ132:AU182" ca="1" si="108">IFERROR(AF132,"")</f>
        <v/>
      </c>
      <c r="AR132" s="4" t="str">
        <f t="shared" ca="1" si="108"/>
        <v/>
      </c>
      <c r="AS132" s="4" t="str">
        <f t="shared" ca="1" si="108"/>
        <v/>
      </c>
      <c r="AT132" s="4" t="str">
        <f t="shared" ca="1" si="108"/>
        <v/>
      </c>
      <c r="AU132" s="4" t="str">
        <f t="shared" ca="1" si="108"/>
        <v/>
      </c>
      <c r="AV132" s="4" t="str">
        <f t="shared" ca="1" si="107"/>
        <v/>
      </c>
      <c r="AW132" s="4" t="str">
        <f t="shared" ca="1" si="107"/>
        <v/>
      </c>
      <c r="AX132" s="4" t="str">
        <f t="shared" ca="1" si="107"/>
        <v/>
      </c>
      <c r="AY132" s="4" t="str">
        <f t="shared" ca="1" si="107"/>
        <v/>
      </c>
      <c r="AZ132" s="4" t="str">
        <f t="shared" ca="1" si="107"/>
        <v/>
      </c>
      <c r="BA132" s="296" t="e">
        <f t="shared" ca="1" si="89"/>
        <v>#NUM!</v>
      </c>
      <c r="BB132" s="296"/>
      <c r="BC132" s="153"/>
      <c r="BD132" s="48">
        <f t="shared" ca="1" si="95"/>
        <v>0</v>
      </c>
      <c r="BE132" s="48" t="str">
        <f t="shared" ca="1" si="90"/>
        <v>F</v>
      </c>
      <c r="BF132" s="157"/>
      <c r="BG132" s="262">
        <f t="shared" ca="1" si="91"/>
        <v>12</v>
      </c>
      <c r="BI132" s="48">
        <f t="shared" ca="1" si="96"/>
        <v>0</v>
      </c>
      <c r="BJ132" s="48">
        <f t="shared" ca="1" si="97"/>
        <v>4</v>
      </c>
      <c r="BK132" s="48">
        <f t="shared" ca="1" si="98"/>
        <v>5</v>
      </c>
      <c r="BL132" s="48">
        <f t="shared" ca="1" si="99"/>
        <v>6</v>
      </c>
      <c r="BM132" s="48">
        <f t="shared" ca="1" si="100"/>
        <v>7</v>
      </c>
      <c r="BN132" s="48">
        <f t="shared" ca="1" si="101"/>
        <v>8</v>
      </c>
      <c r="BO132" s="48">
        <f t="shared" ca="1" si="102"/>
        <v>9</v>
      </c>
      <c r="BP132" s="48" t="str">
        <f t="shared" ca="1" si="103"/>
        <v>###</v>
      </c>
      <c r="BQ132" s="48" t="str">
        <f t="shared" ca="1" si="104"/>
        <v>###</v>
      </c>
      <c r="BR132" s="48" t="str">
        <f t="shared" ca="1" si="105"/>
        <v>###</v>
      </c>
      <c r="BT132" s="99">
        <f t="shared" ca="1" si="92"/>
        <v>7</v>
      </c>
      <c r="BV132" s="48" t="str">
        <f t="shared" ca="1" si="93"/>
        <v>F</v>
      </c>
      <c r="BX132" s="48">
        <f t="shared" ca="1" si="94"/>
        <v>23</v>
      </c>
      <c r="BY132" s="158"/>
      <c r="BZ132" s="266">
        <f t="shared" ca="1" si="106"/>
        <v>489</v>
      </c>
      <c r="CA132" s="265">
        <f t="shared" ca="1" si="55"/>
        <v>-21</v>
      </c>
    </row>
    <row r="133" spans="2:79" s="48" customFormat="1" x14ac:dyDescent="0.25">
      <c r="B133" s="298" t="b">
        <f t="shared" ca="1" si="56"/>
        <v>0</v>
      </c>
      <c r="C133" s="298"/>
      <c r="D133" s="298" t="b">
        <f t="shared" ca="1" si="57"/>
        <v>0</v>
      </c>
      <c r="E133" s="298"/>
      <c r="F133" s="298" t="b">
        <f t="shared" ca="1" si="58"/>
        <v>0</v>
      </c>
      <c r="G133" s="298"/>
      <c r="H133" s="298" t="b">
        <f t="shared" ca="1" si="59"/>
        <v>0</v>
      </c>
      <c r="I133" s="298"/>
      <c r="J133" s="153"/>
      <c r="K133" s="235" t="str">
        <f t="shared" ca="1" si="60"/>
        <v/>
      </c>
      <c r="L133" s="4" t="str">
        <f t="shared" ca="1" si="61"/>
        <v/>
      </c>
      <c r="M133" s="263" t="str">
        <f t="shared" ca="1" si="62"/>
        <v/>
      </c>
      <c r="N133" s="4" t="str">
        <f t="shared" ca="1" si="63"/>
        <v/>
      </c>
      <c r="O133" s="235" t="str">
        <f t="shared" ca="1" si="64"/>
        <v/>
      </c>
      <c r="P133" s="4" t="str">
        <f t="shared" ca="1" si="65"/>
        <v/>
      </c>
      <c r="Q133" s="235" t="str">
        <f t="shared" ca="1" si="66"/>
        <v/>
      </c>
      <c r="R133" s="4" t="str">
        <f t="shared" ca="1" si="67"/>
        <v/>
      </c>
      <c r="S133" s="235" t="str">
        <f t="shared" ca="1" si="68"/>
        <v/>
      </c>
      <c r="T133" s="4" t="str">
        <f t="shared" ca="1" si="69"/>
        <v/>
      </c>
      <c r="U133" s="235" t="str">
        <f ca="1">IF(BT133&gt;1,IF(ISERROR(MATCH(BG134:BG136:BG170,0)),"-",BN133),"")</f>
        <v/>
      </c>
      <c r="V133" s="4" t="str">
        <f t="shared" ca="1" si="70"/>
        <v/>
      </c>
      <c r="W133" s="235" t="str">
        <f t="shared" ca="1" si="71"/>
        <v/>
      </c>
      <c r="X133" s="4" t="str">
        <f t="shared" ca="1" si="72"/>
        <v/>
      </c>
      <c r="Y133" s="235" t="str">
        <f t="shared" ca="1" si="73"/>
        <v/>
      </c>
      <c r="Z133" s="4" t="str">
        <f t="shared" ca="1" si="74"/>
        <v/>
      </c>
      <c r="AA133" s="235" t="str">
        <f t="shared" ca="1" si="75"/>
        <v/>
      </c>
      <c r="AB133" s="4" t="str">
        <f t="shared" ca="1" si="76"/>
        <v/>
      </c>
      <c r="AC133" s="235" t="str">
        <f t="shared" ca="1" si="77"/>
        <v/>
      </c>
      <c r="AD133" s="4" t="str">
        <f t="shared" ca="1" si="78"/>
        <v/>
      </c>
      <c r="AE133" s="153"/>
      <c r="AF133" s="4" t="str">
        <f t="shared" ca="1" si="79"/>
        <v/>
      </c>
      <c r="AG133" s="263" t="str">
        <f t="shared" ca="1" si="80"/>
        <v/>
      </c>
      <c r="AH133" s="235" t="str">
        <f t="shared" ca="1" si="81"/>
        <v/>
      </c>
      <c r="AI133" s="235" t="str">
        <f t="shared" ca="1" si="82"/>
        <v/>
      </c>
      <c r="AJ133" s="235" t="str">
        <f t="shared" ca="1" si="83"/>
        <v/>
      </c>
      <c r="AK133" s="235" t="str">
        <f t="shared" ca="1" si="84"/>
        <v/>
      </c>
      <c r="AL133" s="235" t="str">
        <f t="shared" ca="1" si="85"/>
        <v/>
      </c>
      <c r="AM133" s="235" t="str">
        <f t="shared" ca="1" si="86"/>
        <v/>
      </c>
      <c r="AN133" s="235" t="str">
        <f t="shared" ca="1" si="87"/>
        <v/>
      </c>
      <c r="AO133" s="235" t="str">
        <f t="shared" ca="1" si="88"/>
        <v/>
      </c>
      <c r="AP133" s="153"/>
      <c r="AQ133" s="4" t="str">
        <f t="shared" ca="1" si="108"/>
        <v/>
      </c>
      <c r="AR133" s="4" t="str">
        <f t="shared" ca="1" si="108"/>
        <v/>
      </c>
      <c r="AS133" s="4" t="str">
        <f t="shared" ca="1" si="108"/>
        <v/>
      </c>
      <c r="AT133" s="4" t="str">
        <f t="shared" ca="1" si="108"/>
        <v/>
      </c>
      <c r="AU133" s="4" t="str">
        <f t="shared" ca="1" si="108"/>
        <v/>
      </c>
      <c r="AV133" s="4" t="str">
        <f t="shared" ca="1" si="107"/>
        <v/>
      </c>
      <c r="AW133" s="4" t="str">
        <f t="shared" ca="1" si="107"/>
        <v/>
      </c>
      <c r="AX133" s="4" t="str">
        <f t="shared" ca="1" si="107"/>
        <v/>
      </c>
      <c r="AY133" s="4" t="str">
        <f t="shared" ca="1" si="107"/>
        <v/>
      </c>
      <c r="AZ133" s="4" t="str">
        <f t="shared" ca="1" si="107"/>
        <v/>
      </c>
      <c r="BA133" s="296" t="e">
        <f t="shared" ca="1" si="89"/>
        <v>#NUM!</v>
      </c>
      <c r="BB133" s="296"/>
      <c r="BC133" s="153"/>
      <c r="BD133" s="48" t="str">
        <f t="shared" ca="1" si="95"/>
        <v/>
      </c>
      <c r="BE133" s="48" t="str">
        <f t="shared" ca="1" si="90"/>
        <v/>
      </c>
      <c r="BF133" s="157"/>
      <c r="BG133" s="262">
        <f t="shared" ca="1" si="91"/>
        <v>21</v>
      </c>
      <c r="BI133" s="48" t="str">
        <f t="shared" ca="1" si="96"/>
        <v/>
      </c>
      <c r="BJ133" s="48" t="str">
        <f t="shared" ca="1" si="97"/>
        <v/>
      </c>
      <c r="BK133" s="48" t="str">
        <f t="shared" ca="1" si="98"/>
        <v/>
      </c>
      <c r="BL133" s="48" t="str">
        <f t="shared" ca="1" si="99"/>
        <v/>
      </c>
      <c r="BM133" s="48" t="str">
        <f t="shared" ca="1" si="100"/>
        <v/>
      </c>
      <c r="BN133" s="48" t="str">
        <f t="shared" ca="1" si="101"/>
        <v/>
      </c>
      <c r="BO133" s="48" t="b">
        <f t="shared" ca="1" si="102"/>
        <v>0</v>
      </c>
      <c r="BP133" s="48" t="b">
        <f t="shared" ca="1" si="103"/>
        <v>0</v>
      </c>
      <c r="BQ133" s="48" t="b">
        <f t="shared" ca="1" si="104"/>
        <v>0</v>
      </c>
      <c r="BR133" s="48" t="b">
        <f t="shared" ca="1" si="105"/>
        <v>0</v>
      </c>
      <c r="BT133" s="99">
        <f t="shared" ca="1" si="92"/>
        <v>0</v>
      </c>
      <c r="BV133" s="48" t="str">
        <f t="shared" ca="1" si="93"/>
        <v/>
      </c>
      <c r="BX133" s="48" t="str">
        <f t="shared" ca="1" si="94"/>
        <v/>
      </c>
      <c r="BY133" s="158"/>
      <c r="BZ133" s="266">
        <f t="shared" ca="1" si="106"/>
        <v>489</v>
      </c>
      <c r="CA133" s="265" t="str">
        <f t="shared" ca="1" si="55"/>
        <v/>
      </c>
    </row>
    <row r="134" spans="2:79" s="48" customFormat="1" x14ac:dyDescent="0.25">
      <c r="B134" s="298" t="b">
        <f t="shared" ca="1" si="56"/>
        <v>0</v>
      </c>
      <c r="C134" s="298"/>
      <c r="D134" s="298" t="b">
        <f t="shared" ca="1" si="57"/>
        <v>0</v>
      </c>
      <c r="E134" s="298"/>
      <c r="F134" s="298" t="b">
        <f t="shared" ca="1" si="58"/>
        <v>0</v>
      </c>
      <c r="G134" s="298"/>
      <c r="H134" s="298" t="b">
        <f t="shared" ca="1" si="59"/>
        <v>0</v>
      </c>
      <c r="I134" s="298"/>
      <c r="J134" s="153"/>
      <c r="K134" s="235" t="str">
        <f t="shared" ca="1" si="60"/>
        <v/>
      </c>
      <c r="L134" s="4" t="str">
        <f t="shared" ca="1" si="61"/>
        <v/>
      </c>
      <c r="M134" s="263" t="str">
        <f t="shared" ca="1" si="62"/>
        <v/>
      </c>
      <c r="N134" s="4" t="str">
        <f t="shared" ca="1" si="63"/>
        <v/>
      </c>
      <c r="O134" s="235" t="str">
        <f t="shared" ca="1" si="64"/>
        <v/>
      </c>
      <c r="P134" s="4" t="str">
        <f t="shared" ca="1" si="65"/>
        <v/>
      </c>
      <c r="Q134" s="235" t="str">
        <f t="shared" ca="1" si="66"/>
        <v/>
      </c>
      <c r="R134" s="4" t="str">
        <f t="shared" ca="1" si="67"/>
        <v/>
      </c>
      <c r="S134" s="235" t="str">
        <f t="shared" ca="1" si="68"/>
        <v/>
      </c>
      <c r="T134" s="4" t="str">
        <f t="shared" ca="1" si="69"/>
        <v/>
      </c>
      <c r="U134" s="235" t="str">
        <f ca="1">IF(BT134&gt;1,IF(ISERROR(MATCH(BG135:BG137:BG171,0)),"-",BN134),"")</f>
        <v/>
      </c>
      <c r="V134" s="4" t="str">
        <f t="shared" ca="1" si="70"/>
        <v/>
      </c>
      <c r="W134" s="235" t="str">
        <f t="shared" ca="1" si="71"/>
        <v/>
      </c>
      <c r="X134" s="4" t="str">
        <f t="shared" ca="1" si="72"/>
        <v/>
      </c>
      <c r="Y134" s="235" t="str">
        <f t="shared" ca="1" si="73"/>
        <v/>
      </c>
      <c r="Z134" s="4" t="str">
        <f t="shared" ca="1" si="74"/>
        <v/>
      </c>
      <c r="AA134" s="235" t="str">
        <f t="shared" ca="1" si="75"/>
        <v/>
      </c>
      <c r="AB134" s="4" t="str">
        <f t="shared" ca="1" si="76"/>
        <v/>
      </c>
      <c r="AC134" s="235" t="str">
        <f t="shared" ca="1" si="77"/>
        <v/>
      </c>
      <c r="AD134" s="4" t="str">
        <f t="shared" ca="1" si="78"/>
        <v/>
      </c>
      <c r="AE134" s="153"/>
      <c r="AF134" s="4" t="str">
        <f t="shared" ca="1" si="79"/>
        <v/>
      </c>
      <c r="AG134" s="263" t="str">
        <f t="shared" ca="1" si="80"/>
        <v/>
      </c>
      <c r="AH134" s="235" t="str">
        <f t="shared" ca="1" si="81"/>
        <v/>
      </c>
      <c r="AI134" s="235" t="str">
        <f t="shared" ca="1" si="82"/>
        <v/>
      </c>
      <c r="AJ134" s="235" t="str">
        <f t="shared" ca="1" si="83"/>
        <v/>
      </c>
      <c r="AK134" s="235" t="str">
        <f t="shared" ca="1" si="84"/>
        <v/>
      </c>
      <c r="AL134" s="235" t="str">
        <f t="shared" ca="1" si="85"/>
        <v/>
      </c>
      <c r="AM134" s="235" t="str">
        <f t="shared" ca="1" si="86"/>
        <v/>
      </c>
      <c r="AN134" s="235" t="str">
        <f t="shared" ca="1" si="87"/>
        <v/>
      </c>
      <c r="AO134" s="235" t="str">
        <f t="shared" ca="1" si="88"/>
        <v/>
      </c>
      <c r="AP134" s="153"/>
      <c r="AQ134" s="4" t="str">
        <f t="shared" ca="1" si="108"/>
        <v/>
      </c>
      <c r="AR134" s="4" t="str">
        <f t="shared" ca="1" si="108"/>
        <v/>
      </c>
      <c r="AS134" s="4" t="str">
        <f t="shared" ca="1" si="108"/>
        <v/>
      </c>
      <c r="AT134" s="4" t="str">
        <f t="shared" ca="1" si="108"/>
        <v/>
      </c>
      <c r="AU134" s="4" t="str">
        <f t="shared" ca="1" si="108"/>
        <v/>
      </c>
      <c r="AV134" s="4" t="str">
        <f t="shared" ca="1" si="107"/>
        <v/>
      </c>
      <c r="AW134" s="4" t="str">
        <f t="shared" ca="1" si="107"/>
        <v/>
      </c>
      <c r="AX134" s="4" t="str">
        <f t="shared" ca="1" si="107"/>
        <v/>
      </c>
      <c r="AY134" s="4" t="str">
        <f t="shared" ca="1" si="107"/>
        <v/>
      </c>
      <c r="AZ134" s="4" t="str">
        <f t="shared" ca="1" si="107"/>
        <v/>
      </c>
      <c r="BA134" s="296" t="e">
        <f t="shared" ca="1" si="89"/>
        <v>#NUM!</v>
      </c>
      <c r="BB134" s="296"/>
      <c r="BC134" s="153"/>
      <c r="BD134" s="48" t="str">
        <f t="shared" ca="1" si="95"/>
        <v/>
      </c>
      <c r="BE134" s="48" t="str">
        <f t="shared" ca="1" si="90"/>
        <v/>
      </c>
      <c r="BF134" s="157"/>
      <c r="BG134" s="262">
        <f t="shared" ca="1" si="91"/>
        <v>35</v>
      </c>
      <c r="BI134" s="48" t="str">
        <f t="shared" ca="1" si="96"/>
        <v/>
      </c>
      <c r="BJ134" s="48" t="str">
        <f t="shared" ca="1" si="97"/>
        <v/>
      </c>
      <c r="BK134" s="48" t="str">
        <f t="shared" ca="1" si="98"/>
        <v/>
      </c>
      <c r="BL134" s="48" t="str">
        <f t="shared" ca="1" si="99"/>
        <v/>
      </c>
      <c r="BM134" s="48" t="str">
        <f t="shared" ca="1" si="100"/>
        <v/>
      </c>
      <c r="BN134" s="48" t="str">
        <f t="shared" ca="1" si="101"/>
        <v/>
      </c>
      <c r="BO134" s="48" t="b">
        <f t="shared" ca="1" si="102"/>
        <v>0</v>
      </c>
      <c r="BP134" s="48" t="b">
        <f t="shared" ca="1" si="103"/>
        <v>0</v>
      </c>
      <c r="BQ134" s="48" t="b">
        <f t="shared" ca="1" si="104"/>
        <v>0</v>
      </c>
      <c r="BR134" s="48" t="b">
        <f t="shared" ca="1" si="105"/>
        <v>0</v>
      </c>
      <c r="BT134" s="99">
        <f t="shared" ca="1" si="92"/>
        <v>0</v>
      </c>
      <c r="BV134" s="48" t="str">
        <f t="shared" ca="1" si="93"/>
        <v/>
      </c>
      <c r="BX134" s="48" t="str">
        <f t="shared" ca="1" si="94"/>
        <v/>
      </c>
      <c r="BY134" s="158"/>
      <c r="BZ134" s="266">
        <f t="shared" ca="1" si="106"/>
        <v>489</v>
      </c>
      <c r="CA134" s="265" t="str">
        <f t="shared" ca="1" si="55"/>
        <v/>
      </c>
    </row>
    <row r="135" spans="2:79" s="48" customFormat="1" x14ac:dyDescent="0.25">
      <c r="B135" s="298" t="b">
        <f t="shared" ca="1" si="56"/>
        <v>0</v>
      </c>
      <c r="C135" s="298"/>
      <c r="D135" s="298" t="b">
        <f t="shared" ca="1" si="57"/>
        <v>0</v>
      </c>
      <c r="E135" s="298"/>
      <c r="F135" s="298" t="b">
        <f t="shared" ca="1" si="58"/>
        <v>0</v>
      </c>
      <c r="G135" s="298"/>
      <c r="H135" s="298" t="b">
        <f t="shared" ca="1" si="59"/>
        <v>0</v>
      </c>
      <c r="I135" s="298"/>
      <c r="J135" s="153"/>
      <c r="K135" s="235" t="str">
        <f t="shared" ca="1" si="60"/>
        <v/>
      </c>
      <c r="L135" s="4" t="str">
        <f t="shared" ca="1" si="61"/>
        <v/>
      </c>
      <c r="M135" s="263" t="str">
        <f t="shared" ca="1" si="62"/>
        <v/>
      </c>
      <c r="N135" s="4" t="str">
        <f t="shared" ca="1" si="63"/>
        <v/>
      </c>
      <c r="O135" s="235" t="str">
        <f t="shared" ca="1" si="64"/>
        <v/>
      </c>
      <c r="P135" s="4" t="str">
        <f t="shared" ca="1" si="65"/>
        <v/>
      </c>
      <c r="Q135" s="235" t="str">
        <f t="shared" ca="1" si="66"/>
        <v/>
      </c>
      <c r="R135" s="4" t="str">
        <f t="shared" ca="1" si="67"/>
        <v/>
      </c>
      <c r="S135" s="235" t="str">
        <f t="shared" ca="1" si="68"/>
        <v/>
      </c>
      <c r="T135" s="4" t="str">
        <f t="shared" ca="1" si="69"/>
        <v/>
      </c>
      <c r="U135" s="235" t="str">
        <f ca="1">IF(BT135&gt;1,IF(ISERROR(MATCH(BG136:BG138:BG172,0)),"-",BN135),"")</f>
        <v/>
      </c>
      <c r="V135" s="4" t="str">
        <f t="shared" ca="1" si="70"/>
        <v/>
      </c>
      <c r="W135" s="235" t="str">
        <f t="shared" ca="1" si="71"/>
        <v/>
      </c>
      <c r="X135" s="4" t="str">
        <f t="shared" ca="1" si="72"/>
        <v/>
      </c>
      <c r="Y135" s="235" t="str">
        <f t="shared" ca="1" si="73"/>
        <v/>
      </c>
      <c r="Z135" s="4" t="str">
        <f t="shared" ca="1" si="74"/>
        <v/>
      </c>
      <c r="AA135" s="235" t="str">
        <f t="shared" ca="1" si="75"/>
        <v/>
      </c>
      <c r="AB135" s="4" t="str">
        <f t="shared" ca="1" si="76"/>
        <v/>
      </c>
      <c r="AC135" s="235" t="str">
        <f t="shared" ca="1" si="77"/>
        <v/>
      </c>
      <c r="AD135" s="4" t="str">
        <f t="shared" ca="1" si="78"/>
        <v/>
      </c>
      <c r="AE135" s="153"/>
      <c r="AF135" s="4" t="str">
        <f t="shared" ca="1" si="79"/>
        <v/>
      </c>
      <c r="AG135" s="263" t="str">
        <f t="shared" ca="1" si="80"/>
        <v/>
      </c>
      <c r="AH135" s="235" t="str">
        <f t="shared" ca="1" si="81"/>
        <v/>
      </c>
      <c r="AI135" s="235" t="str">
        <f t="shared" ca="1" si="82"/>
        <v/>
      </c>
      <c r="AJ135" s="235" t="str">
        <f t="shared" ca="1" si="83"/>
        <v/>
      </c>
      <c r="AK135" s="235" t="str">
        <f t="shared" ca="1" si="84"/>
        <v/>
      </c>
      <c r="AL135" s="235" t="str">
        <f t="shared" ca="1" si="85"/>
        <v/>
      </c>
      <c r="AM135" s="235" t="str">
        <f t="shared" ca="1" si="86"/>
        <v/>
      </c>
      <c r="AN135" s="235" t="str">
        <f t="shared" ca="1" si="87"/>
        <v/>
      </c>
      <c r="AO135" s="235" t="str">
        <f t="shared" ca="1" si="88"/>
        <v/>
      </c>
      <c r="AP135" s="153"/>
      <c r="AQ135" s="4" t="str">
        <f t="shared" ca="1" si="108"/>
        <v/>
      </c>
      <c r="AR135" s="4" t="str">
        <f t="shared" ca="1" si="108"/>
        <v/>
      </c>
      <c r="AS135" s="4" t="str">
        <f t="shared" ca="1" si="108"/>
        <v/>
      </c>
      <c r="AT135" s="4" t="str">
        <f t="shared" ca="1" si="108"/>
        <v/>
      </c>
      <c r="AU135" s="4" t="str">
        <f t="shared" ca="1" si="108"/>
        <v/>
      </c>
      <c r="AV135" s="4" t="str">
        <f t="shared" ca="1" si="107"/>
        <v/>
      </c>
      <c r="AW135" s="4" t="str">
        <f t="shared" ca="1" si="107"/>
        <v/>
      </c>
      <c r="AX135" s="4" t="str">
        <f t="shared" ca="1" si="107"/>
        <v/>
      </c>
      <c r="AY135" s="4" t="str">
        <f t="shared" ca="1" si="107"/>
        <v/>
      </c>
      <c r="AZ135" s="4" t="str">
        <f t="shared" ca="1" si="107"/>
        <v/>
      </c>
      <c r="BA135" s="296" t="e">
        <f t="shared" ca="1" si="89"/>
        <v>#NUM!</v>
      </c>
      <c r="BB135" s="296"/>
      <c r="BC135" s="153"/>
      <c r="BD135" s="48" t="str">
        <f t="shared" ca="1" si="95"/>
        <v/>
      </c>
      <c r="BE135" s="48" t="str">
        <f t="shared" ca="1" si="90"/>
        <v/>
      </c>
      <c r="BF135" s="157"/>
      <c r="BG135" s="262">
        <f t="shared" ca="1" si="91"/>
        <v>24</v>
      </c>
      <c r="BI135" s="48" t="str">
        <f t="shared" ca="1" si="96"/>
        <v/>
      </c>
      <c r="BJ135" s="48" t="str">
        <f t="shared" ca="1" si="97"/>
        <v/>
      </c>
      <c r="BK135" s="48" t="str">
        <f t="shared" ca="1" si="98"/>
        <v/>
      </c>
      <c r="BL135" s="48" t="str">
        <f t="shared" ca="1" si="99"/>
        <v/>
      </c>
      <c r="BM135" s="48" t="str">
        <f t="shared" ca="1" si="100"/>
        <v/>
      </c>
      <c r="BN135" s="48" t="str">
        <f t="shared" ca="1" si="101"/>
        <v/>
      </c>
      <c r="BO135" s="48" t="b">
        <f t="shared" ca="1" si="102"/>
        <v>0</v>
      </c>
      <c r="BP135" s="48" t="b">
        <f t="shared" ca="1" si="103"/>
        <v>0</v>
      </c>
      <c r="BQ135" s="48" t="b">
        <f t="shared" ca="1" si="104"/>
        <v>0</v>
      </c>
      <c r="BR135" s="48" t="b">
        <f t="shared" ca="1" si="105"/>
        <v>0</v>
      </c>
      <c r="BT135" s="99">
        <f t="shared" ca="1" si="92"/>
        <v>0</v>
      </c>
      <c r="BV135" s="48" t="str">
        <f t="shared" ca="1" si="93"/>
        <v/>
      </c>
      <c r="BX135" s="48" t="str">
        <f t="shared" ca="1" si="94"/>
        <v/>
      </c>
      <c r="BY135" s="158"/>
      <c r="BZ135" s="266">
        <f t="shared" ca="1" si="106"/>
        <v>489</v>
      </c>
      <c r="CA135" s="265" t="str">
        <f t="shared" ca="1" si="55"/>
        <v/>
      </c>
    </row>
    <row r="136" spans="2:79" s="48" customFormat="1" x14ac:dyDescent="0.25">
      <c r="B136" s="298" t="b">
        <f t="shared" ca="1" si="56"/>
        <v>0</v>
      </c>
      <c r="C136" s="298"/>
      <c r="D136" s="298" t="b">
        <f t="shared" ca="1" si="57"/>
        <v>0</v>
      </c>
      <c r="E136" s="298"/>
      <c r="F136" s="298" t="b">
        <f t="shared" ca="1" si="58"/>
        <v>0</v>
      </c>
      <c r="G136" s="298"/>
      <c r="H136" s="298" t="b">
        <f t="shared" ca="1" si="59"/>
        <v>0</v>
      </c>
      <c r="I136" s="298"/>
      <c r="J136" s="153"/>
      <c r="K136" s="235" t="str">
        <f t="shared" ca="1" si="60"/>
        <v/>
      </c>
      <c r="L136" s="4" t="str">
        <f t="shared" ca="1" si="61"/>
        <v/>
      </c>
      <c r="M136" s="263" t="str">
        <f t="shared" ca="1" si="62"/>
        <v/>
      </c>
      <c r="N136" s="4" t="str">
        <f t="shared" ca="1" si="63"/>
        <v/>
      </c>
      <c r="O136" s="235" t="str">
        <f t="shared" ca="1" si="64"/>
        <v/>
      </c>
      <c r="P136" s="4" t="str">
        <f t="shared" ca="1" si="65"/>
        <v/>
      </c>
      <c r="Q136" s="235" t="str">
        <f t="shared" ca="1" si="66"/>
        <v/>
      </c>
      <c r="R136" s="4" t="str">
        <f t="shared" ca="1" si="67"/>
        <v/>
      </c>
      <c r="S136" s="235" t="str">
        <f t="shared" ca="1" si="68"/>
        <v/>
      </c>
      <c r="T136" s="4" t="str">
        <f t="shared" ca="1" si="69"/>
        <v/>
      </c>
      <c r="U136" s="235" t="str">
        <f ca="1">IF(BT136&gt;1,IF(ISERROR(MATCH(BG137:BG139:BG173,0)),"-",BN136),"")</f>
        <v/>
      </c>
      <c r="V136" s="4" t="str">
        <f t="shared" ca="1" si="70"/>
        <v/>
      </c>
      <c r="W136" s="235" t="str">
        <f t="shared" ca="1" si="71"/>
        <v/>
      </c>
      <c r="X136" s="4" t="str">
        <f t="shared" ca="1" si="72"/>
        <v/>
      </c>
      <c r="Y136" s="235" t="str">
        <f t="shared" ca="1" si="73"/>
        <v/>
      </c>
      <c r="Z136" s="4" t="str">
        <f t="shared" ca="1" si="74"/>
        <v/>
      </c>
      <c r="AA136" s="235" t="str">
        <f t="shared" ca="1" si="75"/>
        <v/>
      </c>
      <c r="AB136" s="4" t="str">
        <f t="shared" ca="1" si="76"/>
        <v/>
      </c>
      <c r="AC136" s="235" t="str">
        <f t="shared" ca="1" si="77"/>
        <v/>
      </c>
      <c r="AD136" s="4" t="str">
        <f t="shared" ca="1" si="78"/>
        <v/>
      </c>
      <c r="AE136" s="153"/>
      <c r="AF136" s="4" t="str">
        <f t="shared" ca="1" si="79"/>
        <v/>
      </c>
      <c r="AG136" s="263" t="str">
        <f t="shared" ca="1" si="80"/>
        <v/>
      </c>
      <c r="AH136" s="235" t="str">
        <f t="shared" ca="1" si="81"/>
        <v/>
      </c>
      <c r="AI136" s="235" t="str">
        <f t="shared" ca="1" si="82"/>
        <v/>
      </c>
      <c r="AJ136" s="235" t="str">
        <f t="shared" ca="1" si="83"/>
        <v/>
      </c>
      <c r="AK136" s="235" t="str">
        <f t="shared" ca="1" si="84"/>
        <v/>
      </c>
      <c r="AL136" s="235" t="str">
        <f t="shared" ca="1" si="85"/>
        <v/>
      </c>
      <c r="AM136" s="235" t="str">
        <f t="shared" ca="1" si="86"/>
        <v/>
      </c>
      <c r="AN136" s="235" t="str">
        <f t="shared" ca="1" si="87"/>
        <v/>
      </c>
      <c r="AO136" s="235" t="str">
        <f t="shared" ca="1" si="88"/>
        <v/>
      </c>
      <c r="AP136" s="153"/>
      <c r="AQ136" s="4" t="str">
        <f t="shared" ca="1" si="108"/>
        <v/>
      </c>
      <c r="AR136" s="4" t="str">
        <f t="shared" ca="1" si="108"/>
        <v/>
      </c>
      <c r="AS136" s="4" t="str">
        <f t="shared" ca="1" si="108"/>
        <v/>
      </c>
      <c r="AT136" s="4" t="str">
        <f t="shared" ca="1" si="108"/>
        <v/>
      </c>
      <c r="AU136" s="4" t="str">
        <f t="shared" ca="1" si="108"/>
        <v/>
      </c>
      <c r="AV136" s="4" t="str">
        <f t="shared" ca="1" si="107"/>
        <v/>
      </c>
      <c r="AW136" s="4" t="str">
        <f t="shared" ca="1" si="107"/>
        <v/>
      </c>
      <c r="AX136" s="4" t="str">
        <f t="shared" ca="1" si="107"/>
        <v/>
      </c>
      <c r="AY136" s="4" t="str">
        <f t="shared" ca="1" si="107"/>
        <v/>
      </c>
      <c r="AZ136" s="4" t="str">
        <f t="shared" ca="1" si="107"/>
        <v/>
      </c>
      <c r="BA136" s="296" t="e">
        <f t="shared" ca="1" si="89"/>
        <v>#NUM!</v>
      </c>
      <c r="BB136" s="296"/>
      <c r="BC136" s="153"/>
      <c r="BD136" s="48" t="str">
        <f t="shared" ca="1" si="95"/>
        <v/>
      </c>
      <c r="BE136" s="48" t="str">
        <f t="shared" ca="1" si="90"/>
        <v/>
      </c>
      <c r="BF136" s="157"/>
      <c r="BG136" s="262">
        <f t="shared" ca="1" si="91"/>
        <v>7</v>
      </c>
      <c r="BI136" s="48" t="str">
        <f t="shared" ca="1" si="96"/>
        <v/>
      </c>
      <c r="BJ136" s="48" t="str">
        <f t="shared" ca="1" si="97"/>
        <v/>
      </c>
      <c r="BK136" s="48" t="str">
        <f t="shared" ca="1" si="98"/>
        <v/>
      </c>
      <c r="BL136" s="48" t="str">
        <f t="shared" ca="1" si="99"/>
        <v/>
      </c>
      <c r="BM136" s="48" t="str">
        <f t="shared" ca="1" si="100"/>
        <v/>
      </c>
      <c r="BN136" s="48" t="str">
        <f t="shared" ca="1" si="101"/>
        <v/>
      </c>
      <c r="BO136" s="48" t="b">
        <f t="shared" ca="1" si="102"/>
        <v>0</v>
      </c>
      <c r="BP136" s="48" t="b">
        <f t="shared" ca="1" si="103"/>
        <v>0</v>
      </c>
      <c r="BQ136" s="48" t="b">
        <f t="shared" ca="1" si="104"/>
        <v>0</v>
      </c>
      <c r="BR136" s="48" t="b">
        <f t="shared" ca="1" si="105"/>
        <v>0</v>
      </c>
      <c r="BT136" s="99">
        <f t="shared" ca="1" si="92"/>
        <v>0</v>
      </c>
      <c r="BV136" s="48" t="str">
        <f t="shared" ca="1" si="93"/>
        <v/>
      </c>
      <c r="BX136" s="48" t="str">
        <f t="shared" ca="1" si="94"/>
        <v/>
      </c>
      <c r="BY136" s="158"/>
      <c r="BZ136" s="266">
        <f t="shared" ca="1" si="106"/>
        <v>489</v>
      </c>
      <c r="CA136" s="265" t="str">
        <f t="shared" ca="1" si="55"/>
        <v/>
      </c>
    </row>
    <row r="137" spans="2:79" s="48" customFormat="1" x14ac:dyDescent="0.25">
      <c r="B137" s="298" t="b">
        <f t="shared" ca="1" si="56"/>
        <v>0</v>
      </c>
      <c r="C137" s="298"/>
      <c r="D137" s="298" t="b">
        <f t="shared" ca="1" si="57"/>
        <v>0</v>
      </c>
      <c r="E137" s="298"/>
      <c r="F137" s="298" t="b">
        <f t="shared" ca="1" si="58"/>
        <v>0</v>
      </c>
      <c r="G137" s="298"/>
      <c r="H137" s="298" t="b">
        <f t="shared" ca="1" si="59"/>
        <v>0</v>
      </c>
      <c r="I137" s="298"/>
      <c r="J137" s="153"/>
      <c r="K137" s="235" t="str">
        <f t="shared" ca="1" si="60"/>
        <v/>
      </c>
      <c r="L137" s="4" t="str">
        <f t="shared" ca="1" si="61"/>
        <v/>
      </c>
      <c r="M137" s="263" t="str">
        <f t="shared" ca="1" si="62"/>
        <v/>
      </c>
      <c r="N137" s="4" t="str">
        <f t="shared" ca="1" si="63"/>
        <v/>
      </c>
      <c r="O137" s="235" t="str">
        <f t="shared" ca="1" si="64"/>
        <v/>
      </c>
      <c r="P137" s="4" t="str">
        <f t="shared" ca="1" si="65"/>
        <v/>
      </c>
      <c r="Q137" s="235" t="str">
        <f t="shared" ca="1" si="66"/>
        <v/>
      </c>
      <c r="R137" s="4" t="str">
        <f t="shared" ca="1" si="67"/>
        <v/>
      </c>
      <c r="S137" s="235" t="str">
        <f t="shared" ca="1" si="68"/>
        <v/>
      </c>
      <c r="T137" s="4" t="str">
        <f t="shared" ca="1" si="69"/>
        <v/>
      </c>
      <c r="U137" s="235" t="str">
        <f ca="1">IF(BT137&gt;1,IF(ISERROR(MATCH(BG138:BG140:BG174,0)),"-",BN137),"")</f>
        <v/>
      </c>
      <c r="V137" s="4" t="str">
        <f t="shared" ca="1" si="70"/>
        <v/>
      </c>
      <c r="W137" s="235" t="str">
        <f t="shared" ca="1" si="71"/>
        <v/>
      </c>
      <c r="X137" s="4" t="str">
        <f t="shared" ca="1" si="72"/>
        <v/>
      </c>
      <c r="Y137" s="235" t="str">
        <f t="shared" ca="1" si="73"/>
        <v/>
      </c>
      <c r="Z137" s="4" t="str">
        <f t="shared" ca="1" si="74"/>
        <v/>
      </c>
      <c r="AA137" s="235" t="str">
        <f t="shared" ca="1" si="75"/>
        <v/>
      </c>
      <c r="AB137" s="4" t="str">
        <f t="shared" ca="1" si="76"/>
        <v/>
      </c>
      <c r="AC137" s="235" t="str">
        <f t="shared" ca="1" si="77"/>
        <v/>
      </c>
      <c r="AD137" s="4" t="str">
        <f t="shared" ca="1" si="78"/>
        <v/>
      </c>
      <c r="AE137" s="153"/>
      <c r="AF137" s="4" t="str">
        <f t="shared" ca="1" si="79"/>
        <v/>
      </c>
      <c r="AG137" s="263" t="str">
        <f t="shared" ca="1" si="80"/>
        <v/>
      </c>
      <c r="AH137" s="235" t="str">
        <f t="shared" ca="1" si="81"/>
        <v/>
      </c>
      <c r="AI137" s="235" t="str">
        <f t="shared" ca="1" si="82"/>
        <v/>
      </c>
      <c r="AJ137" s="235" t="str">
        <f t="shared" ca="1" si="83"/>
        <v/>
      </c>
      <c r="AK137" s="235" t="str">
        <f t="shared" ca="1" si="84"/>
        <v/>
      </c>
      <c r="AL137" s="235" t="str">
        <f t="shared" ca="1" si="85"/>
        <v/>
      </c>
      <c r="AM137" s="235" t="str">
        <f t="shared" ca="1" si="86"/>
        <v/>
      </c>
      <c r="AN137" s="235" t="str">
        <f t="shared" ca="1" si="87"/>
        <v/>
      </c>
      <c r="AO137" s="235" t="str">
        <f t="shared" ca="1" si="88"/>
        <v/>
      </c>
      <c r="AP137" s="153"/>
      <c r="AQ137" s="4" t="str">
        <f t="shared" ca="1" si="108"/>
        <v/>
      </c>
      <c r="AR137" s="4" t="str">
        <f t="shared" ca="1" si="108"/>
        <v/>
      </c>
      <c r="AS137" s="4" t="str">
        <f t="shared" ca="1" si="108"/>
        <v/>
      </c>
      <c r="AT137" s="4" t="str">
        <f t="shared" ca="1" si="108"/>
        <v/>
      </c>
      <c r="AU137" s="4" t="str">
        <f t="shared" ca="1" si="108"/>
        <v/>
      </c>
      <c r="AV137" s="4" t="str">
        <f t="shared" ca="1" si="107"/>
        <v/>
      </c>
      <c r="AW137" s="4" t="str">
        <f t="shared" ca="1" si="107"/>
        <v/>
      </c>
      <c r="AX137" s="4" t="str">
        <f t="shared" ca="1" si="107"/>
        <v/>
      </c>
      <c r="AY137" s="4" t="str">
        <f t="shared" ca="1" si="107"/>
        <v/>
      </c>
      <c r="AZ137" s="4" t="str">
        <f t="shared" ca="1" si="107"/>
        <v/>
      </c>
      <c r="BA137" s="296" t="e">
        <f t="shared" ca="1" si="89"/>
        <v>#NUM!</v>
      </c>
      <c r="BB137" s="296"/>
      <c r="BC137" s="153"/>
      <c r="BD137" s="48" t="str">
        <f t="shared" ca="1" si="95"/>
        <v/>
      </c>
      <c r="BE137" s="48" t="str">
        <f t="shared" ca="1" si="90"/>
        <v/>
      </c>
      <c r="BF137" s="157"/>
      <c r="BG137" s="262">
        <f t="shared" ca="1" si="91"/>
        <v>15</v>
      </c>
      <c r="BI137" s="48" t="str">
        <f t="shared" ca="1" si="96"/>
        <v/>
      </c>
      <c r="BJ137" s="48" t="str">
        <f t="shared" ca="1" si="97"/>
        <v/>
      </c>
      <c r="BK137" s="48" t="str">
        <f t="shared" ca="1" si="98"/>
        <v/>
      </c>
      <c r="BL137" s="48" t="str">
        <f t="shared" ca="1" si="99"/>
        <v/>
      </c>
      <c r="BM137" s="48" t="str">
        <f t="shared" ca="1" si="100"/>
        <v/>
      </c>
      <c r="BN137" s="48" t="str">
        <f t="shared" ca="1" si="101"/>
        <v/>
      </c>
      <c r="BO137" s="48" t="b">
        <f t="shared" ca="1" si="102"/>
        <v>0</v>
      </c>
      <c r="BP137" s="48" t="b">
        <f t="shared" ca="1" si="103"/>
        <v>0</v>
      </c>
      <c r="BQ137" s="48" t="b">
        <f t="shared" ca="1" si="104"/>
        <v>0</v>
      </c>
      <c r="BR137" s="48" t="b">
        <f t="shared" ca="1" si="105"/>
        <v>0</v>
      </c>
      <c r="BT137" s="99">
        <f t="shared" ca="1" si="92"/>
        <v>0</v>
      </c>
      <c r="BV137" s="48" t="str">
        <f t="shared" ca="1" si="93"/>
        <v/>
      </c>
      <c r="BX137" s="48" t="str">
        <f t="shared" ca="1" si="94"/>
        <v/>
      </c>
      <c r="BY137" s="158"/>
      <c r="BZ137" s="266">
        <f t="shared" ca="1" si="106"/>
        <v>489</v>
      </c>
      <c r="CA137" s="265" t="str">
        <f t="shared" ca="1" si="55"/>
        <v/>
      </c>
    </row>
    <row r="138" spans="2:79" s="48" customFormat="1" x14ac:dyDescent="0.25">
      <c r="B138" s="298" t="b">
        <f t="shared" ca="1" si="56"/>
        <v>0</v>
      </c>
      <c r="C138" s="298"/>
      <c r="D138" s="298">
        <f t="shared" ca="1" si="57"/>
        <v>34</v>
      </c>
      <c r="E138" s="298"/>
      <c r="F138" s="298" t="b">
        <f t="shared" ca="1" si="58"/>
        <v>0</v>
      </c>
      <c r="G138" s="298"/>
      <c r="H138" s="298" t="b">
        <f t="shared" ca="1" si="59"/>
        <v>0</v>
      </c>
      <c r="I138" s="298"/>
      <c r="J138" s="153"/>
      <c r="K138" s="235">
        <f t="shared" ca="1" si="60"/>
        <v>1</v>
      </c>
      <c r="L138" s="4">
        <f t="shared" ca="1" si="61"/>
        <v>1</v>
      </c>
      <c r="M138" s="263" t="str">
        <f t="shared" ca="1" si="62"/>
        <v>-</v>
      </c>
      <c r="N138" s="4" t="str">
        <f t="shared" ca="1" si="63"/>
        <v/>
      </c>
      <c r="O138" s="235" t="str">
        <f t="shared" ca="1" si="64"/>
        <v>-</v>
      </c>
      <c r="P138" s="4" t="str">
        <f t="shared" ca="1" si="65"/>
        <v/>
      </c>
      <c r="Q138" s="235" t="str">
        <f t="shared" ca="1" si="66"/>
        <v>-</v>
      </c>
      <c r="R138" s="4" t="str">
        <f t="shared" ca="1" si="67"/>
        <v/>
      </c>
      <c r="S138" s="235" t="str">
        <f t="shared" ca="1" si="68"/>
        <v>-</v>
      </c>
      <c r="T138" s="4" t="str">
        <f t="shared" ca="1" si="69"/>
        <v/>
      </c>
      <c r="U138" s="235" t="str">
        <f ca="1">IF(BT138&gt;1,IF(ISERROR(MATCH(BG139:BG141:BG175,0)),"-",BN138),"")</f>
        <v>-</v>
      </c>
      <c r="V138" s="4" t="str">
        <f t="shared" ca="1" si="70"/>
        <v/>
      </c>
      <c r="W138" s="235" t="str">
        <f t="shared" ca="1" si="71"/>
        <v>-</v>
      </c>
      <c r="X138" s="4" t="str">
        <f t="shared" ca="1" si="72"/>
        <v/>
      </c>
      <c r="Y138" s="235" t="str">
        <f t="shared" ca="1" si="73"/>
        <v>-</v>
      </c>
      <c r="Z138" s="4" t="str">
        <f t="shared" ca="1" si="74"/>
        <v/>
      </c>
      <c r="AA138" s="235" t="str">
        <f t="shared" ca="1" si="75"/>
        <v>-</v>
      </c>
      <c r="AB138" s="4" t="str">
        <f t="shared" ca="1" si="76"/>
        <v/>
      </c>
      <c r="AC138" s="235" t="str">
        <f t="shared" ca="1" si="77"/>
        <v>-</v>
      </c>
      <c r="AD138" s="4" t="str">
        <f t="shared" ca="1" si="78"/>
        <v/>
      </c>
      <c r="AE138" s="153"/>
      <c r="AF138" s="4">
        <f t="shared" ca="1" si="79"/>
        <v>1</v>
      </c>
      <c r="AG138" s="263" t="e">
        <f t="shared" ca="1" si="80"/>
        <v>#N/A</v>
      </c>
      <c r="AH138" s="235" t="e">
        <f t="shared" ca="1" si="81"/>
        <v>#N/A</v>
      </c>
      <c r="AI138" s="235" t="e">
        <f t="shared" ca="1" si="82"/>
        <v>#N/A</v>
      </c>
      <c r="AJ138" s="235" t="e">
        <f t="shared" ca="1" si="83"/>
        <v>#N/A</v>
      </c>
      <c r="AK138" s="235" t="e">
        <f t="shared" ca="1" si="84"/>
        <v>#N/A</v>
      </c>
      <c r="AL138" s="235" t="e">
        <f t="shared" ca="1" si="85"/>
        <v>#N/A</v>
      </c>
      <c r="AM138" s="235" t="e">
        <f t="shared" ca="1" si="86"/>
        <v>#N/A</v>
      </c>
      <c r="AN138" s="235" t="e">
        <f t="shared" ca="1" si="87"/>
        <v>#N/A</v>
      </c>
      <c r="AO138" s="235" t="e">
        <f t="shared" ca="1" si="88"/>
        <v>#N/A</v>
      </c>
      <c r="AP138" s="153"/>
      <c r="AQ138" s="4">
        <f t="shared" ca="1" si="108"/>
        <v>1</v>
      </c>
      <c r="AR138" s="4" t="str">
        <f t="shared" ca="1" si="108"/>
        <v/>
      </c>
      <c r="AS138" s="4" t="str">
        <f t="shared" ca="1" si="108"/>
        <v/>
      </c>
      <c r="AT138" s="4" t="str">
        <f t="shared" ca="1" si="108"/>
        <v/>
      </c>
      <c r="AU138" s="4" t="str">
        <f t="shared" ca="1" si="108"/>
        <v/>
      </c>
      <c r="AV138" s="4" t="str">
        <f t="shared" ca="1" si="107"/>
        <v/>
      </c>
      <c r="AW138" s="4" t="str">
        <f t="shared" ca="1" si="107"/>
        <v/>
      </c>
      <c r="AX138" s="4" t="str">
        <f t="shared" ca="1" si="107"/>
        <v/>
      </c>
      <c r="AY138" s="4" t="str">
        <f t="shared" ca="1" si="107"/>
        <v/>
      </c>
      <c r="AZ138" s="4" t="str">
        <f t="shared" ca="1" si="107"/>
        <v/>
      </c>
      <c r="BA138" s="296">
        <f t="shared" ca="1" si="89"/>
        <v>1</v>
      </c>
      <c r="BB138" s="296"/>
      <c r="BC138" s="153"/>
      <c r="BD138" s="48">
        <f t="shared" ca="1" si="95"/>
        <v>1</v>
      </c>
      <c r="BE138" s="48">
        <f t="shared" ca="1" si="90"/>
        <v>1</v>
      </c>
      <c r="BF138" s="157"/>
      <c r="BG138" s="262">
        <f t="shared" ca="1" si="91"/>
        <v>19</v>
      </c>
      <c r="BI138" s="48">
        <f t="shared" ca="1" si="96"/>
        <v>1</v>
      </c>
      <c r="BJ138" s="48">
        <f t="shared" ca="1" si="97"/>
        <v>10</v>
      </c>
      <c r="BK138" s="48">
        <f t="shared" ca="1" si="98"/>
        <v>11</v>
      </c>
      <c r="BL138" s="48">
        <f t="shared" ca="1" si="99"/>
        <v>12</v>
      </c>
      <c r="BM138" s="48">
        <f t="shared" ca="1" si="100"/>
        <v>13</v>
      </c>
      <c r="BN138" s="48">
        <f t="shared" ca="1" si="101"/>
        <v>14</v>
      </c>
      <c r="BO138" s="48">
        <f t="shared" ca="1" si="102"/>
        <v>15</v>
      </c>
      <c r="BP138" s="48">
        <f t="shared" ca="1" si="103"/>
        <v>19</v>
      </c>
      <c r="BQ138" s="48">
        <f t="shared" ca="1" si="104"/>
        <v>21</v>
      </c>
      <c r="BR138" s="48">
        <f t="shared" ca="1" si="105"/>
        <v>31</v>
      </c>
      <c r="BT138" s="99">
        <f t="shared" ca="1" si="92"/>
        <v>10</v>
      </c>
      <c r="BV138" s="48">
        <f t="shared" ca="1" si="93"/>
        <v>1</v>
      </c>
      <c r="BX138" s="48">
        <f t="shared" ca="1" si="94"/>
        <v>34</v>
      </c>
      <c r="BY138" s="158"/>
      <c r="BZ138" s="266">
        <f t="shared" ca="1" si="106"/>
        <v>515</v>
      </c>
      <c r="CA138" s="265">
        <f t="shared" ca="1" si="55"/>
        <v>26</v>
      </c>
    </row>
    <row r="139" spans="2:79" s="48" customFormat="1" x14ac:dyDescent="0.25">
      <c r="B139" s="298" t="b">
        <f t="shared" ca="1" si="56"/>
        <v>0</v>
      </c>
      <c r="C139" s="298"/>
      <c r="D139" s="298" t="b">
        <f t="shared" ca="1" si="57"/>
        <v>0</v>
      </c>
      <c r="E139" s="298"/>
      <c r="F139" s="298" t="b">
        <f t="shared" ca="1" si="58"/>
        <v>0</v>
      </c>
      <c r="G139" s="298"/>
      <c r="H139" s="298" t="b">
        <f t="shared" ca="1" si="59"/>
        <v>0</v>
      </c>
      <c r="I139" s="298"/>
      <c r="J139" s="153"/>
      <c r="K139" s="235" t="str">
        <f t="shared" ca="1" si="60"/>
        <v/>
      </c>
      <c r="L139" s="4" t="str">
        <f t="shared" ca="1" si="61"/>
        <v/>
      </c>
      <c r="M139" s="263" t="str">
        <f t="shared" ca="1" si="62"/>
        <v/>
      </c>
      <c r="N139" s="4" t="str">
        <f t="shared" ca="1" si="63"/>
        <v/>
      </c>
      <c r="O139" s="235" t="str">
        <f t="shared" ca="1" si="64"/>
        <v/>
      </c>
      <c r="P139" s="4" t="str">
        <f t="shared" ca="1" si="65"/>
        <v/>
      </c>
      <c r="Q139" s="235" t="str">
        <f t="shared" ca="1" si="66"/>
        <v/>
      </c>
      <c r="R139" s="4" t="str">
        <f t="shared" ca="1" si="67"/>
        <v/>
      </c>
      <c r="S139" s="235" t="str">
        <f t="shared" ca="1" si="68"/>
        <v/>
      </c>
      <c r="T139" s="4" t="str">
        <f t="shared" ca="1" si="69"/>
        <v/>
      </c>
      <c r="U139" s="235" t="str">
        <f ca="1">IF(BT139&gt;1,IF(ISERROR(MATCH(BG140:BG142:BG176,0)),"-",BN139),"")</f>
        <v/>
      </c>
      <c r="V139" s="4" t="str">
        <f t="shared" ca="1" si="70"/>
        <v/>
      </c>
      <c r="W139" s="235" t="str">
        <f t="shared" ca="1" si="71"/>
        <v/>
      </c>
      <c r="X139" s="4" t="str">
        <f t="shared" ca="1" si="72"/>
        <v/>
      </c>
      <c r="Y139" s="235" t="str">
        <f t="shared" ca="1" si="73"/>
        <v/>
      </c>
      <c r="Z139" s="4" t="str">
        <f t="shared" ca="1" si="74"/>
        <v/>
      </c>
      <c r="AA139" s="235" t="str">
        <f t="shared" ca="1" si="75"/>
        <v/>
      </c>
      <c r="AB139" s="4" t="str">
        <f t="shared" ca="1" si="76"/>
        <v/>
      </c>
      <c r="AC139" s="235" t="str">
        <f t="shared" ca="1" si="77"/>
        <v/>
      </c>
      <c r="AD139" s="4" t="str">
        <f t="shared" ca="1" si="78"/>
        <v/>
      </c>
      <c r="AE139" s="153"/>
      <c r="AF139" s="4" t="str">
        <f t="shared" ca="1" si="79"/>
        <v/>
      </c>
      <c r="AG139" s="263" t="str">
        <f t="shared" ca="1" si="80"/>
        <v/>
      </c>
      <c r="AH139" s="235" t="str">
        <f t="shared" ca="1" si="81"/>
        <v/>
      </c>
      <c r="AI139" s="235" t="str">
        <f t="shared" ca="1" si="82"/>
        <v/>
      </c>
      <c r="AJ139" s="235" t="str">
        <f t="shared" ca="1" si="83"/>
        <v/>
      </c>
      <c r="AK139" s="235" t="str">
        <f t="shared" ca="1" si="84"/>
        <v/>
      </c>
      <c r="AL139" s="235" t="str">
        <f t="shared" ca="1" si="85"/>
        <v/>
      </c>
      <c r="AM139" s="235" t="str">
        <f t="shared" ca="1" si="86"/>
        <v/>
      </c>
      <c r="AN139" s="235" t="str">
        <f t="shared" ca="1" si="87"/>
        <v/>
      </c>
      <c r="AO139" s="235" t="str">
        <f t="shared" ca="1" si="88"/>
        <v/>
      </c>
      <c r="AP139" s="153"/>
      <c r="AQ139" s="4" t="str">
        <f t="shared" ca="1" si="108"/>
        <v/>
      </c>
      <c r="AR139" s="4" t="str">
        <f t="shared" ca="1" si="108"/>
        <v/>
      </c>
      <c r="AS139" s="4" t="str">
        <f t="shared" ca="1" si="108"/>
        <v/>
      </c>
      <c r="AT139" s="4" t="str">
        <f t="shared" ca="1" si="108"/>
        <v/>
      </c>
      <c r="AU139" s="4" t="str">
        <f t="shared" ca="1" si="108"/>
        <v/>
      </c>
      <c r="AV139" s="4" t="str">
        <f t="shared" ca="1" si="107"/>
        <v/>
      </c>
      <c r="AW139" s="4" t="str">
        <f t="shared" ca="1" si="107"/>
        <v/>
      </c>
      <c r="AX139" s="4" t="str">
        <f t="shared" ca="1" si="107"/>
        <v/>
      </c>
      <c r="AY139" s="4" t="str">
        <f t="shared" ca="1" si="107"/>
        <v/>
      </c>
      <c r="AZ139" s="4" t="str">
        <f t="shared" ca="1" si="107"/>
        <v/>
      </c>
      <c r="BA139" s="296" t="e">
        <f t="shared" ca="1" si="89"/>
        <v>#NUM!</v>
      </c>
      <c r="BB139" s="296"/>
      <c r="BC139" s="153"/>
      <c r="BD139" s="48" t="str">
        <f t="shared" ca="1" si="95"/>
        <v/>
      </c>
      <c r="BE139" s="48" t="str">
        <f t="shared" ca="1" si="90"/>
        <v/>
      </c>
      <c r="BF139" s="157"/>
      <c r="BG139" s="262">
        <f t="shared" ca="1" si="91"/>
        <v>1</v>
      </c>
      <c r="BI139" s="48" t="str">
        <f t="shared" ca="1" si="96"/>
        <v/>
      </c>
      <c r="BJ139" s="48" t="str">
        <f t="shared" ca="1" si="97"/>
        <v/>
      </c>
      <c r="BK139" s="48" t="str">
        <f t="shared" ca="1" si="98"/>
        <v/>
      </c>
      <c r="BL139" s="48" t="str">
        <f t="shared" ca="1" si="99"/>
        <v/>
      </c>
      <c r="BM139" s="48" t="str">
        <f t="shared" ca="1" si="100"/>
        <v/>
      </c>
      <c r="BN139" s="48" t="str">
        <f t="shared" ca="1" si="101"/>
        <v/>
      </c>
      <c r="BO139" s="48" t="b">
        <f t="shared" ca="1" si="102"/>
        <v>0</v>
      </c>
      <c r="BP139" s="48" t="b">
        <f t="shared" ca="1" si="103"/>
        <v>0</v>
      </c>
      <c r="BQ139" s="48" t="b">
        <f t="shared" ca="1" si="104"/>
        <v>0</v>
      </c>
      <c r="BR139" s="48" t="b">
        <f t="shared" ca="1" si="105"/>
        <v>0</v>
      </c>
      <c r="BT139" s="99">
        <f t="shared" ca="1" si="92"/>
        <v>0</v>
      </c>
      <c r="BV139" s="48" t="str">
        <f t="shared" ca="1" si="93"/>
        <v/>
      </c>
      <c r="BX139" s="48" t="str">
        <f t="shared" ca="1" si="94"/>
        <v/>
      </c>
      <c r="BY139" s="158"/>
      <c r="BZ139" s="266">
        <f t="shared" ca="1" si="106"/>
        <v>515</v>
      </c>
      <c r="CA139" s="265" t="str">
        <f t="shared" ca="1" si="55"/>
        <v/>
      </c>
    </row>
    <row r="140" spans="2:79" s="48" customFormat="1" x14ac:dyDescent="0.25">
      <c r="B140" s="298" t="b">
        <f t="shared" ca="1" si="56"/>
        <v>0</v>
      </c>
      <c r="C140" s="298"/>
      <c r="D140" s="298" t="b">
        <f t="shared" ca="1" si="57"/>
        <v>0</v>
      </c>
      <c r="E140" s="298"/>
      <c r="F140" s="298" t="b">
        <f t="shared" ca="1" si="58"/>
        <v>0</v>
      </c>
      <c r="G140" s="298"/>
      <c r="H140" s="298" t="b">
        <f t="shared" ca="1" si="59"/>
        <v>0</v>
      </c>
      <c r="I140" s="298"/>
      <c r="J140" s="153"/>
      <c r="K140" s="235" t="str">
        <f t="shared" ca="1" si="60"/>
        <v/>
      </c>
      <c r="L140" s="4" t="str">
        <f t="shared" ca="1" si="61"/>
        <v/>
      </c>
      <c r="M140" s="263" t="str">
        <f t="shared" ca="1" si="62"/>
        <v/>
      </c>
      <c r="N140" s="4" t="str">
        <f t="shared" ca="1" si="63"/>
        <v/>
      </c>
      <c r="O140" s="235" t="str">
        <f t="shared" ca="1" si="64"/>
        <v/>
      </c>
      <c r="P140" s="4" t="str">
        <f t="shared" ca="1" si="65"/>
        <v/>
      </c>
      <c r="Q140" s="235" t="str">
        <f t="shared" ca="1" si="66"/>
        <v/>
      </c>
      <c r="R140" s="4" t="str">
        <f t="shared" ca="1" si="67"/>
        <v/>
      </c>
      <c r="S140" s="235" t="str">
        <f t="shared" ca="1" si="68"/>
        <v/>
      </c>
      <c r="T140" s="4" t="str">
        <f t="shared" ca="1" si="69"/>
        <v/>
      </c>
      <c r="U140" s="235" t="str">
        <f ca="1">IF(BT140&gt;1,IF(ISERROR(MATCH(BG141:BG143:BG177,0)),"-",BN140),"")</f>
        <v/>
      </c>
      <c r="V140" s="4" t="str">
        <f t="shared" ca="1" si="70"/>
        <v/>
      </c>
      <c r="W140" s="235" t="str">
        <f t="shared" ca="1" si="71"/>
        <v/>
      </c>
      <c r="X140" s="4" t="str">
        <f t="shared" ca="1" si="72"/>
        <v/>
      </c>
      <c r="Y140" s="235" t="str">
        <f t="shared" ca="1" si="73"/>
        <v/>
      </c>
      <c r="Z140" s="4" t="str">
        <f t="shared" ca="1" si="74"/>
        <v/>
      </c>
      <c r="AA140" s="235" t="str">
        <f t="shared" ca="1" si="75"/>
        <v/>
      </c>
      <c r="AB140" s="4" t="str">
        <f t="shared" ca="1" si="76"/>
        <v/>
      </c>
      <c r="AC140" s="235" t="str">
        <f t="shared" ca="1" si="77"/>
        <v/>
      </c>
      <c r="AD140" s="4" t="str">
        <f t="shared" ca="1" si="78"/>
        <v/>
      </c>
      <c r="AE140" s="153"/>
      <c r="AF140" s="4" t="str">
        <f t="shared" ca="1" si="79"/>
        <v/>
      </c>
      <c r="AG140" s="263" t="str">
        <f t="shared" ca="1" si="80"/>
        <v/>
      </c>
      <c r="AH140" s="235" t="str">
        <f t="shared" ca="1" si="81"/>
        <v/>
      </c>
      <c r="AI140" s="235" t="str">
        <f t="shared" ca="1" si="82"/>
        <v/>
      </c>
      <c r="AJ140" s="235" t="str">
        <f t="shared" ca="1" si="83"/>
        <v/>
      </c>
      <c r="AK140" s="235" t="str">
        <f t="shared" ca="1" si="84"/>
        <v/>
      </c>
      <c r="AL140" s="235" t="str">
        <f t="shared" ca="1" si="85"/>
        <v/>
      </c>
      <c r="AM140" s="235" t="str">
        <f t="shared" ca="1" si="86"/>
        <v/>
      </c>
      <c r="AN140" s="235" t="str">
        <f t="shared" ca="1" si="87"/>
        <v/>
      </c>
      <c r="AO140" s="235" t="str">
        <f t="shared" ca="1" si="88"/>
        <v/>
      </c>
      <c r="AP140" s="153"/>
      <c r="AQ140" s="4" t="str">
        <f t="shared" ca="1" si="108"/>
        <v/>
      </c>
      <c r="AR140" s="4" t="str">
        <f t="shared" ca="1" si="108"/>
        <v/>
      </c>
      <c r="AS140" s="4" t="str">
        <f t="shared" ca="1" si="108"/>
        <v/>
      </c>
      <c r="AT140" s="4" t="str">
        <f t="shared" ca="1" si="108"/>
        <v/>
      </c>
      <c r="AU140" s="4" t="str">
        <f t="shared" ca="1" si="108"/>
        <v/>
      </c>
      <c r="AV140" s="4" t="str">
        <f t="shared" ca="1" si="107"/>
        <v/>
      </c>
      <c r="AW140" s="4" t="str">
        <f t="shared" ca="1" si="107"/>
        <v/>
      </c>
      <c r="AX140" s="4" t="str">
        <f t="shared" ca="1" si="107"/>
        <v/>
      </c>
      <c r="AY140" s="4" t="str">
        <f t="shared" ca="1" si="107"/>
        <v/>
      </c>
      <c r="AZ140" s="4" t="str">
        <f t="shared" ca="1" si="107"/>
        <v/>
      </c>
      <c r="BA140" s="296" t="e">
        <f t="shared" ca="1" si="89"/>
        <v>#NUM!</v>
      </c>
      <c r="BB140" s="296"/>
      <c r="BC140" s="153"/>
      <c r="BD140" s="48" t="str">
        <f t="shared" ca="1" si="95"/>
        <v/>
      </c>
      <c r="BE140" s="48" t="str">
        <f t="shared" ca="1" si="90"/>
        <v/>
      </c>
      <c r="BF140" s="157"/>
      <c r="BG140" s="262">
        <f t="shared" ca="1" si="91"/>
        <v>32</v>
      </c>
      <c r="BI140" s="48" t="str">
        <f t="shared" ca="1" si="96"/>
        <v/>
      </c>
      <c r="BJ140" s="48" t="str">
        <f t="shared" ca="1" si="97"/>
        <v/>
      </c>
      <c r="BK140" s="48" t="str">
        <f t="shared" ca="1" si="98"/>
        <v/>
      </c>
      <c r="BL140" s="48" t="str">
        <f t="shared" ca="1" si="99"/>
        <v/>
      </c>
      <c r="BM140" s="48" t="str">
        <f t="shared" ca="1" si="100"/>
        <v/>
      </c>
      <c r="BN140" s="48" t="str">
        <f t="shared" ca="1" si="101"/>
        <v/>
      </c>
      <c r="BO140" s="48" t="b">
        <f t="shared" ca="1" si="102"/>
        <v>0</v>
      </c>
      <c r="BP140" s="48" t="b">
        <f t="shared" ca="1" si="103"/>
        <v>0</v>
      </c>
      <c r="BQ140" s="48" t="b">
        <f t="shared" ca="1" si="104"/>
        <v>0</v>
      </c>
      <c r="BR140" s="48" t="b">
        <f t="shared" ca="1" si="105"/>
        <v>0</v>
      </c>
      <c r="BT140" s="99">
        <f t="shared" ca="1" si="92"/>
        <v>0</v>
      </c>
      <c r="BV140" s="48" t="str">
        <f t="shared" ca="1" si="93"/>
        <v/>
      </c>
      <c r="BX140" s="48" t="str">
        <f t="shared" ca="1" si="94"/>
        <v/>
      </c>
      <c r="BY140" s="158"/>
      <c r="BZ140" s="266">
        <f t="shared" ca="1" si="106"/>
        <v>515</v>
      </c>
      <c r="CA140" s="265" t="str">
        <f t="shared" ca="1" si="55"/>
        <v/>
      </c>
    </row>
    <row r="141" spans="2:79" s="48" customFormat="1" x14ac:dyDescent="0.25">
      <c r="B141" s="298" t="b">
        <f t="shared" ca="1" si="56"/>
        <v>0</v>
      </c>
      <c r="C141" s="298"/>
      <c r="D141" s="298" t="b">
        <f t="shared" ca="1" si="57"/>
        <v>0</v>
      </c>
      <c r="E141" s="298"/>
      <c r="F141" s="298" t="b">
        <f t="shared" ca="1" si="58"/>
        <v>0</v>
      </c>
      <c r="G141" s="298"/>
      <c r="H141" s="298" t="b">
        <f t="shared" ca="1" si="59"/>
        <v>0</v>
      </c>
      <c r="I141" s="298"/>
      <c r="J141" s="153"/>
      <c r="K141" s="235" t="str">
        <f t="shared" ca="1" si="60"/>
        <v/>
      </c>
      <c r="L141" s="4" t="str">
        <f t="shared" ca="1" si="61"/>
        <v/>
      </c>
      <c r="M141" s="263" t="str">
        <f t="shared" ca="1" si="62"/>
        <v/>
      </c>
      <c r="N141" s="4" t="str">
        <f t="shared" ca="1" si="63"/>
        <v/>
      </c>
      <c r="O141" s="235" t="str">
        <f t="shared" ca="1" si="64"/>
        <v/>
      </c>
      <c r="P141" s="4" t="str">
        <f t="shared" ca="1" si="65"/>
        <v/>
      </c>
      <c r="Q141" s="235" t="str">
        <f t="shared" ca="1" si="66"/>
        <v/>
      </c>
      <c r="R141" s="4" t="str">
        <f t="shared" ca="1" si="67"/>
        <v/>
      </c>
      <c r="S141" s="235" t="str">
        <f t="shared" ca="1" si="68"/>
        <v/>
      </c>
      <c r="T141" s="4" t="str">
        <f t="shared" ca="1" si="69"/>
        <v/>
      </c>
      <c r="U141" s="235" t="str">
        <f ca="1">IF(BT141&gt;1,IF(ISERROR(MATCH(BG142:BG144:BG178,0)),"-",BN141),"")</f>
        <v/>
      </c>
      <c r="V141" s="4" t="str">
        <f t="shared" ca="1" si="70"/>
        <v/>
      </c>
      <c r="W141" s="235" t="str">
        <f t="shared" ca="1" si="71"/>
        <v/>
      </c>
      <c r="X141" s="4" t="str">
        <f t="shared" ca="1" si="72"/>
        <v/>
      </c>
      <c r="Y141" s="235" t="str">
        <f t="shared" ca="1" si="73"/>
        <v/>
      </c>
      <c r="Z141" s="4" t="str">
        <f t="shared" ca="1" si="74"/>
        <v/>
      </c>
      <c r="AA141" s="235" t="str">
        <f t="shared" ca="1" si="75"/>
        <v/>
      </c>
      <c r="AB141" s="4" t="str">
        <f t="shared" ca="1" si="76"/>
        <v/>
      </c>
      <c r="AC141" s="235" t="str">
        <f t="shared" ca="1" si="77"/>
        <v/>
      </c>
      <c r="AD141" s="4" t="str">
        <f t="shared" ca="1" si="78"/>
        <v/>
      </c>
      <c r="AE141" s="153"/>
      <c r="AF141" s="4" t="str">
        <f t="shared" ca="1" si="79"/>
        <v/>
      </c>
      <c r="AG141" s="263" t="str">
        <f t="shared" ca="1" si="80"/>
        <v/>
      </c>
      <c r="AH141" s="235" t="str">
        <f t="shared" ca="1" si="81"/>
        <v/>
      </c>
      <c r="AI141" s="235" t="str">
        <f t="shared" ca="1" si="82"/>
        <v/>
      </c>
      <c r="AJ141" s="235" t="str">
        <f t="shared" ca="1" si="83"/>
        <v/>
      </c>
      <c r="AK141" s="235" t="str">
        <f t="shared" ca="1" si="84"/>
        <v/>
      </c>
      <c r="AL141" s="235" t="str">
        <f t="shared" ca="1" si="85"/>
        <v/>
      </c>
      <c r="AM141" s="235" t="str">
        <f t="shared" ca="1" si="86"/>
        <v/>
      </c>
      <c r="AN141" s="235" t="str">
        <f t="shared" ca="1" si="87"/>
        <v/>
      </c>
      <c r="AO141" s="235" t="str">
        <f t="shared" ca="1" si="88"/>
        <v/>
      </c>
      <c r="AP141" s="153"/>
      <c r="AQ141" s="4" t="str">
        <f t="shared" ca="1" si="108"/>
        <v/>
      </c>
      <c r="AR141" s="4" t="str">
        <f t="shared" ca="1" si="108"/>
        <v/>
      </c>
      <c r="AS141" s="4" t="str">
        <f t="shared" ca="1" si="108"/>
        <v/>
      </c>
      <c r="AT141" s="4" t="str">
        <f t="shared" ca="1" si="108"/>
        <v/>
      </c>
      <c r="AU141" s="4" t="str">
        <f t="shared" ca="1" si="108"/>
        <v/>
      </c>
      <c r="AV141" s="4" t="str">
        <f t="shared" ca="1" si="107"/>
        <v/>
      </c>
      <c r="AW141" s="4" t="str">
        <f t="shared" ca="1" si="107"/>
        <v/>
      </c>
      <c r="AX141" s="4" t="str">
        <f t="shared" ca="1" si="107"/>
        <v/>
      </c>
      <c r="AY141" s="4" t="str">
        <f t="shared" ca="1" si="107"/>
        <v/>
      </c>
      <c r="AZ141" s="4" t="str">
        <f t="shared" ca="1" si="107"/>
        <v/>
      </c>
      <c r="BA141" s="296" t="e">
        <f t="shared" ca="1" si="89"/>
        <v>#NUM!</v>
      </c>
      <c r="BB141" s="296"/>
      <c r="BC141" s="153"/>
      <c r="BD141" s="48" t="str">
        <f t="shared" ca="1" si="95"/>
        <v/>
      </c>
      <c r="BE141" s="48" t="str">
        <f t="shared" ca="1" si="90"/>
        <v/>
      </c>
      <c r="BF141" s="157"/>
      <c r="BG141" s="262">
        <f t="shared" ca="1" si="91"/>
        <v>6</v>
      </c>
      <c r="BI141" s="48" t="str">
        <f t="shared" ca="1" si="96"/>
        <v/>
      </c>
      <c r="BJ141" s="48" t="str">
        <f t="shared" ca="1" si="97"/>
        <v/>
      </c>
      <c r="BK141" s="48" t="str">
        <f t="shared" ca="1" si="98"/>
        <v/>
      </c>
      <c r="BL141" s="48" t="str">
        <f t="shared" ca="1" si="99"/>
        <v/>
      </c>
      <c r="BM141" s="48" t="str">
        <f t="shared" ca="1" si="100"/>
        <v/>
      </c>
      <c r="BN141" s="48" t="str">
        <f t="shared" ca="1" si="101"/>
        <v/>
      </c>
      <c r="BO141" s="48" t="b">
        <f t="shared" ca="1" si="102"/>
        <v>0</v>
      </c>
      <c r="BP141" s="48" t="b">
        <f t="shared" ca="1" si="103"/>
        <v>0</v>
      </c>
      <c r="BQ141" s="48" t="b">
        <f t="shared" ca="1" si="104"/>
        <v>0</v>
      </c>
      <c r="BR141" s="48" t="b">
        <f t="shared" ca="1" si="105"/>
        <v>0</v>
      </c>
      <c r="BT141" s="99">
        <f t="shared" ca="1" si="92"/>
        <v>0</v>
      </c>
      <c r="BV141" s="48" t="str">
        <f t="shared" ca="1" si="93"/>
        <v/>
      </c>
      <c r="BX141" s="48" t="str">
        <f t="shared" ca="1" si="94"/>
        <v/>
      </c>
      <c r="BY141" s="158"/>
      <c r="BZ141" s="266">
        <f t="shared" ca="1" si="106"/>
        <v>515</v>
      </c>
      <c r="CA141" s="265" t="str">
        <f t="shared" ca="1" si="55"/>
        <v/>
      </c>
    </row>
    <row r="142" spans="2:79" s="48" customFormat="1" x14ac:dyDescent="0.25">
      <c r="B142" s="298" t="b">
        <f t="shared" ca="1" si="56"/>
        <v>0</v>
      </c>
      <c r="C142" s="298"/>
      <c r="D142" s="298" t="b">
        <f t="shared" ca="1" si="57"/>
        <v>0</v>
      </c>
      <c r="E142" s="298"/>
      <c r="F142" s="298" t="b">
        <f t="shared" ca="1" si="58"/>
        <v>0</v>
      </c>
      <c r="G142" s="298"/>
      <c r="H142" s="298" t="b">
        <f t="shared" ca="1" si="59"/>
        <v>0</v>
      </c>
      <c r="I142" s="298"/>
      <c r="J142" s="153"/>
      <c r="K142" s="235" t="str">
        <f t="shared" ca="1" si="60"/>
        <v/>
      </c>
      <c r="L142" s="4" t="str">
        <f t="shared" ca="1" si="61"/>
        <v/>
      </c>
      <c r="M142" s="263" t="str">
        <f t="shared" ca="1" si="62"/>
        <v/>
      </c>
      <c r="N142" s="4" t="str">
        <f t="shared" ca="1" si="63"/>
        <v/>
      </c>
      <c r="O142" s="235" t="str">
        <f t="shared" ca="1" si="64"/>
        <v/>
      </c>
      <c r="P142" s="4" t="str">
        <f t="shared" ca="1" si="65"/>
        <v/>
      </c>
      <c r="Q142" s="235" t="str">
        <f t="shared" ca="1" si="66"/>
        <v/>
      </c>
      <c r="R142" s="4" t="str">
        <f t="shared" ca="1" si="67"/>
        <v/>
      </c>
      <c r="S142" s="235" t="str">
        <f t="shared" ca="1" si="68"/>
        <v/>
      </c>
      <c r="T142" s="4" t="str">
        <f t="shared" ca="1" si="69"/>
        <v/>
      </c>
      <c r="U142" s="235" t="str">
        <f ca="1">IF(BT142&gt;1,IF(ISERROR(MATCH(BG143:BG145:BG179,0)),"-",BN142),"")</f>
        <v/>
      </c>
      <c r="V142" s="4" t="str">
        <f t="shared" ca="1" si="70"/>
        <v/>
      </c>
      <c r="W142" s="235" t="str">
        <f t="shared" ca="1" si="71"/>
        <v/>
      </c>
      <c r="X142" s="4" t="str">
        <f t="shared" ca="1" si="72"/>
        <v/>
      </c>
      <c r="Y142" s="235" t="str">
        <f t="shared" ca="1" si="73"/>
        <v/>
      </c>
      <c r="Z142" s="4" t="str">
        <f t="shared" ca="1" si="74"/>
        <v/>
      </c>
      <c r="AA142" s="235" t="str">
        <f t="shared" ca="1" si="75"/>
        <v/>
      </c>
      <c r="AB142" s="4" t="str">
        <f t="shared" ca="1" si="76"/>
        <v/>
      </c>
      <c r="AC142" s="235" t="str">
        <f t="shared" ca="1" si="77"/>
        <v/>
      </c>
      <c r="AD142" s="4" t="str">
        <f t="shared" ca="1" si="78"/>
        <v/>
      </c>
      <c r="AE142" s="153"/>
      <c r="AF142" s="4" t="str">
        <f t="shared" ca="1" si="79"/>
        <v/>
      </c>
      <c r="AG142" s="263" t="str">
        <f t="shared" ca="1" si="80"/>
        <v/>
      </c>
      <c r="AH142" s="235" t="str">
        <f t="shared" ca="1" si="81"/>
        <v/>
      </c>
      <c r="AI142" s="235" t="str">
        <f t="shared" ca="1" si="82"/>
        <v/>
      </c>
      <c r="AJ142" s="235" t="str">
        <f t="shared" ca="1" si="83"/>
        <v/>
      </c>
      <c r="AK142" s="235" t="str">
        <f t="shared" ca="1" si="84"/>
        <v/>
      </c>
      <c r="AL142" s="235" t="str">
        <f t="shared" ca="1" si="85"/>
        <v/>
      </c>
      <c r="AM142" s="235" t="str">
        <f t="shared" ca="1" si="86"/>
        <v/>
      </c>
      <c r="AN142" s="235" t="str">
        <f t="shared" ca="1" si="87"/>
        <v/>
      </c>
      <c r="AO142" s="235" t="str">
        <f t="shared" ca="1" si="88"/>
        <v/>
      </c>
      <c r="AP142" s="153"/>
      <c r="AQ142" s="4" t="str">
        <f t="shared" ca="1" si="108"/>
        <v/>
      </c>
      <c r="AR142" s="4" t="str">
        <f t="shared" ca="1" si="108"/>
        <v/>
      </c>
      <c r="AS142" s="4" t="str">
        <f t="shared" ca="1" si="108"/>
        <v/>
      </c>
      <c r="AT142" s="4" t="str">
        <f t="shared" ca="1" si="108"/>
        <v/>
      </c>
      <c r="AU142" s="4" t="str">
        <f t="shared" ca="1" si="108"/>
        <v/>
      </c>
      <c r="AV142" s="4" t="str">
        <f t="shared" ca="1" si="107"/>
        <v/>
      </c>
      <c r="AW142" s="4" t="str">
        <f t="shared" ca="1" si="107"/>
        <v/>
      </c>
      <c r="AX142" s="4" t="str">
        <f t="shared" ca="1" si="107"/>
        <v/>
      </c>
      <c r="AY142" s="4" t="str">
        <f t="shared" ca="1" si="107"/>
        <v/>
      </c>
      <c r="AZ142" s="4" t="str">
        <f t="shared" ca="1" si="107"/>
        <v/>
      </c>
      <c r="BA142" s="296" t="e">
        <f t="shared" ca="1" si="89"/>
        <v>#NUM!</v>
      </c>
      <c r="BB142" s="296"/>
      <c r="BC142" s="153"/>
      <c r="BD142" s="48" t="str">
        <f t="shared" ca="1" si="95"/>
        <v/>
      </c>
      <c r="BE142" s="48" t="str">
        <f t="shared" ca="1" si="90"/>
        <v/>
      </c>
      <c r="BF142" s="157"/>
      <c r="BG142" s="262">
        <f t="shared" ca="1" si="91"/>
        <v>19</v>
      </c>
      <c r="BI142" s="48" t="str">
        <f t="shared" ca="1" si="96"/>
        <v/>
      </c>
      <c r="BJ142" s="48" t="str">
        <f t="shared" ca="1" si="97"/>
        <v/>
      </c>
      <c r="BK142" s="48" t="str">
        <f t="shared" ca="1" si="98"/>
        <v/>
      </c>
      <c r="BL142" s="48" t="str">
        <f t="shared" ca="1" si="99"/>
        <v/>
      </c>
      <c r="BM142" s="48" t="str">
        <f t="shared" ca="1" si="100"/>
        <v/>
      </c>
      <c r="BN142" s="48" t="str">
        <f t="shared" ca="1" si="101"/>
        <v/>
      </c>
      <c r="BO142" s="48" t="b">
        <f t="shared" ca="1" si="102"/>
        <v>0</v>
      </c>
      <c r="BP142" s="48" t="b">
        <f t="shared" ca="1" si="103"/>
        <v>0</v>
      </c>
      <c r="BQ142" s="48" t="b">
        <f t="shared" ca="1" si="104"/>
        <v>0</v>
      </c>
      <c r="BR142" s="48" t="b">
        <f t="shared" ca="1" si="105"/>
        <v>0</v>
      </c>
      <c r="BT142" s="99">
        <f t="shared" ca="1" si="92"/>
        <v>0</v>
      </c>
      <c r="BV142" s="48" t="str">
        <f t="shared" ca="1" si="93"/>
        <v/>
      </c>
      <c r="BX142" s="48" t="str">
        <f t="shared" ca="1" si="94"/>
        <v/>
      </c>
      <c r="BY142" s="158"/>
      <c r="BZ142" s="266">
        <f t="shared" ca="1" si="106"/>
        <v>515</v>
      </c>
      <c r="CA142" s="265" t="str">
        <f t="shared" ca="1" si="55"/>
        <v/>
      </c>
    </row>
    <row r="143" spans="2:79" s="48" customFormat="1" x14ac:dyDescent="0.25">
      <c r="B143" s="298" t="b">
        <f t="shared" ca="1" si="56"/>
        <v>0</v>
      </c>
      <c r="C143" s="298"/>
      <c r="D143" s="298" t="b">
        <f t="shared" ca="1" si="57"/>
        <v>0</v>
      </c>
      <c r="E143" s="298"/>
      <c r="F143" s="298" t="b">
        <f t="shared" ca="1" si="58"/>
        <v>0</v>
      </c>
      <c r="G143" s="298"/>
      <c r="H143" s="298" t="b">
        <f t="shared" ca="1" si="59"/>
        <v>0</v>
      </c>
      <c r="I143" s="298"/>
      <c r="J143" s="153"/>
      <c r="K143" s="235" t="str">
        <f t="shared" ca="1" si="60"/>
        <v/>
      </c>
      <c r="L143" s="4" t="str">
        <f t="shared" ca="1" si="61"/>
        <v/>
      </c>
      <c r="M143" s="263" t="str">
        <f t="shared" ca="1" si="62"/>
        <v/>
      </c>
      <c r="N143" s="4" t="str">
        <f t="shared" ca="1" si="63"/>
        <v/>
      </c>
      <c r="O143" s="235" t="str">
        <f t="shared" ca="1" si="64"/>
        <v/>
      </c>
      <c r="P143" s="4" t="str">
        <f t="shared" ca="1" si="65"/>
        <v/>
      </c>
      <c r="Q143" s="235" t="str">
        <f t="shared" ca="1" si="66"/>
        <v/>
      </c>
      <c r="R143" s="4" t="str">
        <f t="shared" ca="1" si="67"/>
        <v/>
      </c>
      <c r="S143" s="235" t="str">
        <f t="shared" ca="1" si="68"/>
        <v/>
      </c>
      <c r="T143" s="4" t="str">
        <f t="shared" ca="1" si="69"/>
        <v/>
      </c>
      <c r="U143" s="235" t="str">
        <f ca="1">IF(BT143&gt;1,IF(ISERROR(MATCH(BG144:BG146:BG180,0)),"-",BN143),"")</f>
        <v/>
      </c>
      <c r="V143" s="4" t="str">
        <f t="shared" ca="1" si="70"/>
        <v/>
      </c>
      <c r="W143" s="235" t="str">
        <f t="shared" ca="1" si="71"/>
        <v/>
      </c>
      <c r="X143" s="4" t="str">
        <f t="shared" ca="1" si="72"/>
        <v/>
      </c>
      <c r="Y143" s="235" t="str">
        <f t="shared" ca="1" si="73"/>
        <v/>
      </c>
      <c r="Z143" s="4" t="str">
        <f t="shared" ca="1" si="74"/>
        <v/>
      </c>
      <c r="AA143" s="235" t="str">
        <f t="shared" ca="1" si="75"/>
        <v/>
      </c>
      <c r="AB143" s="4" t="str">
        <f t="shared" ca="1" si="76"/>
        <v/>
      </c>
      <c r="AC143" s="235" t="str">
        <f t="shared" ca="1" si="77"/>
        <v/>
      </c>
      <c r="AD143" s="4" t="str">
        <f t="shared" ca="1" si="78"/>
        <v/>
      </c>
      <c r="AE143" s="153"/>
      <c r="AF143" s="4" t="str">
        <f t="shared" ca="1" si="79"/>
        <v/>
      </c>
      <c r="AG143" s="263" t="str">
        <f t="shared" ca="1" si="80"/>
        <v/>
      </c>
      <c r="AH143" s="235" t="str">
        <f t="shared" ca="1" si="81"/>
        <v/>
      </c>
      <c r="AI143" s="235" t="str">
        <f t="shared" ca="1" si="82"/>
        <v/>
      </c>
      <c r="AJ143" s="235" t="str">
        <f t="shared" ca="1" si="83"/>
        <v/>
      </c>
      <c r="AK143" s="235" t="str">
        <f t="shared" ca="1" si="84"/>
        <v/>
      </c>
      <c r="AL143" s="235" t="str">
        <f t="shared" ca="1" si="85"/>
        <v/>
      </c>
      <c r="AM143" s="235" t="str">
        <f t="shared" ca="1" si="86"/>
        <v/>
      </c>
      <c r="AN143" s="235" t="str">
        <f t="shared" ca="1" si="87"/>
        <v/>
      </c>
      <c r="AO143" s="235" t="str">
        <f t="shared" ca="1" si="88"/>
        <v/>
      </c>
      <c r="AP143" s="153"/>
      <c r="AQ143" s="4" t="str">
        <f t="shared" ca="1" si="108"/>
        <v/>
      </c>
      <c r="AR143" s="4" t="str">
        <f t="shared" ca="1" si="108"/>
        <v/>
      </c>
      <c r="AS143" s="4" t="str">
        <f t="shared" ca="1" si="108"/>
        <v/>
      </c>
      <c r="AT143" s="4" t="str">
        <f t="shared" ca="1" si="108"/>
        <v/>
      </c>
      <c r="AU143" s="4" t="str">
        <f t="shared" ca="1" si="108"/>
        <v/>
      </c>
      <c r="AV143" s="4" t="str">
        <f t="shared" ca="1" si="107"/>
        <v/>
      </c>
      <c r="AW143" s="4" t="str">
        <f t="shared" ca="1" si="107"/>
        <v/>
      </c>
      <c r="AX143" s="4" t="str">
        <f t="shared" ca="1" si="107"/>
        <v/>
      </c>
      <c r="AY143" s="4" t="str">
        <f t="shared" ca="1" si="107"/>
        <v/>
      </c>
      <c r="AZ143" s="4" t="str">
        <f t="shared" ca="1" si="107"/>
        <v/>
      </c>
      <c r="BA143" s="296" t="e">
        <f t="shared" ca="1" si="89"/>
        <v>#NUM!</v>
      </c>
      <c r="BB143" s="296"/>
      <c r="BC143" s="153"/>
      <c r="BD143" s="48" t="str">
        <f t="shared" ca="1" si="95"/>
        <v/>
      </c>
      <c r="BE143" s="48" t="str">
        <f t="shared" ca="1" si="90"/>
        <v/>
      </c>
      <c r="BF143" s="157"/>
      <c r="BG143" s="262">
        <f t="shared" ca="1" si="91"/>
        <v>31</v>
      </c>
      <c r="BI143" s="48" t="str">
        <f t="shared" ca="1" si="96"/>
        <v/>
      </c>
      <c r="BJ143" s="48" t="str">
        <f t="shared" ca="1" si="97"/>
        <v/>
      </c>
      <c r="BK143" s="48" t="str">
        <f t="shared" ca="1" si="98"/>
        <v/>
      </c>
      <c r="BL143" s="48" t="str">
        <f t="shared" ca="1" si="99"/>
        <v/>
      </c>
      <c r="BM143" s="48" t="str">
        <f t="shared" ca="1" si="100"/>
        <v/>
      </c>
      <c r="BN143" s="48" t="str">
        <f t="shared" ca="1" si="101"/>
        <v/>
      </c>
      <c r="BO143" s="48" t="b">
        <f t="shared" ca="1" si="102"/>
        <v>0</v>
      </c>
      <c r="BP143" s="48" t="b">
        <f t="shared" ca="1" si="103"/>
        <v>0</v>
      </c>
      <c r="BQ143" s="48" t="b">
        <f t="shared" ca="1" si="104"/>
        <v>0</v>
      </c>
      <c r="BR143" s="48" t="b">
        <f t="shared" ca="1" si="105"/>
        <v>0</v>
      </c>
      <c r="BT143" s="99">
        <f t="shared" ca="1" si="92"/>
        <v>0</v>
      </c>
      <c r="BV143" s="48" t="str">
        <f t="shared" ca="1" si="93"/>
        <v/>
      </c>
      <c r="BX143" s="48" t="str">
        <f t="shared" ca="1" si="94"/>
        <v/>
      </c>
      <c r="BY143" s="158"/>
      <c r="BZ143" s="266">
        <f t="shared" ca="1" si="106"/>
        <v>515</v>
      </c>
      <c r="CA143" s="265" t="str">
        <f t="shared" ca="1" si="55"/>
        <v/>
      </c>
    </row>
    <row r="144" spans="2:79" s="48" customFormat="1" x14ac:dyDescent="0.25">
      <c r="B144" s="298" t="b">
        <f t="shared" ca="1" si="56"/>
        <v>0</v>
      </c>
      <c r="C144" s="298"/>
      <c r="D144" s="298" t="b">
        <f t="shared" ca="1" si="57"/>
        <v>0</v>
      </c>
      <c r="E144" s="298"/>
      <c r="F144" s="298" t="b">
        <f t="shared" ca="1" si="58"/>
        <v>0</v>
      </c>
      <c r="G144" s="298"/>
      <c r="H144" s="298" t="b">
        <f t="shared" ca="1" si="59"/>
        <v>0</v>
      </c>
      <c r="I144" s="298"/>
      <c r="J144" s="153"/>
      <c r="K144" s="235" t="str">
        <f t="shared" ca="1" si="60"/>
        <v/>
      </c>
      <c r="L144" s="4" t="str">
        <f t="shared" ca="1" si="61"/>
        <v/>
      </c>
      <c r="M144" s="263" t="str">
        <f t="shared" ca="1" si="62"/>
        <v/>
      </c>
      <c r="N144" s="4" t="str">
        <f t="shared" ca="1" si="63"/>
        <v/>
      </c>
      <c r="O144" s="235" t="str">
        <f t="shared" ca="1" si="64"/>
        <v/>
      </c>
      <c r="P144" s="4" t="str">
        <f t="shared" ca="1" si="65"/>
        <v/>
      </c>
      <c r="Q144" s="235" t="str">
        <f t="shared" ca="1" si="66"/>
        <v/>
      </c>
      <c r="R144" s="4" t="str">
        <f t="shared" ca="1" si="67"/>
        <v/>
      </c>
      <c r="S144" s="235" t="str">
        <f t="shared" ca="1" si="68"/>
        <v/>
      </c>
      <c r="T144" s="4" t="str">
        <f t="shared" ca="1" si="69"/>
        <v/>
      </c>
      <c r="U144" s="235" t="str">
        <f ca="1">IF(BT144&gt;1,IF(ISERROR(MATCH(BG145:BG147:BG181,0)),"-",BN144),"")</f>
        <v/>
      </c>
      <c r="V144" s="4" t="str">
        <f t="shared" ca="1" si="70"/>
        <v/>
      </c>
      <c r="W144" s="235" t="str">
        <f t="shared" ca="1" si="71"/>
        <v/>
      </c>
      <c r="X144" s="4" t="str">
        <f t="shared" ca="1" si="72"/>
        <v/>
      </c>
      <c r="Y144" s="235" t="str">
        <f t="shared" ca="1" si="73"/>
        <v/>
      </c>
      <c r="Z144" s="4" t="str">
        <f t="shared" ca="1" si="74"/>
        <v/>
      </c>
      <c r="AA144" s="235" t="str">
        <f t="shared" ca="1" si="75"/>
        <v/>
      </c>
      <c r="AB144" s="4" t="str">
        <f t="shared" ca="1" si="76"/>
        <v/>
      </c>
      <c r="AC144" s="235" t="str">
        <f t="shared" ca="1" si="77"/>
        <v/>
      </c>
      <c r="AD144" s="4" t="str">
        <f t="shared" ca="1" si="78"/>
        <v/>
      </c>
      <c r="AE144" s="153"/>
      <c r="AF144" s="4" t="str">
        <f t="shared" ca="1" si="79"/>
        <v/>
      </c>
      <c r="AG144" s="263" t="str">
        <f t="shared" ca="1" si="80"/>
        <v/>
      </c>
      <c r="AH144" s="235" t="str">
        <f t="shared" ca="1" si="81"/>
        <v/>
      </c>
      <c r="AI144" s="235" t="str">
        <f t="shared" ca="1" si="82"/>
        <v/>
      </c>
      <c r="AJ144" s="235" t="str">
        <f t="shared" ca="1" si="83"/>
        <v/>
      </c>
      <c r="AK144" s="235" t="str">
        <f t="shared" ca="1" si="84"/>
        <v/>
      </c>
      <c r="AL144" s="235" t="str">
        <f t="shared" ca="1" si="85"/>
        <v/>
      </c>
      <c r="AM144" s="235" t="str">
        <f t="shared" ca="1" si="86"/>
        <v/>
      </c>
      <c r="AN144" s="235" t="str">
        <f t="shared" ca="1" si="87"/>
        <v/>
      </c>
      <c r="AO144" s="235" t="str">
        <f t="shared" ca="1" si="88"/>
        <v/>
      </c>
      <c r="AP144" s="153"/>
      <c r="AQ144" s="4" t="str">
        <f t="shared" ca="1" si="108"/>
        <v/>
      </c>
      <c r="AR144" s="4" t="str">
        <f t="shared" ca="1" si="108"/>
        <v/>
      </c>
      <c r="AS144" s="4" t="str">
        <f t="shared" ca="1" si="108"/>
        <v/>
      </c>
      <c r="AT144" s="4" t="str">
        <f t="shared" ca="1" si="108"/>
        <v/>
      </c>
      <c r="AU144" s="4" t="str">
        <f t="shared" ca="1" si="108"/>
        <v/>
      </c>
      <c r="AV144" s="4" t="str">
        <f t="shared" ca="1" si="107"/>
        <v/>
      </c>
      <c r="AW144" s="4" t="str">
        <f t="shared" ca="1" si="107"/>
        <v/>
      </c>
      <c r="AX144" s="4" t="str">
        <f t="shared" ca="1" si="107"/>
        <v/>
      </c>
      <c r="AY144" s="4" t="str">
        <f t="shared" ca="1" si="107"/>
        <v/>
      </c>
      <c r="AZ144" s="4" t="str">
        <f t="shared" ca="1" si="107"/>
        <v/>
      </c>
      <c r="BA144" s="296" t="e">
        <f t="shared" ca="1" si="89"/>
        <v>#NUM!</v>
      </c>
      <c r="BB144" s="296"/>
      <c r="BC144" s="153"/>
      <c r="BD144" s="48" t="str">
        <f t="shared" ca="1" si="95"/>
        <v/>
      </c>
      <c r="BE144" s="48" t="str">
        <f t="shared" ca="1" si="90"/>
        <v/>
      </c>
      <c r="BF144" s="157"/>
      <c r="BG144" s="262">
        <f t="shared" ca="1" si="91"/>
        <v>7</v>
      </c>
      <c r="BI144" s="48" t="str">
        <f t="shared" ca="1" si="96"/>
        <v/>
      </c>
      <c r="BJ144" s="48" t="str">
        <f t="shared" ca="1" si="97"/>
        <v/>
      </c>
      <c r="BK144" s="48" t="str">
        <f t="shared" ca="1" si="98"/>
        <v/>
      </c>
      <c r="BL144" s="48" t="str">
        <f t="shared" ca="1" si="99"/>
        <v/>
      </c>
      <c r="BM144" s="48" t="str">
        <f t="shared" ca="1" si="100"/>
        <v/>
      </c>
      <c r="BN144" s="48" t="str">
        <f t="shared" ca="1" si="101"/>
        <v/>
      </c>
      <c r="BO144" s="48" t="b">
        <f t="shared" ca="1" si="102"/>
        <v>0</v>
      </c>
      <c r="BP144" s="48" t="b">
        <f t="shared" ca="1" si="103"/>
        <v>0</v>
      </c>
      <c r="BQ144" s="48" t="b">
        <f t="shared" ca="1" si="104"/>
        <v>0</v>
      </c>
      <c r="BR144" s="48" t="b">
        <f t="shared" ca="1" si="105"/>
        <v>0</v>
      </c>
      <c r="BT144" s="99">
        <f t="shared" ca="1" si="92"/>
        <v>0</v>
      </c>
      <c r="BV144" s="48" t="str">
        <f t="shared" ca="1" si="93"/>
        <v/>
      </c>
      <c r="BX144" s="48" t="str">
        <f t="shared" ca="1" si="94"/>
        <v/>
      </c>
      <c r="BY144" s="158"/>
      <c r="BZ144" s="266">
        <f t="shared" ca="1" si="106"/>
        <v>515</v>
      </c>
      <c r="CA144" s="265" t="str">
        <f t="shared" ca="1" si="55"/>
        <v/>
      </c>
    </row>
    <row r="145" spans="2:79" s="48" customFormat="1" x14ac:dyDescent="0.25">
      <c r="B145" s="298" t="b">
        <f t="shared" ca="1" si="56"/>
        <v>0</v>
      </c>
      <c r="C145" s="298"/>
      <c r="D145" s="298" t="b">
        <f t="shared" ca="1" si="57"/>
        <v>0</v>
      </c>
      <c r="E145" s="298"/>
      <c r="F145" s="298" t="b">
        <f t="shared" ca="1" si="58"/>
        <v>0</v>
      </c>
      <c r="G145" s="298"/>
      <c r="H145" s="298" t="b">
        <f t="shared" ca="1" si="59"/>
        <v>0</v>
      </c>
      <c r="I145" s="298"/>
      <c r="J145" s="153"/>
      <c r="K145" s="235" t="str">
        <f t="shared" ca="1" si="60"/>
        <v/>
      </c>
      <c r="L145" s="4" t="str">
        <f t="shared" ca="1" si="61"/>
        <v/>
      </c>
      <c r="M145" s="263" t="str">
        <f t="shared" ca="1" si="62"/>
        <v/>
      </c>
      <c r="N145" s="4" t="str">
        <f t="shared" ca="1" si="63"/>
        <v/>
      </c>
      <c r="O145" s="235" t="str">
        <f t="shared" ca="1" si="64"/>
        <v/>
      </c>
      <c r="P145" s="4" t="str">
        <f t="shared" ca="1" si="65"/>
        <v/>
      </c>
      <c r="Q145" s="235" t="str">
        <f t="shared" ca="1" si="66"/>
        <v/>
      </c>
      <c r="R145" s="4" t="str">
        <f t="shared" ca="1" si="67"/>
        <v/>
      </c>
      <c r="S145" s="235" t="str">
        <f t="shared" ca="1" si="68"/>
        <v/>
      </c>
      <c r="T145" s="4" t="str">
        <f t="shared" ca="1" si="69"/>
        <v/>
      </c>
      <c r="U145" s="235" t="str">
        <f ca="1">IF(BT145&gt;1,IF(ISERROR(MATCH(BG146:BG148:BG182,0)),"-",BN145),"")</f>
        <v/>
      </c>
      <c r="V145" s="4" t="str">
        <f t="shared" ca="1" si="70"/>
        <v/>
      </c>
      <c r="W145" s="235" t="str">
        <f t="shared" ca="1" si="71"/>
        <v/>
      </c>
      <c r="X145" s="4" t="str">
        <f t="shared" ca="1" si="72"/>
        <v/>
      </c>
      <c r="Y145" s="235" t="str">
        <f t="shared" ca="1" si="73"/>
        <v/>
      </c>
      <c r="Z145" s="4" t="str">
        <f t="shared" ca="1" si="74"/>
        <v/>
      </c>
      <c r="AA145" s="235" t="str">
        <f t="shared" ca="1" si="75"/>
        <v/>
      </c>
      <c r="AB145" s="4" t="str">
        <f t="shared" ca="1" si="76"/>
        <v/>
      </c>
      <c r="AC145" s="235" t="str">
        <f t="shared" ca="1" si="77"/>
        <v/>
      </c>
      <c r="AD145" s="4" t="str">
        <f t="shared" ca="1" si="78"/>
        <v/>
      </c>
      <c r="AE145" s="153"/>
      <c r="AF145" s="4" t="str">
        <f t="shared" ca="1" si="79"/>
        <v/>
      </c>
      <c r="AG145" s="263" t="str">
        <f t="shared" ca="1" si="80"/>
        <v/>
      </c>
      <c r="AH145" s="235" t="str">
        <f t="shared" ca="1" si="81"/>
        <v/>
      </c>
      <c r="AI145" s="235" t="str">
        <f t="shared" ca="1" si="82"/>
        <v/>
      </c>
      <c r="AJ145" s="235" t="str">
        <f t="shared" ca="1" si="83"/>
        <v/>
      </c>
      <c r="AK145" s="235" t="str">
        <f t="shared" ca="1" si="84"/>
        <v/>
      </c>
      <c r="AL145" s="235" t="str">
        <f t="shared" ca="1" si="85"/>
        <v/>
      </c>
      <c r="AM145" s="235" t="str">
        <f t="shared" ca="1" si="86"/>
        <v/>
      </c>
      <c r="AN145" s="235" t="str">
        <f t="shared" ca="1" si="87"/>
        <v/>
      </c>
      <c r="AO145" s="235" t="str">
        <f t="shared" ca="1" si="88"/>
        <v/>
      </c>
      <c r="AP145" s="153"/>
      <c r="AQ145" s="4" t="str">
        <f t="shared" ca="1" si="108"/>
        <v/>
      </c>
      <c r="AR145" s="4" t="str">
        <f t="shared" ca="1" si="108"/>
        <v/>
      </c>
      <c r="AS145" s="4" t="str">
        <f t="shared" ca="1" si="108"/>
        <v/>
      </c>
      <c r="AT145" s="4" t="str">
        <f t="shared" ca="1" si="108"/>
        <v/>
      </c>
      <c r="AU145" s="4" t="str">
        <f t="shared" ca="1" si="108"/>
        <v/>
      </c>
      <c r="AV145" s="4" t="str">
        <f t="shared" ca="1" si="107"/>
        <v/>
      </c>
      <c r="AW145" s="4" t="str">
        <f t="shared" ca="1" si="107"/>
        <v/>
      </c>
      <c r="AX145" s="4" t="str">
        <f t="shared" ca="1" si="107"/>
        <v/>
      </c>
      <c r="AY145" s="4" t="str">
        <f t="shared" ca="1" si="107"/>
        <v/>
      </c>
      <c r="AZ145" s="4" t="str">
        <f t="shared" ca="1" si="107"/>
        <v/>
      </c>
      <c r="BA145" s="296" t="e">
        <f t="shared" ca="1" si="89"/>
        <v>#NUM!</v>
      </c>
      <c r="BB145" s="296"/>
      <c r="BC145" s="153"/>
      <c r="BD145" s="48" t="str">
        <f t="shared" ca="1" si="95"/>
        <v/>
      </c>
      <c r="BE145" s="48" t="str">
        <f t="shared" ca="1" si="90"/>
        <v/>
      </c>
      <c r="BF145" s="157"/>
      <c r="BG145" s="262">
        <f t="shared" ca="1" si="91"/>
        <v>21</v>
      </c>
      <c r="BI145" s="48" t="str">
        <f t="shared" ca="1" si="96"/>
        <v/>
      </c>
      <c r="BJ145" s="48" t="str">
        <f t="shared" ca="1" si="97"/>
        <v/>
      </c>
      <c r="BK145" s="48" t="str">
        <f t="shared" ca="1" si="98"/>
        <v/>
      </c>
      <c r="BL145" s="48" t="str">
        <f t="shared" ca="1" si="99"/>
        <v/>
      </c>
      <c r="BM145" s="48" t="str">
        <f t="shared" ca="1" si="100"/>
        <v/>
      </c>
      <c r="BN145" s="48" t="str">
        <f t="shared" ca="1" si="101"/>
        <v/>
      </c>
      <c r="BO145" s="48" t="b">
        <f t="shared" ca="1" si="102"/>
        <v>0</v>
      </c>
      <c r="BP145" s="48" t="b">
        <f t="shared" ca="1" si="103"/>
        <v>0</v>
      </c>
      <c r="BQ145" s="48" t="b">
        <f t="shared" ca="1" si="104"/>
        <v>0</v>
      </c>
      <c r="BR145" s="48" t="b">
        <f t="shared" ca="1" si="105"/>
        <v>0</v>
      </c>
      <c r="BT145" s="99">
        <f t="shared" ca="1" si="92"/>
        <v>0</v>
      </c>
      <c r="BV145" s="48" t="str">
        <f t="shared" ca="1" si="93"/>
        <v/>
      </c>
      <c r="BX145" s="48" t="str">
        <f t="shared" ca="1" si="94"/>
        <v/>
      </c>
      <c r="BY145" s="158"/>
      <c r="BZ145" s="266">
        <f t="shared" ca="1" si="106"/>
        <v>515</v>
      </c>
      <c r="CA145" s="265" t="str">
        <f t="shared" ca="1" si="55"/>
        <v/>
      </c>
    </row>
    <row r="146" spans="2:79" s="48" customFormat="1" x14ac:dyDescent="0.25">
      <c r="B146" s="298" t="b">
        <f t="shared" ca="1" si="56"/>
        <v>0</v>
      </c>
      <c r="C146" s="298"/>
      <c r="D146" s="298" t="b">
        <f t="shared" ca="1" si="57"/>
        <v>0</v>
      </c>
      <c r="E146" s="298"/>
      <c r="F146" s="298" t="b">
        <f t="shared" ca="1" si="58"/>
        <v>0</v>
      </c>
      <c r="G146" s="298"/>
      <c r="H146" s="298" t="b">
        <f t="shared" ca="1" si="59"/>
        <v>0</v>
      </c>
      <c r="I146" s="298"/>
      <c r="J146" s="153"/>
      <c r="K146" s="235" t="str">
        <f t="shared" ca="1" si="60"/>
        <v/>
      </c>
      <c r="L146" s="4" t="str">
        <f t="shared" ca="1" si="61"/>
        <v/>
      </c>
      <c r="M146" s="263" t="str">
        <f t="shared" ca="1" si="62"/>
        <v/>
      </c>
      <c r="N146" s="4" t="str">
        <f t="shared" ca="1" si="63"/>
        <v/>
      </c>
      <c r="O146" s="235" t="str">
        <f t="shared" ca="1" si="64"/>
        <v/>
      </c>
      <c r="P146" s="4" t="str">
        <f t="shared" ca="1" si="65"/>
        <v/>
      </c>
      <c r="Q146" s="235" t="str">
        <f t="shared" ca="1" si="66"/>
        <v/>
      </c>
      <c r="R146" s="4" t="str">
        <f t="shared" ca="1" si="67"/>
        <v/>
      </c>
      <c r="S146" s="235" t="str">
        <f t="shared" ca="1" si="68"/>
        <v/>
      </c>
      <c r="T146" s="4" t="str">
        <f t="shared" ca="1" si="69"/>
        <v/>
      </c>
      <c r="U146" s="235" t="str">
        <f ca="1">IF(BT146&gt;1,IF(ISERROR(MATCH(BG147:BG149:BG183,0)),"-",BN146),"")</f>
        <v/>
      </c>
      <c r="V146" s="4" t="str">
        <f t="shared" ca="1" si="70"/>
        <v/>
      </c>
      <c r="W146" s="235" t="str">
        <f t="shared" ca="1" si="71"/>
        <v/>
      </c>
      <c r="X146" s="4" t="str">
        <f t="shared" ca="1" si="72"/>
        <v/>
      </c>
      <c r="Y146" s="235" t="str">
        <f t="shared" ca="1" si="73"/>
        <v/>
      </c>
      <c r="Z146" s="4" t="str">
        <f t="shared" ca="1" si="74"/>
        <v/>
      </c>
      <c r="AA146" s="235" t="str">
        <f t="shared" ca="1" si="75"/>
        <v/>
      </c>
      <c r="AB146" s="4" t="str">
        <f t="shared" ca="1" si="76"/>
        <v/>
      </c>
      <c r="AC146" s="235" t="str">
        <f t="shared" ca="1" si="77"/>
        <v/>
      </c>
      <c r="AD146" s="4" t="str">
        <f t="shared" ca="1" si="78"/>
        <v/>
      </c>
      <c r="AE146" s="153"/>
      <c r="AF146" s="4" t="str">
        <f t="shared" ca="1" si="79"/>
        <v/>
      </c>
      <c r="AG146" s="263" t="str">
        <f t="shared" ca="1" si="80"/>
        <v/>
      </c>
      <c r="AH146" s="235" t="str">
        <f t="shared" ca="1" si="81"/>
        <v/>
      </c>
      <c r="AI146" s="235" t="str">
        <f t="shared" ca="1" si="82"/>
        <v/>
      </c>
      <c r="AJ146" s="235" t="str">
        <f t="shared" ca="1" si="83"/>
        <v/>
      </c>
      <c r="AK146" s="235" t="str">
        <f t="shared" ca="1" si="84"/>
        <v/>
      </c>
      <c r="AL146" s="235" t="str">
        <f t="shared" ca="1" si="85"/>
        <v/>
      </c>
      <c r="AM146" s="235" t="str">
        <f t="shared" ca="1" si="86"/>
        <v/>
      </c>
      <c r="AN146" s="235" t="str">
        <f t="shared" ca="1" si="87"/>
        <v/>
      </c>
      <c r="AO146" s="235" t="str">
        <f t="shared" ca="1" si="88"/>
        <v/>
      </c>
      <c r="AP146" s="153"/>
      <c r="AQ146" s="4" t="str">
        <f t="shared" ca="1" si="108"/>
        <v/>
      </c>
      <c r="AR146" s="4" t="str">
        <f t="shared" ca="1" si="108"/>
        <v/>
      </c>
      <c r="AS146" s="4" t="str">
        <f t="shared" ca="1" si="108"/>
        <v/>
      </c>
      <c r="AT146" s="4" t="str">
        <f t="shared" ca="1" si="108"/>
        <v/>
      </c>
      <c r="AU146" s="4" t="str">
        <f t="shared" ca="1" si="108"/>
        <v/>
      </c>
      <c r="AV146" s="4" t="str">
        <f t="shared" ca="1" si="107"/>
        <v/>
      </c>
      <c r="AW146" s="4" t="str">
        <f t="shared" ca="1" si="107"/>
        <v/>
      </c>
      <c r="AX146" s="4" t="str">
        <f t="shared" ca="1" si="107"/>
        <v/>
      </c>
      <c r="AY146" s="4" t="str">
        <f t="shared" ca="1" si="107"/>
        <v/>
      </c>
      <c r="AZ146" s="4" t="str">
        <f t="shared" ca="1" si="107"/>
        <v/>
      </c>
      <c r="BA146" s="296" t="e">
        <f t="shared" ca="1" si="89"/>
        <v>#NUM!</v>
      </c>
      <c r="BB146" s="296"/>
      <c r="BC146" s="153"/>
      <c r="BD146" s="48" t="str">
        <f t="shared" ca="1" si="95"/>
        <v/>
      </c>
      <c r="BE146" s="48" t="str">
        <f t="shared" ca="1" si="90"/>
        <v/>
      </c>
      <c r="BF146" s="157"/>
      <c r="BG146" s="262">
        <f t="shared" ca="1" si="91"/>
        <v>18</v>
      </c>
      <c r="BI146" s="48" t="str">
        <f t="shared" ca="1" si="96"/>
        <v/>
      </c>
      <c r="BJ146" s="48" t="str">
        <f t="shared" ca="1" si="97"/>
        <v/>
      </c>
      <c r="BK146" s="48" t="str">
        <f t="shared" ca="1" si="98"/>
        <v/>
      </c>
      <c r="BL146" s="48" t="str">
        <f t="shared" ca="1" si="99"/>
        <v/>
      </c>
      <c r="BM146" s="48" t="str">
        <f t="shared" ca="1" si="100"/>
        <v/>
      </c>
      <c r="BN146" s="48" t="str">
        <f t="shared" ca="1" si="101"/>
        <v/>
      </c>
      <c r="BO146" s="48" t="b">
        <f t="shared" ca="1" si="102"/>
        <v>0</v>
      </c>
      <c r="BP146" s="48" t="b">
        <f t="shared" ca="1" si="103"/>
        <v>0</v>
      </c>
      <c r="BQ146" s="48" t="b">
        <f t="shared" ca="1" si="104"/>
        <v>0</v>
      </c>
      <c r="BR146" s="48" t="b">
        <f t="shared" ca="1" si="105"/>
        <v>0</v>
      </c>
      <c r="BT146" s="99">
        <f t="shared" ca="1" si="92"/>
        <v>0</v>
      </c>
      <c r="BV146" s="48" t="str">
        <f t="shared" ca="1" si="93"/>
        <v/>
      </c>
      <c r="BX146" s="48" t="str">
        <f t="shared" ca="1" si="94"/>
        <v/>
      </c>
      <c r="BY146" s="158"/>
      <c r="BZ146" s="266">
        <f t="shared" ca="1" si="106"/>
        <v>515</v>
      </c>
      <c r="CA146" s="265" t="str">
        <f t="shared" ca="1" si="55"/>
        <v/>
      </c>
    </row>
    <row r="147" spans="2:79" s="48" customFormat="1" x14ac:dyDescent="0.25">
      <c r="B147" s="298" t="b">
        <f t="shared" ca="1" si="56"/>
        <v>0</v>
      </c>
      <c r="C147" s="298"/>
      <c r="D147" s="298" t="b">
        <f t="shared" ca="1" si="57"/>
        <v>0</v>
      </c>
      <c r="E147" s="298"/>
      <c r="F147" s="298" t="b">
        <f t="shared" ca="1" si="58"/>
        <v>0</v>
      </c>
      <c r="G147" s="298"/>
      <c r="H147" s="298" t="b">
        <f t="shared" ca="1" si="59"/>
        <v>0</v>
      </c>
      <c r="I147" s="298"/>
      <c r="J147" s="153"/>
      <c r="K147" s="235" t="str">
        <f t="shared" ca="1" si="60"/>
        <v/>
      </c>
      <c r="L147" s="4" t="str">
        <f t="shared" ca="1" si="61"/>
        <v/>
      </c>
      <c r="M147" s="263" t="str">
        <f t="shared" ca="1" si="62"/>
        <v/>
      </c>
      <c r="N147" s="4" t="str">
        <f t="shared" ca="1" si="63"/>
        <v/>
      </c>
      <c r="O147" s="235" t="str">
        <f t="shared" ca="1" si="64"/>
        <v/>
      </c>
      <c r="P147" s="4" t="str">
        <f t="shared" ca="1" si="65"/>
        <v/>
      </c>
      <c r="Q147" s="235" t="str">
        <f t="shared" ca="1" si="66"/>
        <v/>
      </c>
      <c r="R147" s="4" t="str">
        <f t="shared" ca="1" si="67"/>
        <v/>
      </c>
      <c r="S147" s="235" t="str">
        <f t="shared" ca="1" si="68"/>
        <v/>
      </c>
      <c r="T147" s="4" t="str">
        <f t="shared" ca="1" si="69"/>
        <v/>
      </c>
      <c r="U147" s="235" t="str">
        <f ca="1">IF(BT147&gt;1,IF(ISERROR(MATCH(BG148:BG150:BG184,0)),"-",BN147),"")</f>
        <v/>
      </c>
      <c r="V147" s="4" t="str">
        <f t="shared" ca="1" si="70"/>
        <v/>
      </c>
      <c r="W147" s="235" t="str">
        <f t="shared" ca="1" si="71"/>
        <v/>
      </c>
      <c r="X147" s="4" t="str">
        <f t="shared" ca="1" si="72"/>
        <v/>
      </c>
      <c r="Y147" s="235" t="str">
        <f t="shared" ca="1" si="73"/>
        <v/>
      </c>
      <c r="Z147" s="4" t="str">
        <f t="shared" ca="1" si="74"/>
        <v/>
      </c>
      <c r="AA147" s="235" t="str">
        <f t="shared" ca="1" si="75"/>
        <v/>
      </c>
      <c r="AB147" s="4" t="str">
        <f t="shared" ca="1" si="76"/>
        <v/>
      </c>
      <c r="AC147" s="235" t="str">
        <f t="shared" ca="1" si="77"/>
        <v/>
      </c>
      <c r="AD147" s="4" t="str">
        <f t="shared" ca="1" si="78"/>
        <v/>
      </c>
      <c r="AE147" s="153"/>
      <c r="AF147" s="4" t="str">
        <f t="shared" ca="1" si="79"/>
        <v/>
      </c>
      <c r="AG147" s="263" t="str">
        <f t="shared" ca="1" si="80"/>
        <v/>
      </c>
      <c r="AH147" s="235" t="str">
        <f t="shared" ca="1" si="81"/>
        <v/>
      </c>
      <c r="AI147" s="235" t="str">
        <f t="shared" ca="1" si="82"/>
        <v/>
      </c>
      <c r="AJ147" s="235" t="str">
        <f t="shared" ca="1" si="83"/>
        <v/>
      </c>
      <c r="AK147" s="235" t="str">
        <f t="shared" ca="1" si="84"/>
        <v/>
      </c>
      <c r="AL147" s="235" t="str">
        <f t="shared" ca="1" si="85"/>
        <v/>
      </c>
      <c r="AM147" s="235" t="str">
        <f t="shared" ca="1" si="86"/>
        <v/>
      </c>
      <c r="AN147" s="235" t="str">
        <f t="shared" ca="1" si="87"/>
        <v/>
      </c>
      <c r="AO147" s="235" t="str">
        <f t="shared" ca="1" si="88"/>
        <v/>
      </c>
      <c r="AP147" s="153"/>
      <c r="AQ147" s="4" t="str">
        <f t="shared" ca="1" si="108"/>
        <v/>
      </c>
      <c r="AR147" s="4" t="str">
        <f t="shared" ca="1" si="108"/>
        <v/>
      </c>
      <c r="AS147" s="4" t="str">
        <f t="shared" ca="1" si="108"/>
        <v/>
      </c>
      <c r="AT147" s="4" t="str">
        <f t="shared" ca="1" si="108"/>
        <v/>
      </c>
      <c r="AU147" s="4" t="str">
        <f t="shared" ca="1" si="108"/>
        <v/>
      </c>
      <c r="AV147" s="4" t="str">
        <f t="shared" ca="1" si="107"/>
        <v/>
      </c>
      <c r="AW147" s="4" t="str">
        <f t="shared" ca="1" si="107"/>
        <v/>
      </c>
      <c r="AX147" s="4" t="str">
        <f t="shared" ca="1" si="107"/>
        <v/>
      </c>
      <c r="AY147" s="4" t="str">
        <f t="shared" ca="1" si="107"/>
        <v/>
      </c>
      <c r="AZ147" s="4" t="str">
        <f t="shared" ca="1" si="107"/>
        <v/>
      </c>
      <c r="BA147" s="296" t="e">
        <f t="shared" ca="1" si="89"/>
        <v>#NUM!</v>
      </c>
      <c r="BB147" s="296"/>
      <c r="BC147" s="153"/>
      <c r="BD147" s="48" t="str">
        <f t="shared" ca="1" si="95"/>
        <v/>
      </c>
      <c r="BE147" s="48" t="str">
        <f t="shared" ca="1" si="90"/>
        <v/>
      </c>
      <c r="BF147" s="157"/>
      <c r="BG147" s="262">
        <f t="shared" ca="1" si="91"/>
        <v>36</v>
      </c>
      <c r="BI147" s="48" t="str">
        <f t="shared" ca="1" si="96"/>
        <v/>
      </c>
      <c r="BJ147" s="48" t="str">
        <f t="shared" ca="1" si="97"/>
        <v/>
      </c>
      <c r="BK147" s="48" t="str">
        <f t="shared" ca="1" si="98"/>
        <v/>
      </c>
      <c r="BL147" s="48" t="str">
        <f t="shared" ca="1" si="99"/>
        <v/>
      </c>
      <c r="BM147" s="48" t="str">
        <f t="shared" ca="1" si="100"/>
        <v/>
      </c>
      <c r="BN147" s="48" t="str">
        <f t="shared" ca="1" si="101"/>
        <v/>
      </c>
      <c r="BO147" s="48" t="b">
        <f t="shared" ca="1" si="102"/>
        <v>0</v>
      </c>
      <c r="BP147" s="48" t="b">
        <f t="shared" ca="1" si="103"/>
        <v>0</v>
      </c>
      <c r="BQ147" s="48" t="b">
        <f t="shared" ca="1" si="104"/>
        <v>0</v>
      </c>
      <c r="BR147" s="48" t="b">
        <f t="shared" ca="1" si="105"/>
        <v>0</v>
      </c>
      <c r="BT147" s="99">
        <f t="shared" ca="1" si="92"/>
        <v>0</v>
      </c>
      <c r="BV147" s="48" t="str">
        <f t="shared" ca="1" si="93"/>
        <v/>
      </c>
      <c r="BX147" s="48" t="str">
        <f t="shared" ca="1" si="94"/>
        <v/>
      </c>
      <c r="BY147" s="158"/>
      <c r="BZ147" s="266">
        <f t="shared" ca="1" si="106"/>
        <v>515</v>
      </c>
      <c r="CA147" s="265" t="str">
        <f t="shared" ref="CA147:CA210" ca="1" si="109">IF(AND(BT147=6,BV147=1),BY$14,IF(AND(BT147=6,BV147=2),BY$15,IF(AND(BT147=6,BV147=3),BY$16,IF(AND(BT147=6,BV147="F"),BZ$16,IF(AND(BT147=5,BV147=1),BY$17,IF(AND(BT147=5,BV147=2),BY$18,IF(AND(BT147=5,BV147=3),BY$19,IF(AND(BT147=5,BV147="F"),BZ$19,IF(AND(BT147=4,BV147=1),BY$20,IF(AND(BT147=4,BV147=2),BY$21,IF(AND(BT147=4,BV147=3),BY$22,IF(AND(BT147=4,BV147="F"),BZ$22,IF(AND(BT147=7,BV147=1),BY$11,IF(AND(BT147=7,BV147=2),BY$12,IF(AND(BT147=7,BV147=3),BY$13,IF(AND(BT147=7,BV147="F"),BZ$13,IF(AND(BT147=8,BV147=1),BY$8,IF(AND(BT147=8,BV147=2),BY$9,IF(AND(BT147=8,BV147=3),CH104,IF(AND(BT147=8,BV147="F"),BZ$10,IF(AND(BT147=10,BV147=1),BY$5,IF(AND(BT147=10,BV147=2),BY$6,IF(AND(BT147=10,BV147=3),BY$7,IF(AND(BT147=10,BV147="F"),BZ$7,""))))))))))))))))))))))))</f>
        <v/>
      </c>
    </row>
    <row r="148" spans="2:79" s="48" customFormat="1" x14ac:dyDescent="0.25">
      <c r="B148" s="298" t="b">
        <f t="shared" ca="1" si="56"/>
        <v>0</v>
      </c>
      <c r="C148" s="298"/>
      <c r="D148" s="298" t="b">
        <f t="shared" ca="1" si="57"/>
        <v>0</v>
      </c>
      <c r="E148" s="298"/>
      <c r="F148" s="298" t="b">
        <f t="shared" ca="1" si="58"/>
        <v>0</v>
      </c>
      <c r="G148" s="298"/>
      <c r="H148" s="298" t="b">
        <f t="shared" ca="1" si="59"/>
        <v>0</v>
      </c>
      <c r="I148" s="298"/>
      <c r="J148" s="153"/>
      <c r="K148" s="235" t="str">
        <f t="shared" ca="1" si="60"/>
        <v/>
      </c>
      <c r="L148" s="4" t="str">
        <f t="shared" ca="1" si="61"/>
        <v/>
      </c>
      <c r="M148" s="263" t="str">
        <f t="shared" ca="1" si="62"/>
        <v/>
      </c>
      <c r="N148" s="4" t="str">
        <f t="shared" ca="1" si="63"/>
        <v/>
      </c>
      <c r="O148" s="235" t="str">
        <f t="shared" ca="1" si="64"/>
        <v/>
      </c>
      <c r="P148" s="4" t="str">
        <f t="shared" ca="1" si="65"/>
        <v/>
      </c>
      <c r="Q148" s="235" t="str">
        <f t="shared" ca="1" si="66"/>
        <v/>
      </c>
      <c r="R148" s="4" t="str">
        <f t="shared" ca="1" si="67"/>
        <v/>
      </c>
      <c r="S148" s="235" t="str">
        <f t="shared" ca="1" si="68"/>
        <v/>
      </c>
      <c r="T148" s="4" t="str">
        <f t="shared" ca="1" si="69"/>
        <v/>
      </c>
      <c r="U148" s="235" t="str">
        <f ca="1">IF(BT148&gt;1,IF(ISERROR(MATCH(BG149:BG151:BG185,0)),"-",BN148),"")</f>
        <v/>
      </c>
      <c r="V148" s="4" t="str">
        <f t="shared" ca="1" si="70"/>
        <v/>
      </c>
      <c r="W148" s="235" t="str">
        <f t="shared" ca="1" si="71"/>
        <v/>
      </c>
      <c r="X148" s="4" t="str">
        <f t="shared" ca="1" si="72"/>
        <v/>
      </c>
      <c r="Y148" s="235" t="str">
        <f t="shared" ca="1" si="73"/>
        <v/>
      </c>
      <c r="Z148" s="4" t="str">
        <f t="shared" ca="1" si="74"/>
        <v/>
      </c>
      <c r="AA148" s="235" t="str">
        <f t="shared" ca="1" si="75"/>
        <v/>
      </c>
      <c r="AB148" s="4" t="str">
        <f t="shared" ca="1" si="76"/>
        <v/>
      </c>
      <c r="AC148" s="235" t="str">
        <f t="shared" ca="1" si="77"/>
        <v/>
      </c>
      <c r="AD148" s="4" t="str">
        <f t="shared" ca="1" si="78"/>
        <v/>
      </c>
      <c r="AE148" s="153"/>
      <c r="AF148" s="4" t="str">
        <f t="shared" ca="1" si="79"/>
        <v/>
      </c>
      <c r="AG148" s="263" t="str">
        <f t="shared" ca="1" si="80"/>
        <v/>
      </c>
      <c r="AH148" s="235" t="str">
        <f t="shared" ca="1" si="81"/>
        <v/>
      </c>
      <c r="AI148" s="235" t="str">
        <f t="shared" ca="1" si="82"/>
        <v/>
      </c>
      <c r="AJ148" s="235" t="str">
        <f t="shared" ca="1" si="83"/>
        <v/>
      </c>
      <c r="AK148" s="235" t="str">
        <f t="shared" ca="1" si="84"/>
        <v/>
      </c>
      <c r="AL148" s="235" t="str">
        <f t="shared" ca="1" si="85"/>
        <v/>
      </c>
      <c r="AM148" s="235" t="str">
        <f t="shared" ca="1" si="86"/>
        <v/>
      </c>
      <c r="AN148" s="235" t="str">
        <f t="shared" ca="1" si="87"/>
        <v/>
      </c>
      <c r="AO148" s="235" t="str">
        <f t="shared" ca="1" si="88"/>
        <v/>
      </c>
      <c r="AP148" s="153"/>
      <c r="AQ148" s="4" t="str">
        <f t="shared" ca="1" si="108"/>
        <v/>
      </c>
      <c r="AR148" s="4" t="str">
        <f t="shared" ca="1" si="108"/>
        <v/>
      </c>
      <c r="AS148" s="4" t="str">
        <f t="shared" ca="1" si="108"/>
        <v/>
      </c>
      <c r="AT148" s="4" t="str">
        <f t="shared" ca="1" si="108"/>
        <v/>
      </c>
      <c r="AU148" s="4" t="str">
        <f t="shared" ca="1" si="108"/>
        <v/>
      </c>
      <c r="AV148" s="4" t="str">
        <f t="shared" ca="1" si="107"/>
        <v/>
      </c>
      <c r="AW148" s="4" t="str">
        <f t="shared" ca="1" si="107"/>
        <v/>
      </c>
      <c r="AX148" s="4" t="str">
        <f t="shared" ca="1" si="107"/>
        <v/>
      </c>
      <c r="AY148" s="4" t="str">
        <f t="shared" ca="1" si="107"/>
        <v/>
      </c>
      <c r="AZ148" s="4" t="str">
        <f t="shared" ca="1" si="107"/>
        <v/>
      </c>
      <c r="BA148" s="296" t="e">
        <f t="shared" ca="1" si="89"/>
        <v>#NUM!</v>
      </c>
      <c r="BB148" s="296"/>
      <c r="BC148" s="153"/>
      <c r="BD148" s="48" t="str">
        <f t="shared" ca="1" si="95"/>
        <v/>
      </c>
      <c r="BE148" s="48" t="str">
        <f t="shared" ca="1" si="90"/>
        <v/>
      </c>
      <c r="BF148" s="157"/>
      <c r="BG148" s="262">
        <f t="shared" ca="1" si="91"/>
        <v>2</v>
      </c>
      <c r="BI148" s="48" t="str">
        <f t="shared" ca="1" si="96"/>
        <v/>
      </c>
      <c r="BJ148" s="48" t="str">
        <f t="shared" ca="1" si="97"/>
        <v/>
      </c>
      <c r="BK148" s="48" t="str">
        <f t="shared" ca="1" si="98"/>
        <v/>
      </c>
      <c r="BL148" s="48" t="str">
        <f t="shared" ca="1" si="99"/>
        <v/>
      </c>
      <c r="BM148" s="48" t="str">
        <f t="shared" ca="1" si="100"/>
        <v/>
      </c>
      <c r="BN148" s="48" t="str">
        <f t="shared" ca="1" si="101"/>
        <v/>
      </c>
      <c r="BO148" s="48" t="b">
        <f t="shared" ca="1" si="102"/>
        <v>0</v>
      </c>
      <c r="BP148" s="48" t="b">
        <f t="shared" ca="1" si="103"/>
        <v>0</v>
      </c>
      <c r="BQ148" s="48" t="b">
        <f t="shared" ca="1" si="104"/>
        <v>0</v>
      </c>
      <c r="BR148" s="48" t="b">
        <f t="shared" ca="1" si="105"/>
        <v>0</v>
      </c>
      <c r="BT148" s="99">
        <f t="shared" ca="1" si="92"/>
        <v>0</v>
      </c>
      <c r="BV148" s="48" t="str">
        <f t="shared" ca="1" si="93"/>
        <v/>
      </c>
      <c r="BX148" s="48" t="str">
        <f t="shared" ca="1" si="94"/>
        <v/>
      </c>
      <c r="BY148" s="158"/>
      <c r="BZ148" s="266">
        <f t="shared" ca="1" si="106"/>
        <v>515</v>
      </c>
      <c r="CA148" s="265" t="str">
        <f t="shared" ca="1" si="109"/>
        <v/>
      </c>
    </row>
    <row r="149" spans="2:79" s="48" customFormat="1" x14ac:dyDescent="0.25">
      <c r="B149" s="298" t="b">
        <f t="shared" ca="1" si="56"/>
        <v>0</v>
      </c>
      <c r="C149" s="298"/>
      <c r="D149" s="298" t="b">
        <f t="shared" ca="1" si="57"/>
        <v>0</v>
      </c>
      <c r="E149" s="298"/>
      <c r="F149" s="298" t="b">
        <f t="shared" ca="1" si="58"/>
        <v>0</v>
      </c>
      <c r="G149" s="298"/>
      <c r="H149" s="298" t="b">
        <f t="shared" ca="1" si="59"/>
        <v>0</v>
      </c>
      <c r="I149" s="298"/>
      <c r="J149" s="153"/>
      <c r="K149" s="235" t="str">
        <f t="shared" ca="1" si="60"/>
        <v/>
      </c>
      <c r="L149" s="4" t="str">
        <f t="shared" ca="1" si="61"/>
        <v/>
      </c>
      <c r="M149" s="263" t="str">
        <f t="shared" ca="1" si="62"/>
        <v/>
      </c>
      <c r="N149" s="4" t="str">
        <f t="shared" ca="1" si="63"/>
        <v/>
      </c>
      <c r="O149" s="235" t="str">
        <f t="shared" ca="1" si="64"/>
        <v/>
      </c>
      <c r="P149" s="4" t="str">
        <f t="shared" ca="1" si="65"/>
        <v/>
      </c>
      <c r="Q149" s="235" t="str">
        <f t="shared" ca="1" si="66"/>
        <v/>
      </c>
      <c r="R149" s="4" t="str">
        <f t="shared" ca="1" si="67"/>
        <v/>
      </c>
      <c r="S149" s="235" t="str">
        <f t="shared" ca="1" si="68"/>
        <v/>
      </c>
      <c r="T149" s="4" t="str">
        <f t="shared" ca="1" si="69"/>
        <v/>
      </c>
      <c r="U149" s="235" t="str">
        <f ca="1">IF(BT149&gt;1,IF(ISERROR(MATCH(BG150:BG152:BG186,0)),"-",BN149),"")</f>
        <v/>
      </c>
      <c r="V149" s="4" t="str">
        <f t="shared" ca="1" si="70"/>
        <v/>
      </c>
      <c r="W149" s="235" t="str">
        <f t="shared" ca="1" si="71"/>
        <v/>
      </c>
      <c r="X149" s="4" t="str">
        <f t="shared" ca="1" si="72"/>
        <v/>
      </c>
      <c r="Y149" s="235" t="str">
        <f t="shared" ca="1" si="73"/>
        <v/>
      </c>
      <c r="Z149" s="4" t="str">
        <f t="shared" ca="1" si="74"/>
        <v/>
      </c>
      <c r="AA149" s="235" t="str">
        <f t="shared" ca="1" si="75"/>
        <v/>
      </c>
      <c r="AB149" s="4" t="str">
        <f t="shared" ca="1" si="76"/>
        <v/>
      </c>
      <c r="AC149" s="235" t="str">
        <f t="shared" ca="1" si="77"/>
        <v/>
      </c>
      <c r="AD149" s="4" t="str">
        <f t="shared" ca="1" si="78"/>
        <v/>
      </c>
      <c r="AE149" s="153"/>
      <c r="AF149" s="4" t="str">
        <f t="shared" ca="1" si="79"/>
        <v/>
      </c>
      <c r="AG149" s="263" t="str">
        <f t="shared" ca="1" si="80"/>
        <v/>
      </c>
      <c r="AH149" s="235" t="str">
        <f t="shared" ca="1" si="81"/>
        <v/>
      </c>
      <c r="AI149" s="235" t="str">
        <f t="shared" ca="1" si="82"/>
        <v/>
      </c>
      <c r="AJ149" s="235" t="str">
        <f t="shared" ca="1" si="83"/>
        <v/>
      </c>
      <c r="AK149" s="235" t="str">
        <f t="shared" ca="1" si="84"/>
        <v/>
      </c>
      <c r="AL149" s="235" t="str">
        <f t="shared" ca="1" si="85"/>
        <v/>
      </c>
      <c r="AM149" s="235" t="str">
        <f t="shared" ca="1" si="86"/>
        <v/>
      </c>
      <c r="AN149" s="235" t="str">
        <f t="shared" ca="1" si="87"/>
        <v/>
      </c>
      <c r="AO149" s="235" t="str">
        <f t="shared" ca="1" si="88"/>
        <v/>
      </c>
      <c r="AP149" s="153"/>
      <c r="AQ149" s="4" t="str">
        <f t="shared" ca="1" si="108"/>
        <v/>
      </c>
      <c r="AR149" s="4" t="str">
        <f t="shared" ca="1" si="108"/>
        <v/>
      </c>
      <c r="AS149" s="4" t="str">
        <f t="shared" ca="1" si="108"/>
        <v/>
      </c>
      <c r="AT149" s="4" t="str">
        <f t="shared" ca="1" si="108"/>
        <v/>
      </c>
      <c r="AU149" s="4" t="str">
        <f t="shared" ca="1" si="108"/>
        <v/>
      </c>
      <c r="AV149" s="4" t="str">
        <f t="shared" ca="1" si="107"/>
        <v/>
      </c>
      <c r="AW149" s="4" t="str">
        <f t="shared" ca="1" si="107"/>
        <v/>
      </c>
      <c r="AX149" s="4" t="str">
        <f t="shared" ca="1" si="107"/>
        <v/>
      </c>
      <c r="AY149" s="4" t="str">
        <f t="shared" ca="1" si="107"/>
        <v/>
      </c>
      <c r="AZ149" s="4" t="str">
        <f t="shared" ca="1" si="107"/>
        <v/>
      </c>
      <c r="BA149" s="296" t="e">
        <f t="shared" ca="1" si="89"/>
        <v>#NUM!</v>
      </c>
      <c r="BB149" s="296"/>
      <c r="BC149" s="153"/>
      <c r="BD149" s="48" t="str">
        <f t="shared" ca="1" si="95"/>
        <v/>
      </c>
      <c r="BE149" s="48" t="str">
        <f t="shared" ca="1" si="90"/>
        <v/>
      </c>
      <c r="BF149" s="157"/>
      <c r="BG149" s="262">
        <f t="shared" ca="1" si="91"/>
        <v>36</v>
      </c>
      <c r="BI149" s="48" t="str">
        <f t="shared" ca="1" si="96"/>
        <v/>
      </c>
      <c r="BJ149" s="48" t="str">
        <f t="shared" ca="1" si="97"/>
        <v/>
      </c>
      <c r="BK149" s="48" t="str">
        <f t="shared" ca="1" si="98"/>
        <v/>
      </c>
      <c r="BL149" s="48" t="str">
        <f t="shared" ca="1" si="99"/>
        <v/>
      </c>
      <c r="BM149" s="48" t="str">
        <f t="shared" ca="1" si="100"/>
        <v/>
      </c>
      <c r="BN149" s="48" t="str">
        <f t="shared" ca="1" si="101"/>
        <v/>
      </c>
      <c r="BO149" s="48" t="b">
        <f t="shared" ca="1" si="102"/>
        <v>0</v>
      </c>
      <c r="BP149" s="48" t="b">
        <f t="shared" ca="1" si="103"/>
        <v>0</v>
      </c>
      <c r="BQ149" s="48" t="b">
        <f t="shared" ca="1" si="104"/>
        <v>0</v>
      </c>
      <c r="BR149" s="48" t="b">
        <f t="shared" ca="1" si="105"/>
        <v>0</v>
      </c>
      <c r="BT149" s="99">
        <f t="shared" ca="1" si="92"/>
        <v>0</v>
      </c>
      <c r="BV149" s="48" t="str">
        <f t="shared" ca="1" si="93"/>
        <v/>
      </c>
      <c r="BX149" s="48" t="str">
        <f t="shared" ca="1" si="94"/>
        <v/>
      </c>
      <c r="BY149" s="158"/>
      <c r="BZ149" s="266">
        <f t="shared" ca="1" si="106"/>
        <v>515</v>
      </c>
      <c r="CA149" s="265" t="str">
        <f t="shared" ca="1" si="109"/>
        <v/>
      </c>
    </row>
    <row r="150" spans="2:79" s="48" customFormat="1" x14ac:dyDescent="0.25">
      <c r="B150" s="298" t="b">
        <f t="shared" ca="1" si="56"/>
        <v>0</v>
      </c>
      <c r="C150" s="298"/>
      <c r="D150" s="298" t="b">
        <f t="shared" ca="1" si="57"/>
        <v>0</v>
      </c>
      <c r="E150" s="298"/>
      <c r="F150" s="298" t="b">
        <f t="shared" ca="1" si="58"/>
        <v>0</v>
      </c>
      <c r="G150" s="298"/>
      <c r="H150" s="298" t="b">
        <f t="shared" ca="1" si="59"/>
        <v>0</v>
      </c>
      <c r="I150" s="298"/>
      <c r="J150" s="153"/>
      <c r="K150" s="235" t="str">
        <f t="shared" ca="1" si="60"/>
        <v/>
      </c>
      <c r="L150" s="4" t="str">
        <f t="shared" ca="1" si="61"/>
        <v/>
      </c>
      <c r="M150" s="263" t="str">
        <f t="shared" ca="1" si="62"/>
        <v/>
      </c>
      <c r="N150" s="4" t="str">
        <f t="shared" ca="1" si="63"/>
        <v/>
      </c>
      <c r="O150" s="235" t="str">
        <f t="shared" ca="1" si="64"/>
        <v/>
      </c>
      <c r="P150" s="4" t="str">
        <f t="shared" ca="1" si="65"/>
        <v/>
      </c>
      <c r="Q150" s="235" t="str">
        <f t="shared" ca="1" si="66"/>
        <v/>
      </c>
      <c r="R150" s="4" t="str">
        <f t="shared" ca="1" si="67"/>
        <v/>
      </c>
      <c r="S150" s="235" t="str">
        <f t="shared" ca="1" si="68"/>
        <v/>
      </c>
      <c r="T150" s="4" t="str">
        <f t="shared" ca="1" si="69"/>
        <v/>
      </c>
      <c r="U150" s="235" t="str">
        <f ca="1">IF(BT150&gt;1,IF(ISERROR(MATCH(BG151:BG153:BG187,0)),"-",BN150),"")</f>
        <v/>
      </c>
      <c r="V150" s="4" t="str">
        <f t="shared" ca="1" si="70"/>
        <v/>
      </c>
      <c r="W150" s="235" t="str">
        <f t="shared" ca="1" si="71"/>
        <v/>
      </c>
      <c r="X150" s="4" t="str">
        <f t="shared" ca="1" si="72"/>
        <v/>
      </c>
      <c r="Y150" s="235" t="str">
        <f t="shared" ca="1" si="73"/>
        <v/>
      </c>
      <c r="Z150" s="4" t="str">
        <f t="shared" ca="1" si="74"/>
        <v/>
      </c>
      <c r="AA150" s="235" t="str">
        <f t="shared" ca="1" si="75"/>
        <v/>
      </c>
      <c r="AB150" s="4" t="str">
        <f t="shared" ca="1" si="76"/>
        <v/>
      </c>
      <c r="AC150" s="235" t="str">
        <f t="shared" ca="1" si="77"/>
        <v/>
      </c>
      <c r="AD150" s="4" t="str">
        <f t="shared" ca="1" si="78"/>
        <v/>
      </c>
      <c r="AE150" s="153"/>
      <c r="AF150" s="4" t="str">
        <f t="shared" ca="1" si="79"/>
        <v/>
      </c>
      <c r="AG150" s="263" t="str">
        <f t="shared" ca="1" si="80"/>
        <v/>
      </c>
      <c r="AH150" s="235" t="str">
        <f t="shared" ca="1" si="81"/>
        <v/>
      </c>
      <c r="AI150" s="235" t="str">
        <f t="shared" ca="1" si="82"/>
        <v/>
      </c>
      <c r="AJ150" s="235" t="str">
        <f t="shared" ca="1" si="83"/>
        <v/>
      </c>
      <c r="AK150" s="235" t="str">
        <f t="shared" ca="1" si="84"/>
        <v/>
      </c>
      <c r="AL150" s="235" t="str">
        <f t="shared" ca="1" si="85"/>
        <v/>
      </c>
      <c r="AM150" s="235" t="str">
        <f t="shared" ca="1" si="86"/>
        <v/>
      </c>
      <c r="AN150" s="235" t="str">
        <f t="shared" ca="1" si="87"/>
        <v/>
      </c>
      <c r="AO150" s="235" t="str">
        <f t="shared" ca="1" si="88"/>
        <v/>
      </c>
      <c r="AP150" s="153"/>
      <c r="AQ150" s="4" t="str">
        <f t="shared" ca="1" si="108"/>
        <v/>
      </c>
      <c r="AR150" s="4" t="str">
        <f t="shared" ca="1" si="108"/>
        <v/>
      </c>
      <c r="AS150" s="4" t="str">
        <f t="shared" ca="1" si="108"/>
        <v/>
      </c>
      <c r="AT150" s="4" t="str">
        <f t="shared" ca="1" si="108"/>
        <v/>
      </c>
      <c r="AU150" s="4" t="str">
        <f t="shared" ca="1" si="108"/>
        <v/>
      </c>
      <c r="AV150" s="4" t="str">
        <f t="shared" ca="1" si="107"/>
        <v/>
      </c>
      <c r="AW150" s="4" t="str">
        <f t="shared" ca="1" si="107"/>
        <v/>
      </c>
      <c r="AX150" s="4" t="str">
        <f t="shared" ca="1" si="107"/>
        <v/>
      </c>
      <c r="AY150" s="4" t="str">
        <f t="shared" ca="1" si="107"/>
        <v/>
      </c>
      <c r="AZ150" s="4" t="str">
        <f t="shared" ca="1" si="107"/>
        <v/>
      </c>
      <c r="BA150" s="296" t="e">
        <f t="shared" ca="1" si="89"/>
        <v>#NUM!</v>
      </c>
      <c r="BB150" s="296"/>
      <c r="BC150" s="153"/>
      <c r="BD150" s="48" t="str">
        <f t="shared" ca="1" si="95"/>
        <v/>
      </c>
      <c r="BE150" s="48" t="str">
        <f t="shared" ca="1" si="90"/>
        <v/>
      </c>
      <c r="BF150" s="157"/>
      <c r="BG150" s="262">
        <f t="shared" ca="1" si="91"/>
        <v>7</v>
      </c>
      <c r="BI150" s="48" t="str">
        <f t="shared" ca="1" si="96"/>
        <v/>
      </c>
      <c r="BJ150" s="48" t="str">
        <f t="shared" ca="1" si="97"/>
        <v/>
      </c>
      <c r="BK150" s="48" t="str">
        <f t="shared" ca="1" si="98"/>
        <v/>
      </c>
      <c r="BL150" s="48" t="str">
        <f t="shared" ca="1" si="99"/>
        <v/>
      </c>
      <c r="BM150" s="48" t="str">
        <f t="shared" ca="1" si="100"/>
        <v/>
      </c>
      <c r="BN150" s="48" t="str">
        <f t="shared" ca="1" si="101"/>
        <v/>
      </c>
      <c r="BO150" s="48" t="b">
        <f t="shared" ca="1" si="102"/>
        <v>0</v>
      </c>
      <c r="BP150" s="48" t="b">
        <f t="shared" ca="1" si="103"/>
        <v>0</v>
      </c>
      <c r="BQ150" s="48" t="b">
        <f t="shared" ca="1" si="104"/>
        <v>0</v>
      </c>
      <c r="BR150" s="48" t="b">
        <f t="shared" ca="1" si="105"/>
        <v>0</v>
      </c>
      <c r="BT150" s="99">
        <f t="shared" ca="1" si="92"/>
        <v>0</v>
      </c>
      <c r="BV150" s="48" t="str">
        <f t="shared" ca="1" si="93"/>
        <v/>
      </c>
      <c r="BX150" s="48" t="str">
        <f t="shared" ca="1" si="94"/>
        <v/>
      </c>
      <c r="BY150" s="158"/>
      <c r="BZ150" s="266">
        <f t="shared" ca="1" si="106"/>
        <v>515</v>
      </c>
      <c r="CA150" s="265" t="str">
        <f t="shared" ca="1" si="109"/>
        <v/>
      </c>
    </row>
    <row r="151" spans="2:79" s="48" customFormat="1" x14ac:dyDescent="0.25">
      <c r="B151" s="298" t="b">
        <f t="shared" ca="1" si="56"/>
        <v>0</v>
      </c>
      <c r="C151" s="298"/>
      <c r="D151" s="298" t="b">
        <f t="shared" ca="1" si="57"/>
        <v>0</v>
      </c>
      <c r="E151" s="298"/>
      <c r="F151" s="298" t="b">
        <f t="shared" ca="1" si="58"/>
        <v>0</v>
      </c>
      <c r="G151" s="298"/>
      <c r="H151" s="298" t="b">
        <f t="shared" ca="1" si="59"/>
        <v>0</v>
      </c>
      <c r="I151" s="298"/>
      <c r="J151" s="153"/>
      <c r="K151" s="235" t="str">
        <f t="shared" ca="1" si="60"/>
        <v/>
      </c>
      <c r="L151" s="4" t="str">
        <f t="shared" ca="1" si="61"/>
        <v/>
      </c>
      <c r="M151" s="263" t="str">
        <f t="shared" ca="1" si="62"/>
        <v/>
      </c>
      <c r="N151" s="4" t="str">
        <f t="shared" ca="1" si="63"/>
        <v/>
      </c>
      <c r="O151" s="235" t="str">
        <f t="shared" ca="1" si="64"/>
        <v/>
      </c>
      <c r="P151" s="4" t="str">
        <f t="shared" ca="1" si="65"/>
        <v/>
      </c>
      <c r="Q151" s="235" t="str">
        <f t="shared" ca="1" si="66"/>
        <v/>
      </c>
      <c r="R151" s="4" t="str">
        <f t="shared" ca="1" si="67"/>
        <v/>
      </c>
      <c r="S151" s="235" t="str">
        <f t="shared" ca="1" si="68"/>
        <v/>
      </c>
      <c r="T151" s="4" t="str">
        <f t="shared" ca="1" si="69"/>
        <v/>
      </c>
      <c r="U151" s="235" t="str">
        <f ca="1">IF(BT151&gt;1,IF(ISERROR(MATCH(BG152:BG154:BG188,0)),"-",BN151),"")</f>
        <v/>
      </c>
      <c r="V151" s="4" t="str">
        <f t="shared" ca="1" si="70"/>
        <v/>
      </c>
      <c r="W151" s="235" t="str">
        <f t="shared" ca="1" si="71"/>
        <v/>
      </c>
      <c r="X151" s="4" t="str">
        <f t="shared" ca="1" si="72"/>
        <v/>
      </c>
      <c r="Y151" s="235" t="str">
        <f t="shared" ca="1" si="73"/>
        <v/>
      </c>
      <c r="Z151" s="4" t="str">
        <f t="shared" ca="1" si="74"/>
        <v/>
      </c>
      <c r="AA151" s="235" t="str">
        <f t="shared" ca="1" si="75"/>
        <v/>
      </c>
      <c r="AB151" s="4" t="str">
        <f t="shared" ca="1" si="76"/>
        <v/>
      </c>
      <c r="AC151" s="235" t="str">
        <f t="shared" ca="1" si="77"/>
        <v/>
      </c>
      <c r="AD151" s="4" t="str">
        <f t="shared" ca="1" si="78"/>
        <v/>
      </c>
      <c r="AE151" s="153"/>
      <c r="AF151" s="4" t="str">
        <f t="shared" ca="1" si="79"/>
        <v/>
      </c>
      <c r="AG151" s="263" t="str">
        <f t="shared" ca="1" si="80"/>
        <v/>
      </c>
      <c r="AH151" s="235" t="str">
        <f t="shared" ca="1" si="81"/>
        <v/>
      </c>
      <c r="AI151" s="235" t="str">
        <f t="shared" ca="1" si="82"/>
        <v/>
      </c>
      <c r="AJ151" s="235" t="str">
        <f t="shared" ca="1" si="83"/>
        <v/>
      </c>
      <c r="AK151" s="235" t="str">
        <f t="shared" ca="1" si="84"/>
        <v/>
      </c>
      <c r="AL151" s="235" t="str">
        <f t="shared" ca="1" si="85"/>
        <v/>
      </c>
      <c r="AM151" s="235" t="str">
        <f t="shared" ca="1" si="86"/>
        <v/>
      </c>
      <c r="AN151" s="235" t="str">
        <f t="shared" ca="1" si="87"/>
        <v/>
      </c>
      <c r="AO151" s="235" t="str">
        <f t="shared" ca="1" si="88"/>
        <v/>
      </c>
      <c r="AP151" s="153"/>
      <c r="AQ151" s="4" t="str">
        <f t="shared" ca="1" si="108"/>
        <v/>
      </c>
      <c r="AR151" s="4" t="str">
        <f t="shared" ca="1" si="108"/>
        <v/>
      </c>
      <c r="AS151" s="4" t="str">
        <f t="shared" ca="1" si="108"/>
        <v/>
      </c>
      <c r="AT151" s="4" t="str">
        <f t="shared" ca="1" si="108"/>
        <v/>
      </c>
      <c r="AU151" s="4" t="str">
        <f t="shared" ca="1" si="108"/>
        <v/>
      </c>
      <c r="AV151" s="4" t="str">
        <f t="shared" ca="1" si="107"/>
        <v/>
      </c>
      <c r="AW151" s="4" t="str">
        <f t="shared" ca="1" si="107"/>
        <v/>
      </c>
      <c r="AX151" s="4" t="str">
        <f t="shared" ca="1" si="107"/>
        <v/>
      </c>
      <c r="AY151" s="4" t="str">
        <f t="shared" ca="1" si="107"/>
        <v/>
      </c>
      <c r="AZ151" s="4" t="str">
        <f t="shared" ca="1" si="107"/>
        <v/>
      </c>
      <c r="BA151" s="296" t="e">
        <f t="shared" ca="1" si="89"/>
        <v>#NUM!</v>
      </c>
      <c r="BB151" s="296"/>
      <c r="BC151" s="153"/>
      <c r="BD151" s="48" t="str">
        <f t="shared" ca="1" si="95"/>
        <v/>
      </c>
      <c r="BE151" s="48" t="str">
        <f t="shared" ca="1" si="90"/>
        <v/>
      </c>
      <c r="BF151" s="157"/>
      <c r="BG151" s="262">
        <f t="shared" ca="1" si="91"/>
        <v>27</v>
      </c>
      <c r="BI151" s="48" t="str">
        <f t="shared" ca="1" si="96"/>
        <v/>
      </c>
      <c r="BJ151" s="48" t="str">
        <f t="shared" ca="1" si="97"/>
        <v/>
      </c>
      <c r="BK151" s="48" t="str">
        <f t="shared" ca="1" si="98"/>
        <v/>
      </c>
      <c r="BL151" s="48" t="str">
        <f t="shared" ca="1" si="99"/>
        <v/>
      </c>
      <c r="BM151" s="48" t="str">
        <f t="shared" ca="1" si="100"/>
        <v/>
      </c>
      <c r="BN151" s="48" t="str">
        <f t="shared" ca="1" si="101"/>
        <v/>
      </c>
      <c r="BO151" s="48" t="b">
        <f t="shared" ca="1" si="102"/>
        <v>0</v>
      </c>
      <c r="BP151" s="48" t="b">
        <f t="shared" ca="1" si="103"/>
        <v>0</v>
      </c>
      <c r="BQ151" s="48" t="b">
        <f t="shared" ca="1" si="104"/>
        <v>0</v>
      </c>
      <c r="BR151" s="48" t="b">
        <f t="shared" ca="1" si="105"/>
        <v>0</v>
      </c>
      <c r="BT151" s="99">
        <f t="shared" ca="1" si="92"/>
        <v>0</v>
      </c>
      <c r="BV151" s="48" t="str">
        <f t="shared" ca="1" si="93"/>
        <v/>
      </c>
      <c r="BX151" s="48" t="str">
        <f t="shared" ca="1" si="94"/>
        <v/>
      </c>
      <c r="BY151" s="158"/>
      <c r="BZ151" s="266">
        <f t="shared" ca="1" si="106"/>
        <v>515</v>
      </c>
      <c r="CA151" s="265" t="str">
        <f t="shared" ca="1" si="109"/>
        <v/>
      </c>
    </row>
    <row r="152" spans="2:79" s="48" customFormat="1" x14ac:dyDescent="0.25">
      <c r="B152" s="298" t="b">
        <f t="shared" ca="1" si="56"/>
        <v>0</v>
      </c>
      <c r="C152" s="298"/>
      <c r="D152" s="298" t="b">
        <f t="shared" ca="1" si="57"/>
        <v>0</v>
      </c>
      <c r="E152" s="298"/>
      <c r="F152" s="298">
        <f t="shared" ca="1" si="58"/>
        <v>48</v>
      </c>
      <c r="G152" s="298"/>
      <c r="H152" s="298" t="b">
        <f t="shared" ca="1" si="59"/>
        <v>0</v>
      </c>
      <c r="I152" s="298"/>
      <c r="J152" s="153"/>
      <c r="K152" s="235" t="str">
        <f t="shared" ca="1" si="60"/>
        <v>-</v>
      </c>
      <c r="L152" s="4" t="str">
        <f t="shared" ca="1" si="61"/>
        <v/>
      </c>
      <c r="M152" s="263" t="str">
        <f t="shared" ca="1" si="62"/>
        <v>-</v>
      </c>
      <c r="N152" s="4" t="str">
        <f t="shared" ca="1" si="63"/>
        <v/>
      </c>
      <c r="O152" s="235" t="str">
        <f t="shared" ca="1" si="64"/>
        <v>-</v>
      </c>
      <c r="P152" s="4" t="str">
        <f t="shared" ca="1" si="65"/>
        <v/>
      </c>
      <c r="Q152" s="235" t="str">
        <f t="shared" ca="1" si="66"/>
        <v>-</v>
      </c>
      <c r="R152" s="4" t="str">
        <f t="shared" ca="1" si="67"/>
        <v/>
      </c>
      <c r="S152" s="235" t="str">
        <f t="shared" ca="1" si="68"/>
        <v>-</v>
      </c>
      <c r="T152" s="4" t="str">
        <f t="shared" ca="1" si="69"/>
        <v/>
      </c>
      <c r="U152" s="235" t="str">
        <f ca="1">IF(BT152&gt;1,IF(ISERROR(MATCH(BG153:BG155:BG189,0)),"-",BN152),"")</f>
        <v>-</v>
      </c>
      <c r="V152" s="4" t="str">
        <f t="shared" ca="1" si="70"/>
        <v/>
      </c>
      <c r="W152" s="235" t="str">
        <f t="shared" ca="1" si="71"/>
        <v>-</v>
      </c>
      <c r="X152" s="4" t="str">
        <f t="shared" ca="1" si="72"/>
        <v/>
      </c>
      <c r="Y152" s="235" t="str">
        <f t="shared" ca="1" si="73"/>
        <v>-</v>
      </c>
      <c r="Z152" s="4" t="str">
        <f t="shared" ca="1" si="74"/>
        <v/>
      </c>
      <c r="AA152" s="235" t="str">
        <f t="shared" ca="1" si="75"/>
        <v>-</v>
      </c>
      <c r="AB152" s="4" t="str">
        <f t="shared" ca="1" si="76"/>
        <v/>
      </c>
      <c r="AC152" s="235" t="str">
        <f t="shared" ca="1" si="77"/>
        <v>-</v>
      </c>
      <c r="AD152" s="4" t="str">
        <f t="shared" ca="1" si="78"/>
        <v/>
      </c>
      <c r="AE152" s="153"/>
      <c r="AF152" s="4" t="e">
        <f t="shared" ca="1" si="79"/>
        <v>#N/A</v>
      </c>
      <c r="AG152" s="263" t="e">
        <f t="shared" ca="1" si="80"/>
        <v>#N/A</v>
      </c>
      <c r="AH152" s="235" t="e">
        <f t="shared" ca="1" si="81"/>
        <v>#N/A</v>
      </c>
      <c r="AI152" s="235" t="e">
        <f t="shared" ca="1" si="82"/>
        <v>#N/A</v>
      </c>
      <c r="AJ152" s="235" t="e">
        <f t="shared" ca="1" si="83"/>
        <v>#N/A</v>
      </c>
      <c r="AK152" s="235" t="e">
        <f t="shared" ca="1" si="84"/>
        <v>#N/A</v>
      </c>
      <c r="AL152" s="235" t="e">
        <f t="shared" ca="1" si="85"/>
        <v>#N/A</v>
      </c>
      <c r="AM152" s="235" t="e">
        <f t="shared" ca="1" si="86"/>
        <v>#N/A</v>
      </c>
      <c r="AN152" s="235" t="e">
        <f t="shared" ca="1" si="87"/>
        <v>#N/A</v>
      </c>
      <c r="AO152" s="235" t="e">
        <f t="shared" ca="1" si="88"/>
        <v>#N/A</v>
      </c>
      <c r="AP152" s="153"/>
      <c r="AQ152" s="4" t="str">
        <f t="shared" ca="1" si="108"/>
        <v/>
      </c>
      <c r="AR152" s="4" t="str">
        <f t="shared" ca="1" si="108"/>
        <v/>
      </c>
      <c r="AS152" s="4" t="str">
        <f t="shared" ca="1" si="108"/>
        <v/>
      </c>
      <c r="AT152" s="4" t="str">
        <f t="shared" ca="1" si="108"/>
        <v/>
      </c>
      <c r="AU152" s="4" t="str">
        <f t="shared" ca="1" si="108"/>
        <v/>
      </c>
      <c r="AV152" s="4" t="str">
        <f t="shared" ca="1" si="107"/>
        <v/>
      </c>
      <c r="AW152" s="4" t="str">
        <f t="shared" ca="1" si="107"/>
        <v/>
      </c>
      <c r="AX152" s="4" t="str">
        <f t="shared" ca="1" si="107"/>
        <v/>
      </c>
      <c r="AY152" s="4" t="str">
        <f t="shared" ca="1" si="107"/>
        <v/>
      </c>
      <c r="AZ152" s="4" t="str">
        <f t="shared" ca="1" si="107"/>
        <v/>
      </c>
      <c r="BA152" s="296" t="e">
        <f t="shared" ca="1" si="89"/>
        <v>#NUM!</v>
      </c>
      <c r="BB152" s="296"/>
      <c r="BC152" s="153"/>
      <c r="BD152" s="48">
        <f t="shared" ca="1" si="95"/>
        <v>0</v>
      </c>
      <c r="BE152" s="48" t="str">
        <f t="shared" ca="1" si="90"/>
        <v>F</v>
      </c>
      <c r="BF152" s="157"/>
      <c r="BG152" s="262">
        <f t="shared" ca="1" si="91"/>
        <v>21</v>
      </c>
      <c r="BI152" s="48">
        <f t="shared" ca="1" si="96"/>
        <v>0</v>
      </c>
      <c r="BJ152" s="48">
        <f t="shared" ca="1" si="97"/>
        <v>13</v>
      </c>
      <c r="BK152" s="48">
        <f t="shared" ca="1" si="98"/>
        <v>14</v>
      </c>
      <c r="BL152" s="48">
        <f t="shared" ca="1" si="99"/>
        <v>15</v>
      </c>
      <c r="BM152" s="48">
        <f t="shared" ca="1" si="100"/>
        <v>16</v>
      </c>
      <c r="BN152" s="48">
        <f t="shared" ca="1" si="101"/>
        <v>17</v>
      </c>
      <c r="BO152" s="48">
        <f t="shared" ca="1" si="102"/>
        <v>18</v>
      </c>
      <c r="BP152" s="48">
        <f t="shared" ca="1" si="103"/>
        <v>31</v>
      </c>
      <c r="BQ152" s="48" t="str">
        <f t="shared" ca="1" si="104"/>
        <v>###</v>
      </c>
      <c r="BR152" s="48" t="str">
        <f t="shared" ca="1" si="105"/>
        <v>###</v>
      </c>
      <c r="BT152" s="99">
        <f t="shared" ca="1" si="92"/>
        <v>8</v>
      </c>
      <c r="BV152" s="48" t="str">
        <f t="shared" ca="1" si="93"/>
        <v>F</v>
      </c>
      <c r="BX152" s="48">
        <f t="shared" ca="1" si="94"/>
        <v>48</v>
      </c>
      <c r="BY152" s="158"/>
      <c r="BZ152" s="266">
        <f t="shared" ca="1" si="106"/>
        <v>491</v>
      </c>
      <c r="CA152" s="265">
        <f t="shared" ca="1" si="109"/>
        <v>-24</v>
      </c>
    </row>
    <row r="153" spans="2:79" s="48" customFormat="1" x14ac:dyDescent="0.25">
      <c r="B153" s="298" t="b">
        <f t="shared" ca="1" si="56"/>
        <v>0</v>
      </c>
      <c r="C153" s="298"/>
      <c r="D153" s="298" t="b">
        <f t="shared" ca="1" si="57"/>
        <v>0</v>
      </c>
      <c r="E153" s="298"/>
      <c r="F153" s="298" t="b">
        <f t="shared" ca="1" si="58"/>
        <v>0</v>
      </c>
      <c r="G153" s="298"/>
      <c r="H153" s="298" t="b">
        <f t="shared" ca="1" si="59"/>
        <v>0</v>
      </c>
      <c r="I153" s="298"/>
      <c r="J153" s="153"/>
      <c r="K153" s="235" t="str">
        <f t="shared" ca="1" si="60"/>
        <v/>
      </c>
      <c r="L153" s="4" t="str">
        <f t="shared" ca="1" si="61"/>
        <v/>
      </c>
      <c r="M153" s="263" t="str">
        <f t="shared" ca="1" si="62"/>
        <v/>
      </c>
      <c r="N153" s="4" t="str">
        <f t="shared" ca="1" si="63"/>
        <v/>
      </c>
      <c r="O153" s="235" t="str">
        <f t="shared" ca="1" si="64"/>
        <v/>
      </c>
      <c r="P153" s="4" t="str">
        <f t="shared" ca="1" si="65"/>
        <v/>
      </c>
      <c r="Q153" s="235" t="str">
        <f t="shared" ca="1" si="66"/>
        <v/>
      </c>
      <c r="R153" s="4" t="str">
        <f t="shared" ca="1" si="67"/>
        <v/>
      </c>
      <c r="S153" s="235" t="str">
        <f t="shared" ca="1" si="68"/>
        <v/>
      </c>
      <c r="T153" s="4" t="str">
        <f t="shared" ca="1" si="69"/>
        <v/>
      </c>
      <c r="U153" s="235" t="str">
        <f ca="1">IF(BT153&gt;1,IF(ISERROR(MATCH(BG154:BG156:BG190,0)),"-",BN153),"")</f>
        <v/>
      </c>
      <c r="V153" s="4" t="str">
        <f t="shared" ca="1" si="70"/>
        <v/>
      </c>
      <c r="W153" s="235" t="str">
        <f t="shared" ca="1" si="71"/>
        <v/>
      </c>
      <c r="X153" s="4" t="str">
        <f t="shared" ca="1" si="72"/>
        <v/>
      </c>
      <c r="Y153" s="235" t="str">
        <f t="shared" ca="1" si="73"/>
        <v/>
      </c>
      <c r="Z153" s="4" t="str">
        <f t="shared" ca="1" si="74"/>
        <v/>
      </c>
      <c r="AA153" s="235" t="str">
        <f t="shared" ca="1" si="75"/>
        <v/>
      </c>
      <c r="AB153" s="4" t="str">
        <f t="shared" ca="1" si="76"/>
        <v/>
      </c>
      <c r="AC153" s="235" t="str">
        <f t="shared" ca="1" si="77"/>
        <v/>
      </c>
      <c r="AD153" s="4" t="str">
        <f t="shared" ca="1" si="78"/>
        <v/>
      </c>
      <c r="AE153" s="153"/>
      <c r="AF153" s="4" t="str">
        <f t="shared" ca="1" si="79"/>
        <v/>
      </c>
      <c r="AG153" s="263" t="str">
        <f t="shared" ca="1" si="80"/>
        <v/>
      </c>
      <c r="AH153" s="235" t="str">
        <f t="shared" ca="1" si="81"/>
        <v/>
      </c>
      <c r="AI153" s="235" t="str">
        <f t="shared" ca="1" si="82"/>
        <v/>
      </c>
      <c r="AJ153" s="235" t="str">
        <f t="shared" ca="1" si="83"/>
        <v/>
      </c>
      <c r="AK153" s="235" t="str">
        <f t="shared" ca="1" si="84"/>
        <v/>
      </c>
      <c r="AL153" s="235" t="str">
        <f t="shared" ca="1" si="85"/>
        <v/>
      </c>
      <c r="AM153" s="235" t="str">
        <f t="shared" ca="1" si="86"/>
        <v/>
      </c>
      <c r="AN153" s="235" t="str">
        <f t="shared" ca="1" si="87"/>
        <v/>
      </c>
      <c r="AO153" s="235" t="str">
        <f t="shared" ca="1" si="88"/>
        <v/>
      </c>
      <c r="AP153" s="153"/>
      <c r="AQ153" s="4" t="str">
        <f t="shared" ca="1" si="108"/>
        <v/>
      </c>
      <c r="AR153" s="4" t="str">
        <f t="shared" ca="1" si="108"/>
        <v/>
      </c>
      <c r="AS153" s="4" t="str">
        <f t="shared" ca="1" si="108"/>
        <v/>
      </c>
      <c r="AT153" s="4" t="str">
        <f t="shared" ca="1" si="108"/>
        <v/>
      </c>
      <c r="AU153" s="4" t="str">
        <f t="shared" ca="1" si="108"/>
        <v/>
      </c>
      <c r="AV153" s="4" t="str">
        <f t="shared" ca="1" si="107"/>
        <v/>
      </c>
      <c r="AW153" s="4" t="str">
        <f t="shared" ca="1" si="107"/>
        <v/>
      </c>
      <c r="AX153" s="4" t="str">
        <f t="shared" ca="1" si="107"/>
        <v/>
      </c>
      <c r="AY153" s="4" t="str">
        <f t="shared" ca="1" si="107"/>
        <v/>
      </c>
      <c r="AZ153" s="4" t="str">
        <f t="shared" ca="1" si="107"/>
        <v/>
      </c>
      <c r="BA153" s="296" t="e">
        <f t="shared" ca="1" si="89"/>
        <v>#NUM!</v>
      </c>
      <c r="BB153" s="296"/>
      <c r="BC153" s="153"/>
      <c r="BD153" s="48" t="str">
        <f t="shared" ca="1" si="95"/>
        <v/>
      </c>
      <c r="BE153" s="48" t="str">
        <f t="shared" ca="1" si="90"/>
        <v/>
      </c>
      <c r="BF153" s="157"/>
      <c r="BG153" s="262">
        <f t="shared" ca="1" si="91"/>
        <v>8</v>
      </c>
      <c r="BI153" s="48" t="str">
        <f t="shared" ca="1" si="96"/>
        <v/>
      </c>
      <c r="BJ153" s="48" t="str">
        <f t="shared" ca="1" si="97"/>
        <v/>
      </c>
      <c r="BK153" s="48" t="str">
        <f t="shared" ca="1" si="98"/>
        <v/>
      </c>
      <c r="BL153" s="48" t="str">
        <f t="shared" ca="1" si="99"/>
        <v/>
      </c>
      <c r="BM153" s="48" t="str">
        <f t="shared" ca="1" si="100"/>
        <v/>
      </c>
      <c r="BN153" s="48" t="str">
        <f t="shared" ca="1" si="101"/>
        <v/>
      </c>
      <c r="BO153" s="48" t="b">
        <f t="shared" ca="1" si="102"/>
        <v>0</v>
      </c>
      <c r="BP153" s="48" t="b">
        <f t="shared" ca="1" si="103"/>
        <v>0</v>
      </c>
      <c r="BQ153" s="48" t="b">
        <f t="shared" ca="1" si="104"/>
        <v>0</v>
      </c>
      <c r="BR153" s="48" t="b">
        <f t="shared" ca="1" si="105"/>
        <v>0</v>
      </c>
      <c r="BT153" s="99">
        <f t="shared" ca="1" si="92"/>
        <v>0</v>
      </c>
      <c r="BV153" s="48" t="str">
        <f t="shared" ca="1" si="93"/>
        <v/>
      </c>
      <c r="BX153" s="48" t="str">
        <f t="shared" ca="1" si="94"/>
        <v/>
      </c>
      <c r="BY153" s="158"/>
      <c r="BZ153" s="266">
        <f t="shared" ca="1" si="106"/>
        <v>491</v>
      </c>
      <c r="CA153" s="265" t="str">
        <f t="shared" ca="1" si="109"/>
        <v/>
      </c>
    </row>
    <row r="154" spans="2:79" s="48" customFormat="1" x14ac:dyDescent="0.25">
      <c r="B154" s="298" t="b">
        <f t="shared" ca="1" si="56"/>
        <v>0</v>
      </c>
      <c r="C154" s="298"/>
      <c r="D154" s="298" t="b">
        <f t="shared" ca="1" si="57"/>
        <v>0</v>
      </c>
      <c r="E154" s="298"/>
      <c r="F154" s="298" t="b">
        <f t="shared" ca="1" si="58"/>
        <v>0</v>
      </c>
      <c r="G154" s="298"/>
      <c r="H154" s="298" t="b">
        <f t="shared" ca="1" si="59"/>
        <v>0</v>
      </c>
      <c r="I154" s="298"/>
      <c r="J154" s="153"/>
      <c r="K154" s="235" t="str">
        <f t="shared" ca="1" si="60"/>
        <v/>
      </c>
      <c r="L154" s="4" t="str">
        <f t="shared" ca="1" si="61"/>
        <v/>
      </c>
      <c r="M154" s="263" t="str">
        <f t="shared" ca="1" si="62"/>
        <v/>
      </c>
      <c r="N154" s="4" t="str">
        <f t="shared" ca="1" si="63"/>
        <v/>
      </c>
      <c r="O154" s="235" t="str">
        <f t="shared" ca="1" si="64"/>
        <v/>
      </c>
      <c r="P154" s="4" t="str">
        <f t="shared" ca="1" si="65"/>
        <v/>
      </c>
      <c r="Q154" s="235" t="str">
        <f t="shared" ca="1" si="66"/>
        <v/>
      </c>
      <c r="R154" s="4" t="str">
        <f t="shared" ca="1" si="67"/>
        <v/>
      </c>
      <c r="S154" s="235" t="str">
        <f t="shared" ca="1" si="68"/>
        <v/>
      </c>
      <c r="T154" s="4" t="str">
        <f t="shared" ca="1" si="69"/>
        <v/>
      </c>
      <c r="U154" s="235" t="str">
        <f ca="1">IF(BT154&gt;1,IF(ISERROR(MATCH(BG155:BG157:BG191,0)),"-",BN154),"")</f>
        <v/>
      </c>
      <c r="V154" s="4" t="str">
        <f t="shared" ca="1" si="70"/>
        <v/>
      </c>
      <c r="W154" s="235" t="str">
        <f t="shared" ca="1" si="71"/>
        <v/>
      </c>
      <c r="X154" s="4" t="str">
        <f t="shared" ca="1" si="72"/>
        <v/>
      </c>
      <c r="Y154" s="235" t="str">
        <f t="shared" ca="1" si="73"/>
        <v/>
      </c>
      <c r="Z154" s="4" t="str">
        <f t="shared" ca="1" si="74"/>
        <v/>
      </c>
      <c r="AA154" s="235" t="str">
        <f t="shared" ca="1" si="75"/>
        <v/>
      </c>
      <c r="AB154" s="4" t="str">
        <f t="shared" ca="1" si="76"/>
        <v/>
      </c>
      <c r="AC154" s="235" t="str">
        <f t="shared" ca="1" si="77"/>
        <v/>
      </c>
      <c r="AD154" s="4" t="str">
        <f t="shared" ca="1" si="78"/>
        <v/>
      </c>
      <c r="AE154" s="153"/>
      <c r="AF154" s="4" t="str">
        <f t="shared" ca="1" si="79"/>
        <v/>
      </c>
      <c r="AG154" s="263" t="str">
        <f t="shared" ca="1" si="80"/>
        <v/>
      </c>
      <c r="AH154" s="235" t="str">
        <f t="shared" ca="1" si="81"/>
        <v/>
      </c>
      <c r="AI154" s="235" t="str">
        <f t="shared" ca="1" si="82"/>
        <v/>
      </c>
      <c r="AJ154" s="235" t="str">
        <f t="shared" ca="1" si="83"/>
        <v/>
      </c>
      <c r="AK154" s="235" t="str">
        <f t="shared" ca="1" si="84"/>
        <v/>
      </c>
      <c r="AL154" s="235" t="str">
        <f t="shared" ca="1" si="85"/>
        <v/>
      </c>
      <c r="AM154" s="235" t="str">
        <f t="shared" ca="1" si="86"/>
        <v/>
      </c>
      <c r="AN154" s="235" t="str">
        <f t="shared" ca="1" si="87"/>
        <v/>
      </c>
      <c r="AO154" s="235" t="str">
        <f t="shared" ca="1" si="88"/>
        <v/>
      </c>
      <c r="AP154" s="153"/>
      <c r="AQ154" s="4" t="str">
        <f t="shared" ca="1" si="108"/>
        <v/>
      </c>
      <c r="AR154" s="4" t="str">
        <f t="shared" ca="1" si="108"/>
        <v/>
      </c>
      <c r="AS154" s="4" t="str">
        <f t="shared" ca="1" si="108"/>
        <v/>
      </c>
      <c r="AT154" s="4" t="str">
        <f t="shared" ca="1" si="108"/>
        <v/>
      </c>
      <c r="AU154" s="4" t="str">
        <f t="shared" ca="1" si="108"/>
        <v/>
      </c>
      <c r="AV154" s="4" t="str">
        <f t="shared" ca="1" si="107"/>
        <v/>
      </c>
      <c r="AW154" s="4" t="str">
        <f t="shared" ca="1" si="107"/>
        <v/>
      </c>
      <c r="AX154" s="4" t="str">
        <f t="shared" ca="1" si="107"/>
        <v/>
      </c>
      <c r="AY154" s="4" t="str">
        <f t="shared" ca="1" si="107"/>
        <v/>
      </c>
      <c r="AZ154" s="4" t="str">
        <f t="shared" ca="1" si="107"/>
        <v/>
      </c>
      <c r="BA154" s="296" t="e">
        <f t="shared" ca="1" si="89"/>
        <v>#NUM!</v>
      </c>
      <c r="BB154" s="296"/>
      <c r="BC154" s="153"/>
      <c r="BD154" s="48" t="str">
        <f t="shared" ca="1" si="95"/>
        <v/>
      </c>
      <c r="BE154" s="48" t="str">
        <f t="shared" ca="1" si="90"/>
        <v/>
      </c>
      <c r="BF154" s="157"/>
      <c r="BG154" s="262">
        <f t="shared" ca="1" si="91"/>
        <v>11</v>
      </c>
      <c r="BI154" s="48" t="str">
        <f t="shared" ca="1" si="96"/>
        <v/>
      </c>
      <c r="BJ154" s="48" t="str">
        <f t="shared" ca="1" si="97"/>
        <v/>
      </c>
      <c r="BK154" s="48" t="str">
        <f t="shared" ca="1" si="98"/>
        <v/>
      </c>
      <c r="BL154" s="48" t="str">
        <f t="shared" ca="1" si="99"/>
        <v/>
      </c>
      <c r="BM154" s="48" t="str">
        <f t="shared" ca="1" si="100"/>
        <v/>
      </c>
      <c r="BN154" s="48" t="str">
        <f t="shared" ca="1" si="101"/>
        <v/>
      </c>
      <c r="BO154" s="48" t="b">
        <f t="shared" ca="1" si="102"/>
        <v>0</v>
      </c>
      <c r="BP154" s="48" t="b">
        <f t="shared" ca="1" si="103"/>
        <v>0</v>
      </c>
      <c r="BQ154" s="48" t="b">
        <f t="shared" ca="1" si="104"/>
        <v>0</v>
      </c>
      <c r="BR154" s="48" t="b">
        <f t="shared" ca="1" si="105"/>
        <v>0</v>
      </c>
      <c r="BT154" s="99">
        <f t="shared" ca="1" si="92"/>
        <v>0</v>
      </c>
      <c r="BV154" s="48" t="str">
        <f t="shared" ca="1" si="93"/>
        <v/>
      </c>
      <c r="BX154" s="48" t="str">
        <f t="shared" ca="1" si="94"/>
        <v/>
      </c>
      <c r="BY154" s="158"/>
      <c r="BZ154" s="266">
        <f t="shared" ca="1" si="106"/>
        <v>491</v>
      </c>
      <c r="CA154" s="265" t="str">
        <f t="shared" ca="1" si="109"/>
        <v/>
      </c>
    </row>
    <row r="155" spans="2:79" s="48" customFormat="1" x14ac:dyDescent="0.25">
      <c r="B155" s="298" t="b">
        <f t="shared" ca="1" si="56"/>
        <v>0</v>
      </c>
      <c r="C155" s="298"/>
      <c r="D155" s="298">
        <f t="shared" ca="1" si="57"/>
        <v>23</v>
      </c>
      <c r="E155" s="298"/>
      <c r="F155" s="298" t="b">
        <f t="shared" ca="1" si="58"/>
        <v>0</v>
      </c>
      <c r="G155" s="298"/>
      <c r="H155" s="298" t="b">
        <f t="shared" ca="1" si="59"/>
        <v>0</v>
      </c>
      <c r="I155" s="298"/>
      <c r="J155" s="153"/>
      <c r="K155" s="235" t="str">
        <f t="shared" ca="1" si="60"/>
        <v>-</v>
      </c>
      <c r="L155" s="4" t="str">
        <f t="shared" ca="1" si="61"/>
        <v/>
      </c>
      <c r="M155" s="263">
        <f t="shared" ca="1" si="62"/>
        <v>4</v>
      </c>
      <c r="N155" s="4">
        <f t="shared" ca="1" si="63"/>
        <v>3</v>
      </c>
      <c r="O155" s="235" t="str">
        <f t="shared" ca="1" si="64"/>
        <v>-</v>
      </c>
      <c r="P155" s="4" t="str">
        <f t="shared" ca="1" si="65"/>
        <v/>
      </c>
      <c r="Q155" s="235" t="str">
        <f t="shared" ca="1" si="66"/>
        <v>-</v>
      </c>
      <c r="R155" s="4" t="str">
        <f t="shared" ca="1" si="67"/>
        <v/>
      </c>
      <c r="S155" s="235" t="str">
        <f t="shared" ca="1" si="68"/>
        <v>-</v>
      </c>
      <c r="T155" s="4" t="str">
        <f t="shared" ca="1" si="69"/>
        <v/>
      </c>
      <c r="U155" s="235" t="str">
        <f ca="1">IF(BT155&gt;1,IF(ISERROR(MATCH(BG156:BG158:BG192,0)),"-",BN155),"")</f>
        <v>-</v>
      </c>
      <c r="V155" s="4" t="str">
        <f t="shared" ca="1" si="70"/>
        <v/>
      </c>
      <c r="W155" s="235" t="str">
        <f t="shared" ca="1" si="71"/>
        <v>-</v>
      </c>
      <c r="X155" s="4" t="str">
        <f t="shared" ca="1" si="72"/>
        <v/>
      </c>
      <c r="Y155" s="235" t="str">
        <f t="shared" ca="1" si="73"/>
        <v>-</v>
      </c>
      <c r="Z155" s="4" t="str">
        <f t="shared" ca="1" si="74"/>
        <v/>
      </c>
      <c r="AA155" s="235" t="str">
        <f t="shared" ca="1" si="75"/>
        <v>-</v>
      </c>
      <c r="AB155" s="4" t="str">
        <f t="shared" ca="1" si="76"/>
        <v/>
      </c>
      <c r="AC155" s="235" t="str">
        <f t="shared" ca="1" si="77"/>
        <v>-</v>
      </c>
      <c r="AD155" s="4" t="str">
        <f t="shared" ca="1" si="78"/>
        <v/>
      </c>
      <c r="AE155" s="153"/>
      <c r="AF155" s="4" t="e">
        <f t="shared" ca="1" si="79"/>
        <v>#N/A</v>
      </c>
      <c r="AG155" s="263">
        <f t="shared" ca="1" si="80"/>
        <v>3</v>
      </c>
      <c r="AH155" s="235" t="e">
        <f t="shared" ca="1" si="81"/>
        <v>#N/A</v>
      </c>
      <c r="AI155" s="235" t="e">
        <f t="shared" ca="1" si="82"/>
        <v>#N/A</v>
      </c>
      <c r="AJ155" s="235" t="e">
        <f t="shared" ca="1" si="83"/>
        <v>#N/A</v>
      </c>
      <c r="AK155" s="235" t="e">
        <f t="shared" ca="1" si="84"/>
        <v>#N/A</v>
      </c>
      <c r="AL155" s="235" t="e">
        <f t="shared" ca="1" si="85"/>
        <v>#N/A</v>
      </c>
      <c r="AM155" s="235" t="e">
        <f t="shared" ca="1" si="86"/>
        <v>#N/A</v>
      </c>
      <c r="AN155" s="235" t="e">
        <f t="shared" ca="1" si="87"/>
        <v>#N/A</v>
      </c>
      <c r="AO155" s="235" t="e">
        <f t="shared" ca="1" si="88"/>
        <v>#N/A</v>
      </c>
      <c r="AP155" s="153"/>
      <c r="AQ155" s="4" t="str">
        <f t="shared" ca="1" si="108"/>
        <v/>
      </c>
      <c r="AR155" s="4">
        <f t="shared" ca="1" si="108"/>
        <v>3</v>
      </c>
      <c r="AS155" s="4" t="str">
        <f t="shared" ca="1" si="108"/>
        <v/>
      </c>
      <c r="AT155" s="4" t="str">
        <f t="shared" ca="1" si="108"/>
        <v/>
      </c>
      <c r="AU155" s="4" t="str">
        <f t="shared" ca="1" si="108"/>
        <v/>
      </c>
      <c r="AV155" s="4" t="str">
        <f t="shared" ca="1" si="107"/>
        <v/>
      </c>
      <c r="AW155" s="4" t="str">
        <f t="shared" ca="1" si="107"/>
        <v/>
      </c>
      <c r="AX155" s="4" t="str">
        <f t="shared" ca="1" si="107"/>
        <v/>
      </c>
      <c r="AY155" s="4" t="str">
        <f t="shared" ca="1" si="107"/>
        <v/>
      </c>
      <c r="AZ155" s="4" t="str">
        <f t="shared" ca="1" si="107"/>
        <v/>
      </c>
      <c r="BA155" s="296">
        <f t="shared" ca="1" si="89"/>
        <v>3</v>
      </c>
      <c r="BB155" s="296"/>
      <c r="BC155" s="153"/>
      <c r="BD155" s="48">
        <f t="shared" ca="1" si="95"/>
        <v>1</v>
      </c>
      <c r="BE155" s="48">
        <f t="shared" ca="1" si="90"/>
        <v>3</v>
      </c>
      <c r="BF155" s="157"/>
      <c r="BG155" s="262">
        <f t="shared" ca="1" si="91"/>
        <v>12</v>
      </c>
      <c r="BI155" s="48">
        <f t="shared" ca="1" si="96"/>
        <v>0</v>
      </c>
      <c r="BJ155" s="48">
        <f t="shared" ca="1" si="97"/>
        <v>4</v>
      </c>
      <c r="BK155" s="48">
        <f t="shared" ca="1" si="98"/>
        <v>5</v>
      </c>
      <c r="BL155" s="48">
        <f t="shared" ca="1" si="99"/>
        <v>6</v>
      </c>
      <c r="BM155" s="48">
        <f t="shared" ca="1" si="100"/>
        <v>7</v>
      </c>
      <c r="BN155" s="48">
        <f t="shared" ca="1" si="101"/>
        <v>8</v>
      </c>
      <c r="BO155" s="48">
        <f t="shared" ca="1" si="102"/>
        <v>9</v>
      </c>
      <c r="BP155" s="48" t="str">
        <f t="shared" ca="1" si="103"/>
        <v>###</v>
      </c>
      <c r="BQ155" s="48" t="str">
        <f t="shared" ca="1" si="104"/>
        <v>###</v>
      </c>
      <c r="BR155" s="48" t="str">
        <f t="shared" ca="1" si="105"/>
        <v>###</v>
      </c>
      <c r="BT155" s="99">
        <f t="shared" ca="1" si="92"/>
        <v>7</v>
      </c>
      <c r="BV155" s="48">
        <f t="shared" ca="1" si="93"/>
        <v>3</v>
      </c>
      <c r="BX155" s="48">
        <f t="shared" ca="1" si="94"/>
        <v>23</v>
      </c>
      <c r="BY155" s="158"/>
      <c r="BZ155" s="266">
        <f t="shared" ca="1" si="106"/>
        <v>506</v>
      </c>
      <c r="CA155" s="265">
        <f t="shared" ca="1" si="109"/>
        <v>15</v>
      </c>
    </row>
    <row r="156" spans="2:79" s="48" customFormat="1" x14ac:dyDescent="0.25">
      <c r="B156" s="298" t="b">
        <f t="shared" ca="1" si="56"/>
        <v>0</v>
      </c>
      <c r="C156" s="298"/>
      <c r="D156" s="298" t="b">
        <f t="shared" ca="1" si="57"/>
        <v>0</v>
      </c>
      <c r="E156" s="298"/>
      <c r="F156" s="298" t="b">
        <f t="shared" ca="1" si="58"/>
        <v>0</v>
      </c>
      <c r="G156" s="298"/>
      <c r="H156" s="298" t="b">
        <f t="shared" ca="1" si="59"/>
        <v>0</v>
      </c>
      <c r="I156" s="298"/>
      <c r="J156" s="153"/>
      <c r="K156" s="235" t="str">
        <f t="shared" ca="1" si="60"/>
        <v/>
      </c>
      <c r="L156" s="4" t="str">
        <f t="shared" ca="1" si="61"/>
        <v/>
      </c>
      <c r="M156" s="263" t="str">
        <f t="shared" ca="1" si="62"/>
        <v/>
      </c>
      <c r="N156" s="4" t="str">
        <f t="shared" ca="1" si="63"/>
        <v/>
      </c>
      <c r="O156" s="235" t="str">
        <f t="shared" ca="1" si="64"/>
        <v/>
      </c>
      <c r="P156" s="4" t="str">
        <f t="shared" ca="1" si="65"/>
        <v/>
      </c>
      <c r="Q156" s="235" t="str">
        <f t="shared" ca="1" si="66"/>
        <v/>
      </c>
      <c r="R156" s="4" t="str">
        <f t="shared" ca="1" si="67"/>
        <v/>
      </c>
      <c r="S156" s="235" t="str">
        <f t="shared" ca="1" si="68"/>
        <v/>
      </c>
      <c r="T156" s="4" t="str">
        <f t="shared" ca="1" si="69"/>
        <v/>
      </c>
      <c r="U156" s="235" t="str">
        <f ca="1">IF(BT156&gt;1,IF(ISERROR(MATCH(BG157:BG159:BG193,0)),"-",BN156),"")</f>
        <v/>
      </c>
      <c r="V156" s="4" t="str">
        <f t="shared" ca="1" si="70"/>
        <v/>
      </c>
      <c r="W156" s="235" t="str">
        <f t="shared" ca="1" si="71"/>
        <v/>
      </c>
      <c r="X156" s="4" t="str">
        <f t="shared" ca="1" si="72"/>
        <v/>
      </c>
      <c r="Y156" s="235" t="str">
        <f t="shared" ca="1" si="73"/>
        <v/>
      </c>
      <c r="Z156" s="4" t="str">
        <f t="shared" ca="1" si="74"/>
        <v/>
      </c>
      <c r="AA156" s="235" t="str">
        <f t="shared" ca="1" si="75"/>
        <v/>
      </c>
      <c r="AB156" s="4" t="str">
        <f t="shared" ca="1" si="76"/>
        <v/>
      </c>
      <c r="AC156" s="235" t="str">
        <f t="shared" ca="1" si="77"/>
        <v/>
      </c>
      <c r="AD156" s="4" t="str">
        <f t="shared" ca="1" si="78"/>
        <v/>
      </c>
      <c r="AE156" s="153"/>
      <c r="AF156" s="4" t="str">
        <f t="shared" ca="1" si="79"/>
        <v/>
      </c>
      <c r="AG156" s="263" t="str">
        <f t="shared" ca="1" si="80"/>
        <v/>
      </c>
      <c r="AH156" s="235" t="str">
        <f t="shared" ca="1" si="81"/>
        <v/>
      </c>
      <c r="AI156" s="235" t="str">
        <f t="shared" ca="1" si="82"/>
        <v/>
      </c>
      <c r="AJ156" s="235" t="str">
        <f t="shared" ca="1" si="83"/>
        <v/>
      </c>
      <c r="AK156" s="235" t="str">
        <f t="shared" ca="1" si="84"/>
        <v/>
      </c>
      <c r="AL156" s="235" t="str">
        <f t="shared" ca="1" si="85"/>
        <v/>
      </c>
      <c r="AM156" s="235" t="str">
        <f t="shared" ca="1" si="86"/>
        <v/>
      </c>
      <c r="AN156" s="235" t="str">
        <f t="shared" ca="1" si="87"/>
        <v/>
      </c>
      <c r="AO156" s="235" t="str">
        <f t="shared" ca="1" si="88"/>
        <v/>
      </c>
      <c r="AP156" s="153"/>
      <c r="AQ156" s="4" t="str">
        <f t="shared" ca="1" si="108"/>
        <v/>
      </c>
      <c r="AR156" s="4" t="str">
        <f t="shared" ca="1" si="108"/>
        <v/>
      </c>
      <c r="AS156" s="4" t="str">
        <f t="shared" ca="1" si="108"/>
        <v/>
      </c>
      <c r="AT156" s="4" t="str">
        <f t="shared" ca="1" si="108"/>
        <v/>
      </c>
      <c r="AU156" s="4" t="str">
        <f t="shared" ca="1" si="108"/>
        <v/>
      </c>
      <c r="AV156" s="4" t="str">
        <f t="shared" ca="1" si="107"/>
        <v/>
      </c>
      <c r="AW156" s="4" t="str">
        <f t="shared" ca="1" si="107"/>
        <v/>
      </c>
      <c r="AX156" s="4" t="str">
        <f t="shared" ca="1" si="107"/>
        <v/>
      </c>
      <c r="AY156" s="4" t="str">
        <f t="shared" ca="1" si="107"/>
        <v/>
      </c>
      <c r="AZ156" s="4" t="str">
        <f t="shared" ca="1" si="107"/>
        <v/>
      </c>
      <c r="BA156" s="296" t="e">
        <f t="shared" ca="1" si="89"/>
        <v>#NUM!</v>
      </c>
      <c r="BB156" s="296"/>
      <c r="BC156" s="153"/>
      <c r="BD156" s="48" t="str">
        <f t="shared" ca="1" si="95"/>
        <v/>
      </c>
      <c r="BE156" s="48" t="str">
        <f t="shared" ca="1" si="90"/>
        <v/>
      </c>
      <c r="BF156" s="157"/>
      <c r="BG156" s="262">
        <f t="shared" ca="1" si="91"/>
        <v>3</v>
      </c>
      <c r="BI156" s="48" t="str">
        <f t="shared" ca="1" si="96"/>
        <v/>
      </c>
      <c r="BJ156" s="48" t="str">
        <f t="shared" ca="1" si="97"/>
        <v/>
      </c>
      <c r="BK156" s="48" t="str">
        <f t="shared" ca="1" si="98"/>
        <v/>
      </c>
      <c r="BL156" s="48" t="str">
        <f t="shared" ca="1" si="99"/>
        <v/>
      </c>
      <c r="BM156" s="48" t="str">
        <f t="shared" ca="1" si="100"/>
        <v/>
      </c>
      <c r="BN156" s="48" t="str">
        <f t="shared" ca="1" si="101"/>
        <v/>
      </c>
      <c r="BO156" s="48" t="b">
        <f t="shared" ca="1" si="102"/>
        <v>0</v>
      </c>
      <c r="BP156" s="48" t="b">
        <f t="shared" ca="1" si="103"/>
        <v>0</v>
      </c>
      <c r="BQ156" s="48" t="b">
        <f t="shared" ca="1" si="104"/>
        <v>0</v>
      </c>
      <c r="BR156" s="48" t="b">
        <f t="shared" ca="1" si="105"/>
        <v>0</v>
      </c>
      <c r="BT156" s="99">
        <f t="shared" ca="1" si="92"/>
        <v>0</v>
      </c>
      <c r="BV156" s="48" t="str">
        <f t="shared" ca="1" si="93"/>
        <v/>
      </c>
      <c r="BX156" s="48" t="str">
        <f t="shared" ca="1" si="94"/>
        <v/>
      </c>
      <c r="BY156" s="158"/>
      <c r="BZ156" s="266">
        <f t="shared" ca="1" si="106"/>
        <v>506</v>
      </c>
      <c r="CA156" s="265" t="str">
        <f t="shared" ca="1" si="109"/>
        <v/>
      </c>
    </row>
    <row r="157" spans="2:79" s="48" customFormat="1" x14ac:dyDescent="0.25">
      <c r="B157" s="298" t="b">
        <f t="shared" ca="1" si="56"/>
        <v>0</v>
      </c>
      <c r="C157" s="298"/>
      <c r="D157" s="298" t="b">
        <f t="shared" ca="1" si="57"/>
        <v>0</v>
      </c>
      <c r="E157" s="298"/>
      <c r="F157" s="298" t="b">
        <f t="shared" ca="1" si="58"/>
        <v>0</v>
      </c>
      <c r="G157" s="298"/>
      <c r="H157" s="298" t="b">
        <f t="shared" ca="1" si="59"/>
        <v>0</v>
      </c>
      <c r="I157" s="298"/>
      <c r="J157" s="153"/>
      <c r="K157" s="235" t="str">
        <f t="shared" ca="1" si="60"/>
        <v/>
      </c>
      <c r="L157" s="4" t="str">
        <f t="shared" ca="1" si="61"/>
        <v/>
      </c>
      <c r="M157" s="263" t="str">
        <f t="shared" ca="1" si="62"/>
        <v/>
      </c>
      <c r="N157" s="4" t="str">
        <f t="shared" ca="1" si="63"/>
        <v/>
      </c>
      <c r="O157" s="235" t="str">
        <f t="shared" ca="1" si="64"/>
        <v/>
      </c>
      <c r="P157" s="4" t="str">
        <f t="shared" ca="1" si="65"/>
        <v/>
      </c>
      <c r="Q157" s="235" t="str">
        <f t="shared" ca="1" si="66"/>
        <v/>
      </c>
      <c r="R157" s="4" t="str">
        <f t="shared" ca="1" si="67"/>
        <v/>
      </c>
      <c r="S157" s="235" t="str">
        <f t="shared" ca="1" si="68"/>
        <v/>
      </c>
      <c r="T157" s="4" t="str">
        <f t="shared" ca="1" si="69"/>
        <v/>
      </c>
      <c r="U157" s="235" t="str">
        <f ca="1">IF(BT157&gt;1,IF(ISERROR(MATCH(BG158:BG160:BG194,0)),"-",BN157),"")</f>
        <v/>
      </c>
      <c r="V157" s="4" t="str">
        <f t="shared" ca="1" si="70"/>
        <v/>
      </c>
      <c r="W157" s="235" t="str">
        <f t="shared" ca="1" si="71"/>
        <v/>
      </c>
      <c r="X157" s="4" t="str">
        <f t="shared" ca="1" si="72"/>
        <v/>
      </c>
      <c r="Y157" s="235" t="str">
        <f t="shared" ca="1" si="73"/>
        <v/>
      </c>
      <c r="Z157" s="4" t="str">
        <f t="shared" ca="1" si="74"/>
        <v/>
      </c>
      <c r="AA157" s="235" t="str">
        <f t="shared" ca="1" si="75"/>
        <v/>
      </c>
      <c r="AB157" s="4" t="str">
        <f t="shared" ca="1" si="76"/>
        <v/>
      </c>
      <c r="AC157" s="235" t="str">
        <f t="shared" ca="1" si="77"/>
        <v/>
      </c>
      <c r="AD157" s="4" t="str">
        <f t="shared" ca="1" si="78"/>
        <v/>
      </c>
      <c r="AE157" s="153"/>
      <c r="AF157" s="4" t="str">
        <f t="shared" ca="1" si="79"/>
        <v/>
      </c>
      <c r="AG157" s="263" t="str">
        <f t="shared" ca="1" si="80"/>
        <v/>
      </c>
      <c r="AH157" s="235" t="str">
        <f t="shared" ca="1" si="81"/>
        <v/>
      </c>
      <c r="AI157" s="235" t="str">
        <f t="shared" ca="1" si="82"/>
        <v/>
      </c>
      <c r="AJ157" s="235" t="str">
        <f t="shared" ca="1" si="83"/>
        <v/>
      </c>
      <c r="AK157" s="235" t="str">
        <f t="shared" ca="1" si="84"/>
        <v/>
      </c>
      <c r="AL157" s="235" t="str">
        <f t="shared" ca="1" si="85"/>
        <v/>
      </c>
      <c r="AM157" s="235" t="str">
        <f t="shared" ca="1" si="86"/>
        <v/>
      </c>
      <c r="AN157" s="235" t="str">
        <f t="shared" ca="1" si="87"/>
        <v/>
      </c>
      <c r="AO157" s="235" t="str">
        <f t="shared" ca="1" si="88"/>
        <v/>
      </c>
      <c r="AP157" s="153"/>
      <c r="AQ157" s="4" t="str">
        <f t="shared" ca="1" si="108"/>
        <v/>
      </c>
      <c r="AR157" s="4" t="str">
        <f t="shared" ca="1" si="108"/>
        <v/>
      </c>
      <c r="AS157" s="4" t="str">
        <f t="shared" ca="1" si="108"/>
        <v/>
      </c>
      <c r="AT157" s="4" t="str">
        <f t="shared" ca="1" si="108"/>
        <v/>
      </c>
      <c r="AU157" s="4" t="str">
        <f t="shared" ca="1" si="108"/>
        <v/>
      </c>
      <c r="AV157" s="4" t="str">
        <f t="shared" ca="1" si="107"/>
        <v/>
      </c>
      <c r="AW157" s="4" t="str">
        <f t="shared" ca="1" si="107"/>
        <v/>
      </c>
      <c r="AX157" s="4" t="str">
        <f t="shared" ca="1" si="107"/>
        <v/>
      </c>
      <c r="AY157" s="4" t="str">
        <f t="shared" ca="1" si="107"/>
        <v/>
      </c>
      <c r="AZ157" s="4" t="str">
        <f t="shared" ca="1" si="107"/>
        <v/>
      </c>
      <c r="BA157" s="296" t="e">
        <f t="shared" ca="1" si="89"/>
        <v>#NUM!</v>
      </c>
      <c r="BB157" s="296"/>
      <c r="BC157" s="153"/>
      <c r="BD157" s="48" t="str">
        <f t="shared" ca="1" si="95"/>
        <v/>
      </c>
      <c r="BE157" s="48" t="str">
        <f t="shared" ca="1" si="90"/>
        <v/>
      </c>
      <c r="BF157" s="157"/>
      <c r="BG157" s="262">
        <f t="shared" ca="1" si="91"/>
        <v>12</v>
      </c>
      <c r="BI157" s="48" t="str">
        <f t="shared" ca="1" si="96"/>
        <v/>
      </c>
      <c r="BJ157" s="48" t="str">
        <f t="shared" ca="1" si="97"/>
        <v/>
      </c>
      <c r="BK157" s="48" t="str">
        <f t="shared" ca="1" si="98"/>
        <v/>
      </c>
      <c r="BL157" s="48" t="str">
        <f t="shared" ca="1" si="99"/>
        <v/>
      </c>
      <c r="BM157" s="48" t="str">
        <f t="shared" ca="1" si="100"/>
        <v/>
      </c>
      <c r="BN157" s="48" t="str">
        <f t="shared" ca="1" si="101"/>
        <v/>
      </c>
      <c r="BO157" s="48" t="b">
        <f t="shared" ca="1" si="102"/>
        <v>0</v>
      </c>
      <c r="BP157" s="48" t="b">
        <f t="shared" ca="1" si="103"/>
        <v>0</v>
      </c>
      <c r="BQ157" s="48" t="b">
        <f t="shared" ca="1" si="104"/>
        <v>0</v>
      </c>
      <c r="BR157" s="48" t="b">
        <f t="shared" ca="1" si="105"/>
        <v>0</v>
      </c>
      <c r="BT157" s="99">
        <f t="shared" ca="1" si="92"/>
        <v>0</v>
      </c>
      <c r="BV157" s="48" t="str">
        <f t="shared" ca="1" si="93"/>
        <v/>
      </c>
      <c r="BX157" s="48" t="str">
        <f t="shared" ca="1" si="94"/>
        <v/>
      </c>
      <c r="BY157" s="158"/>
      <c r="BZ157" s="266">
        <f t="shared" ca="1" si="106"/>
        <v>506</v>
      </c>
      <c r="CA157" s="265" t="str">
        <f t="shared" ca="1" si="109"/>
        <v/>
      </c>
    </row>
    <row r="158" spans="2:79" s="48" customFormat="1" x14ac:dyDescent="0.25">
      <c r="B158" s="298" t="b">
        <f t="shared" ca="1" si="56"/>
        <v>0</v>
      </c>
      <c r="C158" s="298"/>
      <c r="D158" s="298" t="b">
        <f t="shared" ca="1" si="57"/>
        <v>0</v>
      </c>
      <c r="E158" s="298"/>
      <c r="F158" s="298" t="b">
        <f t="shared" ca="1" si="58"/>
        <v>0</v>
      </c>
      <c r="G158" s="298"/>
      <c r="H158" s="298" t="b">
        <f t="shared" ca="1" si="59"/>
        <v>0</v>
      </c>
      <c r="I158" s="298"/>
      <c r="J158" s="153"/>
      <c r="K158" s="235" t="str">
        <f t="shared" ca="1" si="60"/>
        <v/>
      </c>
      <c r="L158" s="4" t="str">
        <f t="shared" ca="1" si="61"/>
        <v/>
      </c>
      <c r="M158" s="263" t="str">
        <f t="shared" ca="1" si="62"/>
        <v/>
      </c>
      <c r="N158" s="4" t="str">
        <f t="shared" ca="1" si="63"/>
        <v/>
      </c>
      <c r="O158" s="235" t="str">
        <f t="shared" ca="1" si="64"/>
        <v/>
      </c>
      <c r="P158" s="4" t="str">
        <f t="shared" ca="1" si="65"/>
        <v/>
      </c>
      <c r="Q158" s="235" t="str">
        <f t="shared" ca="1" si="66"/>
        <v/>
      </c>
      <c r="R158" s="4" t="str">
        <f t="shared" ca="1" si="67"/>
        <v/>
      </c>
      <c r="S158" s="235" t="str">
        <f t="shared" ca="1" si="68"/>
        <v/>
      </c>
      <c r="T158" s="4" t="str">
        <f t="shared" ca="1" si="69"/>
        <v/>
      </c>
      <c r="U158" s="235" t="str">
        <f ca="1">IF(BT158&gt;1,IF(ISERROR(MATCH(BG159:BG161:BG195,0)),"-",BN158),"")</f>
        <v/>
      </c>
      <c r="V158" s="4" t="str">
        <f t="shared" ca="1" si="70"/>
        <v/>
      </c>
      <c r="W158" s="235" t="str">
        <f t="shared" ca="1" si="71"/>
        <v/>
      </c>
      <c r="X158" s="4" t="str">
        <f t="shared" ca="1" si="72"/>
        <v/>
      </c>
      <c r="Y158" s="235" t="str">
        <f t="shared" ca="1" si="73"/>
        <v/>
      </c>
      <c r="Z158" s="4" t="str">
        <f t="shared" ca="1" si="74"/>
        <v/>
      </c>
      <c r="AA158" s="235" t="str">
        <f t="shared" ca="1" si="75"/>
        <v/>
      </c>
      <c r="AB158" s="4" t="str">
        <f t="shared" ca="1" si="76"/>
        <v/>
      </c>
      <c r="AC158" s="235" t="str">
        <f t="shared" ca="1" si="77"/>
        <v/>
      </c>
      <c r="AD158" s="4" t="str">
        <f t="shared" ca="1" si="78"/>
        <v/>
      </c>
      <c r="AE158" s="153"/>
      <c r="AF158" s="4" t="str">
        <f t="shared" ca="1" si="79"/>
        <v/>
      </c>
      <c r="AG158" s="263" t="str">
        <f t="shared" ca="1" si="80"/>
        <v/>
      </c>
      <c r="AH158" s="235" t="str">
        <f t="shared" ca="1" si="81"/>
        <v/>
      </c>
      <c r="AI158" s="235" t="str">
        <f t="shared" ca="1" si="82"/>
        <v/>
      </c>
      <c r="AJ158" s="235" t="str">
        <f t="shared" ca="1" si="83"/>
        <v/>
      </c>
      <c r="AK158" s="235" t="str">
        <f t="shared" ca="1" si="84"/>
        <v/>
      </c>
      <c r="AL158" s="235" t="str">
        <f t="shared" ca="1" si="85"/>
        <v/>
      </c>
      <c r="AM158" s="235" t="str">
        <f t="shared" ca="1" si="86"/>
        <v/>
      </c>
      <c r="AN158" s="235" t="str">
        <f t="shared" ca="1" si="87"/>
        <v/>
      </c>
      <c r="AO158" s="235" t="str">
        <f t="shared" ca="1" si="88"/>
        <v/>
      </c>
      <c r="AP158" s="153"/>
      <c r="AQ158" s="4" t="str">
        <f t="shared" ca="1" si="108"/>
        <v/>
      </c>
      <c r="AR158" s="4" t="str">
        <f t="shared" ca="1" si="108"/>
        <v/>
      </c>
      <c r="AS158" s="4" t="str">
        <f t="shared" ca="1" si="108"/>
        <v/>
      </c>
      <c r="AT158" s="4" t="str">
        <f t="shared" ca="1" si="108"/>
        <v/>
      </c>
      <c r="AU158" s="4" t="str">
        <f t="shared" ca="1" si="108"/>
        <v/>
      </c>
      <c r="AV158" s="4" t="str">
        <f t="shared" ca="1" si="107"/>
        <v/>
      </c>
      <c r="AW158" s="4" t="str">
        <f t="shared" ca="1" si="107"/>
        <v/>
      </c>
      <c r="AX158" s="4" t="str">
        <f t="shared" ca="1" si="107"/>
        <v/>
      </c>
      <c r="AY158" s="4" t="str">
        <f t="shared" ca="1" si="107"/>
        <v/>
      </c>
      <c r="AZ158" s="4" t="str">
        <f t="shared" ca="1" si="107"/>
        <v/>
      </c>
      <c r="BA158" s="296" t="e">
        <f t="shared" ca="1" si="89"/>
        <v>#NUM!</v>
      </c>
      <c r="BB158" s="296"/>
      <c r="BC158" s="153"/>
      <c r="BD158" s="48" t="str">
        <f t="shared" ca="1" si="95"/>
        <v/>
      </c>
      <c r="BE158" s="48" t="str">
        <f t="shared" ca="1" si="90"/>
        <v/>
      </c>
      <c r="BF158" s="157"/>
      <c r="BG158" s="262">
        <f t="shared" ca="1" si="91"/>
        <v>4</v>
      </c>
      <c r="BI158" s="48" t="str">
        <f t="shared" ca="1" si="96"/>
        <v/>
      </c>
      <c r="BJ158" s="48" t="str">
        <f t="shared" ca="1" si="97"/>
        <v/>
      </c>
      <c r="BK158" s="48" t="str">
        <f t="shared" ca="1" si="98"/>
        <v/>
      </c>
      <c r="BL158" s="48" t="str">
        <f t="shared" ca="1" si="99"/>
        <v/>
      </c>
      <c r="BM158" s="48" t="str">
        <f t="shared" ca="1" si="100"/>
        <v/>
      </c>
      <c r="BN158" s="48" t="str">
        <f t="shared" ca="1" si="101"/>
        <v/>
      </c>
      <c r="BO158" s="48" t="b">
        <f t="shared" ca="1" si="102"/>
        <v>0</v>
      </c>
      <c r="BP158" s="48" t="b">
        <f t="shared" ca="1" si="103"/>
        <v>0</v>
      </c>
      <c r="BQ158" s="48" t="b">
        <f t="shared" ca="1" si="104"/>
        <v>0</v>
      </c>
      <c r="BR158" s="48" t="b">
        <f t="shared" ca="1" si="105"/>
        <v>0</v>
      </c>
      <c r="BT158" s="99">
        <f t="shared" ca="1" si="92"/>
        <v>0</v>
      </c>
      <c r="BV158" s="48" t="str">
        <f t="shared" ca="1" si="93"/>
        <v/>
      </c>
      <c r="BX158" s="48" t="str">
        <f t="shared" ca="1" si="94"/>
        <v/>
      </c>
      <c r="BY158" s="158"/>
      <c r="BZ158" s="266">
        <f t="shared" ca="1" si="106"/>
        <v>506</v>
      </c>
      <c r="CA158" s="265" t="str">
        <f t="shared" ca="1" si="109"/>
        <v/>
      </c>
    </row>
    <row r="159" spans="2:79" s="48" customFormat="1" x14ac:dyDescent="0.25">
      <c r="B159" s="298" t="b">
        <f t="shared" ca="1" si="56"/>
        <v>0</v>
      </c>
      <c r="C159" s="298"/>
      <c r="D159" s="298" t="b">
        <f t="shared" ca="1" si="57"/>
        <v>0</v>
      </c>
      <c r="E159" s="298"/>
      <c r="F159" s="298" t="b">
        <f t="shared" ca="1" si="58"/>
        <v>0</v>
      </c>
      <c r="G159" s="298"/>
      <c r="H159" s="298" t="b">
        <f t="shared" ca="1" si="59"/>
        <v>0</v>
      </c>
      <c r="I159" s="298"/>
      <c r="J159" s="153"/>
      <c r="K159" s="235" t="str">
        <f t="shared" ca="1" si="60"/>
        <v/>
      </c>
      <c r="L159" s="4" t="str">
        <f t="shared" ca="1" si="61"/>
        <v/>
      </c>
      <c r="M159" s="263" t="str">
        <f t="shared" ca="1" si="62"/>
        <v/>
      </c>
      <c r="N159" s="4" t="str">
        <f t="shared" ca="1" si="63"/>
        <v/>
      </c>
      <c r="O159" s="235" t="str">
        <f t="shared" ca="1" si="64"/>
        <v/>
      </c>
      <c r="P159" s="4" t="str">
        <f t="shared" ca="1" si="65"/>
        <v/>
      </c>
      <c r="Q159" s="235" t="str">
        <f t="shared" ca="1" si="66"/>
        <v/>
      </c>
      <c r="R159" s="4" t="str">
        <f t="shared" ca="1" si="67"/>
        <v/>
      </c>
      <c r="S159" s="235" t="str">
        <f t="shared" ca="1" si="68"/>
        <v/>
      </c>
      <c r="T159" s="4" t="str">
        <f t="shared" ca="1" si="69"/>
        <v/>
      </c>
      <c r="U159" s="235" t="str">
        <f ca="1">IF(BT159&gt;1,IF(ISERROR(MATCH(BG160:BG162:BG196,0)),"-",BN159),"")</f>
        <v/>
      </c>
      <c r="V159" s="4" t="str">
        <f t="shared" ca="1" si="70"/>
        <v/>
      </c>
      <c r="W159" s="235" t="str">
        <f t="shared" ca="1" si="71"/>
        <v/>
      </c>
      <c r="X159" s="4" t="str">
        <f t="shared" ca="1" si="72"/>
        <v/>
      </c>
      <c r="Y159" s="235" t="str">
        <f t="shared" ca="1" si="73"/>
        <v/>
      </c>
      <c r="Z159" s="4" t="str">
        <f t="shared" ca="1" si="74"/>
        <v/>
      </c>
      <c r="AA159" s="235" t="str">
        <f t="shared" ca="1" si="75"/>
        <v/>
      </c>
      <c r="AB159" s="4" t="str">
        <f t="shared" ca="1" si="76"/>
        <v/>
      </c>
      <c r="AC159" s="235" t="str">
        <f t="shared" ca="1" si="77"/>
        <v/>
      </c>
      <c r="AD159" s="4" t="str">
        <f t="shared" ca="1" si="78"/>
        <v/>
      </c>
      <c r="AE159" s="153"/>
      <c r="AF159" s="4" t="str">
        <f t="shared" ca="1" si="79"/>
        <v/>
      </c>
      <c r="AG159" s="263" t="str">
        <f t="shared" ca="1" si="80"/>
        <v/>
      </c>
      <c r="AH159" s="235" t="str">
        <f t="shared" ca="1" si="81"/>
        <v/>
      </c>
      <c r="AI159" s="235" t="str">
        <f t="shared" ca="1" si="82"/>
        <v/>
      </c>
      <c r="AJ159" s="235" t="str">
        <f t="shared" ca="1" si="83"/>
        <v/>
      </c>
      <c r="AK159" s="235" t="str">
        <f t="shared" ca="1" si="84"/>
        <v/>
      </c>
      <c r="AL159" s="235" t="str">
        <f t="shared" ca="1" si="85"/>
        <v/>
      </c>
      <c r="AM159" s="235" t="str">
        <f t="shared" ca="1" si="86"/>
        <v/>
      </c>
      <c r="AN159" s="235" t="str">
        <f t="shared" ca="1" si="87"/>
        <v/>
      </c>
      <c r="AO159" s="235" t="str">
        <f t="shared" ca="1" si="88"/>
        <v/>
      </c>
      <c r="AP159" s="153"/>
      <c r="AQ159" s="4" t="str">
        <f t="shared" ca="1" si="108"/>
        <v/>
      </c>
      <c r="AR159" s="4" t="str">
        <f t="shared" ca="1" si="108"/>
        <v/>
      </c>
      <c r="AS159" s="4" t="str">
        <f t="shared" ca="1" si="108"/>
        <v/>
      </c>
      <c r="AT159" s="4" t="str">
        <f t="shared" ca="1" si="108"/>
        <v/>
      </c>
      <c r="AU159" s="4" t="str">
        <f t="shared" ca="1" si="108"/>
        <v/>
      </c>
      <c r="AV159" s="4" t="str">
        <f t="shared" ca="1" si="107"/>
        <v/>
      </c>
      <c r="AW159" s="4" t="str">
        <f t="shared" ca="1" si="107"/>
        <v/>
      </c>
      <c r="AX159" s="4" t="str">
        <f t="shared" ca="1" si="107"/>
        <v/>
      </c>
      <c r="AY159" s="4" t="str">
        <f t="shared" ca="1" si="107"/>
        <v/>
      </c>
      <c r="AZ159" s="4" t="str">
        <f t="shared" ca="1" si="107"/>
        <v/>
      </c>
      <c r="BA159" s="296" t="e">
        <f t="shared" ca="1" si="89"/>
        <v>#NUM!</v>
      </c>
      <c r="BB159" s="296"/>
      <c r="BC159" s="153"/>
      <c r="BD159" s="48" t="str">
        <f t="shared" ca="1" si="95"/>
        <v/>
      </c>
      <c r="BE159" s="48" t="str">
        <f t="shared" ca="1" si="90"/>
        <v/>
      </c>
      <c r="BF159" s="157"/>
      <c r="BG159" s="262">
        <f t="shared" ca="1" si="91"/>
        <v>35</v>
      </c>
      <c r="BI159" s="48" t="str">
        <f t="shared" ca="1" si="96"/>
        <v/>
      </c>
      <c r="BJ159" s="48" t="str">
        <f t="shared" ca="1" si="97"/>
        <v/>
      </c>
      <c r="BK159" s="48" t="str">
        <f t="shared" ca="1" si="98"/>
        <v/>
      </c>
      <c r="BL159" s="48" t="str">
        <f t="shared" ca="1" si="99"/>
        <v/>
      </c>
      <c r="BM159" s="48" t="str">
        <f t="shared" ca="1" si="100"/>
        <v/>
      </c>
      <c r="BN159" s="48" t="str">
        <f t="shared" ca="1" si="101"/>
        <v/>
      </c>
      <c r="BO159" s="48" t="b">
        <f t="shared" ca="1" si="102"/>
        <v>0</v>
      </c>
      <c r="BP159" s="48" t="b">
        <f t="shared" ca="1" si="103"/>
        <v>0</v>
      </c>
      <c r="BQ159" s="48" t="b">
        <f t="shared" ca="1" si="104"/>
        <v>0</v>
      </c>
      <c r="BR159" s="48" t="b">
        <f t="shared" ca="1" si="105"/>
        <v>0</v>
      </c>
      <c r="BT159" s="99">
        <f t="shared" ca="1" si="92"/>
        <v>0</v>
      </c>
      <c r="BV159" s="48" t="str">
        <f t="shared" ca="1" si="93"/>
        <v/>
      </c>
      <c r="BX159" s="48" t="str">
        <f t="shared" ca="1" si="94"/>
        <v/>
      </c>
      <c r="BY159" s="158"/>
      <c r="BZ159" s="266">
        <f t="shared" ca="1" si="106"/>
        <v>506</v>
      </c>
      <c r="CA159" s="265" t="str">
        <f t="shared" ca="1" si="109"/>
        <v/>
      </c>
    </row>
    <row r="160" spans="2:79" s="48" customFormat="1" x14ac:dyDescent="0.25">
      <c r="B160" s="298" t="b">
        <f t="shared" ca="1" si="56"/>
        <v>0</v>
      </c>
      <c r="C160" s="298"/>
      <c r="D160" s="298" t="b">
        <f t="shared" ca="1" si="57"/>
        <v>0</v>
      </c>
      <c r="E160" s="298"/>
      <c r="F160" s="298" t="b">
        <f t="shared" ca="1" si="58"/>
        <v>0</v>
      </c>
      <c r="G160" s="298"/>
      <c r="H160" s="298" t="b">
        <f t="shared" ca="1" si="59"/>
        <v>0</v>
      </c>
      <c r="I160" s="298"/>
      <c r="J160" s="153"/>
      <c r="K160" s="235" t="str">
        <f t="shared" ca="1" si="60"/>
        <v/>
      </c>
      <c r="L160" s="4" t="str">
        <f t="shared" ca="1" si="61"/>
        <v/>
      </c>
      <c r="M160" s="263" t="str">
        <f t="shared" ca="1" si="62"/>
        <v/>
      </c>
      <c r="N160" s="4" t="str">
        <f t="shared" ca="1" si="63"/>
        <v/>
      </c>
      <c r="O160" s="235" t="str">
        <f t="shared" ca="1" si="64"/>
        <v/>
      </c>
      <c r="P160" s="4" t="str">
        <f t="shared" ca="1" si="65"/>
        <v/>
      </c>
      <c r="Q160" s="235" t="str">
        <f t="shared" ca="1" si="66"/>
        <v/>
      </c>
      <c r="R160" s="4" t="str">
        <f t="shared" ca="1" si="67"/>
        <v/>
      </c>
      <c r="S160" s="235" t="str">
        <f t="shared" ca="1" si="68"/>
        <v/>
      </c>
      <c r="T160" s="4" t="str">
        <f t="shared" ca="1" si="69"/>
        <v/>
      </c>
      <c r="U160" s="235" t="str">
        <f ca="1">IF(BT160&gt;1,IF(ISERROR(MATCH(BG161:BG163:BG197,0)),"-",BN160),"")</f>
        <v/>
      </c>
      <c r="V160" s="4" t="str">
        <f t="shared" ca="1" si="70"/>
        <v/>
      </c>
      <c r="W160" s="235" t="str">
        <f t="shared" ca="1" si="71"/>
        <v/>
      </c>
      <c r="X160" s="4" t="str">
        <f t="shared" ca="1" si="72"/>
        <v/>
      </c>
      <c r="Y160" s="235" t="str">
        <f t="shared" ca="1" si="73"/>
        <v/>
      </c>
      <c r="Z160" s="4" t="str">
        <f t="shared" ca="1" si="74"/>
        <v/>
      </c>
      <c r="AA160" s="235" t="str">
        <f t="shared" ca="1" si="75"/>
        <v/>
      </c>
      <c r="AB160" s="4" t="str">
        <f t="shared" ca="1" si="76"/>
        <v/>
      </c>
      <c r="AC160" s="235" t="str">
        <f t="shared" ca="1" si="77"/>
        <v/>
      </c>
      <c r="AD160" s="4" t="str">
        <f t="shared" ca="1" si="78"/>
        <v/>
      </c>
      <c r="AE160" s="153"/>
      <c r="AF160" s="4" t="str">
        <f t="shared" ca="1" si="79"/>
        <v/>
      </c>
      <c r="AG160" s="263" t="str">
        <f t="shared" ca="1" si="80"/>
        <v/>
      </c>
      <c r="AH160" s="235" t="str">
        <f t="shared" ca="1" si="81"/>
        <v/>
      </c>
      <c r="AI160" s="235" t="str">
        <f t="shared" ca="1" si="82"/>
        <v/>
      </c>
      <c r="AJ160" s="235" t="str">
        <f t="shared" ca="1" si="83"/>
        <v/>
      </c>
      <c r="AK160" s="235" t="str">
        <f t="shared" ca="1" si="84"/>
        <v/>
      </c>
      <c r="AL160" s="235" t="str">
        <f t="shared" ca="1" si="85"/>
        <v/>
      </c>
      <c r="AM160" s="235" t="str">
        <f t="shared" ca="1" si="86"/>
        <v/>
      </c>
      <c r="AN160" s="235" t="str">
        <f t="shared" ca="1" si="87"/>
        <v/>
      </c>
      <c r="AO160" s="235" t="str">
        <f t="shared" ca="1" si="88"/>
        <v/>
      </c>
      <c r="AP160" s="153"/>
      <c r="AQ160" s="4" t="str">
        <f t="shared" ca="1" si="108"/>
        <v/>
      </c>
      <c r="AR160" s="4" t="str">
        <f t="shared" ca="1" si="108"/>
        <v/>
      </c>
      <c r="AS160" s="4" t="str">
        <f t="shared" ca="1" si="108"/>
        <v/>
      </c>
      <c r="AT160" s="4" t="str">
        <f t="shared" ca="1" si="108"/>
        <v/>
      </c>
      <c r="AU160" s="4" t="str">
        <f t="shared" ca="1" si="108"/>
        <v/>
      </c>
      <c r="AV160" s="4" t="str">
        <f t="shared" ca="1" si="107"/>
        <v/>
      </c>
      <c r="AW160" s="4" t="str">
        <f t="shared" ca="1" si="107"/>
        <v/>
      </c>
      <c r="AX160" s="4" t="str">
        <f t="shared" ca="1" si="107"/>
        <v/>
      </c>
      <c r="AY160" s="4" t="str">
        <f t="shared" ca="1" si="107"/>
        <v/>
      </c>
      <c r="AZ160" s="4" t="str">
        <f t="shared" ca="1" si="107"/>
        <v/>
      </c>
      <c r="BA160" s="296" t="e">
        <f t="shared" ca="1" si="89"/>
        <v>#NUM!</v>
      </c>
      <c r="BB160" s="296"/>
      <c r="BC160" s="153"/>
      <c r="BD160" s="48" t="str">
        <f t="shared" ca="1" si="95"/>
        <v/>
      </c>
      <c r="BE160" s="48" t="str">
        <f t="shared" ca="1" si="90"/>
        <v/>
      </c>
      <c r="BF160" s="157"/>
      <c r="BG160" s="262">
        <f t="shared" ca="1" si="91"/>
        <v>20</v>
      </c>
      <c r="BI160" s="48" t="str">
        <f t="shared" ca="1" si="96"/>
        <v/>
      </c>
      <c r="BJ160" s="48" t="str">
        <f t="shared" ca="1" si="97"/>
        <v/>
      </c>
      <c r="BK160" s="48" t="str">
        <f t="shared" ca="1" si="98"/>
        <v/>
      </c>
      <c r="BL160" s="48" t="str">
        <f t="shared" ca="1" si="99"/>
        <v/>
      </c>
      <c r="BM160" s="48" t="str">
        <f t="shared" ca="1" si="100"/>
        <v/>
      </c>
      <c r="BN160" s="48" t="str">
        <f t="shared" ca="1" si="101"/>
        <v/>
      </c>
      <c r="BO160" s="48" t="b">
        <f t="shared" ca="1" si="102"/>
        <v>0</v>
      </c>
      <c r="BP160" s="48" t="b">
        <f t="shared" ca="1" si="103"/>
        <v>0</v>
      </c>
      <c r="BQ160" s="48" t="b">
        <f t="shared" ca="1" si="104"/>
        <v>0</v>
      </c>
      <c r="BR160" s="48" t="b">
        <f t="shared" ca="1" si="105"/>
        <v>0</v>
      </c>
      <c r="BT160" s="99">
        <f t="shared" ca="1" si="92"/>
        <v>0</v>
      </c>
      <c r="BV160" s="48" t="str">
        <f t="shared" ca="1" si="93"/>
        <v/>
      </c>
      <c r="BX160" s="48" t="str">
        <f t="shared" ca="1" si="94"/>
        <v/>
      </c>
      <c r="BY160" s="158"/>
      <c r="BZ160" s="266">
        <f t="shared" ca="1" si="106"/>
        <v>506</v>
      </c>
      <c r="CA160" s="265" t="str">
        <f t="shared" ca="1" si="109"/>
        <v/>
      </c>
    </row>
    <row r="161" spans="2:79" s="48" customFormat="1" x14ac:dyDescent="0.25">
      <c r="B161" s="298" t="b">
        <f t="shared" ca="1" si="56"/>
        <v>0</v>
      </c>
      <c r="C161" s="298"/>
      <c r="D161" s="298" t="b">
        <f t="shared" ca="1" si="57"/>
        <v>0</v>
      </c>
      <c r="E161" s="298"/>
      <c r="F161" s="298" t="b">
        <f t="shared" ca="1" si="58"/>
        <v>0</v>
      </c>
      <c r="G161" s="298"/>
      <c r="H161" s="298" t="b">
        <f t="shared" ca="1" si="59"/>
        <v>0</v>
      </c>
      <c r="I161" s="298"/>
      <c r="J161" s="153"/>
      <c r="K161" s="235" t="str">
        <f t="shared" ca="1" si="60"/>
        <v/>
      </c>
      <c r="L161" s="4" t="str">
        <f t="shared" ca="1" si="61"/>
        <v/>
      </c>
      <c r="M161" s="263" t="str">
        <f t="shared" ca="1" si="62"/>
        <v/>
      </c>
      <c r="N161" s="4" t="str">
        <f t="shared" ca="1" si="63"/>
        <v/>
      </c>
      <c r="O161" s="235" t="str">
        <f t="shared" ca="1" si="64"/>
        <v/>
      </c>
      <c r="P161" s="4" t="str">
        <f t="shared" ca="1" si="65"/>
        <v/>
      </c>
      <c r="Q161" s="235" t="str">
        <f t="shared" ca="1" si="66"/>
        <v/>
      </c>
      <c r="R161" s="4" t="str">
        <f t="shared" ca="1" si="67"/>
        <v/>
      </c>
      <c r="S161" s="235" t="str">
        <f t="shared" ca="1" si="68"/>
        <v/>
      </c>
      <c r="T161" s="4" t="str">
        <f t="shared" ca="1" si="69"/>
        <v/>
      </c>
      <c r="U161" s="235" t="str">
        <f ca="1">IF(BT161&gt;1,IF(ISERROR(MATCH(BG162:BG164:BG198,0)),"-",BN161),"")</f>
        <v/>
      </c>
      <c r="V161" s="4" t="str">
        <f t="shared" ca="1" si="70"/>
        <v/>
      </c>
      <c r="W161" s="235" t="str">
        <f t="shared" ca="1" si="71"/>
        <v/>
      </c>
      <c r="X161" s="4" t="str">
        <f t="shared" ca="1" si="72"/>
        <v/>
      </c>
      <c r="Y161" s="235" t="str">
        <f t="shared" ca="1" si="73"/>
        <v/>
      </c>
      <c r="Z161" s="4" t="str">
        <f t="shared" ca="1" si="74"/>
        <v/>
      </c>
      <c r="AA161" s="235" t="str">
        <f t="shared" ca="1" si="75"/>
        <v/>
      </c>
      <c r="AB161" s="4" t="str">
        <f t="shared" ca="1" si="76"/>
        <v/>
      </c>
      <c r="AC161" s="235" t="str">
        <f t="shared" ca="1" si="77"/>
        <v/>
      </c>
      <c r="AD161" s="4" t="str">
        <f t="shared" ca="1" si="78"/>
        <v/>
      </c>
      <c r="AE161" s="153"/>
      <c r="AF161" s="4" t="str">
        <f t="shared" ca="1" si="79"/>
        <v/>
      </c>
      <c r="AG161" s="263" t="str">
        <f t="shared" ca="1" si="80"/>
        <v/>
      </c>
      <c r="AH161" s="235" t="str">
        <f t="shared" ca="1" si="81"/>
        <v/>
      </c>
      <c r="AI161" s="235" t="str">
        <f t="shared" ca="1" si="82"/>
        <v/>
      </c>
      <c r="AJ161" s="235" t="str">
        <f t="shared" ca="1" si="83"/>
        <v/>
      </c>
      <c r="AK161" s="235" t="str">
        <f t="shared" ca="1" si="84"/>
        <v/>
      </c>
      <c r="AL161" s="235" t="str">
        <f t="shared" ca="1" si="85"/>
        <v/>
      </c>
      <c r="AM161" s="235" t="str">
        <f t="shared" ca="1" si="86"/>
        <v/>
      </c>
      <c r="AN161" s="235" t="str">
        <f t="shared" ca="1" si="87"/>
        <v/>
      </c>
      <c r="AO161" s="235" t="str">
        <f t="shared" ca="1" si="88"/>
        <v/>
      </c>
      <c r="AP161" s="153"/>
      <c r="AQ161" s="4" t="str">
        <f t="shared" ca="1" si="108"/>
        <v/>
      </c>
      <c r="AR161" s="4" t="str">
        <f t="shared" ca="1" si="108"/>
        <v/>
      </c>
      <c r="AS161" s="4" t="str">
        <f t="shared" ca="1" si="108"/>
        <v/>
      </c>
      <c r="AT161" s="4" t="str">
        <f t="shared" ca="1" si="108"/>
        <v/>
      </c>
      <c r="AU161" s="4" t="str">
        <f t="shared" ca="1" si="108"/>
        <v/>
      </c>
      <c r="AV161" s="4" t="str">
        <f t="shared" ca="1" si="107"/>
        <v/>
      </c>
      <c r="AW161" s="4" t="str">
        <f t="shared" ca="1" si="107"/>
        <v/>
      </c>
      <c r="AX161" s="4" t="str">
        <f t="shared" ca="1" si="107"/>
        <v/>
      </c>
      <c r="AY161" s="4" t="str">
        <f t="shared" ca="1" si="107"/>
        <v/>
      </c>
      <c r="AZ161" s="4" t="str">
        <f t="shared" ca="1" si="107"/>
        <v/>
      </c>
      <c r="BA161" s="296" t="e">
        <f t="shared" ca="1" si="89"/>
        <v>#NUM!</v>
      </c>
      <c r="BB161" s="296"/>
      <c r="BC161" s="153"/>
      <c r="BD161" s="48" t="str">
        <f t="shared" ca="1" si="95"/>
        <v/>
      </c>
      <c r="BE161" s="48" t="str">
        <f t="shared" ca="1" si="90"/>
        <v/>
      </c>
      <c r="BF161" s="157"/>
      <c r="BG161" s="262">
        <f t="shared" ca="1" si="91"/>
        <v>10</v>
      </c>
      <c r="BI161" s="48" t="str">
        <f t="shared" ca="1" si="96"/>
        <v/>
      </c>
      <c r="BJ161" s="48" t="str">
        <f t="shared" ca="1" si="97"/>
        <v/>
      </c>
      <c r="BK161" s="48" t="str">
        <f t="shared" ca="1" si="98"/>
        <v/>
      </c>
      <c r="BL161" s="48" t="str">
        <f t="shared" ca="1" si="99"/>
        <v/>
      </c>
      <c r="BM161" s="48" t="str">
        <f t="shared" ca="1" si="100"/>
        <v/>
      </c>
      <c r="BN161" s="48" t="str">
        <f t="shared" ca="1" si="101"/>
        <v/>
      </c>
      <c r="BO161" s="48" t="b">
        <f t="shared" ca="1" si="102"/>
        <v>0</v>
      </c>
      <c r="BP161" s="48" t="b">
        <f t="shared" ca="1" si="103"/>
        <v>0</v>
      </c>
      <c r="BQ161" s="48" t="b">
        <f t="shared" ca="1" si="104"/>
        <v>0</v>
      </c>
      <c r="BR161" s="48" t="b">
        <f t="shared" ca="1" si="105"/>
        <v>0</v>
      </c>
      <c r="BT161" s="99">
        <f t="shared" ca="1" si="92"/>
        <v>0</v>
      </c>
      <c r="BV161" s="48" t="str">
        <f t="shared" ca="1" si="93"/>
        <v/>
      </c>
      <c r="BX161" s="48" t="str">
        <f t="shared" ca="1" si="94"/>
        <v/>
      </c>
      <c r="BY161" s="158"/>
      <c r="BZ161" s="266">
        <f t="shared" ca="1" si="106"/>
        <v>506</v>
      </c>
      <c r="CA161" s="265" t="str">
        <f t="shared" ca="1" si="109"/>
        <v/>
      </c>
    </row>
    <row r="162" spans="2:79" s="48" customFormat="1" x14ac:dyDescent="0.25">
      <c r="B162" s="298" t="b">
        <f t="shared" ca="1" si="56"/>
        <v>0</v>
      </c>
      <c r="C162" s="298"/>
      <c r="D162" s="298" t="b">
        <f t="shared" ca="1" si="57"/>
        <v>0</v>
      </c>
      <c r="E162" s="298"/>
      <c r="F162" s="298" t="b">
        <f t="shared" ca="1" si="58"/>
        <v>0</v>
      </c>
      <c r="G162" s="298"/>
      <c r="H162" s="298" t="b">
        <f t="shared" ca="1" si="59"/>
        <v>0</v>
      </c>
      <c r="I162" s="298"/>
      <c r="J162" s="153"/>
      <c r="K162" s="235" t="str">
        <f t="shared" ca="1" si="60"/>
        <v/>
      </c>
      <c r="L162" s="4" t="str">
        <f t="shared" ca="1" si="61"/>
        <v/>
      </c>
      <c r="M162" s="263" t="str">
        <f t="shared" ca="1" si="62"/>
        <v/>
      </c>
      <c r="N162" s="4" t="str">
        <f t="shared" ca="1" si="63"/>
        <v/>
      </c>
      <c r="O162" s="235" t="str">
        <f t="shared" ca="1" si="64"/>
        <v/>
      </c>
      <c r="P162" s="4" t="str">
        <f t="shared" ca="1" si="65"/>
        <v/>
      </c>
      <c r="Q162" s="235" t="str">
        <f t="shared" ca="1" si="66"/>
        <v/>
      </c>
      <c r="R162" s="4" t="str">
        <f t="shared" ca="1" si="67"/>
        <v/>
      </c>
      <c r="S162" s="235" t="str">
        <f t="shared" ca="1" si="68"/>
        <v/>
      </c>
      <c r="T162" s="4" t="str">
        <f t="shared" ca="1" si="69"/>
        <v/>
      </c>
      <c r="U162" s="235" t="str">
        <f ca="1">IF(BT162&gt;1,IF(ISERROR(MATCH(BG163:BG165:BG199,0)),"-",BN162),"")</f>
        <v/>
      </c>
      <c r="V162" s="4" t="str">
        <f t="shared" ca="1" si="70"/>
        <v/>
      </c>
      <c r="W162" s="235" t="str">
        <f t="shared" ca="1" si="71"/>
        <v/>
      </c>
      <c r="X162" s="4" t="str">
        <f t="shared" ca="1" si="72"/>
        <v/>
      </c>
      <c r="Y162" s="235" t="str">
        <f t="shared" ca="1" si="73"/>
        <v/>
      </c>
      <c r="Z162" s="4" t="str">
        <f t="shared" ca="1" si="74"/>
        <v/>
      </c>
      <c r="AA162" s="235" t="str">
        <f t="shared" ca="1" si="75"/>
        <v/>
      </c>
      <c r="AB162" s="4" t="str">
        <f t="shared" ca="1" si="76"/>
        <v/>
      </c>
      <c r="AC162" s="235" t="str">
        <f t="shared" ca="1" si="77"/>
        <v/>
      </c>
      <c r="AD162" s="4" t="str">
        <f t="shared" ca="1" si="78"/>
        <v/>
      </c>
      <c r="AE162" s="153"/>
      <c r="AF162" s="4" t="str">
        <f t="shared" ca="1" si="79"/>
        <v/>
      </c>
      <c r="AG162" s="263" t="str">
        <f t="shared" ca="1" si="80"/>
        <v/>
      </c>
      <c r="AH162" s="235" t="str">
        <f t="shared" ca="1" si="81"/>
        <v/>
      </c>
      <c r="AI162" s="235" t="str">
        <f t="shared" ca="1" si="82"/>
        <v/>
      </c>
      <c r="AJ162" s="235" t="str">
        <f t="shared" ca="1" si="83"/>
        <v/>
      </c>
      <c r="AK162" s="235" t="str">
        <f t="shared" ca="1" si="84"/>
        <v/>
      </c>
      <c r="AL162" s="235" t="str">
        <f t="shared" ca="1" si="85"/>
        <v/>
      </c>
      <c r="AM162" s="235" t="str">
        <f t="shared" ca="1" si="86"/>
        <v/>
      </c>
      <c r="AN162" s="235" t="str">
        <f t="shared" ca="1" si="87"/>
        <v/>
      </c>
      <c r="AO162" s="235" t="str">
        <f t="shared" ca="1" si="88"/>
        <v/>
      </c>
      <c r="AP162" s="153"/>
      <c r="AQ162" s="4" t="str">
        <f t="shared" ca="1" si="108"/>
        <v/>
      </c>
      <c r="AR162" s="4" t="str">
        <f t="shared" ca="1" si="108"/>
        <v/>
      </c>
      <c r="AS162" s="4" t="str">
        <f t="shared" ca="1" si="108"/>
        <v/>
      </c>
      <c r="AT162" s="4" t="str">
        <f t="shared" ca="1" si="108"/>
        <v/>
      </c>
      <c r="AU162" s="4" t="str">
        <f t="shared" ca="1" si="108"/>
        <v/>
      </c>
      <c r="AV162" s="4" t="str">
        <f t="shared" ca="1" si="107"/>
        <v/>
      </c>
      <c r="AW162" s="4" t="str">
        <f t="shared" ca="1" si="107"/>
        <v/>
      </c>
      <c r="AX162" s="4" t="str">
        <f t="shared" ca="1" si="107"/>
        <v/>
      </c>
      <c r="AY162" s="4" t="str">
        <f t="shared" ca="1" si="107"/>
        <v/>
      </c>
      <c r="AZ162" s="4" t="str">
        <f t="shared" ca="1" si="107"/>
        <v/>
      </c>
      <c r="BA162" s="296" t="e">
        <f t="shared" ca="1" si="89"/>
        <v>#NUM!</v>
      </c>
      <c r="BB162" s="296"/>
      <c r="BC162" s="153"/>
      <c r="BD162" s="48" t="str">
        <f t="shared" ca="1" si="95"/>
        <v/>
      </c>
      <c r="BE162" s="48" t="str">
        <f t="shared" ca="1" si="90"/>
        <v/>
      </c>
      <c r="BF162" s="157"/>
      <c r="BG162" s="262">
        <f t="shared" ca="1" si="91"/>
        <v>23</v>
      </c>
      <c r="BI162" s="48" t="str">
        <f t="shared" ca="1" si="96"/>
        <v/>
      </c>
      <c r="BJ162" s="48" t="str">
        <f t="shared" ca="1" si="97"/>
        <v/>
      </c>
      <c r="BK162" s="48" t="str">
        <f t="shared" ca="1" si="98"/>
        <v/>
      </c>
      <c r="BL162" s="48" t="str">
        <f t="shared" ca="1" si="99"/>
        <v/>
      </c>
      <c r="BM162" s="48" t="str">
        <f t="shared" ca="1" si="100"/>
        <v/>
      </c>
      <c r="BN162" s="48" t="str">
        <f t="shared" ca="1" si="101"/>
        <v/>
      </c>
      <c r="BO162" s="48" t="b">
        <f t="shared" ca="1" si="102"/>
        <v>0</v>
      </c>
      <c r="BP162" s="48" t="b">
        <f t="shared" ca="1" si="103"/>
        <v>0</v>
      </c>
      <c r="BQ162" s="48" t="b">
        <f t="shared" ca="1" si="104"/>
        <v>0</v>
      </c>
      <c r="BR162" s="48" t="b">
        <f t="shared" ca="1" si="105"/>
        <v>0</v>
      </c>
      <c r="BT162" s="99">
        <f t="shared" ca="1" si="92"/>
        <v>0</v>
      </c>
      <c r="BV162" s="48" t="str">
        <f t="shared" ca="1" si="93"/>
        <v/>
      </c>
      <c r="BX162" s="48" t="str">
        <f t="shared" ca="1" si="94"/>
        <v/>
      </c>
      <c r="BY162" s="158"/>
      <c r="BZ162" s="266">
        <f t="shared" ca="1" si="106"/>
        <v>506</v>
      </c>
      <c r="CA162" s="265" t="str">
        <f t="shared" ca="1" si="109"/>
        <v/>
      </c>
    </row>
    <row r="163" spans="2:79" s="48" customFormat="1" x14ac:dyDescent="0.25">
      <c r="B163" s="298" t="b">
        <f t="shared" ca="1" si="56"/>
        <v>0</v>
      </c>
      <c r="C163" s="298"/>
      <c r="D163" s="298" t="b">
        <f t="shared" ca="1" si="57"/>
        <v>0</v>
      </c>
      <c r="E163" s="298"/>
      <c r="F163" s="298" t="b">
        <f t="shared" ca="1" si="58"/>
        <v>0</v>
      </c>
      <c r="G163" s="298"/>
      <c r="H163" s="298" t="b">
        <f t="shared" ca="1" si="59"/>
        <v>0</v>
      </c>
      <c r="I163" s="298"/>
      <c r="J163" s="153"/>
      <c r="K163" s="235" t="str">
        <f t="shared" ca="1" si="60"/>
        <v/>
      </c>
      <c r="L163" s="4" t="str">
        <f t="shared" ca="1" si="61"/>
        <v/>
      </c>
      <c r="M163" s="263" t="str">
        <f t="shared" ca="1" si="62"/>
        <v/>
      </c>
      <c r="N163" s="4" t="str">
        <f t="shared" ca="1" si="63"/>
        <v/>
      </c>
      <c r="O163" s="235" t="str">
        <f t="shared" ca="1" si="64"/>
        <v/>
      </c>
      <c r="P163" s="4" t="str">
        <f t="shared" ca="1" si="65"/>
        <v/>
      </c>
      <c r="Q163" s="235" t="str">
        <f t="shared" ca="1" si="66"/>
        <v/>
      </c>
      <c r="R163" s="4" t="str">
        <f t="shared" ca="1" si="67"/>
        <v/>
      </c>
      <c r="S163" s="235" t="str">
        <f t="shared" ca="1" si="68"/>
        <v/>
      </c>
      <c r="T163" s="4" t="str">
        <f t="shared" ca="1" si="69"/>
        <v/>
      </c>
      <c r="U163" s="235" t="str">
        <f ca="1">IF(BT163&gt;1,IF(ISERROR(MATCH(BG164:BG166:BG200,0)),"-",BN163),"")</f>
        <v/>
      </c>
      <c r="V163" s="4" t="str">
        <f t="shared" ca="1" si="70"/>
        <v/>
      </c>
      <c r="W163" s="235" t="str">
        <f t="shared" ca="1" si="71"/>
        <v/>
      </c>
      <c r="X163" s="4" t="str">
        <f t="shared" ca="1" si="72"/>
        <v/>
      </c>
      <c r="Y163" s="235" t="str">
        <f t="shared" ca="1" si="73"/>
        <v/>
      </c>
      <c r="Z163" s="4" t="str">
        <f t="shared" ca="1" si="74"/>
        <v/>
      </c>
      <c r="AA163" s="235" t="str">
        <f t="shared" ca="1" si="75"/>
        <v/>
      </c>
      <c r="AB163" s="4" t="str">
        <f t="shared" ca="1" si="76"/>
        <v/>
      </c>
      <c r="AC163" s="235" t="str">
        <f t="shared" ca="1" si="77"/>
        <v/>
      </c>
      <c r="AD163" s="4" t="str">
        <f t="shared" ca="1" si="78"/>
        <v/>
      </c>
      <c r="AE163" s="153"/>
      <c r="AF163" s="4" t="str">
        <f t="shared" ca="1" si="79"/>
        <v/>
      </c>
      <c r="AG163" s="263" t="str">
        <f t="shared" ca="1" si="80"/>
        <v/>
      </c>
      <c r="AH163" s="235" t="str">
        <f t="shared" ca="1" si="81"/>
        <v/>
      </c>
      <c r="AI163" s="235" t="str">
        <f t="shared" ca="1" si="82"/>
        <v/>
      </c>
      <c r="AJ163" s="235" t="str">
        <f t="shared" ca="1" si="83"/>
        <v/>
      </c>
      <c r="AK163" s="235" t="str">
        <f t="shared" ca="1" si="84"/>
        <v/>
      </c>
      <c r="AL163" s="235" t="str">
        <f t="shared" ca="1" si="85"/>
        <v/>
      </c>
      <c r="AM163" s="235" t="str">
        <f t="shared" ca="1" si="86"/>
        <v/>
      </c>
      <c r="AN163" s="235" t="str">
        <f t="shared" ca="1" si="87"/>
        <v/>
      </c>
      <c r="AO163" s="235" t="str">
        <f t="shared" ca="1" si="88"/>
        <v/>
      </c>
      <c r="AP163" s="153"/>
      <c r="AQ163" s="4" t="str">
        <f t="shared" ca="1" si="108"/>
        <v/>
      </c>
      <c r="AR163" s="4" t="str">
        <f t="shared" ca="1" si="108"/>
        <v/>
      </c>
      <c r="AS163" s="4" t="str">
        <f t="shared" ca="1" si="108"/>
        <v/>
      </c>
      <c r="AT163" s="4" t="str">
        <f t="shared" ca="1" si="108"/>
        <v/>
      </c>
      <c r="AU163" s="4" t="str">
        <f t="shared" ca="1" si="108"/>
        <v/>
      </c>
      <c r="AV163" s="4" t="str">
        <f t="shared" ca="1" si="107"/>
        <v/>
      </c>
      <c r="AW163" s="4" t="str">
        <f t="shared" ca="1" si="107"/>
        <v/>
      </c>
      <c r="AX163" s="4" t="str">
        <f t="shared" ca="1" si="107"/>
        <v/>
      </c>
      <c r="AY163" s="4" t="str">
        <f t="shared" ca="1" si="107"/>
        <v/>
      </c>
      <c r="AZ163" s="4" t="str">
        <f t="shared" ca="1" si="107"/>
        <v/>
      </c>
      <c r="BA163" s="296" t="e">
        <f t="shared" ca="1" si="89"/>
        <v>#NUM!</v>
      </c>
      <c r="BB163" s="296"/>
      <c r="BC163" s="153"/>
      <c r="BD163" s="48" t="str">
        <f t="shared" ca="1" si="95"/>
        <v/>
      </c>
      <c r="BE163" s="48" t="str">
        <f t="shared" ca="1" si="90"/>
        <v/>
      </c>
      <c r="BF163" s="157"/>
      <c r="BG163" s="262">
        <f t="shared" ca="1" si="91"/>
        <v>1</v>
      </c>
      <c r="BI163" s="48" t="str">
        <f t="shared" ca="1" si="96"/>
        <v/>
      </c>
      <c r="BJ163" s="48" t="str">
        <f t="shared" ca="1" si="97"/>
        <v/>
      </c>
      <c r="BK163" s="48" t="str">
        <f t="shared" ca="1" si="98"/>
        <v/>
      </c>
      <c r="BL163" s="48" t="str">
        <f t="shared" ca="1" si="99"/>
        <v/>
      </c>
      <c r="BM163" s="48" t="str">
        <f t="shared" ca="1" si="100"/>
        <v/>
      </c>
      <c r="BN163" s="48" t="str">
        <f t="shared" ca="1" si="101"/>
        <v/>
      </c>
      <c r="BO163" s="48" t="b">
        <f t="shared" ca="1" si="102"/>
        <v>0</v>
      </c>
      <c r="BP163" s="48" t="b">
        <f t="shared" ca="1" si="103"/>
        <v>0</v>
      </c>
      <c r="BQ163" s="48" t="b">
        <f t="shared" ca="1" si="104"/>
        <v>0</v>
      </c>
      <c r="BR163" s="48" t="b">
        <f t="shared" ca="1" si="105"/>
        <v>0</v>
      </c>
      <c r="BT163" s="99">
        <f t="shared" ca="1" si="92"/>
        <v>0</v>
      </c>
      <c r="BV163" s="48" t="str">
        <f t="shared" ca="1" si="93"/>
        <v/>
      </c>
      <c r="BX163" s="48" t="str">
        <f t="shared" ca="1" si="94"/>
        <v/>
      </c>
      <c r="BY163" s="158"/>
      <c r="BZ163" s="266">
        <f t="shared" ca="1" si="106"/>
        <v>506</v>
      </c>
      <c r="CA163" s="265" t="str">
        <f t="shared" ca="1" si="109"/>
        <v/>
      </c>
    </row>
    <row r="164" spans="2:79" s="48" customFormat="1" x14ac:dyDescent="0.25">
      <c r="B164" s="298">
        <f t="shared" ca="1" si="56"/>
        <v>3</v>
      </c>
      <c r="C164" s="298"/>
      <c r="D164" s="298" t="b">
        <f t="shared" ca="1" si="57"/>
        <v>0</v>
      </c>
      <c r="E164" s="298"/>
      <c r="F164" s="298" t="b">
        <f t="shared" ca="1" si="58"/>
        <v>0</v>
      </c>
      <c r="G164" s="298"/>
      <c r="H164" s="298" t="b">
        <f t="shared" ca="1" si="59"/>
        <v>0</v>
      </c>
      <c r="I164" s="298"/>
      <c r="J164" s="153"/>
      <c r="K164" s="235" t="str">
        <f t="shared" ca="1" si="60"/>
        <v/>
      </c>
      <c r="L164" s="4" t="str">
        <f t="shared" ca="1" si="61"/>
        <v/>
      </c>
      <c r="M164" s="263" t="str">
        <f t="shared" ca="1" si="62"/>
        <v/>
      </c>
      <c r="N164" s="4" t="str">
        <f t="shared" ca="1" si="63"/>
        <v/>
      </c>
      <c r="O164" s="235" t="str">
        <f t="shared" ca="1" si="64"/>
        <v/>
      </c>
      <c r="P164" s="4" t="str">
        <f t="shared" ca="1" si="65"/>
        <v/>
      </c>
      <c r="Q164" s="235" t="str">
        <f t="shared" ca="1" si="66"/>
        <v/>
      </c>
      <c r="R164" s="4" t="str">
        <f t="shared" ca="1" si="67"/>
        <v/>
      </c>
      <c r="S164" s="235" t="str">
        <f t="shared" ca="1" si="68"/>
        <v/>
      </c>
      <c r="T164" s="4" t="str">
        <f t="shared" ca="1" si="69"/>
        <v/>
      </c>
      <c r="U164" s="235" t="str">
        <f ca="1">IF(BT164&gt;1,IF(ISERROR(MATCH(BG165:BG167:BG201,0)),"-",BN164),"")</f>
        <v/>
      </c>
      <c r="V164" s="4" t="str">
        <f t="shared" ca="1" si="70"/>
        <v/>
      </c>
      <c r="W164" s="235" t="str">
        <f t="shared" ca="1" si="71"/>
        <v/>
      </c>
      <c r="X164" s="4" t="str">
        <f t="shared" ca="1" si="72"/>
        <v/>
      </c>
      <c r="Y164" s="235" t="str">
        <f t="shared" ca="1" si="73"/>
        <v/>
      </c>
      <c r="Z164" s="4" t="str">
        <f t="shared" ca="1" si="74"/>
        <v/>
      </c>
      <c r="AA164" s="235" t="str">
        <f t="shared" ca="1" si="75"/>
        <v/>
      </c>
      <c r="AB164" s="4" t="str">
        <f t="shared" ca="1" si="76"/>
        <v/>
      </c>
      <c r="AC164" s="235" t="str">
        <f t="shared" ca="1" si="77"/>
        <v/>
      </c>
      <c r="AD164" s="4" t="str">
        <f t="shared" ca="1" si="78"/>
        <v/>
      </c>
      <c r="AE164" s="153"/>
      <c r="AF164" s="4" t="str">
        <f t="shared" ca="1" si="79"/>
        <v/>
      </c>
      <c r="AG164" s="263" t="str">
        <f t="shared" ca="1" si="80"/>
        <v/>
      </c>
      <c r="AH164" s="235" t="str">
        <f t="shared" ca="1" si="81"/>
        <v/>
      </c>
      <c r="AI164" s="235" t="str">
        <f t="shared" ca="1" si="82"/>
        <v/>
      </c>
      <c r="AJ164" s="235" t="str">
        <f t="shared" ca="1" si="83"/>
        <v/>
      </c>
      <c r="AK164" s="235" t="str">
        <f t="shared" ca="1" si="84"/>
        <v/>
      </c>
      <c r="AL164" s="235" t="str">
        <f t="shared" ca="1" si="85"/>
        <v/>
      </c>
      <c r="AM164" s="235" t="str">
        <f t="shared" ca="1" si="86"/>
        <v/>
      </c>
      <c r="AN164" s="235" t="str">
        <f t="shared" ca="1" si="87"/>
        <v/>
      </c>
      <c r="AO164" s="235" t="str">
        <f t="shared" ca="1" si="88"/>
        <v/>
      </c>
      <c r="AP164" s="153"/>
      <c r="AQ164" s="4" t="str">
        <f t="shared" ca="1" si="108"/>
        <v/>
      </c>
      <c r="AR164" s="4" t="str">
        <f t="shared" ca="1" si="108"/>
        <v/>
      </c>
      <c r="AS164" s="4" t="str">
        <f t="shared" ca="1" si="108"/>
        <v/>
      </c>
      <c r="AT164" s="4" t="str">
        <f t="shared" ca="1" si="108"/>
        <v/>
      </c>
      <c r="AU164" s="4" t="str">
        <f t="shared" ca="1" si="108"/>
        <v/>
      </c>
      <c r="AV164" s="4" t="str">
        <f t="shared" ca="1" si="107"/>
        <v/>
      </c>
      <c r="AW164" s="4" t="str">
        <f t="shared" ca="1" si="107"/>
        <v/>
      </c>
      <c r="AX164" s="4" t="str">
        <f t="shared" ca="1" si="107"/>
        <v/>
      </c>
      <c r="AY164" s="4" t="str">
        <f t="shared" ca="1" si="107"/>
        <v/>
      </c>
      <c r="AZ164" s="4" t="str">
        <f t="shared" ca="1" si="107"/>
        <v/>
      </c>
      <c r="BA164" s="296" t="e">
        <f t="shared" ca="1" si="89"/>
        <v>#NUM!</v>
      </c>
      <c r="BB164" s="296"/>
      <c r="BC164" s="153"/>
      <c r="BD164" s="48" t="str">
        <f t="shared" ca="1" si="95"/>
        <v/>
      </c>
      <c r="BE164" s="48" t="str">
        <f t="shared" ca="1" si="90"/>
        <v/>
      </c>
      <c r="BF164" s="157"/>
      <c r="BG164" s="262">
        <f t="shared" ca="1" si="91"/>
        <v>2</v>
      </c>
      <c r="BI164" s="48" t="str">
        <f t="shared" ca="1" si="96"/>
        <v/>
      </c>
      <c r="BJ164" s="48" t="str">
        <f t="shared" ca="1" si="97"/>
        <v/>
      </c>
      <c r="BK164" s="48" t="str">
        <f t="shared" ca="1" si="98"/>
        <v/>
      </c>
      <c r="BL164" s="48" t="str">
        <f t="shared" ca="1" si="99"/>
        <v/>
      </c>
      <c r="BM164" s="48" t="str">
        <f t="shared" ca="1" si="100"/>
        <v/>
      </c>
      <c r="BN164" s="48" t="str">
        <f t="shared" ca="1" si="101"/>
        <v/>
      </c>
      <c r="BO164" s="48" t="b">
        <f t="shared" ca="1" si="102"/>
        <v>0</v>
      </c>
      <c r="BP164" s="48" t="b">
        <f t="shared" ca="1" si="103"/>
        <v>0</v>
      </c>
      <c r="BQ164" s="48" t="b">
        <f t="shared" ca="1" si="104"/>
        <v>0</v>
      </c>
      <c r="BR164" s="48" t="b">
        <f t="shared" ca="1" si="105"/>
        <v>0</v>
      </c>
      <c r="BT164" s="99">
        <f t="shared" ca="1" si="92"/>
        <v>0</v>
      </c>
      <c r="BV164" s="48" t="str">
        <f t="shared" ca="1" si="93"/>
        <v/>
      </c>
      <c r="BX164" s="48">
        <f t="shared" ca="1" si="94"/>
        <v>3</v>
      </c>
      <c r="BY164" s="158"/>
      <c r="BZ164" s="266">
        <f t="shared" ca="1" si="106"/>
        <v>506</v>
      </c>
      <c r="CA164" s="265" t="str">
        <f t="shared" ca="1" si="109"/>
        <v/>
      </c>
    </row>
    <row r="165" spans="2:79" s="48" customFormat="1" x14ac:dyDescent="0.25">
      <c r="B165" s="298" t="b">
        <f t="shared" ca="1" si="56"/>
        <v>0</v>
      </c>
      <c r="C165" s="298"/>
      <c r="D165" s="298" t="b">
        <f t="shared" ca="1" si="57"/>
        <v>0</v>
      </c>
      <c r="E165" s="298"/>
      <c r="F165" s="298" t="b">
        <f t="shared" ca="1" si="58"/>
        <v>0</v>
      </c>
      <c r="G165" s="298"/>
      <c r="H165" s="298" t="b">
        <f t="shared" ca="1" si="59"/>
        <v>0</v>
      </c>
      <c r="I165" s="298"/>
      <c r="J165" s="153"/>
      <c r="K165" s="235" t="str">
        <f t="shared" ca="1" si="60"/>
        <v/>
      </c>
      <c r="L165" s="4" t="str">
        <f t="shared" ca="1" si="61"/>
        <v/>
      </c>
      <c r="M165" s="263" t="str">
        <f t="shared" ca="1" si="62"/>
        <v/>
      </c>
      <c r="N165" s="4" t="str">
        <f t="shared" ca="1" si="63"/>
        <v/>
      </c>
      <c r="O165" s="235" t="str">
        <f t="shared" ca="1" si="64"/>
        <v/>
      </c>
      <c r="P165" s="4" t="str">
        <f t="shared" ca="1" si="65"/>
        <v/>
      </c>
      <c r="Q165" s="235" t="str">
        <f t="shared" ca="1" si="66"/>
        <v/>
      </c>
      <c r="R165" s="4" t="str">
        <f t="shared" ca="1" si="67"/>
        <v/>
      </c>
      <c r="S165" s="235" t="str">
        <f t="shared" ca="1" si="68"/>
        <v/>
      </c>
      <c r="T165" s="4" t="str">
        <f t="shared" ca="1" si="69"/>
        <v/>
      </c>
      <c r="U165" s="235" t="str">
        <f ca="1">IF(BT165&gt;1,IF(ISERROR(MATCH(BG166:BG168:BG202,0)),"-",BN165),"")</f>
        <v/>
      </c>
      <c r="V165" s="4" t="str">
        <f t="shared" ca="1" si="70"/>
        <v/>
      </c>
      <c r="W165" s="235" t="str">
        <f t="shared" ca="1" si="71"/>
        <v/>
      </c>
      <c r="X165" s="4" t="str">
        <f t="shared" ca="1" si="72"/>
        <v/>
      </c>
      <c r="Y165" s="235" t="str">
        <f t="shared" ca="1" si="73"/>
        <v/>
      </c>
      <c r="Z165" s="4" t="str">
        <f t="shared" ca="1" si="74"/>
        <v/>
      </c>
      <c r="AA165" s="235" t="str">
        <f t="shared" ca="1" si="75"/>
        <v/>
      </c>
      <c r="AB165" s="4" t="str">
        <f t="shared" ca="1" si="76"/>
        <v/>
      </c>
      <c r="AC165" s="235" t="str">
        <f t="shared" ca="1" si="77"/>
        <v/>
      </c>
      <c r="AD165" s="4" t="str">
        <f t="shared" ca="1" si="78"/>
        <v/>
      </c>
      <c r="AE165" s="153"/>
      <c r="AF165" s="4" t="str">
        <f t="shared" ca="1" si="79"/>
        <v/>
      </c>
      <c r="AG165" s="263" t="str">
        <f t="shared" ca="1" si="80"/>
        <v/>
      </c>
      <c r="AH165" s="235" t="str">
        <f t="shared" ca="1" si="81"/>
        <v/>
      </c>
      <c r="AI165" s="235" t="str">
        <f t="shared" ca="1" si="82"/>
        <v/>
      </c>
      <c r="AJ165" s="235" t="str">
        <f t="shared" ca="1" si="83"/>
        <v/>
      </c>
      <c r="AK165" s="235" t="str">
        <f t="shared" ca="1" si="84"/>
        <v/>
      </c>
      <c r="AL165" s="235" t="str">
        <f t="shared" ca="1" si="85"/>
        <v/>
      </c>
      <c r="AM165" s="235" t="str">
        <f t="shared" ca="1" si="86"/>
        <v/>
      </c>
      <c r="AN165" s="235" t="str">
        <f t="shared" ca="1" si="87"/>
        <v/>
      </c>
      <c r="AO165" s="235" t="str">
        <f t="shared" ca="1" si="88"/>
        <v/>
      </c>
      <c r="AP165" s="153"/>
      <c r="AQ165" s="4" t="str">
        <f t="shared" ca="1" si="108"/>
        <v/>
      </c>
      <c r="AR165" s="4" t="str">
        <f t="shared" ca="1" si="108"/>
        <v/>
      </c>
      <c r="AS165" s="4" t="str">
        <f t="shared" ca="1" si="108"/>
        <v/>
      </c>
      <c r="AT165" s="4" t="str">
        <f t="shared" ca="1" si="108"/>
        <v/>
      </c>
      <c r="AU165" s="4" t="str">
        <f t="shared" ca="1" si="108"/>
        <v/>
      </c>
      <c r="AV165" s="4" t="str">
        <f t="shared" ca="1" si="107"/>
        <v/>
      </c>
      <c r="AW165" s="4" t="str">
        <f t="shared" ca="1" si="107"/>
        <v/>
      </c>
      <c r="AX165" s="4" t="str">
        <f t="shared" ca="1" si="107"/>
        <v/>
      </c>
      <c r="AY165" s="4" t="str">
        <f t="shared" ca="1" si="107"/>
        <v/>
      </c>
      <c r="AZ165" s="4" t="str">
        <f t="shared" ca="1" si="107"/>
        <v/>
      </c>
      <c r="BA165" s="296" t="e">
        <f t="shared" ca="1" si="89"/>
        <v>#NUM!</v>
      </c>
      <c r="BB165" s="296"/>
      <c r="BC165" s="153"/>
      <c r="BD165" s="48" t="str">
        <f t="shared" ca="1" si="95"/>
        <v/>
      </c>
      <c r="BE165" s="48" t="str">
        <f t="shared" ca="1" si="90"/>
        <v/>
      </c>
      <c r="BF165" s="157"/>
      <c r="BG165" s="262">
        <f t="shared" ca="1" si="91"/>
        <v>20</v>
      </c>
      <c r="BI165" s="48" t="str">
        <f t="shared" ca="1" si="96"/>
        <v/>
      </c>
      <c r="BJ165" s="48" t="str">
        <f t="shared" ca="1" si="97"/>
        <v/>
      </c>
      <c r="BK165" s="48" t="str">
        <f t="shared" ca="1" si="98"/>
        <v/>
      </c>
      <c r="BL165" s="48" t="str">
        <f t="shared" ca="1" si="99"/>
        <v/>
      </c>
      <c r="BM165" s="48" t="str">
        <f t="shared" ca="1" si="100"/>
        <v/>
      </c>
      <c r="BN165" s="48" t="str">
        <f t="shared" ca="1" si="101"/>
        <v/>
      </c>
      <c r="BO165" s="48" t="b">
        <f t="shared" ca="1" si="102"/>
        <v>0</v>
      </c>
      <c r="BP165" s="48" t="b">
        <f t="shared" ca="1" si="103"/>
        <v>0</v>
      </c>
      <c r="BQ165" s="48" t="b">
        <f t="shared" ca="1" si="104"/>
        <v>0</v>
      </c>
      <c r="BR165" s="48" t="b">
        <f t="shared" ca="1" si="105"/>
        <v>0</v>
      </c>
      <c r="BT165" s="99">
        <f t="shared" ca="1" si="92"/>
        <v>0</v>
      </c>
      <c r="BV165" s="48" t="str">
        <f t="shared" ca="1" si="93"/>
        <v/>
      </c>
      <c r="BX165" s="48" t="str">
        <f t="shared" ca="1" si="94"/>
        <v/>
      </c>
      <c r="BY165" s="158"/>
      <c r="BZ165" s="266">
        <f t="shared" ca="1" si="106"/>
        <v>506</v>
      </c>
      <c r="CA165" s="265" t="str">
        <f t="shared" ca="1" si="109"/>
        <v/>
      </c>
    </row>
    <row r="166" spans="2:79" s="48" customFormat="1" x14ac:dyDescent="0.25">
      <c r="B166" s="298" t="b">
        <f t="shared" ca="1" si="56"/>
        <v>0</v>
      </c>
      <c r="C166" s="298"/>
      <c r="D166" s="298" t="b">
        <f t="shared" ca="1" si="57"/>
        <v>0</v>
      </c>
      <c r="E166" s="298"/>
      <c r="F166" s="298" t="b">
        <f t="shared" ca="1" si="58"/>
        <v>0</v>
      </c>
      <c r="G166" s="298"/>
      <c r="H166" s="298" t="b">
        <f t="shared" ca="1" si="59"/>
        <v>0</v>
      </c>
      <c r="I166" s="298"/>
      <c r="J166" s="153"/>
      <c r="K166" s="235" t="str">
        <f t="shared" ca="1" si="60"/>
        <v/>
      </c>
      <c r="L166" s="4" t="str">
        <f t="shared" ca="1" si="61"/>
        <v/>
      </c>
      <c r="M166" s="263" t="str">
        <f t="shared" ca="1" si="62"/>
        <v/>
      </c>
      <c r="N166" s="4" t="str">
        <f t="shared" ca="1" si="63"/>
        <v/>
      </c>
      <c r="O166" s="235" t="str">
        <f t="shared" ca="1" si="64"/>
        <v/>
      </c>
      <c r="P166" s="4" t="str">
        <f t="shared" ca="1" si="65"/>
        <v/>
      </c>
      <c r="Q166" s="235" t="str">
        <f t="shared" ca="1" si="66"/>
        <v/>
      </c>
      <c r="R166" s="4" t="str">
        <f t="shared" ca="1" si="67"/>
        <v/>
      </c>
      <c r="S166" s="235" t="str">
        <f t="shared" ca="1" si="68"/>
        <v/>
      </c>
      <c r="T166" s="4" t="str">
        <f t="shared" ca="1" si="69"/>
        <v/>
      </c>
      <c r="U166" s="235" t="str">
        <f ca="1">IF(BT166&gt;1,IF(ISERROR(MATCH(BG167:BG169:BG203,0)),"-",BN166),"")</f>
        <v/>
      </c>
      <c r="V166" s="4" t="str">
        <f t="shared" ca="1" si="70"/>
        <v/>
      </c>
      <c r="W166" s="235" t="str">
        <f t="shared" ca="1" si="71"/>
        <v/>
      </c>
      <c r="X166" s="4" t="str">
        <f t="shared" ca="1" si="72"/>
        <v/>
      </c>
      <c r="Y166" s="235" t="str">
        <f t="shared" ca="1" si="73"/>
        <v/>
      </c>
      <c r="Z166" s="4" t="str">
        <f t="shared" ca="1" si="74"/>
        <v/>
      </c>
      <c r="AA166" s="235" t="str">
        <f t="shared" ca="1" si="75"/>
        <v/>
      </c>
      <c r="AB166" s="4" t="str">
        <f t="shared" ca="1" si="76"/>
        <v/>
      </c>
      <c r="AC166" s="235" t="str">
        <f t="shared" ca="1" si="77"/>
        <v/>
      </c>
      <c r="AD166" s="4" t="str">
        <f t="shared" ca="1" si="78"/>
        <v/>
      </c>
      <c r="AE166" s="153"/>
      <c r="AF166" s="4" t="str">
        <f t="shared" ca="1" si="79"/>
        <v/>
      </c>
      <c r="AG166" s="263" t="str">
        <f t="shared" ca="1" si="80"/>
        <v/>
      </c>
      <c r="AH166" s="235" t="str">
        <f t="shared" ca="1" si="81"/>
        <v/>
      </c>
      <c r="AI166" s="235" t="str">
        <f t="shared" ca="1" si="82"/>
        <v/>
      </c>
      <c r="AJ166" s="235" t="str">
        <f t="shared" ca="1" si="83"/>
        <v/>
      </c>
      <c r="AK166" s="235" t="str">
        <f t="shared" ca="1" si="84"/>
        <v/>
      </c>
      <c r="AL166" s="235" t="str">
        <f t="shared" ca="1" si="85"/>
        <v/>
      </c>
      <c r="AM166" s="235" t="str">
        <f t="shared" ca="1" si="86"/>
        <v/>
      </c>
      <c r="AN166" s="235" t="str">
        <f t="shared" ca="1" si="87"/>
        <v/>
      </c>
      <c r="AO166" s="235" t="str">
        <f t="shared" ca="1" si="88"/>
        <v/>
      </c>
      <c r="AP166" s="153"/>
      <c r="AQ166" s="4" t="str">
        <f t="shared" ca="1" si="108"/>
        <v/>
      </c>
      <c r="AR166" s="4" t="str">
        <f t="shared" ca="1" si="108"/>
        <v/>
      </c>
      <c r="AS166" s="4" t="str">
        <f t="shared" ca="1" si="108"/>
        <v/>
      </c>
      <c r="AT166" s="4" t="str">
        <f t="shared" ca="1" si="108"/>
        <v/>
      </c>
      <c r="AU166" s="4" t="str">
        <f t="shared" ca="1" si="108"/>
        <v/>
      </c>
      <c r="AV166" s="4" t="str">
        <f t="shared" ca="1" si="107"/>
        <v/>
      </c>
      <c r="AW166" s="4" t="str">
        <f t="shared" ca="1" si="107"/>
        <v/>
      </c>
      <c r="AX166" s="4" t="str">
        <f t="shared" ca="1" si="107"/>
        <v/>
      </c>
      <c r="AY166" s="4" t="str">
        <f t="shared" ca="1" si="107"/>
        <v/>
      </c>
      <c r="AZ166" s="4" t="str">
        <f t="shared" ca="1" si="107"/>
        <v/>
      </c>
      <c r="BA166" s="296" t="e">
        <f t="shared" ca="1" si="89"/>
        <v>#NUM!</v>
      </c>
      <c r="BB166" s="296"/>
      <c r="BC166" s="153"/>
      <c r="BD166" s="48" t="str">
        <f t="shared" ca="1" si="95"/>
        <v/>
      </c>
      <c r="BE166" s="48" t="str">
        <f t="shared" ca="1" si="90"/>
        <v/>
      </c>
      <c r="BF166" s="157"/>
      <c r="BG166" s="262">
        <f t="shared" ca="1" si="91"/>
        <v>2</v>
      </c>
      <c r="BI166" s="48" t="str">
        <f t="shared" ca="1" si="96"/>
        <v/>
      </c>
      <c r="BJ166" s="48" t="str">
        <f t="shared" ca="1" si="97"/>
        <v/>
      </c>
      <c r="BK166" s="48" t="str">
        <f t="shared" ca="1" si="98"/>
        <v/>
      </c>
      <c r="BL166" s="48" t="str">
        <f t="shared" ca="1" si="99"/>
        <v/>
      </c>
      <c r="BM166" s="48" t="str">
        <f t="shared" ca="1" si="100"/>
        <v/>
      </c>
      <c r="BN166" s="48" t="str">
        <f t="shared" ca="1" si="101"/>
        <v/>
      </c>
      <c r="BO166" s="48" t="b">
        <f t="shared" ca="1" si="102"/>
        <v>0</v>
      </c>
      <c r="BP166" s="48" t="b">
        <f t="shared" ca="1" si="103"/>
        <v>0</v>
      </c>
      <c r="BQ166" s="48" t="b">
        <f t="shared" ca="1" si="104"/>
        <v>0</v>
      </c>
      <c r="BR166" s="48" t="b">
        <f t="shared" ca="1" si="105"/>
        <v>0</v>
      </c>
      <c r="BT166" s="99">
        <f t="shared" ca="1" si="92"/>
        <v>0</v>
      </c>
      <c r="BV166" s="48" t="str">
        <f t="shared" ca="1" si="93"/>
        <v/>
      </c>
      <c r="BX166" s="48" t="str">
        <f t="shared" ca="1" si="94"/>
        <v/>
      </c>
      <c r="BY166" s="158"/>
      <c r="BZ166" s="266">
        <f t="shared" ca="1" si="106"/>
        <v>506</v>
      </c>
      <c r="CA166" s="265" t="str">
        <f t="shared" ca="1" si="109"/>
        <v/>
      </c>
    </row>
    <row r="167" spans="2:79" s="48" customFormat="1" x14ac:dyDescent="0.25">
      <c r="B167" s="298" t="b">
        <f t="shared" ca="1" si="56"/>
        <v>0</v>
      </c>
      <c r="C167" s="298"/>
      <c r="D167" s="298" t="b">
        <f t="shared" ca="1" si="57"/>
        <v>0</v>
      </c>
      <c r="E167" s="298"/>
      <c r="F167" s="298" t="b">
        <f t="shared" ca="1" si="58"/>
        <v>0</v>
      </c>
      <c r="G167" s="298"/>
      <c r="H167" s="298" t="b">
        <f t="shared" ca="1" si="59"/>
        <v>0</v>
      </c>
      <c r="I167" s="298"/>
      <c r="J167" s="153"/>
      <c r="K167" s="235" t="str">
        <f t="shared" ca="1" si="60"/>
        <v/>
      </c>
      <c r="L167" s="4" t="str">
        <f t="shared" ca="1" si="61"/>
        <v/>
      </c>
      <c r="M167" s="263" t="str">
        <f t="shared" ca="1" si="62"/>
        <v/>
      </c>
      <c r="N167" s="4" t="str">
        <f t="shared" ca="1" si="63"/>
        <v/>
      </c>
      <c r="O167" s="235" t="str">
        <f t="shared" ca="1" si="64"/>
        <v/>
      </c>
      <c r="P167" s="4" t="str">
        <f t="shared" ca="1" si="65"/>
        <v/>
      </c>
      <c r="Q167" s="235" t="str">
        <f t="shared" ca="1" si="66"/>
        <v/>
      </c>
      <c r="R167" s="4" t="str">
        <f t="shared" ca="1" si="67"/>
        <v/>
      </c>
      <c r="S167" s="235" t="str">
        <f t="shared" ca="1" si="68"/>
        <v/>
      </c>
      <c r="T167" s="4" t="str">
        <f t="shared" ca="1" si="69"/>
        <v/>
      </c>
      <c r="U167" s="235" t="str">
        <f ca="1">IF(BT167&gt;1,IF(ISERROR(MATCH(BG168:BG170:BG204,0)),"-",BN167),"")</f>
        <v/>
      </c>
      <c r="V167" s="4" t="str">
        <f t="shared" ca="1" si="70"/>
        <v/>
      </c>
      <c r="W167" s="235" t="str">
        <f t="shared" ca="1" si="71"/>
        <v/>
      </c>
      <c r="X167" s="4" t="str">
        <f t="shared" ca="1" si="72"/>
        <v/>
      </c>
      <c r="Y167" s="235" t="str">
        <f t="shared" ca="1" si="73"/>
        <v/>
      </c>
      <c r="Z167" s="4" t="str">
        <f t="shared" ca="1" si="74"/>
        <v/>
      </c>
      <c r="AA167" s="235" t="str">
        <f t="shared" ca="1" si="75"/>
        <v/>
      </c>
      <c r="AB167" s="4" t="str">
        <f t="shared" ca="1" si="76"/>
        <v/>
      </c>
      <c r="AC167" s="235" t="str">
        <f t="shared" ca="1" si="77"/>
        <v/>
      </c>
      <c r="AD167" s="4" t="str">
        <f t="shared" ca="1" si="78"/>
        <v/>
      </c>
      <c r="AE167" s="153"/>
      <c r="AF167" s="4" t="str">
        <f t="shared" ca="1" si="79"/>
        <v/>
      </c>
      <c r="AG167" s="263" t="str">
        <f t="shared" ca="1" si="80"/>
        <v/>
      </c>
      <c r="AH167" s="235" t="str">
        <f t="shared" ca="1" si="81"/>
        <v/>
      </c>
      <c r="AI167" s="235" t="str">
        <f t="shared" ca="1" si="82"/>
        <v/>
      </c>
      <c r="AJ167" s="235" t="str">
        <f t="shared" ca="1" si="83"/>
        <v/>
      </c>
      <c r="AK167" s="235" t="str">
        <f t="shared" ca="1" si="84"/>
        <v/>
      </c>
      <c r="AL167" s="235" t="str">
        <f t="shared" ca="1" si="85"/>
        <v/>
      </c>
      <c r="AM167" s="235" t="str">
        <f t="shared" ca="1" si="86"/>
        <v/>
      </c>
      <c r="AN167" s="235" t="str">
        <f t="shared" ca="1" si="87"/>
        <v/>
      </c>
      <c r="AO167" s="235" t="str">
        <f t="shared" ca="1" si="88"/>
        <v/>
      </c>
      <c r="AP167" s="153"/>
      <c r="AQ167" s="4" t="str">
        <f t="shared" ca="1" si="108"/>
        <v/>
      </c>
      <c r="AR167" s="4" t="str">
        <f t="shared" ca="1" si="108"/>
        <v/>
      </c>
      <c r="AS167" s="4" t="str">
        <f t="shared" ca="1" si="108"/>
        <v/>
      </c>
      <c r="AT167" s="4" t="str">
        <f t="shared" ca="1" si="108"/>
        <v/>
      </c>
      <c r="AU167" s="4" t="str">
        <f t="shared" ca="1" si="108"/>
        <v/>
      </c>
      <c r="AV167" s="4" t="str">
        <f t="shared" ca="1" si="107"/>
        <v/>
      </c>
      <c r="AW167" s="4" t="str">
        <f t="shared" ca="1" si="107"/>
        <v/>
      </c>
      <c r="AX167" s="4" t="str">
        <f t="shared" ca="1" si="107"/>
        <v/>
      </c>
      <c r="AY167" s="4" t="str">
        <f t="shared" ca="1" si="107"/>
        <v/>
      </c>
      <c r="AZ167" s="4" t="str">
        <f t="shared" ca="1" si="107"/>
        <v/>
      </c>
      <c r="BA167" s="296" t="e">
        <f t="shared" ca="1" si="89"/>
        <v>#NUM!</v>
      </c>
      <c r="BB167" s="296"/>
      <c r="BC167" s="153"/>
      <c r="BD167" s="48" t="str">
        <f t="shared" ca="1" si="95"/>
        <v/>
      </c>
      <c r="BE167" s="48" t="str">
        <f t="shared" ca="1" si="90"/>
        <v/>
      </c>
      <c r="BF167" s="157"/>
      <c r="BG167" s="262">
        <f t="shared" ca="1" si="91"/>
        <v>14</v>
      </c>
      <c r="BI167" s="48" t="str">
        <f t="shared" ca="1" si="96"/>
        <v/>
      </c>
      <c r="BJ167" s="48" t="str">
        <f t="shared" ca="1" si="97"/>
        <v/>
      </c>
      <c r="BK167" s="48" t="str">
        <f t="shared" ca="1" si="98"/>
        <v/>
      </c>
      <c r="BL167" s="48" t="str">
        <f t="shared" ca="1" si="99"/>
        <v/>
      </c>
      <c r="BM167" s="48" t="str">
        <f t="shared" ca="1" si="100"/>
        <v/>
      </c>
      <c r="BN167" s="48" t="str">
        <f t="shared" ca="1" si="101"/>
        <v/>
      </c>
      <c r="BO167" s="48" t="b">
        <f t="shared" ca="1" si="102"/>
        <v>0</v>
      </c>
      <c r="BP167" s="48" t="b">
        <f t="shared" ca="1" si="103"/>
        <v>0</v>
      </c>
      <c r="BQ167" s="48" t="b">
        <f t="shared" ca="1" si="104"/>
        <v>0</v>
      </c>
      <c r="BR167" s="48" t="b">
        <f t="shared" ca="1" si="105"/>
        <v>0</v>
      </c>
      <c r="BT167" s="99">
        <f t="shared" ca="1" si="92"/>
        <v>0</v>
      </c>
      <c r="BV167" s="48" t="str">
        <f t="shared" ca="1" si="93"/>
        <v/>
      </c>
      <c r="BX167" s="48" t="str">
        <f t="shared" ca="1" si="94"/>
        <v/>
      </c>
      <c r="BY167" s="158"/>
      <c r="BZ167" s="266">
        <f t="shared" ca="1" si="106"/>
        <v>506</v>
      </c>
      <c r="CA167" s="265" t="str">
        <f t="shared" ca="1" si="109"/>
        <v/>
      </c>
    </row>
    <row r="168" spans="2:79" s="48" customFormat="1" x14ac:dyDescent="0.25">
      <c r="B168" s="298" t="b">
        <f t="shared" ca="1" si="56"/>
        <v>0</v>
      </c>
      <c r="C168" s="298"/>
      <c r="D168" s="298" t="b">
        <f t="shared" ca="1" si="57"/>
        <v>0</v>
      </c>
      <c r="E168" s="298"/>
      <c r="F168" s="298" t="b">
        <f t="shared" ca="1" si="58"/>
        <v>0</v>
      </c>
      <c r="G168" s="298"/>
      <c r="H168" s="298" t="b">
        <f t="shared" ca="1" si="59"/>
        <v>0</v>
      </c>
      <c r="I168" s="298"/>
      <c r="J168" s="153"/>
      <c r="K168" s="235" t="str">
        <f t="shared" ca="1" si="60"/>
        <v/>
      </c>
      <c r="L168" s="4" t="str">
        <f t="shared" ca="1" si="61"/>
        <v/>
      </c>
      <c r="M168" s="263" t="str">
        <f t="shared" ca="1" si="62"/>
        <v/>
      </c>
      <c r="N168" s="4" t="str">
        <f t="shared" ca="1" si="63"/>
        <v/>
      </c>
      <c r="O168" s="235" t="str">
        <f t="shared" ca="1" si="64"/>
        <v/>
      </c>
      <c r="P168" s="4" t="str">
        <f t="shared" ca="1" si="65"/>
        <v/>
      </c>
      <c r="Q168" s="235" t="str">
        <f t="shared" ca="1" si="66"/>
        <v/>
      </c>
      <c r="R168" s="4" t="str">
        <f t="shared" ca="1" si="67"/>
        <v/>
      </c>
      <c r="S168" s="235" t="str">
        <f t="shared" ca="1" si="68"/>
        <v/>
      </c>
      <c r="T168" s="4" t="str">
        <f t="shared" ca="1" si="69"/>
        <v/>
      </c>
      <c r="U168" s="235" t="str">
        <f ca="1">IF(BT168&gt;1,IF(ISERROR(MATCH(BG169:BG171:BG205,0)),"-",BN168),"")</f>
        <v/>
      </c>
      <c r="V168" s="4" t="str">
        <f t="shared" ca="1" si="70"/>
        <v/>
      </c>
      <c r="W168" s="235" t="str">
        <f t="shared" ca="1" si="71"/>
        <v/>
      </c>
      <c r="X168" s="4" t="str">
        <f t="shared" ca="1" si="72"/>
        <v/>
      </c>
      <c r="Y168" s="235" t="str">
        <f t="shared" ca="1" si="73"/>
        <v/>
      </c>
      <c r="Z168" s="4" t="str">
        <f t="shared" ca="1" si="74"/>
        <v/>
      </c>
      <c r="AA168" s="235" t="str">
        <f t="shared" ca="1" si="75"/>
        <v/>
      </c>
      <c r="AB168" s="4" t="str">
        <f t="shared" ca="1" si="76"/>
        <v/>
      </c>
      <c r="AC168" s="235" t="str">
        <f t="shared" ca="1" si="77"/>
        <v/>
      </c>
      <c r="AD168" s="4" t="str">
        <f t="shared" ca="1" si="78"/>
        <v/>
      </c>
      <c r="AE168" s="153"/>
      <c r="AF168" s="4" t="str">
        <f t="shared" ca="1" si="79"/>
        <v/>
      </c>
      <c r="AG168" s="263" t="str">
        <f t="shared" ca="1" si="80"/>
        <v/>
      </c>
      <c r="AH168" s="235" t="str">
        <f t="shared" ca="1" si="81"/>
        <v/>
      </c>
      <c r="AI168" s="235" t="str">
        <f t="shared" ca="1" si="82"/>
        <v/>
      </c>
      <c r="AJ168" s="235" t="str">
        <f t="shared" ca="1" si="83"/>
        <v/>
      </c>
      <c r="AK168" s="235" t="str">
        <f t="shared" ca="1" si="84"/>
        <v/>
      </c>
      <c r="AL168" s="235" t="str">
        <f t="shared" ca="1" si="85"/>
        <v/>
      </c>
      <c r="AM168" s="235" t="str">
        <f t="shared" ca="1" si="86"/>
        <v/>
      </c>
      <c r="AN168" s="235" t="str">
        <f t="shared" ca="1" si="87"/>
        <v/>
      </c>
      <c r="AO168" s="235" t="str">
        <f t="shared" ca="1" si="88"/>
        <v/>
      </c>
      <c r="AP168" s="153"/>
      <c r="AQ168" s="4" t="str">
        <f t="shared" ca="1" si="108"/>
        <v/>
      </c>
      <c r="AR168" s="4" t="str">
        <f t="shared" ca="1" si="108"/>
        <v/>
      </c>
      <c r="AS168" s="4" t="str">
        <f t="shared" ca="1" si="108"/>
        <v/>
      </c>
      <c r="AT168" s="4" t="str">
        <f t="shared" ca="1" si="108"/>
        <v/>
      </c>
      <c r="AU168" s="4" t="str">
        <f t="shared" ca="1" si="108"/>
        <v/>
      </c>
      <c r="AV168" s="4" t="str">
        <f t="shared" ca="1" si="107"/>
        <v/>
      </c>
      <c r="AW168" s="4" t="str">
        <f t="shared" ca="1" si="107"/>
        <v/>
      </c>
      <c r="AX168" s="4" t="str">
        <f t="shared" ca="1" si="107"/>
        <v/>
      </c>
      <c r="AY168" s="4" t="str">
        <f t="shared" ca="1" si="107"/>
        <v/>
      </c>
      <c r="AZ168" s="4" t="str">
        <f t="shared" ca="1" si="107"/>
        <v/>
      </c>
      <c r="BA168" s="296" t="e">
        <f t="shared" ca="1" si="89"/>
        <v>#NUM!</v>
      </c>
      <c r="BB168" s="296"/>
      <c r="BC168" s="153"/>
      <c r="BD168" s="48" t="str">
        <f t="shared" ca="1" si="95"/>
        <v/>
      </c>
      <c r="BE168" s="48" t="str">
        <f t="shared" ca="1" si="90"/>
        <v/>
      </c>
      <c r="BF168" s="157"/>
      <c r="BG168" s="262">
        <f t="shared" ca="1" si="91"/>
        <v>29</v>
      </c>
      <c r="BI168" s="48" t="str">
        <f t="shared" ca="1" si="96"/>
        <v/>
      </c>
      <c r="BJ168" s="48" t="str">
        <f t="shared" ca="1" si="97"/>
        <v/>
      </c>
      <c r="BK168" s="48" t="str">
        <f t="shared" ca="1" si="98"/>
        <v/>
      </c>
      <c r="BL168" s="48" t="str">
        <f t="shared" ca="1" si="99"/>
        <v/>
      </c>
      <c r="BM168" s="48" t="str">
        <f t="shared" ca="1" si="100"/>
        <v/>
      </c>
      <c r="BN168" s="48" t="str">
        <f t="shared" ca="1" si="101"/>
        <v/>
      </c>
      <c r="BO168" s="48" t="b">
        <f t="shared" ca="1" si="102"/>
        <v>0</v>
      </c>
      <c r="BP168" s="48" t="b">
        <f t="shared" ca="1" si="103"/>
        <v>0</v>
      </c>
      <c r="BQ168" s="48" t="b">
        <f t="shared" ca="1" si="104"/>
        <v>0</v>
      </c>
      <c r="BR168" s="48" t="b">
        <f t="shared" ca="1" si="105"/>
        <v>0</v>
      </c>
      <c r="BT168" s="99">
        <f t="shared" ca="1" si="92"/>
        <v>0</v>
      </c>
      <c r="BV168" s="48" t="str">
        <f t="shared" ca="1" si="93"/>
        <v/>
      </c>
      <c r="BX168" s="48" t="str">
        <f t="shared" ca="1" si="94"/>
        <v/>
      </c>
      <c r="BY168" s="158"/>
      <c r="BZ168" s="266">
        <f t="shared" ca="1" si="106"/>
        <v>506</v>
      </c>
      <c r="CA168" s="265" t="str">
        <f t="shared" ca="1" si="109"/>
        <v/>
      </c>
    </row>
    <row r="169" spans="2:79" s="48" customFormat="1" x14ac:dyDescent="0.25">
      <c r="B169" s="298" t="b">
        <f t="shared" ca="1" si="56"/>
        <v>0</v>
      </c>
      <c r="C169" s="298"/>
      <c r="D169" s="298" t="b">
        <f t="shared" ca="1" si="57"/>
        <v>0</v>
      </c>
      <c r="E169" s="298"/>
      <c r="F169" s="298" t="b">
        <f t="shared" ca="1" si="58"/>
        <v>0</v>
      </c>
      <c r="G169" s="298"/>
      <c r="H169" s="298" t="b">
        <f t="shared" ca="1" si="59"/>
        <v>0</v>
      </c>
      <c r="I169" s="298"/>
      <c r="J169" s="153"/>
      <c r="K169" s="235" t="str">
        <f t="shared" ca="1" si="60"/>
        <v/>
      </c>
      <c r="L169" s="4" t="str">
        <f t="shared" ca="1" si="61"/>
        <v/>
      </c>
      <c r="M169" s="263" t="str">
        <f t="shared" ca="1" si="62"/>
        <v/>
      </c>
      <c r="N169" s="4" t="str">
        <f t="shared" ca="1" si="63"/>
        <v/>
      </c>
      <c r="O169" s="235" t="str">
        <f t="shared" ca="1" si="64"/>
        <v/>
      </c>
      <c r="P169" s="4" t="str">
        <f t="shared" ca="1" si="65"/>
        <v/>
      </c>
      <c r="Q169" s="235" t="str">
        <f t="shared" ca="1" si="66"/>
        <v/>
      </c>
      <c r="R169" s="4" t="str">
        <f t="shared" ca="1" si="67"/>
        <v/>
      </c>
      <c r="S169" s="235" t="str">
        <f t="shared" ca="1" si="68"/>
        <v/>
      </c>
      <c r="T169" s="4" t="str">
        <f t="shared" ca="1" si="69"/>
        <v/>
      </c>
      <c r="U169" s="235" t="str">
        <f ca="1">IF(BT169&gt;1,IF(ISERROR(MATCH(BG170:BG172:BG206,0)),"-",BN169),"")</f>
        <v/>
      </c>
      <c r="V169" s="4" t="str">
        <f t="shared" ca="1" si="70"/>
        <v/>
      </c>
      <c r="W169" s="235" t="str">
        <f t="shared" ca="1" si="71"/>
        <v/>
      </c>
      <c r="X169" s="4" t="str">
        <f t="shared" ca="1" si="72"/>
        <v/>
      </c>
      <c r="Y169" s="235" t="str">
        <f t="shared" ca="1" si="73"/>
        <v/>
      </c>
      <c r="Z169" s="4" t="str">
        <f t="shared" ca="1" si="74"/>
        <v/>
      </c>
      <c r="AA169" s="235" t="str">
        <f t="shared" ca="1" si="75"/>
        <v/>
      </c>
      <c r="AB169" s="4" t="str">
        <f t="shared" ca="1" si="76"/>
        <v/>
      </c>
      <c r="AC169" s="235" t="str">
        <f t="shared" ca="1" si="77"/>
        <v/>
      </c>
      <c r="AD169" s="4" t="str">
        <f t="shared" ca="1" si="78"/>
        <v/>
      </c>
      <c r="AE169" s="153"/>
      <c r="AF169" s="4" t="str">
        <f t="shared" ca="1" si="79"/>
        <v/>
      </c>
      <c r="AG169" s="263" t="str">
        <f t="shared" ca="1" si="80"/>
        <v/>
      </c>
      <c r="AH169" s="235" t="str">
        <f t="shared" ca="1" si="81"/>
        <v/>
      </c>
      <c r="AI169" s="235" t="str">
        <f t="shared" ca="1" si="82"/>
        <v/>
      </c>
      <c r="AJ169" s="235" t="str">
        <f t="shared" ca="1" si="83"/>
        <v/>
      </c>
      <c r="AK169" s="235" t="str">
        <f t="shared" ca="1" si="84"/>
        <v/>
      </c>
      <c r="AL169" s="235" t="str">
        <f t="shared" ca="1" si="85"/>
        <v/>
      </c>
      <c r="AM169" s="235" t="str">
        <f t="shared" ca="1" si="86"/>
        <v/>
      </c>
      <c r="AN169" s="235" t="str">
        <f t="shared" ca="1" si="87"/>
        <v/>
      </c>
      <c r="AO169" s="235" t="str">
        <f t="shared" ca="1" si="88"/>
        <v/>
      </c>
      <c r="AP169" s="153"/>
      <c r="AQ169" s="4" t="str">
        <f t="shared" ca="1" si="108"/>
        <v/>
      </c>
      <c r="AR169" s="4" t="str">
        <f t="shared" ca="1" si="108"/>
        <v/>
      </c>
      <c r="AS169" s="4" t="str">
        <f t="shared" ca="1" si="108"/>
        <v/>
      </c>
      <c r="AT169" s="4" t="str">
        <f t="shared" ca="1" si="108"/>
        <v/>
      </c>
      <c r="AU169" s="4" t="str">
        <f t="shared" ca="1" si="108"/>
        <v/>
      </c>
      <c r="AV169" s="4" t="str">
        <f t="shared" ca="1" si="107"/>
        <v/>
      </c>
      <c r="AW169" s="4" t="str">
        <f t="shared" ca="1" si="107"/>
        <v/>
      </c>
      <c r="AX169" s="4" t="str">
        <f t="shared" ca="1" si="107"/>
        <v/>
      </c>
      <c r="AY169" s="4" t="str">
        <f t="shared" ca="1" si="107"/>
        <v/>
      </c>
      <c r="AZ169" s="4" t="str">
        <f t="shared" ca="1" si="107"/>
        <v/>
      </c>
      <c r="BA169" s="296" t="e">
        <f t="shared" ca="1" si="89"/>
        <v>#NUM!</v>
      </c>
      <c r="BB169" s="296"/>
      <c r="BC169" s="153"/>
      <c r="BD169" s="48" t="str">
        <f t="shared" ca="1" si="95"/>
        <v/>
      </c>
      <c r="BE169" s="48" t="str">
        <f t="shared" ca="1" si="90"/>
        <v/>
      </c>
      <c r="BF169" s="157"/>
      <c r="BG169" s="262">
        <f t="shared" ca="1" si="91"/>
        <v>5</v>
      </c>
      <c r="BI169" s="48" t="str">
        <f t="shared" ca="1" si="96"/>
        <v/>
      </c>
      <c r="BJ169" s="48" t="str">
        <f t="shared" ca="1" si="97"/>
        <v/>
      </c>
      <c r="BK169" s="48" t="str">
        <f t="shared" ca="1" si="98"/>
        <v/>
      </c>
      <c r="BL169" s="48" t="str">
        <f t="shared" ca="1" si="99"/>
        <v/>
      </c>
      <c r="BM169" s="48" t="str">
        <f t="shared" ca="1" si="100"/>
        <v/>
      </c>
      <c r="BN169" s="48" t="str">
        <f t="shared" ca="1" si="101"/>
        <v/>
      </c>
      <c r="BO169" s="48" t="b">
        <f t="shared" ca="1" si="102"/>
        <v>0</v>
      </c>
      <c r="BP169" s="48" t="b">
        <f t="shared" ca="1" si="103"/>
        <v>0</v>
      </c>
      <c r="BQ169" s="48" t="b">
        <f t="shared" ca="1" si="104"/>
        <v>0</v>
      </c>
      <c r="BR169" s="48" t="b">
        <f t="shared" ca="1" si="105"/>
        <v>0</v>
      </c>
      <c r="BT169" s="99">
        <f t="shared" ca="1" si="92"/>
        <v>0</v>
      </c>
      <c r="BV169" s="48" t="str">
        <f t="shared" ca="1" si="93"/>
        <v/>
      </c>
      <c r="BX169" s="48" t="str">
        <f t="shared" ca="1" si="94"/>
        <v/>
      </c>
      <c r="BY169" s="158"/>
      <c r="BZ169" s="266">
        <f t="shared" ca="1" si="106"/>
        <v>506</v>
      </c>
      <c r="CA169" s="265" t="str">
        <f t="shared" ca="1" si="109"/>
        <v/>
      </c>
    </row>
    <row r="170" spans="2:79" s="48" customFormat="1" x14ac:dyDescent="0.25">
      <c r="B170" s="298" t="b">
        <f t="shared" ca="1" si="56"/>
        <v>0</v>
      </c>
      <c r="C170" s="298"/>
      <c r="D170" s="298" t="b">
        <f t="shared" ca="1" si="57"/>
        <v>0</v>
      </c>
      <c r="E170" s="298"/>
      <c r="F170" s="298" t="b">
        <f t="shared" ca="1" si="58"/>
        <v>0</v>
      </c>
      <c r="G170" s="298"/>
      <c r="H170" s="298" t="b">
        <f t="shared" ca="1" si="59"/>
        <v>0</v>
      </c>
      <c r="I170" s="298"/>
      <c r="J170" s="153"/>
      <c r="K170" s="235" t="str">
        <f t="shared" ca="1" si="60"/>
        <v/>
      </c>
      <c r="L170" s="4" t="str">
        <f t="shared" ca="1" si="61"/>
        <v/>
      </c>
      <c r="M170" s="263" t="str">
        <f t="shared" ca="1" si="62"/>
        <v/>
      </c>
      <c r="N170" s="4" t="str">
        <f t="shared" ca="1" si="63"/>
        <v/>
      </c>
      <c r="O170" s="235" t="str">
        <f t="shared" ca="1" si="64"/>
        <v/>
      </c>
      <c r="P170" s="4" t="str">
        <f t="shared" ca="1" si="65"/>
        <v/>
      </c>
      <c r="Q170" s="235" t="str">
        <f t="shared" ca="1" si="66"/>
        <v/>
      </c>
      <c r="R170" s="4" t="str">
        <f t="shared" ca="1" si="67"/>
        <v/>
      </c>
      <c r="S170" s="235" t="str">
        <f t="shared" ca="1" si="68"/>
        <v/>
      </c>
      <c r="T170" s="4" t="str">
        <f t="shared" ca="1" si="69"/>
        <v/>
      </c>
      <c r="U170" s="235" t="str">
        <f ca="1">IF(BT170&gt;1,IF(ISERROR(MATCH(BG171:BG173:BG207,0)),"-",BN170),"")</f>
        <v/>
      </c>
      <c r="V170" s="4" t="str">
        <f t="shared" ca="1" si="70"/>
        <v/>
      </c>
      <c r="W170" s="235" t="str">
        <f t="shared" ca="1" si="71"/>
        <v/>
      </c>
      <c r="X170" s="4" t="str">
        <f t="shared" ca="1" si="72"/>
        <v/>
      </c>
      <c r="Y170" s="235" t="str">
        <f t="shared" ca="1" si="73"/>
        <v/>
      </c>
      <c r="Z170" s="4" t="str">
        <f t="shared" ca="1" si="74"/>
        <v/>
      </c>
      <c r="AA170" s="235" t="str">
        <f t="shared" ca="1" si="75"/>
        <v/>
      </c>
      <c r="AB170" s="4" t="str">
        <f t="shared" ca="1" si="76"/>
        <v/>
      </c>
      <c r="AC170" s="235" t="str">
        <f t="shared" ca="1" si="77"/>
        <v/>
      </c>
      <c r="AD170" s="4" t="str">
        <f t="shared" ca="1" si="78"/>
        <v/>
      </c>
      <c r="AE170" s="153"/>
      <c r="AF170" s="4" t="str">
        <f t="shared" ca="1" si="79"/>
        <v/>
      </c>
      <c r="AG170" s="263" t="str">
        <f t="shared" ca="1" si="80"/>
        <v/>
      </c>
      <c r="AH170" s="235" t="str">
        <f t="shared" ca="1" si="81"/>
        <v/>
      </c>
      <c r="AI170" s="235" t="str">
        <f t="shared" ca="1" si="82"/>
        <v/>
      </c>
      <c r="AJ170" s="235" t="str">
        <f t="shared" ca="1" si="83"/>
        <v/>
      </c>
      <c r="AK170" s="235" t="str">
        <f t="shared" ca="1" si="84"/>
        <v/>
      </c>
      <c r="AL170" s="235" t="str">
        <f t="shared" ca="1" si="85"/>
        <v/>
      </c>
      <c r="AM170" s="235" t="str">
        <f t="shared" ca="1" si="86"/>
        <v/>
      </c>
      <c r="AN170" s="235" t="str">
        <f t="shared" ca="1" si="87"/>
        <v/>
      </c>
      <c r="AO170" s="235" t="str">
        <f t="shared" ca="1" si="88"/>
        <v/>
      </c>
      <c r="AP170" s="153"/>
      <c r="AQ170" s="4" t="str">
        <f t="shared" ca="1" si="108"/>
        <v/>
      </c>
      <c r="AR170" s="4" t="str">
        <f t="shared" ca="1" si="108"/>
        <v/>
      </c>
      <c r="AS170" s="4" t="str">
        <f t="shared" ca="1" si="108"/>
        <v/>
      </c>
      <c r="AT170" s="4" t="str">
        <f t="shared" ca="1" si="108"/>
        <v/>
      </c>
      <c r="AU170" s="4" t="str">
        <f t="shared" ca="1" si="108"/>
        <v/>
      </c>
      <c r="AV170" s="4" t="str">
        <f t="shared" ca="1" si="107"/>
        <v/>
      </c>
      <c r="AW170" s="4" t="str">
        <f t="shared" ca="1" si="107"/>
        <v/>
      </c>
      <c r="AX170" s="4" t="str">
        <f t="shared" ca="1" si="107"/>
        <v/>
      </c>
      <c r="AY170" s="4" t="str">
        <f t="shared" ca="1" si="107"/>
        <v/>
      </c>
      <c r="AZ170" s="4" t="str">
        <f t="shared" ca="1" si="107"/>
        <v/>
      </c>
      <c r="BA170" s="296" t="e">
        <f t="shared" ca="1" si="89"/>
        <v>#NUM!</v>
      </c>
      <c r="BB170" s="296"/>
      <c r="BC170" s="153"/>
      <c r="BD170" s="48" t="str">
        <f t="shared" ca="1" si="95"/>
        <v/>
      </c>
      <c r="BE170" s="48" t="str">
        <f t="shared" ca="1" si="90"/>
        <v/>
      </c>
      <c r="BF170" s="157"/>
      <c r="BG170" s="262">
        <f t="shared" ca="1" si="91"/>
        <v>25</v>
      </c>
      <c r="BI170" s="48" t="str">
        <f t="shared" ca="1" si="96"/>
        <v/>
      </c>
      <c r="BJ170" s="48" t="str">
        <f t="shared" ca="1" si="97"/>
        <v/>
      </c>
      <c r="BK170" s="48" t="str">
        <f t="shared" ca="1" si="98"/>
        <v/>
      </c>
      <c r="BL170" s="48" t="str">
        <f t="shared" ca="1" si="99"/>
        <v/>
      </c>
      <c r="BM170" s="48" t="str">
        <f t="shared" ca="1" si="100"/>
        <v/>
      </c>
      <c r="BN170" s="48" t="str">
        <f t="shared" ca="1" si="101"/>
        <v/>
      </c>
      <c r="BO170" s="48" t="b">
        <f t="shared" ca="1" si="102"/>
        <v>0</v>
      </c>
      <c r="BP170" s="48" t="b">
        <f t="shared" ca="1" si="103"/>
        <v>0</v>
      </c>
      <c r="BQ170" s="48" t="b">
        <f t="shared" ca="1" si="104"/>
        <v>0</v>
      </c>
      <c r="BR170" s="48" t="b">
        <f t="shared" ca="1" si="105"/>
        <v>0</v>
      </c>
      <c r="BT170" s="99">
        <f t="shared" ca="1" si="92"/>
        <v>0</v>
      </c>
      <c r="BV170" s="48" t="str">
        <f t="shared" ca="1" si="93"/>
        <v/>
      </c>
      <c r="BX170" s="48" t="str">
        <f t="shared" ca="1" si="94"/>
        <v/>
      </c>
      <c r="BY170" s="158"/>
      <c r="BZ170" s="266">
        <f t="shared" ca="1" si="106"/>
        <v>506</v>
      </c>
      <c r="CA170" s="265" t="str">
        <f t="shared" ca="1" si="109"/>
        <v/>
      </c>
    </row>
    <row r="171" spans="2:79" s="48" customFormat="1" x14ac:dyDescent="0.25">
      <c r="B171" s="298" t="b">
        <f t="shared" ca="1" si="56"/>
        <v>0</v>
      </c>
      <c r="C171" s="298"/>
      <c r="D171" s="298" t="b">
        <f t="shared" ca="1" si="57"/>
        <v>0</v>
      </c>
      <c r="E171" s="298"/>
      <c r="F171" s="298" t="b">
        <f t="shared" ca="1" si="58"/>
        <v>0</v>
      </c>
      <c r="G171" s="298"/>
      <c r="H171" s="298" t="b">
        <f t="shared" ca="1" si="59"/>
        <v>0</v>
      </c>
      <c r="I171" s="298"/>
      <c r="J171" s="153"/>
      <c r="K171" s="235" t="str">
        <f t="shared" ca="1" si="60"/>
        <v/>
      </c>
      <c r="L171" s="4" t="str">
        <f t="shared" ca="1" si="61"/>
        <v/>
      </c>
      <c r="M171" s="263" t="str">
        <f t="shared" ca="1" si="62"/>
        <v/>
      </c>
      <c r="N171" s="4" t="str">
        <f t="shared" ca="1" si="63"/>
        <v/>
      </c>
      <c r="O171" s="235" t="str">
        <f t="shared" ca="1" si="64"/>
        <v/>
      </c>
      <c r="P171" s="4" t="str">
        <f t="shared" ca="1" si="65"/>
        <v/>
      </c>
      <c r="Q171" s="235" t="str">
        <f t="shared" ca="1" si="66"/>
        <v/>
      </c>
      <c r="R171" s="4" t="str">
        <f t="shared" ca="1" si="67"/>
        <v/>
      </c>
      <c r="S171" s="235" t="str">
        <f t="shared" ca="1" si="68"/>
        <v/>
      </c>
      <c r="T171" s="4" t="str">
        <f t="shared" ca="1" si="69"/>
        <v/>
      </c>
      <c r="U171" s="235" t="str">
        <f ca="1">IF(BT171&gt;1,IF(ISERROR(MATCH(BG172:BG174:BG208,0)),"-",BN171),"")</f>
        <v/>
      </c>
      <c r="V171" s="4" t="str">
        <f t="shared" ca="1" si="70"/>
        <v/>
      </c>
      <c r="W171" s="235" t="str">
        <f t="shared" ca="1" si="71"/>
        <v/>
      </c>
      <c r="X171" s="4" t="str">
        <f t="shared" ca="1" si="72"/>
        <v/>
      </c>
      <c r="Y171" s="235" t="str">
        <f t="shared" ca="1" si="73"/>
        <v/>
      </c>
      <c r="Z171" s="4" t="str">
        <f t="shared" ca="1" si="74"/>
        <v/>
      </c>
      <c r="AA171" s="235" t="str">
        <f t="shared" ca="1" si="75"/>
        <v/>
      </c>
      <c r="AB171" s="4" t="str">
        <f t="shared" ca="1" si="76"/>
        <v/>
      </c>
      <c r="AC171" s="235" t="str">
        <f t="shared" ca="1" si="77"/>
        <v/>
      </c>
      <c r="AD171" s="4" t="str">
        <f t="shared" ca="1" si="78"/>
        <v/>
      </c>
      <c r="AE171" s="153"/>
      <c r="AF171" s="4" t="str">
        <f t="shared" ca="1" si="79"/>
        <v/>
      </c>
      <c r="AG171" s="263" t="str">
        <f t="shared" ca="1" si="80"/>
        <v/>
      </c>
      <c r="AH171" s="235" t="str">
        <f t="shared" ca="1" si="81"/>
        <v/>
      </c>
      <c r="AI171" s="235" t="str">
        <f t="shared" ca="1" si="82"/>
        <v/>
      </c>
      <c r="AJ171" s="235" t="str">
        <f t="shared" ca="1" si="83"/>
        <v/>
      </c>
      <c r="AK171" s="235" t="str">
        <f t="shared" ca="1" si="84"/>
        <v/>
      </c>
      <c r="AL171" s="235" t="str">
        <f t="shared" ca="1" si="85"/>
        <v/>
      </c>
      <c r="AM171" s="235" t="str">
        <f t="shared" ca="1" si="86"/>
        <v/>
      </c>
      <c r="AN171" s="235" t="str">
        <f t="shared" ca="1" si="87"/>
        <v/>
      </c>
      <c r="AO171" s="235" t="str">
        <f t="shared" ca="1" si="88"/>
        <v/>
      </c>
      <c r="AP171" s="153"/>
      <c r="AQ171" s="4" t="str">
        <f t="shared" ca="1" si="108"/>
        <v/>
      </c>
      <c r="AR171" s="4" t="str">
        <f t="shared" ca="1" si="108"/>
        <v/>
      </c>
      <c r="AS171" s="4" t="str">
        <f t="shared" ca="1" si="108"/>
        <v/>
      </c>
      <c r="AT171" s="4" t="str">
        <f t="shared" ca="1" si="108"/>
        <v/>
      </c>
      <c r="AU171" s="4" t="str">
        <f t="shared" ca="1" si="108"/>
        <v/>
      </c>
      <c r="AV171" s="4" t="str">
        <f t="shared" ca="1" si="107"/>
        <v/>
      </c>
      <c r="AW171" s="4" t="str">
        <f t="shared" ca="1" si="107"/>
        <v/>
      </c>
      <c r="AX171" s="4" t="str">
        <f t="shared" ca="1" si="107"/>
        <v/>
      </c>
      <c r="AY171" s="4" t="str">
        <f t="shared" ca="1" si="107"/>
        <v/>
      </c>
      <c r="AZ171" s="4" t="str">
        <f t="shared" ca="1" si="107"/>
        <v/>
      </c>
      <c r="BA171" s="296" t="e">
        <f t="shared" ca="1" si="89"/>
        <v>#NUM!</v>
      </c>
      <c r="BB171" s="296"/>
      <c r="BC171" s="153"/>
      <c r="BD171" s="48" t="str">
        <f t="shared" ca="1" si="95"/>
        <v/>
      </c>
      <c r="BE171" s="48" t="str">
        <f t="shared" ca="1" si="90"/>
        <v/>
      </c>
      <c r="BF171" s="157"/>
      <c r="BG171" s="262">
        <f t="shared" ca="1" si="91"/>
        <v>13</v>
      </c>
      <c r="BI171" s="48" t="str">
        <f t="shared" ca="1" si="96"/>
        <v/>
      </c>
      <c r="BJ171" s="48" t="str">
        <f t="shared" ca="1" si="97"/>
        <v/>
      </c>
      <c r="BK171" s="48" t="str">
        <f t="shared" ca="1" si="98"/>
        <v/>
      </c>
      <c r="BL171" s="48" t="str">
        <f t="shared" ca="1" si="99"/>
        <v/>
      </c>
      <c r="BM171" s="48" t="str">
        <f t="shared" ca="1" si="100"/>
        <v/>
      </c>
      <c r="BN171" s="48" t="str">
        <f t="shared" ca="1" si="101"/>
        <v/>
      </c>
      <c r="BO171" s="48" t="b">
        <f t="shared" ca="1" si="102"/>
        <v>0</v>
      </c>
      <c r="BP171" s="48" t="b">
        <f t="shared" ca="1" si="103"/>
        <v>0</v>
      </c>
      <c r="BQ171" s="48" t="b">
        <f t="shared" ca="1" si="104"/>
        <v>0</v>
      </c>
      <c r="BR171" s="48" t="b">
        <f t="shared" ca="1" si="105"/>
        <v>0</v>
      </c>
      <c r="BT171" s="99">
        <f t="shared" ca="1" si="92"/>
        <v>0</v>
      </c>
      <c r="BV171" s="48" t="str">
        <f t="shared" ca="1" si="93"/>
        <v/>
      </c>
      <c r="BX171" s="48" t="str">
        <f t="shared" ca="1" si="94"/>
        <v/>
      </c>
      <c r="BY171" s="158"/>
      <c r="BZ171" s="266">
        <f t="shared" ca="1" si="106"/>
        <v>506</v>
      </c>
      <c r="CA171" s="265" t="str">
        <f t="shared" ca="1" si="109"/>
        <v/>
      </c>
    </row>
    <row r="172" spans="2:79" s="48" customFormat="1" x14ac:dyDescent="0.25">
      <c r="B172" s="298" t="b">
        <f t="shared" ca="1" si="56"/>
        <v>0</v>
      </c>
      <c r="C172" s="298"/>
      <c r="D172" s="298">
        <f t="shared" ca="1" si="57"/>
        <v>25</v>
      </c>
      <c r="E172" s="298"/>
      <c r="F172" s="298" t="b">
        <f t="shared" ca="1" si="58"/>
        <v>0</v>
      </c>
      <c r="G172" s="298"/>
      <c r="H172" s="298" t="b">
        <f t="shared" ca="1" si="59"/>
        <v>0</v>
      </c>
      <c r="I172" s="298"/>
      <c r="J172" s="153"/>
      <c r="K172" s="235">
        <f t="shared" ca="1" si="60"/>
        <v>0</v>
      </c>
      <c r="L172" s="4">
        <f t="shared" ca="1" si="61"/>
        <v>1</v>
      </c>
      <c r="M172" s="263" t="str">
        <f t="shared" ca="1" si="62"/>
        <v>-</v>
      </c>
      <c r="N172" s="4" t="str">
        <f t="shared" ca="1" si="63"/>
        <v/>
      </c>
      <c r="O172" s="235" t="str">
        <f t="shared" ca="1" si="64"/>
        <v>-</v>
      </c>
      <c r="P172" s="4" t="str">
        <f t="shared" ca="1" si="65"/>
        <v/>
      </c>
      <c r="Q172" s="235" t="str">
        <f t="shared" ca="1" si="66"/>
        <v>-</v>
      </c>
      <c r="R172" s="4" t="str">
        <f t="shared" ca="1" si="67"/>
        <v/>
      </c>
      <c r="S172" s="235" t="str">
        <f t="shared" ca="1" si="68"/>
        <v>-</v>
      </c>
      <c r="T172" s="4" t="str">
        <f t="shared" ca="1" si="69"/>
        <v/>
      </c>
      <c r="U172" s="235" t="str">
        <f ca="1">IF(BT172&gt;1,IF(ISERROR(MATCH(BG173:BG175:BG209,0)),"-",BN172),"")</f>
        <v>-</v>
      </c>
      <c r="V172" s="4" t="str">
        <f t="shared" ca="1" si="70"/>
        <v/>
      </c>
      <c r="W172" s="235" t="str">
        <f t="shared" ca="1" si="71"/>
        <v>-</v>
      </c>
      <c r="X172" s="4" t="str">
        <f t="shared" ca="1" si="72"/>
        <v/>
      </c>
      <c r="Y172" s="235" t="str">
        <f t="shared" ca="1" si="73"/>
        <v>-</v>
      </c>
      <c r="Z172" s="4" t="str">
        <f t="shared" ca="1" si="74"/>
        <v/>
      </c>
      <c r="AA172" s="235" t="str">
        <f t="shared" ca="1" si="75"/>
        <v>-</v>
      </c>
      <c r="AB172" s="4" t="str">
        <f t="shared" ca="1" si="76"/>
        <v/>
      </c>
      <c r="AC172" s="235" t="str">
        <f t="shared" ca="1" si="77"/>
        <v>-</v>
      </c>
      <c r="AD172" s="4" t="str">
        <f t="shared" ca="1" si="78"/>
        <v/>
      </c>
      <c r="AE172" s="153"/>
      <c r="AF172" s="4">
        <f t="shared" ca="1" si="79"/>
        <v>1</v>
      </c>
      <c r="AG172" s="263" t="e">
        <f t="shared" ca="1" si="80"/>
        <v>#N/A</v>
      </c>
      <c r="AH172" s="235" t="e">
        <f t="shared" ca="1" si="81"/>
        <v>#N/A</v>
      </c>
      <c r="AI172" s="235" t="e">
        <f t="shared" ca="1" si="82"/>
        <v>#N/A</v>
      </c>
      <c r="AJ172" s="235" t="e">
        <f t="shared" ca="1" si="83"/>
        <v>#N/A</v>
      </c>
      <c r="AK172" s="235" t="e">
        <f t="shared" ca="1" si="84"/>
        <v>#N/A</v>
      </c>
      <c r="AL172" s="235" t="e">
        <f t="shared" ca="1" si="85"/>
        <v>#N/A</v>
      </c>
      <c r="AM172" s="235" t="e">
        <f t="shared" ca="1" si="86"/>
        <v>#N/A</v>
      </c>
      <c r="AN172" s="235" t="e">
        <f t="shared" ca="1" si="87"/>
        <v>#N/A</v>
      </c>
      <c r="AO172" s="235" t="e">
        <f t="shared" ca="1" si="88"/>
        <v>#N/A</v>
      </c>
      <c r="AP172" s="153"/>
      <c r="AQ172" s="4">
        <f t="shared" ca="1" si="108"/>
        <v>1</v>
      </c>
      <c r="AR172" s="4" t="str">
        <f t="shared" ca="1" si="108"/>
        <v/>
      </c>
      <c r="AS172" s="4" t="str">
        <f t="shared" ca="1" si="108"/>
        <v/>
      </c>
      <c r="AT172" s="4" t="str">
        <f t="shared" ca="1" si="108"/>
        <v/>
      </c>
      <c r="AU172" s="4" t="str">
        <f t="shared" ca="1" si="108"/>
        <v/>
      </c>
      <c r="AV172" s="4" t="str">
        <f t="shared" ca="1" si="107"/>
        <v/>
      </c>
      <c r="AW172" s="4" t="str">
        <f t="shared" ca="1" si="107"/>
        <v/>
      </c>
      <c r="AX172" s="4" t="str">
        <f t="shared" ca="1" si="107"/>
        <v/>
      </c>
      <c r="AY172" s="4" t="str">
        <f t="shared" ca="1" si="107"/>
        <v/>
      </c>
      <c r="AZ172" s="4" t="str">
        <f t="shared" ca="1" si="107"/>
        <v/>
      </c>
      <c r="BA172" s="296">
        <f t="shared" ca="1" si="89"/>
        <v>1</v>
      </c>
      <c r="BB172" s="296"/>
      <c r="BC172" s="153"/>
      <c r="BD172" s="48">
        <f t="shared" ca="1" si="95"/>
        <v>1</v>
      </c>
      <c r="BE172" s="48">
        <f t="shared" ca="1" si="90"/>
        <v>1</v>
      </c>
      <c r="BF172" s="157"/>
      <c r="BG172" s="262">
        <f t="shared" ca="1" si="91"/>
        <v>12</v>
      </c>
      <c r="BI172" s="48">
        <f t="shared" ca="1" si="96"/>
        <v>0</v>
      </c>
      <c r="BJ172" s="48">
        <f t="shared" ca="1" si="97"/>
        <v>1</v>
      </c>
      <c r="BK172" s="48">
        <f t="shared" ca="1" si="98"/>
        <v>7</v>
      </c>
      <c r="BL172" s="48">
        <f t="shared" ca="1" si="99"/>
        <v>8</v>
      </c>
      <c r="BM172" s="48">
        <f t="shared" ca="1" si="100"/>
        <v>9</v>
      </c>
      <c r="BN172" s="48">
        <f t="shared" ca="1" si="101"/>
        <v>10</v>
      </c>
      <c r="BO172" s="48">
        <f t="shared" ca="1" si="102"/>
        <v>11</v>
      </c>
      <c r="BP172" s="48">
        <f t="shared" ca="1" si="103"/>
        <v>12</v>
      </c>
      <c r="BQ172" s="48">
        <f t="shared" ca="1" si="104"/>
        <v>19</v>
      </c>
      <c r="BR172" s="48">
        <f t="shared" ca="1" si="105"/>
        <v>21</v>
      </c>
      <c r="BT172" s="99">
        <f t="shared" ca="1" si="92"/>
        <v>10</v>
      </c>
      <c r="BV172" s="48">
        <f t="shared" ca="1" si="93"/>
        <v>1</v>
      </c>
      <c r="BX172" s="48">
        <f t="shared" ca="1" si="94"/>
        <v>25</v>
      </c>
      <c r="BY172" s="158"/>
      <c r="BZ172" s="266">
        <f t="shared" ca="1" si="106"/>
        <v>532</v>
      </c>
      <c r="CA172" s="265">
        <f t="shared" ca="1" si="109"/>
        <v>26</v>
      </c>
    </row>
    <row r="173" spans="2:79" s="48" customFormat="1" x14ac:dyDescent="0.25">
      <c r="B173" s="298" t="b">
        <f t="shared" ca="1" si="56"/>
        <v>0</v>
      </c>
      <c r="C173" s="298"/>
      <c r="D173" s="298" t="b">
        <f t="shared" ca="1" si="57"/>
        <v>0</v>
      </c>
      <c r="E173" s="298"/>
      <c r="F173" s="298" t="b">
        <f t="shared" ca="1" si="58"/>
        <v>0</v>
      </c>
      <c r="G173" s="298"/>
      <c r="H173" s="298" t="b">
        <f t="shared" ca="1" si="59"/>
        <v>0</v>
      </c>
      <c r="I173" s="298"/>
      <c r="J173" s="153"/>
      <c r="K173" s="235" t="str">
        <f t="shared" ca="1" si="60"/>
        <v/>
      </c>
      <c r="L173" s="4" t="str">
        <f t="shared" ca="1" si="61"/>
        <v/>
      </c>
      <c r="M173" s="263" t="str">
        <f t="shared" ca="1" si="62"/>
        <v/>
      </c>
      <c r="N173" s="4" t="str">
        <f t="shared" ca="1" si="63"/>
        <v/>
      </c>
      <c r="O173" s="235" t="str">
        <f t="shared" ca="1" si="64"/>
        <v/>
      </c>
      <c r="P173" s="4" t="str">
        <f t="shared" ca="1" si="65"/>
        <v/>
      </c>
      <c r="Q173" s="235" t="str">
        <f t="shared" ca="1" si="66"/>
        <v/>
      </c>
      <c r="R173" s="4" t="str">
        <f t="shared" ca="1" si="67"/>
        <v/>
      </c>
      <c r="S173" s="235" t="str">
        <f t="shared" ca="1" si="68"/>
        <v/>
      </c>
      <c r="T173" s="4" t="str">
        <f t="shared" ca="1" si="69"/>
        <v/>
      </c>
      <c r="U173" s="235" t="str">
        <f ca="1">IF(BT173&gt;1,IF(ISERROR(MATCH(BG174:BG176:BG210,0)),"-",BN173),"")</f>
        <v/>
      </c>
      <c r="V173" s="4" t="str">
        <f t="shared" ca="1" si="70"/>
        <v/>
      </c>
      <c r="W173" s="235" t="str">
        <f t="shared" ca="1" si="71"/>
        <v/>
      </c>
      <c r="X173" s="4" t="str">
        <f t="shared" ca="1" si="72"/>
        <v/>
      </c>
      <c r="Y173" s="235" t="str">
        <f t="shared" ca="1" si="73"/>
        <v/>
      </c>
      <c r="Z173" s="4" t="str">
        <f t="shared" ca="1" si="74"/>
        <v/>
      </c>
      <c r="AA173" s="235" t="str">
        <f t="shared" ca="1" si="75"/>
        <v/>
      </c>
      <c r="AB173" s="4" t="str">
        <f t="shared" ca="1" si="76"/>
        <v/>
      </c>
      <c r="AC173" s="235" t="str">
        <f t="shared" ca="1" si="77"/>
        <v/>
      </c>
      <c r="AD173" s="4" t="str">
        <f t="shared" ca="1" si="78"/>
        <v/>
      </c>
      <c r="AE173" s="153"/>
      <c r="AF173" s="4" t="str">
        <f t="shared" ca="1" si="79"/>
        <v/>
      </c>
      <c r="AG173" s="263" t="str">
        <f t="shared" ca="1" si="80"/>
        <v/>
      </c>
      <c r="AH173" s="235" t="str">
        <f t="shared" ca="1" si="81"/>
        <v/>
      </c>
      <c r="AI173" s="235" t="str">
        <f t="shared" ca="1" si="82"/>
        <v/>
      </c>
      <c r="AJ173" s="235" t="str">
        <f t="shared" ca="1" si="83"/>
        <v/>
      </c>
      <c r="AK173" s="235" t="str">
        <f t="shared" ca="1" si="84"/>
        <v/>
      </c>
      <c r="AL173" s="235" t="str">
        <f t="shared" ca="1" si="85"/>
        <v/>
      </c>
      <c r="AM173" s="235" t="str">
        <f t="shared" ca="1" si="86"/>
        <v/>
      </c>
      <c r="AN173" s="235" t="str">
        <f t="shared" ca="1" si="87"/>
        <v/>
      </c>
      <c r="AO173" s="235" t="str">
        <f t="shared" ca="1" si="88"/>
        <v/>
      </c>
      <c r="AP173" s="153"/>
      <c r="AQ173" s="4" t="str">
        <f t="shared" ca="1" si="108"/>
        <v/>
      </c>
      <c r="AR173" s="4" t="str">
        <f t="shared" ca="1" si="108"/>
        <v/>
      </c>
      <c r="AS173" s="4" t="str">
        <f t="shared" ca="1" si="108"/>
        <v/>
      </c>
      <c r="AT173" s="4" t="str">
        <f t="shared" ca="1" si="108"/>
        <v/>
      </c>
      <c r="AU173" s="4" t="str">
        <f t="shared" ca="1" si="108"/>
        <v/>
      </c>
      <c r="AV173" s="4" t="str">
        <f t="shared" ca="1" si="107"/>
        <v/>
      </c>
      <c r="AW173" s="4" t="str">
        <f t="shared" ca="1" si="107"/>
        <v/>
      </c>
      <c r="AX173" s="4" t="str">
        <f t="shared" ca="1" si="107"/>
        <v/>
      </c>
      <c r="AY173" s="4" t="str">
        <f t="shared" ca="1" si="107"/>
        <v/>
      </c>
      <c r="AZ173" s="4" t="str">
        <f t="shared" ca="1" si="107"/>
        <v/>
      </c>
      <c r="BA173" s="296" t="e">
        <f t="shared" ca="1" si="89"/>
        <v>#NUM!</v>
      </c>
      <c r="BB173" s="296"/>
      <c r="BC173" s="153"/>
      <c r="BD173" s="48" t="str">
        <f t="shared" ca="1" si="95"/>
        <v/>
      </c>
      <c r="BE173" s="48" t="str">
        <f t="shared" ca="1" si="90"/>
        <v/>
      </c>
      <c r="BF173" s="157"/>
      <c r="BG173" s="262">
        <f t="shared" ca="1" si="91"/>
        <v>0</v>
      </c>
      <c r="BI173" s="48" t="str">
        <f t="shared" ca="1" si="96"/>
        <v/>
      </c>
      <c r="BJ173" s="48" t="str">
        <f t="shared" ca="1" si="97"/>
        <v/>
      </c>
      <c r="BK173" s="48" t="str">
        <f t="shared" ca="1" si="98"/>
        <v/>
      </c>
      <c r="BL173" s="48" t="str">
        <f t="shared" ca="1" si="99"/>
        <v/>
      </c>
      <c r="BM173" s="48" t="str">
        <f t="shared" ca="1" si="100"/>
        <v/>
      </c>
      <c r="BN173" s="48" t="str">
        <f t="shared" ca="1" si="101"/>
        <v/>
      </c>
      <c r="BO173" s="48" t="b">
        <f t="shared" ca="1" si="102"/>
        <v>0</v>
      </c>
      <c r="BP173" s="48" t="b">
        <f t="shared" ca="1" si="103"/>
        <v>0</v>
      </c>
      <c r="BQ173" s="48" t="b">
        <f t="shared" ca="1" si="104"/>
        <v>0</v>
      </c>
      <c r="BR173" s="48" t="b">
        <f t="shared" ca="1" si="105"/>
        <v>0</v>
      </c>
      <c r="BT173" s="99">
        <f t="shared" ca="1" si="92"/>
        <v>0</v>
      </c>
      <c r="BV173" s="48" t="str">
        <f t="shared" ca="1" si="93"/>
        <v/>
      </c>
      <c r="BX173" s="48" t="str">
        <f t="shared" ca="1" si="94"/>
        <v/>
      </c>
      <c r="BY173" s="158"/>
      <c r="BZ173" s="266">
        <f t="shared" ca="1" si="106"/>
        <v>532</v>
      </c>
      <c r="CA173" s="265" t="str">
        <f t="shared" ca="1" si="109"/>
        <v/>
      </c>
    </row>
    <row r="174" spans="2:79" s="48" customFormat="1" x14ac:dyDescent="0.25">
      <c r="B174" s="298" t="b">
        <f t="shared" ca="1" si="56"/>
        <v>0</v>
      </c>
      <c r="C174" s="298"/>
      <c r="D174" s="298" t="b">
        <f t="shared" ca="1" si="57"/>
        <v>0</v>
      </c>
      <c r="E174" s="298"/>
      <c r="F174" s="298" t="b">
        <f t="shared" ca="1" si="58"/>
        <v>0</v>
      </c>
      <c r="G174" s="298"/>
      <c r="H174" s="298" t="b">
        <f t="shared" ca="1" si="59"/>
        <v>0</v>
      </c>
      <c r="I174" s="298"/>
      <c r="J174" s="153"/>
      <c r="K174" s="235" t="str">
        <f t="shared" ca="1" si="60"/>
        <v/>
      </c>
      <c r="L174" s="4" t="str">
        <f t="shared" ca="1" si="61"/>
        <v/>
      </c>
      <c r="M174" s="263" t="str">
        <f t="shared" ca="1" si="62"/>
        <v/>
      </c>
      <c r="N174" s="4" t="str">
        <f t="shared" ca="1" si="63"/>
        <v/>
      </c>
      <c r="O174" s="235" t="str">
        <f t="shared" ca="1" si="64"/>
        <v/>
      </c>
      <c r="P174" s="4" t="str">
        <f t="shared" ca="1" si="65"/>
        <v/>
      </c>
      <c r="Q174" s="235" t="str">
        <f t="shared" ca="1" si="66"/>
        <v/>
      </c>
      <c r="R174" s="4" t="str">
        <f t="shared" ca="1" si="67"/>
        <v/>
      </c>
      <c r="S174" s="235" t="str">
        <f t="shared" ca="1" si="68"/>
        <v/>
      </c>
      <c r="T174" s="4" t="str">
        <f t="shared" ca="1" si="69"/>
        <v/>
      </c>
      <c r="U174" s="235" t="str">
        <f ca="1">IF(BT174&gt;1,IF(ISERROR(MATCH(BG175:BG177:BG211,0)),"-",BN174),"")</f>
        <v/>
      </c>
      <c r="V174" s="4" t="str">
        <f t="shared" ca="1" si="70"/>
        <v/>
      </c>
      <c r="W174" s="235" t="str">
        <f t="shared" ca="1" si="71"/>
        <v/>
      </c>
      <c r="X174" s="4" t="str">
        <f t="shared" ca="1" si="72"/>
        <v/>
      </c>
      <c r="Y174" s="235" t="str">
        <f t="shared" ca="1" si="73"/>
        <v/>
      </c>
      <c r="Z174" s="4" t="str">
        <f t="shared" ca="1" si="74"/>
        <v/>
      </c>
      <c r="AA174" s="235" t="str">
        <f t="shared" ca="1" si="75"/>
        <v/>
      </c>
      <c r="AB174" s="4" t="str">
        <f t="shared" ca="1" si="76"/>
        <v/>
      </c>
      <c r="AC174" s="235" t="str">
        <f t="shared" ca="1" si="77"/>
        <v/>
      </c>
      <c r="AD174" s="4" t="str">
        <f t="shared" ca="1" si="78"/>
        <v/>
      </c>
      <c r="AE174" s="153"/>
      <c r="AF174" s="4" t="str">
        <f t="shared" ca="1" si="79"/>
        <v/>
      </c>
      <c r="AG174" s="263" t="str">
        <f t="shared" ca="1" si="80"/>
        <v/>
      </c>
      <c r="AH174" s="235" t="str">
        <f t="shared" ca="1" si="81"/>
        <v/>
      </c>
      <c r="AI174" s="235" t="str">
        <f t="shared" ca="1" si="82"/>
        <v/>
      </c>
      <c r="AJ174" s="235" t="str">
        <f t="shared" ca="1" si="83"/>
        <v/>
      </c>
      <c r="AK174" s="235" t="str">
        <f t="shared" ca="1" si="84"/>
        <v/>
      </c>
      <c r="AL174" s="235" t="str">
        <f t="shared" ca="1" si="85"/>
        <v/>
      </c>
      <c r="AM174" s="235" t="str">
        <f t="shared" ca="1" si="86"/>
        <v/>
      </c>
      <c r="AN174" s="235" t="str">
        <f t="shared" ca="1" si="87"/>
        <v/>
      </c>
      <c r="AO174" s="235" t="str">
        <f t="shared" ca="1" si="88"/>
        <v/>
      </c>
      <c r="AP174" s="153"/>
      <c r="AQ174" s="4" t="str">
        <f t="shared" ca="1" si="108"/>
        <v/>
      </c>
      <c r="AR174" s="4" t="str">
        <f t="shared" ca="1" si="108"/>
        <v/>
      </c>
      <c r="AS174" s="4" t="str">
        <f t="shared" ca="1" si="108"/>
        <v/>
      </c>
      <c r="AT174" s="4" t="str">
        <f t="shared" ca="1" si="108"/>
        <v/>
      </c>
      <c r="AU174" s="4" t="str">
        <f t="shared" ca="1" si="108"/>
        <v/>
      </c>
      <c r="AV174" s="4" t="str">
        <f t="shared" ca="1" si="107"/>
        <v/>
      </c>
      <c r="AW174" s="4" t="str">
        <f t="shared" ca="1" si="107"/>
        <v/>
      </c>
      <c r="AX174" s="4" t="str">
        <f t="shared" ca="1" si="107"/>
        <v/>
      </c>
      <c r="AY174" s="4" t="str">
        <f t="shared" ca="1" si="107"/>
        <v/>
      </c>
      <c r="AZ174" s="4" t="str">
        <f t="shared" ca="1" si="107"/>
        <v/>
      </c>
      <c r="BA174" s="296" t="e">
        <f t="shared" ca="1" si="89"/>
        <v>#NUM!</v>
      </c>
      <c r="BB174" s="296"/>
      <c r="BC174" s="153"/>
      <c r="BD174" s="48" t="str">
        <f t="shared" ca="1" si="95"/>
        <v/>
      </c>
      <c r="BE174" s="48" t="str">
        <f t="shared" ca="1" si="90"/>
        <v/>
      </c>
      <c r="BF174" s="157"/>
      <c r="BG174" s="262">
        <f t="shared" ca="1" si="91"/>
        <v>26</v>
      </c>
      <c r="BI174" s="48" t="str">
        <f t="shared" ca="1" si="96"/>
        <v/>
      </c>
      <c r="BJ174" s="48" t="str">
        <f t="shared" ca="1" si="97"/>
        <v/>
      </c>
      <c r="BK174" s="48" t="str">
        <f t="shared" ca="1" si="98"/>
        <v/>
      </c>
      <c r="BL174" s="48" t="str">
        <f t="shared" ca="1" si="99"/>
        <v/>
      </c>
      <c r="BM174" s="48" t="str">
        <f t="shared" ca="1" si="100"/>
        <v/>
      </c>
      <c r="BN174" s="48" t="str">
        <f t="shared" ca="1" si="101"/>
        <v/>
      </c>
      <c r="BO174" s="48" t="b">
        <f t="shared" ca="1" si="102"/>
        <v>0</v>
      </c>
      <c r="BP174" s="48" t="b">
        <f t="shared" ca="1" si="103"/>
        <v>0</v>
      </c>
      <c r="BQ174" s="48" t="b">
        <f t="shared" ca="1" si="104"/>
        <v>0</v>
      </c>
      <c r="BR174" s="48" t="b">
        <f t="shared" ca="1" si="105"/>
        <v>0</v>
      </c>
      <c r="BT174" s="99">
        <f t="shared" ca="1" si="92"/>
        <v>0</v>
      </c>
      <c r="BV174" s="48" t="str">
        <f t="shared" ca="1" si="93"/>
        <v/>
      </c>
      <c r="BX174" s="48" t="str">
        <f t="shared" ca="1" si="94"/>
        <v/>
      </c>
      <c r="BY174" s="158"/>
      <c r="BZ174" s="266">
        <f t="shared" ca="1" si="106"/>
        <v>532</v>
      </c>
      <c r="CA174" s="265" t="str">
        <f t="shared" ca="1" si="109"/>
        <v/>
      </c>
    </row>
    <row r="175" spans="2:79" s="48" customFormat="1" x14ac:dyDescent="0.25">
      <c r="B175" s="298" t="b">
        <f t="shared" ca="1" si="56"/>
        <v>0</v>
      </c>
      <c r="C175" s="298"/>
      <c r="D175" s="298" t="b">
        <f t="shared" ca="1" si="57"/>
        <v>0</v>
      </c>
      <c r="E175" s="298"/>
      <c r="F175" s="298" t="b">
        <f t="shared" ca="1" si="58"/>
        <v>0</v>
      </c>
      <c r="G175" s="298"/>
      <c r="H175" s="298" t="b">
        <f t="shared" ca="1" si="59"/>
        <v>0</v>
      </c>
      <c r="I175" s="298"/>
      <c r="J175" s="153"/>
      <c r="K175" s="235" t="str">
        <f t="shared" ca="1" si="60"/>
        <v/>
      </c>
      <c r="L175" s="4" t="str">
        <f t="shared" ca="1" si="61"/>
        <v/>
      </c>
      <c r="M175" s="263" t="str">
        <f t="shared" ca="1" si="62"/>
        <v/>
      </c>
      <c r="N175" s="4" t="str">
        <f t="shared" ca="1" si="63"/>
        <v/>
      </c>
      <c r="O175" s="235" t="str">
        <f t="shared" ca="1" si="64"/>
        <v/>
      </c>
      <c r="P175" s="4" t="str">
        <f t="shared" ca="1" si="65"/>
        <v/>
      </c>
      <c r="Q175" s="235" t="str">
        <f t="shared" ca="1" si="66"/>
        <v/>
      </c>
      <c r="R175" s="4" t="str">
        <f t="shared" ca="1" si="67"/>
        <v/>
      </c>
      <c r="S175" s="235" t="str">
        <f t="shared" ca="1" si="68"/>
        <v/>
      </c>
      <c r="T175" s="4" t="str">
        <f t="shared" ca="1" si="69"/>
        <v/>
      </c>
      <c r="U175" s="235" t="str">
        <f ca="1">IF(BT175&gt;1,IF(ISERROR(MATCH(BG176:BG178:BG212,0)),"-",BN175),"")</f>
        <v/>
      </c>
      <c r="V175" s="4" t="str">
        <f t="shared" ca="1" si="70"/>
        <v/>
      </c>
      <c r="W175" s="235" t="str">
        <f t="shared" ca="1" si="71"/>
        <v/>
      </c>
      <c r="X175" s="4" t="str">
        <f t="shared" ca="1" si="72"/>
        <v/>
      </c>
      <c r="Y175" s="235" t="str">
        <f t="shared" ca="1" si="73"/>
        <v/>
      </c>
      <c r="Z175" s="4" t="str">
        <f t="shared" ca="1" si="74"/>
        <v/>
      </c>
      <c r="AA175" s="235" t="str">
        <f t="shared" ca="1" si="75"/>
        <v/>
      </c>
      <c r="AB175" s="4" t="str">
        <f t="shared" ca="1" si="76"/>
        <v/>
      </c>
      <c r="AC175" s="235" t="str">
        <f t="shared" ca="1" si="77"/>
        <v/>
      </c>
      <c r="AD175" s="4" t="str">
        <f t="shared" ca="1" si="78"/>
        <v/>
      </c>
      <c r="AE175" s="153"/>
      <c r="AF175" s="4" t="str">
        <f t="shared" ca="1" si="79"/>
        <v/>
      </c>
      <c r="AG175" s="263" t="str">
        <f t="shared" ca="1" si="80"/>
        <v/>
      </c>
      <c r="AH175" s="235" t="str">
        <f t="shared" ca="1" si="81"/>
        <v/>
      </c>
      <c r="AI175" s="235" t="str">
        <f t="shared" ca="1" si="82"/>
        <v/>
      </c>
      <c r="AJ175" s="235" t="str">
        <f t="shared" ca="1" si="83"/>
        <v/>
      </c>
      <c r="AK175" s="235" t="str">
        <f t="shared" ca="1" si="84"/>
        <v/>
      </c>
      <c r="AL175" s="235" t="str">
        <f t="shared" ca="1" si="85"/>
        <v/>
      </c>
      <c r="AM175" s="235" t="str">
        <f t="shared" ca="1" si="86"/>
        <v/>
      </c>
      <c r="AN175" s="235" t="str">
        <f t="shared" ca="1" si="87"/>
        <v/>
      </c>
      <c r="AO175" s="235" t="str">
        <f t="shared" ca="1" si="88"/>
        <v/>
      </c>
      <c r="AP175" s="153"/>
      <c r="AQ175" s="4" t="str">
        <f t="shared" ca="1" si="108"/>
        <v/>
      </c>
      <c r="AR175" s="4" t="str">
        <f t="shared" ca="1" si="108"/>
        <v/>
      </c>
      <c r="AS175" s="4" t="str">
        <f t="shared" ca="1" si="108"/>
        <v/>
      </c>
      <c r="AT175" s="4" t="str">
        <f t="shared" ca="1" si="108"/>
        <v/>
      </c>
      <c r="AU175" s="4" t="str">
        <f t="shared" ca="1" si="108"/>
        <v/>
      </c>
      <c r="AV175" s="4" t="str">
        <f t="shared" ca="1" si="107"/>
        <v/>
      </c>
      <c r="AW175" s="4" t="str">
        <f t="shared" ca="1" si="107"/>
        <v/>
      </c>
      <c r="AX175" s="4" t="str">
        <f t="shared" ca="1" si="107"/>
        <v/>
      </c>
      <c r="AY175" s="4" t="str">
        <f t="shared" ca="1" si="107"/>
        <v/>
      </c>
      <c r="AZ175" s="4" t="str">
        <f t="shared" ca="1" si="107"/>
        <v/>
      </c>
      <c r="BA175" s="296" t="e">
        <f t="shared" ca="1" si="89"/>
        <v>#NUM!</v>
      </c>
      <c r="BB175" s="296"/>
      <c r="BC175" s="153"/>
      <c r="BD175" s="48" t="str">
        <f t="shared" ca="1" si="95"/>
        <v/>
      </c>
      <c r="BE175" s="48" t="str">
        <f t="shared" ca="1" si="90"/>
        <v/>
      </c>
      <c r="BF175" s="157"/>
      <c r="BG175" s="262">
        <f t="shared" ca="1" si="91"/>
        <v>17</v>
      </c>
      <c r="BI175" s="48" t="str">
        <f t="shared" ca="1" si="96"/>
        <v/>
      </c>
      <c r="BJ175" s="48" t="str">
        <f t="shared" ca="1" si="97"/>
        <v/>
      </c>
      <c r="BK175" s="48" t="str">
        <f t="shared" ca="1" si="98"/>
        <v/>
      </c>
      <c r="BL175" s="48" t="str">
        <f t="shared" ca="1" si="99"/>
        <v/>
      </c>
      <c r="BM175" s="48" t="str">
        <f t="shared" ca="1" si="100"/>
        <v/>
      </c>
      <c r="BN175" s="48" t="str">
        <f t="shared" ca="1" si="101"/>
        <v/>
      </c>
      <c r="BO175" s="48" t="b">
        <f t="shared" ca="1" si="102"/>
        <v>0</v>
      </c>
      <c r="BP175" s="48" t="b">
        <f t="shared" ca="1" si="103"/>
        <v>0</v>
      </c>
      <c r="BQ175" s="48" t="b">
        <f t="shared" ca="1" si="104"/>
        <v>0</v>
      </c>
      <c r="BR175" s="48" t="b">
        <f t="shared" ca="1" si="105"/>
        <v>0</v>
      </c>
      <c r="BT175" s="99">
        <f t="shared" ca="1" si="92"/>
        <v>0</v>
      </c>
      <c r="BV175" s="48" t="str">
        <f t="shared" ca="1" si="93"/>
        <v/>
      </c>
      <c r="BX175" s="48" t="str">
        <f t="shared" ca="1" si="94"/>
        <v/>
      </c>
      <c r="BY175" s="158"/>
      <c r="BZ175" s="266">
        <f t="shared" ca="1" si="106"/>
        <v>532</v>
      </c>
      <c r="CA175" s="265" t="str">
        <f t="shared" ca="1" si="109"/>
        <v/>
      </c>
    </row>
    <row r="176" spans="2:79" s="48" customFormat="1" x14ac:dyDescent="0.25">
      <c r="B176" s="298" t="b">
        <f t="shared" ca="1" si="56"/>
        <v>0</v>
      </c>
      <c r="C176" s="298"/>
      <c r="D176" s="298">
        <f t="shared" ca="1" si="57"/>
        <v>33</v>
      </c>
      <c r="E176" s="298"/>
      <c r="F176" s="298" t="b">
        <f t="shared" ca="1" si="58"/>
        <v>0</v>
      </c>
      <c r="G176" s="298"/>
      <c r="H176" s="298" t="b">
        <f t="shared" ca="1" si="59"/>
        <v>0</v>
      </c>
      <c r="I176" s="298"/>
      <c r="J176" s="153"/>
      <c r="K176" s="235" t="str">
        <f t="shared" ca="1" si="60"/>
        <v>-</v>
      </c>
      <c r="L176" s="4" t="str">
        <f t="shared" ca="1" si="61"/>
        <v/>
      </c>
      <c r="M176" s="263" t="str">
        <f t="shared" ca="1" si="62"/>
        <v>-</v>
      </c>
      <c r="N176" s="4" t="str">
        <f t="shared" ca="1" si="63"/>
        <v/>
      </c>
      <c r="O176" s="235" t="str">
        <f t="shared" ca="1" si="64"/>
        <v>-</v>
      </c>
      <c r="P176" s="4" t="str">
        <f t="shared" ca="1" si="65"/>
        <v/>
      </c>
      <c r="Q176" s="235" t="str">
        <f t="shared" ca="1" si="66"/>
        <v>-</v>
      </c>
      <c r="R176" s="4" t="str">
        <f t="shared" ca="1" si="67"/>
        <v/>
      </c>
      <c r="S176" s="235" t="str">
        <f t="shared" ca="1" si="68"/>
        <v>-</v>
      </c>
      <c r="T176" s="4" t="str">
        <f t="shared" ca="1" si="69"/>
        <v/>
      </c>
      <c r="U176" s="235" t="str">
        <f ca="1">IF(BT176&gt;1,IF(ISERROR(MATCH(BG177:BG179:BG213,0)),"-",BN176),"")</f>
        <v>-</v>
      </c>
      <c r="V176" s="4" t="str">
        <f t="shared" ca="1" si="70"/>
        <v/>
      </c>
      <c r="W176" s="235" t="str">
        <f t="shared" ca="1" si="71"/>
        <v>-</v>
      </c>
      <c r="X176" s="4" t="str">
        <f t="shared" ca="1" si="72"/>
        <v/>
      </c>
      <c r="Y176" s="235" t="str">
        <f t="shared" ca="1" si="73"/>
        <v>-</v>
      </c>
      <c r="Z176" s="4" t="str">
        <f t="shared" ca="1" si="74"/>
        <v/>
      </c>
      <c r="AA176" s="235" t="str">
        <f t="shared" ca="1" si="75"/>
        <v>-</v>
      </c>
      <c r="AB176" s="4" t="str">
        <f t="shared" ca="1" si="76"/>
        <v/>
      </c>
      <c r="AC176" s="235" t="str">
        <f t="shared" ca="1" si="77"/>
        <v>-</v>
      </c>
      <c r="AD176" s="4" t="str">
        <f t="shared" ca="1" si="78"/>
        <v/>
      </c>
      <c r="AE176" s="153"/>
      <c r="AF176" s="4" t="e">
        <f t="shared" ca="1" si="79"/>
        <v>#N/A</v>
      </c>
      <c r="AG176" s="263" t="e">
        <f t="shared" ca="1" si="80"/>
        <v>#N/A</v>
      </c>
      <c r="AH176" s="235" t="e">
        <f t="shared" ca="1" si="81"/>
        <v>#N/A</v>
      </c>
      <c r="AI176" s="235" t="e">
        <f t="shared" ca="1" si="82"/>
        <v>#N/A</v>
      </c>
      <c r="AJ176" s="235" t="e">
        <f t="shared" ca="1" si="83"/>
        <v>#N/A</v>
      </c>
      <c r="AK176" s="235" t="e">
        <f t="shared" ca="1" si="84"/>
        <v>#N/A</v>
      </c>
      <c r="AL176" s="235" t="e">
        <f t="shared" ca="1" si="85"/>
        <v>#N/A</v>
      </c>
      <c r="AM176" s="235" t="e">
        <f t="shared" ca="1" si="86"/>
        <v>#N/A</v>
      </c>
      <c r="AN176" s="235" t="e">
        <f t="shared" ca="1" si="87"/>
        <v>#N/A</v>
      </c>
      <c r="AO176" s="235" t="e">
        <f t="shared" ca="1" si="88"/>
        <v>#N/A</v>
      </c>
      <c r="AP176" s="153"/>
      <c r="AQ176" s="4" t="str">
        <f t="shared" ca="1" si="108"/>
        <v/>
      </c>
      <c r="AR176" s="4" t="str">
        <f t="shared" ca="1" si="108"/>
        <v/>
      </c>
      <c r="AS176" s="4" t="str">
        <f t="shared" ca="1" si="108"/>
        <v/>
      </c>
      <c r="AT176" s="4" t="str">
        <f t="shared" ca="1" si="108"/>
        <v/>
      </c>
      <c r="AU176" s="4" t="str">
        <f t="shared" ca="1" si="108"/>
        <v/>
      </c>
      <c r="AV176" s="4" t="str">
        <f t="shared" ca="1" si="107"/>
        <v/>
      </c>
      <c r="AW176" s="4" t="str">
        <f t="shared" ca="1" si="107"/>
        <v/>
      </c>
      <c r="AX176" s="4" t="str">
        <f t="shared" ca="1" si="107"/>
        <v/>
      </c>
      <c r="AY176" s="4" t="str">
        <f t="shared" ca="1" si="107"/>
        <v/>
      </c>
      <c r="AZ176" s="4" t="str">
        <f t="shared" ca="1" si="107"/>
        <v/>
      </c>
      <c r="BA176" s="296" t="e">
        <f t="shared" ca="1" si="89"/>
        <v>#NUM!</v>
      </c>
      <c r="BB176" s="296"/>
      <c r="BC176" s="153"/>
      <c r="BD176" s="48">
        <f t="shared" ca="1" si="95"/>
        <v>0</v>
      </c>
      <c r="BE176" s="48" t="str">
        <f t="shared" ca="1" si="90"/>
        <v>F</v>
      </c>
      <c r="BF176" s="157"/>
      <c r="BG176" s="262">
        <f t="shared" ca="1" si="91"/>
        <v>16</v>
      </c>
      <c r="BI176" s="48">
        <f t="shared" ca="1" si="96"/>
        <v>1</v>
      </c>
      <c r="BJ176" s="48">
        <f t="shared" ca="1" si="97"/>
        <v>10</v>
      </c>
      <c r="BK176" s="48">
        <f t="shared" ca="1" si="98"/>
        <v>11</v>
      </c>
      <c r="BL176" s="48">
        <f t="shared" ca="1" si="99"/>
        <v>12</v>
      </c>
      <c r="BM176" s="48">
        <f t="shared" ca="1" si="100"/>
        <v>12</v>
      </c>
      <c r="BN176" s="48">
        <f t="shared" ca="1" si="101"/>
        <v>21</v>
      </c>
      <c r="BO176" s="48" t="b">
        <f t="shared" ca="1" si="102"/>
        <v>0</v>
      </c>
      <c r="BP176" s="48" t="b">
        <f t="shared" ca="1" si="103"/>
        <v>0</v>
      </c>
      <c r="BQ176" s="48" t="b">
        <f t="shared" ca="1" si="104"/>
        <v>0</v>
      </c>
      <c r="BR176" s="48" t="b">
        <f t="shared" ca="1" si="105"/>
        <v>0</v>
      </c>
      <c r="BT176" s="99">
        <f t="shared" ca="1" si="92"/>
        <v>6</v>
      </c>
      <c r="BV176" s="48" t="str">
        <f t="shared" ca="1" si="93"/>
        <v>F</v>
      </c>
      <c r="BX176" s="48">
        <f t="shared" ca="1" si="94"/>
        <v>33</v>
      </c>
      <c r="BY176" s="158"/>
      <c r="BZ176" s="266">
        <f t="shared" ca="1" si="106"/>
        <v>514</v>
      </c>
      <c r="CA176" s="265">
        <f t="shared" ca="1" si="109"/>
        <v>-18</v>
      </c>
    </row>
    <row r="177" spans="2:79" s="48" customFormat="1" x14ac:dyDescent="0.25">
      <c r="B177" s="298" t="b">
        <f t="shared" ca="1" si="56"/>
        <v>0</v>
      </c>
      <c r="C177" s="298"/>
      <c r="D177" s="298" t="b">
        <f t="shared" ca="1" si="57"/>
        <v>0</v>
      </c>
      <c r="E177" s="298"/>
      <c r="F177" s="298" t="b">
        <f t="shared" ca="1" si="58"/>
        <v>0</v>
      </c>
      <c r="G177" s="298"/>
      <c r="H177" s="298" t="b">
        <f t="shared" ca="1" si="59"/>
        <v>0</v>
      </c>
      <c r="I177" s="298"/>
      <c r="J177" s="153"/>
      <c r="K177" s="235" t="str">
        <f t="shared" ca="1" si="60"/>
        <v/>
      </c>
      <c r="L177" s="4" t="str">
        <f t="shared" ca="1" si="61"/>
        <v/>
      </c>
      <c r="M177" s="263" t="str">
        <f t="shared" ca="1" si="62"/>
        <v/>
      </c>
      <c r="N177" s="4" t="str">
        <f t="shared" ca="1" si="63"/>
        <v/>
      </c>
      <c r="O177" s="235" t="str">
        <f t="shared" ca="1" si="64"/>
        <v/>
      </c>
      <c r="P177" s="4" t="str">
        <f t="shared" ca="1" si="65"/>
        <v/>
      </c>
      <c r="Q177" s="235" t="str">
        <f t="shared" ca="1" si="66"/>
        <v/>
      </c>
      <c r="R177" s="4" t="str">
        <f t="shared" ca="1" si="67"/>
        <v/>
      </c>
      <c r="S177" s="235" t="str">
        <f t="shared" ca="1" si="68"/>
        <v/>
      </c>
      <c r="T177" s="4" t="str">
        <f t="shared" ca="1" si="69"/>
        <v/>
      </c>
      <c r="U177" s="235" t="str">
        <f ca="1">IF(BT177&gt;1,IF(ISERROR(MATCH(BG178:BG180:BG214,0)),"-",BN177),"")</f>
        <v/>
      </c>
      <c r="V177" s="4" t="str">
        <f t="shared" ca="1" si="70"/>
        <v/>
      </c>
      <c r="W177" s="235" t="str">
        <f t="shared" ca="1" si="71"/>
        <v/>
      </c>
      <c r="X177" s="4" t="str">
        <f t="shared" ca="1" si="72"/>
        <v/>
      </c>
      <c r="Y177" s="235" t="str">
        <f t="shared" ca="1" si="73"/>
        <v/>
      </c>
      <c r="Z177" s="4" t="str">
        <f t="shared" ca="1" si="74"/>
        <v/>
      </c>
      <c r="AA177" s="235" t="str">
        <f t="shared" ca="1" si="75"/>
        <v/>
      </c>
      <c r="AB177" s="4" t="str">
        <f t="shared" ca="1" si="76"/>
        <v/>
      </c>
      <c r="AC177" s="235" t="str">
        <f t="shared" ca="1" si="77"/>
        <v/>
      </c>
      <c r="AD177" s="4" t="str">
        <f t="shared" ca="1" si="78"/>
        <v/>
      </c>
      <c r="AE177" s="153"/>
      <c r="AF177" s="4" t="str">
        <f t="shared" ca="1" si="79"/>
        <v/>
      </c>
      <c r="AG177" s="263" t="str">
        <f t="shared" ca="1" si="80"/>
        <v/>
      </c>
      <c r="AH177" s="235" t="str">
        <f t="shared" ca="1" si="81"/>
        <v/>
      </c>
      <c r="AI177" s="235" t="str">
        <f t="shared" ca="1" si="82"/>
        <v/>
      </c>
      <c r="AJ177" s="235" t="str">
        <f t="shared" ca="1" si="83"/>
        <v/>
      </c>
      <c r="AK177" s="235" t="str">
        <f t="shared" ca="1" si="84"/>
        <v/>
      </c>
      <c r="AL177" s="235" t="str">
        <f t="shared" ca="1" si="85"/>
        <v/>
      </c>
      <c r="AM177" s="235" t="str">
        <f t="shared" ca="1" si="86"/>
        <v/>
      </c>
      <c r="AN177" s="235" t="str">
        <f t="shared" ca="1" si="87"/>
        <v/>
      </c>
      <c r="AO177" s="235" t="str">
        <f t="shared" ca="1" si="88"/>
        <v/>
      </c>
      <c r="AP177" s="153"/>
      <c r="AQ177" s="4" t="str">
        <f t="shared" ca="1" si="108"/>
        <v/>
      </c>
      <c r="AR177" s="4" t="str">
        <f t="shared" ca="1" si="108"/>
        <v/>
      </c>
      <c r="AS177" s="4" t="str">
        <f t="shared" ca="1" si="108"/>
        <v/>
      </c>
      <c r="AT177" s="4" t="str">
        <f t="shared" ca="1" si="108"/>
        <v/>
      </c>
      <c r="AU177" s="4" t="str">
        <f t="shared" ca="1" si="108"/>
        <v/>
      </c>
      <c r="AV177" s="4" t="str">
        <f t="shared" ca="1" si="107"/>
        <v/>
      </c>
      <c r="AW177" s="4" t="str">
        <f t="shared" ca="1" si="107"/>
        <v/>
      </c>
      <c r="AX177" s="4" t="str">
        <f t="shared" ca="1" si="107"/>
        <v/>
      </c>
      <c r="AY177" s="4" t="str">
        <f t="shared" ca="1" si="107"/>
        <v/>
      </c>
      <c r="AZ177" s="4" t="str">
        <f t="shared" ca="1" si="107"/>
        <v/>
      </c>
      <c r="BA177" s="296" t="e">
        <f t="shared" ca="1" si="89"/>
        <v>#NUM!</v>
      </c>
      <c r="BB177" s="296"/>
      <c r="BC177" s="153"/>
      <c r="BD177" s="48" t="str">
        <f t="shared" ca="1" si="95"/>
        <v/>
      </c>
      <c r="BE177" s="48" t="str">
        <f t="shared" ca="1" si="90"/>
        <v/>
      </c>
      <c r="BF177" s="157"/>
      <c r="BG177" s="262">
        <f t="shared" ca="1" si="91"/>
        <v>3</v>
      </c>
      <c r="BI177" s="48" t="str">
        <f t="shared" ca="1" si="96"/>
        <v/>
      </c>
      <c r="BJ177" s="48" t="str">
        <f t="shared" ca="1" si="97"/>
        <v/>
      </c>
      <c r="BK177" s="48" t="str">
        <f t="shared" ca="1" si="98"/>
        <v/>
      </c>
      <c r="BL177" s="48" t="str">
        <f t="shared" ca="1" si="99"/>
        <v/>
      </c>
      <c r="BM177" s="48" t="str">
        <f t="shared" ca="1" si="100"/>
        <v/>
      </c>
      <c r="BN177" s="48" t="str">
        <f t="shared" ca="1" si="101"/>
        <v/>
      </c>
      <c r="BO177" s="48" t="b">
        <f t="shared" ca="1" si="102"/>
        <v>0</v>
      </c>
      <c r="BP177" s="48" t="b">
        <f t="shared" ca="1" si="103"/>
        <v>0</v>
      </c>
      <c r="BQ177" s="48" t="b">
        <f t="shared" ca="1" si="104"/>
        <v>0</v>
      </c>
      <c r="BR177" s="48" t="b">
        <f t="shared" ca="1" si="105"/>
        <v>0</v>
      </c>
      <c r="BT177" s="99">
        <f t="shared" ca="1" si="92"/>
        <v>0</v>
      </c>
      <c r="BV177" s="48" t="str">
        <f t="shared" ca="1" si="93"/>
        <v/>
      </c>
      <c r="BX177" s="48" t="str">
        <f t="shared" ca="1" si="94"/>
        <v/>
      </c>
      <c r="BY177" s="158"/>
      <c r="BZ177" s="266">
        <f t="shared" ca="1" si="106"/>
        <v>514</v>
      </c>
      <c r="CA177" s="265" t="str">
        <f t="shared" ca="1" si="109"/>
        <v/>
      </c>
    </row>
    <row r="178" spans="2:79" s="48" customFormat="1" x14ac:dyDescent="0.25">
      <c r="B178" s="298" t="b">
        <f t="shared" ca="1" si="56"/>
        <v>0</v>
      </c>
      <c r="C178" s="298"/>
      <c r="D178" s="298" t="b">
        <f t="shared" ca="1" si="57"/>
        <v>0</v>
      </c>
      <c r="E178" s="298"/>
      <c r="F178" s="298" t="b">
        <f t="shared" ca="1" si="58"/>
        <v>0</v>
      </c>
      <c r="G178" s="298"/>
      <c r="H178" s="298" t="b">
        <f t="shared" ca="1" si="59"/>
        <v>0</v>
      </c>
      <c r="I178" s="298"/>
      <c r="J178" s="153"/>
      <c r="K178" s="235" t="str">
        <f t="shared" ca="1" si="60"/>
        <v/>
      </c>
      <c r="L178" s="4" t="str">
        <f t="shared" ca="1" si="61"/>
        <v/>
      </c>
      <c r="M178" s="263" t="str">
        <f t="shared" ca="1" si="62"/>
        <v/>
      </c>
      <c r="N178" s="4" t="str">
        <f t="shared" ca="1" si="63"/>
        <v/>
      </c>
      <c r="O178" s="235" t="str">
        <f t="shared" ca="1" si="64"/>
        <v/>
      </c>
      <c r="P178" s="4" t="str">
        <f t="shared" ca="1" si="65"/>
        <v/>
      </c>
      <c r="Q178" s="235" t="str">
        <f t="shared" ca="1" si="66"/>
        <v/>
      </c>
      <c r="R178" s="4" t="str">
        <f t="shared" ca="1" si="67"/>
        <v/>
      </c>
      <c r="S178" s="235" t="str">
        <f t="shared" ca="1" si="68"/>
        <v/>
      </c>
      <c r="T178" s="4" t="str">
        <f t="shared" ca="1" si="69"/>
        <v/>
      </c>
      <c r="U178" s="235" t="str">
        <f ca="1">IF(BT178&gt;1,IF(ISERROR(MATCH(BG179:BG181:BG215,0)),"-",BN178),"")</f>
        <v/>
      </c>
      <c r="V178" s="4" t="str">
        <f t="shared" ca="1" si="70"/>
        <v/>
      </c>
      <c r="W178" s="235" t="str">
        <f t="shared" ca="1" si="71"/>
        <v/>
      </c>
      <c r="X178" s="4" t="str">
        <f t="shared" ca="1" si="72"/>
        <v/>
      </c>
      <c r="Y178" s="235" t="str">
        <f t="shared" ca="1" si="73"/>
        <v/>
      </c>
      <c r="Z178" s="4" t="str">
        <f t="shared" ca="1" si="74"/>
        <v/>
      </c>
      <c r="AA178" s="235" t="str">
        <f t="shared" ca="1" si="75"/>
        <v/>
      </c>
      <c r="AB178" s="4" t="str">
        <f t="shared" ca="1" si="76"/>
        <v/>
      </c>
      <c r="AC178" s="235" t="str">
        <f t="shared" ca="1" si="77"/>
        <v/>
      </c>
      <c r="AD178" s="4" t="str">
        <f t="shared" ca="1" si="78"/>
        <v/>
      </c>
      <c r="AE178" s="153"/>
      <c r="AF178" s="4" t="str">
        <f t="shared" ca="1" si="79"/>
        <v/>
      </c>
      <c r="AG178" s="263" t="str">
        <f t="shared" ca="1" si="80"/>
        <v/>
      </c>
      <c r="AH178" s="235" t="str">
        <f t="shared" ca="1" si="81"/>
        <v/>
      </c>
      <c r="AI178" s="235" t="str">
        <f t="shared" ca="1" si="82"/>
        <v/>
      </c>
      <c r="AJ178" s="235" t="str">
        <f t="shared" ca="1" si="83"/>
        <v/>
      </c>
      <c r="AK178" s="235" t="str">
        <f t="shared" ca="1" si="84"/>
        <v/>
      </c>
      <c r="AL178" s="235" t="str">
        <f t="shared" ca="1" si="85"/>
        <v/>
      </c>
      <c r="AM178" s="235" t="str">
        <f t="shared" ca="1" si="86"/>
        <v/>
      </c>
      <c r="AN178" s="235" t="str">
        <f t="shared" ca="1" si="87"/>
        <v/>
      </c>
      <c r="AO178" s="235" t="str">
        <f t="shared" ca="1" si="88"/>
        <v/>
      </c>
      <c r="AP178" s="153"/>
      <c r="AQ178" s="4" t="str">
        <f t="shared" ca="1" si="108"/>
        <v/>
      </c>
      <c r="AR178" s="4" t="str">
        <f t="shared" ca="1" si="108"/>
        <v/>
      </c>
      <c r="AS178" s="4" t="str">
        <f t="shared" ca="1" si="108"/>
        <v/>
      </c>
      <c r="AT178" s="4" t="str">
        <f t="shared" ca="1" si="108"/>
        <v/>
      </c>
      <c r="AU178" s="4" t="str">
        <f t="shared" ca="1" si="108"/>
        <v/>
      </c>
      <c r="AV178" s="4" t="str">
        <f t="shared" ca="1" si="107"/>
        <v/>
      </c>
      <c r="AW178" s="4" t="str">
        <f t="shared" ca="1" si="107"/>
        <v/>
      </c>
      <c r="AX178" s="4" t="str">
        <f t="shared" ca="1" si="107"/>
        <v/>
      </c>
      <c r="AY178" s="4" t="str">
        <f t="shared" ca="1" si="107"/>
        <v/>
      </c>
      <c r="AZ178" s="4" t="str">
        <f t="shared" ca="1" si="107"/>
        <v/>
      </c>
      <c r="BA178" s="296" t="e">
        <f t="shared" ca="1" si="89"/>
        <v>#NUM!</v>
      </c>
      <c r="BB178" s="296"/>
      <c r="BC178" s="153"/>
      <c r="BD178" s="48" t="str">
        <f t="shared" ca="1" si="95"/>
        <v/>
      </c>
      <c r="BE178" s="48" t="str">
        <f t="shared" ca="1" si="90"/>
        <v/>
      </c>
      <c r="BF178" s="157"/>
      <c r="BG178" s="262">
        <f t="shared" ca="1" si="91"/>
        <v>23</v>
      </c>
      <c r="BI178" s="48" t="str">
        <f t="shared" ca="1" si="96"/>
        <v/>
      </c>
      <c r="BJ178" s="48" t="str">
        <f t="shared" ca="1" si="97"/>
        <v/>
      </c>
      <c r="BK178" s="48" t="str">
        <f t="shared" ca="1" si="98"/>
        <v/>
      </c>
      <c r="BL178" s="48" t="str">
        <f t="shared" ca="1" si="99"/>
        <v/>
      </c>
      <c r="BM178" s="48" t="str">
        <f t="shared" ca="1" si="100"/>
        <v/>
      </c>
      <c r="BN178" s="48" t="str">
        <f t="shared" ca="1" si="101"/>
        <v/>
      </c>
      <c r="BO178" s="48" t="b">
        <f t="shared" ca="1" si="102"/>
        <v>0</v>
      </c>
      <c r="BP178" s="48" t="b">
        <f t="shared" ca="1" si="103"/>
        <v>0</v>
      </c>
      <c r="BQ178" s="48" t="b">
        <f t="shared" ca="1" si="104"/>
        <v>0</v>
      </c>
      <c r="BR178" s="48" t="b">
        <f t="shared" ca="1" si="105"/>
        <v>0</v>
      </c>
      <c r="BT178" s="99">
        <f t="shared" ca="1" si="92"/>
        <v>0</v>
      </c>
      <c r="BV178" s="48" t="str">
        <f t="shared" ca="1" si="93"/>
        <v/>
      </c>
      <c r="BX178" s="48" t="str">
        <f t="shared" ca="1" si="94"/>
        <v/>
      </c>
      <c r="BY178" s="158"/>
      <c r="BZ178" s="266">
        <f t="shared" ca="1" si="106"/>
        <v>514</v>
      </c>
      <c r="CA178" s="265" t="str">
        <f t="shared" ca="1" si="109"/>
        <v/>
      </c>
    </row>
    <row r="179" spans="2:79" s="48" customFormat="1" x14ac:dyDescent="0.25">
      <c r="B179" s="298" t="b">
        <f t="shared" ca="1" si="56"/>
        <v>0</v>
      </c>
      <c r="C179" s="298"/>
      <c r="D179" s="298" t="b">
        <f t="shared" ca="1" si="57"/>
        <v>0</v>
      </c>
      <c r="E179" s="298"/>
      <c r="F179" s="298" t="b">
        <f t="shared" ca="1" si="58"/>
        <v>0</v>
      </c>
      <c r="G179" s="298"/>
      <c r="H179" s="298" t="b">
        <f t="shared" ca="1" si="59"/>
        <v>0</v>
      </c>
      <c r="I179" s="298"/>
      <c r="J179" s="153"/>
      <c r="K179" s="235" t="str">
        <f t="shared" ca="1" si="60"/>
        <v/>
      </c>
      <c r="L179" s="4" t="str">
        <f t="shared" ca="1" si="61"/>
        <v/>
      </c>
      <c r="M179" s="263" t="str">
        <f t="shared" ca="1" si="62"/>
        <v/>
      </c>
      <c r="N179" s="4" t="str">
        <f t="shared" ca="1" si="63"/>
        <v/>
      </c>
      <c r="O179" s="235" t="str">
        <f t="shared" ca="1" si="64"/>
        <v/>
      </c>
      <c r="P179" s="4" t="str">
        <f t="shared" ca="1" si="65"/>
        <v/>
      </c>
      <c r="Q179" s="235" t="str">
        <f t="shared" ca="1" si="66"/>
        <v/>
      </c>
      <c r="R179" s="4" t="str">
        <f t="shared" ca="1" si="67"/>
        <v/>
      </c>
      <c r="S179" s="235" t="str">
        <f t="shared" ca="1" si="68"/>
        <v/>
      </c>
      <c r="T179" s="4" t="str">
        <f t="shared" ca="1" si="69"/>
        <v/>
      </c>
      <c r="U179" s="235" t="str">
        <f ca="1">IF(BT179&gt;1,IF(ISERROR(MATCH(BG180:BG182:BG216,0)),"-",BN179),"")</f>
        <v/>
      </c>
      <c r="V179" s="4" t="str">
        <f t="shared" ca="1" si="70"/>
        <v/>
      </c>
      <c r="W179" s="235" t="str">
        <f t="shared" ca="1" si="71"/>
        <v/>
      </c>
      <c r="X179" s="4" t="str">
        <f t="shared" ca="1" si="72"/>
        <v/>
      </c>
      <c r="Y179" s="235" t="str">
        <f t="shared" ca="1" si="73"/>
        <v/>
      </c>
      <c r="Z179" s="4" t="str">
        <f t="shared" ca="1" si="74"/>
        <v/>
      </c>
      <c r="AA179" s="235" t="str">
        <f t="shared" ca="1" si="75"/>
        <v/>
      </c>
      <c r="AB179" s="4" t="str">
        <f t="shared" ca="1" si="76"/>
        <v/>
      </c>
      <c r="AC179" s="235" t="str">
        <f t="shared" ca="1" si="77"/>
        <v/>
      </c>
      <c r="AD179" s="4" t="str">
        <f t="shared" ca="1" si="78"/>
        <v/>
      </c>
      <c r="AE179" s="153"/>
      <c r="AF179" s="4" t="str">
        <f t="shared" ca="1" si="79"/>
        <v/>
      </c>
      <c r="AG179" s="263" t="str">
        <f t="shared" ca="1" si="80"/>
        <v/>
      </c>
      <c r="AH179" s="235" t="str">
        <f t="shared" ca="1" si="81"/>
        <v/>
      </c>
      <c r="AI179" s="235" t="str">
        <f t="shared" ca="1" si="82"/>
        <v/>
      </c>
      <c r="AJ179" s="235" t="str">
        <f t="shared" ca="1" si="83"/>
        <v/>
      </c>
      <c r="AK179" s="235" t="str">
        <f t="shared" ca="1" si="84"/>
        <v/>
      </c>
      <c r="AL179" s="235" t="str">
        <f t="shared" ca="1" si="85"/>
        <v/>
      </c>
      <c r="AM179" s="235" t="str">
        <f t="shared" ca="1" si="86"/>
        <v/>
      </c>
      <c r="AN179" s="235" t="str">
        <f t="shared" ca="1" si="87"/>
        <v/>
      </c>
      <c r="AO179" s="235" t="str">
        <f t="shared" ca="1" si="88"/>
        <v/>
      </c>
      <c r="AP179" s="153"/>
      <c r="AQ179" s="4" t="str">
        <f t="shared" ca="1" si="108"/>
        <v/>
      </c>
      <c r="AR179" s="4" t="str">
        <f t="shared" ca="1" si="108"/>
        <v/>
      </c>
      <c r="AS179" s="4" t="str">
        <f t="shared" ca="1" si="108"/>
        <v/>
      </c>
      <c r="AT179" s="4" t="str">
        <f t="shared" ca="1" si="108"/>
        <v/>
      </c>
      <c r="AU179" s="4" t="str">
        <f t="shared" ca="1" si="108"/>
        <v/>
      </c>
      <c r="AV179" s="4" t="str">
        <f t="shared" ca="1" si="107"/>
        <v/>
      </c>
      <c r="AW179" s="4" t="str">
        <f t="shared" ca="1" si="107"/>
        <v/>
      </c>
      <c r="AX179" s="4" t="str">
        <f t="shared" ca="1" si="107"/>
        <v/>
      </c>
      <c r="AY179" s="4" t="str">
        <f t="shared" ca="1" si="107"/>
        <v/>
      </c>
      <c r="AZ179" s="4" t="str">
        <f t="shared" ca="1" si="107"/>
        <v/>
      </c>
      <c r="BA179" s="296" t="e">
        <f t="shared" ca="1" si="89"/>
        <v>#NUM!</v>
      </c>
      <c r="BB179" s="296"/>
      <c r="BC179" s="153"/>
      <c r="BD179" s="48" t="str">
        <f t="shared" ca="1" si="95"/>
        <v/>
      </c>
      <c r="BE179" s="48" t="str">
        <f t="shared" ca="1" si="90"/>
        <v/>
      </c>
      <c r="BF179" s="157"/>
      <c r="BG179" s="262">
        <f t="shared" ca="1" si="91"/>
        <v>33</v>
      </c>
      <c r="BI179" s="48" t="str">
        <f t="shared" ca="1" si="96"/>
        <v/>
      </c>
      <c r="BJ179" s="48" t="str">
        <f t="shared" ca="1" si="97"/>
        <v/>
      </c>
      <c r="BK179" s="48" t="str">
        <f t="shared" ca="1" si="98"/>
        <v/>
      </c>
      <c r="BL179" s="48" t="str">
        <f t="shared" ca="1" si="99"/>
        <v/>
      </c>
      <c r="BM179" s="48" t="str">
        <f t="shared" ca="1" si="100"/>
        <v/>
      </c>
      <c r="BN179" s="48" t="str">
        <f t="shared" ca="1" si="101"/>
        <v/>
      </c>
      <c r="BO179" s="48" t="b">
        <f t="shared" ca="1" si="102"/>
        <v>0</v>
      </c>
      <c r="BP179" s="48" t="b">
        <f t="shared" ca="1" si="103"/>
        <v>0</v>
      </c>
      <c r="BQ179" s="48" t="b">
        <f t="shared" ca="1" si="104"/>
        <v>0</v>
      </c>
      <c r="BR179" s="48" t="b">
        <f t="shared" ca="1" si="105"/>
        <v>0</v>
      </c>
      <c r="BT179" s="99">
        <f t="shared" ca="1" si="92"/>
        <v>0</v>
      </c>
      <c r="BV179" s="48" t="str">
        <f t="shared" ca="1" si="93"/>
        <v/>
      </c>
      <c r="BX179" s="48" t="str">
        <f t="shared" ca="1" si="94"/>
        <v/>
      </c>
      <c r="BY179" s="158"/>
      <c r="BZ179" s="266">
        <f t="shared" ca="1" si="106"/>
        <v>514</v>
      </c>
      <c r="CA179" s="265" t="str">
        <f t="shared" ca="1" si="109"/>
        <v/>
      </c>
    </row>
    <row r="180" spans="2:79" s="48" customFormat="1" x14ac:dyDescent="0.25">
      <c r="B180" s="298" t="b">
        <f t="shared" ca="1" si="56"/>
        <v>0</v>
      </c>
      <c r="C180" s="298"/>
      <c r="D180" s="298" t="b">
        <f t="shared" ca="1" si="57"/>
        <v>0</v>
      </c>
      <c r="E180" s="298"/>
      <c r="F180" s="298" t="b">
        <f t="shared" ca="1" si="58"/>
        <v>0</v>
      </c>
      <c r="G180" s="298"/>
      <c r="H180" s="298" t="b">
        <f t="shared" ca="1" si="59"/>
        <v>0</v>
      </c>
      <c r="I180" s="298"/>
      <c r="J180" s="153"/>
      <c r="K180" s="235" t="str">
        <f t="shared" ca="1" si="60"/>
        <v/>
      </c>
      <c r="L180" s="4" t="str">
        <f t="shared" ca="1" si="61"/>
        <v/>
      </c>
      <c r="M180" s="263" t="str">
        <f t="shared" ca="1" si="62"/>
        <v/>
      </c>
      <c r="N180" s="4" t="str">
        <f t="shared" ca="1" si="63"/>
        <v/>
      </c>
      <c r="O180" s="235" t="str">
        <f t="shared" ca="1" si="64"/>
        <v/>
      </c>
      <c r="P180" s="4" t="str">
        <f t="shared" ca="1" si="65"/>
        <v/>
      </c>
      <c r="Q180" s="235" t="str">
        <f t="shared" ca="1" si="66"/>
        <v/>
      </c>
      <c r="R180" s="4" t="str">
        <f t="shared" ca="1" si="67"/>
        <v/>
      </c>
      <c r="S180" s="235" t="str">
        <f t="shared" ca="1" si="68"/>
        <v/>
      </c>
      <c r="T180" s="4" t="str">
        <f t="shared" ca="1" si="69"/>
        <v/>
      </c>
      <c r="U180" s="235" t="str">
        <f ca="1">IF(BT180&gt;1,IF(ISERROR(MATCH(BG181:BG183:BG217,0)),"-",BN180),"")</f>
        <v/>
      </c>
      <c r="V180" s="4" t="str">
        <f t="shared" ca="1" si="70"/>
        <v/>
      </c>
      <c r="W180" s="235" t="str">
        <f t="shared" ca="1" si="71"/>
        <v/>
      </c>
      <c r="X180" s="4" t="str">
        <f t="shared" ca="1" si="72"/>
        <v/>
      </c>
      <c r="Y180" s="235" t="str">
        <f t="shared" ca="1" si="73"/>
        <v/>
      </c>
      <c r="Z180" s="4" t="str">
        <f t="shared" ca="1" si="74"/>
        <v/>
      </c>
      <c r="AA180" s="235" t="str">
        <f t="shared" ca="1" si="75"/>
        <v/>
      </c>
      <c r="AB180" s="4" t="str">
        <f t="shared" ca="1" si="76"/>
        <v/>
      </c>
      <c r="AC180" s="235" t="str">
        <f t="shared" ca="1" si="77"/>
        <v/>
      </c>
      <c r="AD180" s="4" t="str">
        <f t="shared" ca="1" si="78"/>
        <v/>
      </c>
      <c r="AE180" s="153"/>
      <c r="AF180" s="4" t="str">
        <f t="shared" ca="1" si="79"/>
        <v/>
      </c>
      <c r="AG180" s="263" t="str">
        <f t="shared" ca="1" si="80"/>
        <v/>
      </c>
      <c r="AH180" s="235" t="str">
        <f t="shared" ca="1" si="81"/>
        <v/>
      </c>
      <c r="AI180" s="235" t="str">
        <f t="shared" ca="1" si="82"/>
        <v/>
      </c>
      <c r="AJ180" s="235" t="str">
        <f t="shared" ca="1" si="83"/>
        <v/>
      </c>
      <c r="AK180" s="235" t="str">
        <f t="shared" ca="1" si="84"/>
        <v/>
      </c>
      <c r="AL180" s="235" t="str">
        <f t="shared" ca="1" si="85"/>
        <v/>
      </c>
      <c r="AM180" s="235" t="str">
        <f t="shared" ca="1" si="86"/>
        <v/>
      </c>
      <c r="AN180" s="235" t="str">
        <f t="shared" ca="1" si="87"/>
        <v/>
      </c>
      <c r="AO180" s="235" t="str">
        <f t="shared" ca="1" si="88"/>
        <v/>
      </c>
      <c r="AP180" s="153"/>
      <c r="AQ180" s="4" t="str">
        <f t="shared" ca="1" si="108"/>
        <v/>
      </c>
      <c r="AR180" s="4" t="str">
        <f t="shared" ca="1" si="108"/>
        <v/>
      </c>
      <c r="AS180" s="4" t="str">
        <f t="shared" ca="1" si="108"/>
        <v/>
      </c>
      <c r="AT180" s="4" t="str">
        <f t="shared" ca="1" si="108"/>
        <v/>
      </c>
      <c r="AU180" s="4" t="str">
        <f t="shared" ca="1" si="108"/>
        <v/>
      </c>
      <c r="AV180" s="4" t="str">
        <f t="shared" ca="1" si="107"/>
        <v/>
      </c>
      <c r="AW180" s="4" t="str">
        <f t="shared" ca="1" si="107"/>
        <v/>
      </c>
      <c r="AX180" s="4" t="str">
        <f t="shared" ca="1" si="107"/>
        <v/>
      </c>
      <c r="AY180" s="4" t="str">
        <f t="shared" ca="1" si="107"/>
        <v/>
      </c>
      <c r="AZ180" s="4" t="str">
        <f t="shared" ca="1" si="107"/>
        <v/>
      </c>
      <c r="BA180" s="296" t="e">
        <f t="shared" ca="1" si="89"/>
        <v>#NUM!</v>
      </c>
      <c r="BB180" s="296"/>
      <c r="BC180" s="153"/>
      <c r="BD180" s="48" t="str">
        <f t="shared" ca="1" si="95"/>
        <v/>
      </c>
      <c r="BE180" s="48" t="str">
        <f t="shared" ca="1" si="90"/>
        <v/>
      </c>
      <c r="BF180" s="157"/>
      <c r="BG180" s="262">
        <f t="shared" ca="1" si="91"/>
        <v>20</v>
      </c>
      <c r="BI180" s="48" t="str">
        <f t="shared" ca="1" si="96"/>
        <v/>
      </c>
      <c r="BJ180" s="48" t="str">
        <f t="shared" ca="1" si="97"/>
        <v/>
      </c>
      <c r="BK180" s="48" t="str">
        <f t="shared" ca="1" si="98"/>
        <v/>
      </c>
      <c r="BL180" s="48" t="str">
        <f t="shared" ca="1" si="99"/>
        <v/>
      </c>
      <c r="BM180" s="48" t="str">
        <f t="shared" ca="1" si="100"/>
        <v/>
      </c>
      <c r="BN180" s="48" t="str">
        <f t="shared" ca="1" si="101"/>
        <v/>
      </c>
      <c r="BO180" s="48" t="b">
        <f t="shared" ca="1" si="102"/>
        <v>0</v>
      </c>
      <c r="BP180" s="48" t="b">
        <f t="shared" ca="1" si="103"/>
        <v>0</v>
      </c>
      <c r="BQ180" s="48" t="b">
        <f t="shared" ca="1" si="104"/>
        <v>0</v>
      </c>
      <c r="BR180" s="48" t="b">
        <f t="shared" ca="1" si="105"/>
        <v>0</v>
      </c>
      <c r="BT180" s="99">
        <f t="shared" ca="1" si="92"/>
        <v>0</v>
      </c>
      <c r="BV180" s="48" t="str">
        <f t="shared" ca="1" si="93"/>
        <v/>
      </c>
      <c r="BX180" s="48" t="str">
        <f t="shared" ca="1" si="94"/>
        <v/>
      </c>
      <c r="BY180" s="158"/>
      <c r="BZ180" s="266">
        <f t="shared" ca="1" si="106"/>
        <v>514</v>
      </c>
      <c r="CA180" s="265" t="str">
        <f t="shared" ca="1" si="109"/>
        <v/>
      </c>
    </row>
    <row r="181" spans="2:79" s="48" customFormat="1" x14ac:dyDescent="0.25">
      <c r="B181" s="298" t="b">
        <f t="shared" ca="1" si="56"/>
        <v>0</v>
      </c>
      <c r="C181" s="298"/>
      <c r="D181" s="298" t="b">
        <f t="shared" ca="1" si="57"/>
        <v>0</v>
      </c>
      <c r="E181" s="298"/>
      <c r="F181" s="298" t="b">
        <f t="shared" ca="1" si="58"/>
        <v>0</v>
      </c>
      <c r="G181" s="298"/>
      <c r="H181" s="298" t="b">
        <f t="shared" ca="1" si="59"/>
        <v>0</v>
      </c>
      <c r="I181" s="298"/>
      <c r="J181" s="153"/>
      <c r="K181" s="235" t="str">
        <f t="shared" ca="1" si="60"/>
        <v/>
      </c>
      <c r="L181" s="4" t="str">
        <f t="shared" ca="1" si="61"/>
        <v/>
      </c>
      <c r="M181" s="263" t="str">
        <f t="shared" ca="1" si="62"/>
        <v/>
      </c>
      <c r="N181" s="4" t="str">
        <f t="shared" ca="1" si="63"/>
        <v/>
      </c>
      <c r="O181" s="235" t="str">
        <f t="shared" ca="1" si="64"/>
        <v/>
      </c>
      <c r="P181" s="4" t="str">
        <f t="shared" ca="1" si="65"/>
        <v/>
      </c>
      <c r="Q181" s="235" t="str">
        <f t="shared" ca="1" si="66"/>
        <v/>
      </c>
      <c r="R181" s="4" t="str">
        <f t="shared" ca="1" si="67"/>
        <v/>
      </c>
      <c r="S181" s="235" t="str">
        <f t="shared" ca="1" si="68"/>
        <v/>
      </c>
      <c r="T181" s="4" t="str">
        <f t="shared" ca="1" si="69"/>
        <v/>
      </c>
      <c r="U181" s="235" t="str">
        <f ca="1">IF(BT181&gt;1,IF(ISERROR(MATCH(BG182:BG184:BG218,0)),"-",BN181),"")</f>
        <v/>
      </c>
      <c r="V181" s="4" t="str">
        <f t="shared" ca="1" si="70"/>
        <v/>
      </c>
      <c r="W181" s="235" t="str">
        <f t="shared" ca="1" si="71"/>
        <v/>
      </c>
      <c r="X181" s="4" t="str">
        <f t="shared" ca="1" si="72"/>
        <v/>
      </c>
      <c r="Y181" s="235" t="str">
        <f t="shared" ca="1" si="73"/>
        <v/>
      </c>
      <c r="Z181" s="4" t="str">
        <f t="shared" ca="1" si="74"/>
        <v/>
      </c>
      <c r="AA181" s="235" t="str">
        <f t="shared" ca="1" si="75"/>
        <v/>
      </c>
      <c r="AB181" s="4" t="str">
        <f t="shared" ca="1" si="76"/>
        <v/>
      </c>
      <c r="AC181" s="235" t="str">
        <f t="shared" ca="1" si="77"/>
        <v/>
      </c>
      <c r="AD181" s="4" t="str">
        <f t="shared" ca="1" si="78"/>
        <v/>
      </c>
      <c r="AE181" s="153"/>
      <c r="AF181" s="4" t="str">
        <f t="shared" ca="1" si="79"/>
        <v/>
      </c>
      <c r="AG181" s="263" t="str">
        <f t="shared" ca="1" si="80"/>
        <v/>
      </c>
      <c r="AH181" s="235" t="str">
        <f t="shared" ca="1" si="81"/>
        <v/>
      </c>
      <c r="AI181" s="235" t="str">
        <f t="shared" ca="1" si="82"/>
        <v/>
      </c>
      <c r="AJ181" s="235" t="str">
        <f t="shared" ca="1" si="83"/>
        <v/>
      </c>
      <c r="AK181" s="235" t="str">
        <f t="shared" ca="1" si="84"/>
        <v/>
      </c>
      <c r="AL181" s="235" t="str">
        <f t="shared" ca="1" si="85"/>
        <v/>
      </c>
      <c r="AM181" s="235" t="str">
        <f t="shared" ca="1" si="86"/>
        <v/>
      </c>
      <c r="AN181" s="235" t="str">
        <f t="shared" ca="1" si="87"/>
        <v/>
      </c>
      <c r="AO181" s="235" t="str">
        <f t="shared" ca="1" si="88"/>
        <v/>
      </c>
      <c r="AP181" s="153"/>
      <c r="AQ181" s="4" t="str">
        <f t="shared" ca="1" si="108"/>
        <v/>
      </c>
      <c r="AR181" s="4" t="str">
        <f t="shared" ca="1" si="108"/>
        <v/>
      </c>
      <c r="AS181" s="4" t="str">
        <f t="shared" ca="1" si="108"/>
        <v/>
      </c>
      <c r="AT181" s="4" t="str">
        <f t="shared" ca="1" si="108"/>
        <v/>
      </c>
      <c r="AU181" s="4" t="str">
        <f t="shared" ca="1" si="108"/>
        <v/>
      </c>
      <c r="AV181" s="4" t="str">
        <f t="shared" ca="1" si="107"/>
        <v/>
      </c>
      <c r="AW181" s="4" t="str">
        <f t="shared" ca="1" si="107"/>
        <v/>
      </c>
      <c r="AX181" s="4" t="str">
        <f t="shared" ca="1" si="107"/>
        <v/>
      </c>
      <c r="AY181" s="4" t="str">
        <f t="shared" ca="1" si="107"/>
        <v/>
      </c>
      <c r="AZ181" s="4" t="str">
        <f t="shared" ca="1" si="107"/>
        <v/>
      </c>
      <c r="BA181" s="296" t="e">
        <f t="shared" ca="1" si="89"/>
        <v>#NUM!</v>
      </c>
      <c r="BB181" s="296"/>
      <c r="BC181" s="153"/>
      <c r="BD181" s="48" t="str">
        <f t="shared" ca="1" si="95"/>
        <v/>
      </c>
      <c r="BE181" s="48" t="str">
        <f t="shared" ca="1" si="90"/>
        <v/>
      </c>
      <c r="BF181" s="157"/>
      <c r="BG181" s="262">
        <f t="shared" ca="1" si="91"/>
        <v>10</v>
      </c>
      <c r="BI181" s="48" t="str">
        <f t="shared" ca="1" si="96"/>
        <v/>
      </c>
      <c r="BJ181" s="48" t="str">
        <f t="shared" ca="1" si="97"/>
        <v/>
      </c>
      <c r="BK181" s="48" t="str">
        <f t="shared" ca="1" si="98"/>
        <v/>
      </c>
      <c r="BL181" s="48" t="str">
        <f t="shared" ca="1" si="99"/>
        <v/>
      </c>
      <c r="BM181" s="48" t="str">
        <f t="shared" ca="1" si="100"/>
        <v/>
      </c>
      <c r="BN181" s="48" t="str">
        <f t="shared" ca="1" si="101"/>
        <v/>
      </c>
      <c r="BO181" s="48" t="b">
        <f t="shared" ca="1" si="102"/>
        <v>0</v>
      </c>
      <c r="BP181" s="48" t="b">
        <f t="shared" ca="1" si="103"/>
        <v>0</v>
      </c>
      <c r="BQ181" s="48" t="b">
        <f t="shared" ca="1" si="104"/>
        <v>0</v>
      </c>
      <c r="BR181" s="48" t="b">
        <f t="shared" ca="1" si="105"/>
        <v>0</v>
      </c>
      <c r="BT181" s="99">
        <f t="shared" ca="1" si="92"/>
        <v>0</v>
      </c>
      <c r="BV181" s="48" t="str">
        <f t="shared" ca="1" si="93"/>
        <v/>
      </c>
      <c r="BX181" s="48" t="str">
        <f t="shared" ca="1" si="94"/>
        <v/>
      </c>
      <c r="BY181" s="158"/>
      <c r="BZ181" s="266">
        <f t="shared" ca="1" si="106"/>
        <v>514</v>
      </c>
      <c r="CA181" s="265" t="str">
        <f t="shared" ca="1" si="109"/>
        <v/>
      </c>
    </row>
    <row r="182" spans="2:79" s="48" customFormat="1" x14ac:dyDescent="0.25">
      <c r="B182" s="298" t="b">
        <f t="shared" ca="1" si="56"/>
        <v>0</v>
      </c>
      <c r="C182" s="298"/>
      <c r="D182" s="298" t="b">
        <f t="shared" ca="1" si="57"/>
        <v>0</v>
      </c>
      <c r="E182" s="298"/>
      <c r="F182" s="298" t="b">
        <f t="shared" ca="1" si="58"/>
        <v>0</v>
      </c>
      <c r="G182" s="298"/>
      <c r="H182" s="298" t="b">
        <f t="shared" ca="1" si="59"/>
        <v>0</v>
      </c>
      <c r="I182" s="298"/>
      <c r="J182" s="153"/>
      <c r="K182" s="235" t="str">
        <f t="shared" ca="1" si="60"/>
        <v/>
      </c>
      <c r="L182" s="4" t="str">
        <f t="shared" ca="1" si="61"/>
        <v/>
      </c>
      <c r="M182" s="263" t="str">
        <f t="shared" ca="1" si="62"/>
        <v/>
      </c>
      <c r="N182" s="4" t="str">
        <f t="shared" ca="1" si="63"/>
        <v/>
      </c>
      <c r="O182" s="235" t="str">
        <f t="shared" ca="1" si="64"/>
        <v/>
      </c>
      <c r="P182" s="4" t="str">
        <f t="shared" ca="1" si="65"/>
        <v/>
      </c>
      <c r="Q182" s="235" t="str">
        <f t="shared" ca="1" si="66"/>
        <v/>
      </c>
      <c r="R182" s="4" t="str">
        <f t="shared" ca="1" si="67"/>
        <v/>
      </c>
      <c r="S182" s="235" t="str">
        <f t="shared" ca="1" si="68"/>
        <v/>
      </c>
      <c r="T182" s="4" t="str">
        <f t="shared" ca="1" si="69"/>
        <v/>
      </c>
      <c r="U182" s="235" t="str">
        <f ca="1">IF(BT182&gt;1,IF(ISERROR(MATCH(BG183:BG185:BG219,0)),"-",BN182),"")</f>
        <v/>
      </c>
      <c r="V182" s="4" t="str">
        <f t="shared" ca="1" si="70"/>
        <v/>
      </c>
      <c r="W182" s="235" t="str">
        <f t="shared" ca="1" si="71"/>
        <v/>
      </c>
      <c r="X182" s="4" t="str">
        <f t="shared" ca="1" si="72"/>
        <v/>
      </c>
      <c r="Y182" s="235" t="str">
        <f t="shared" ca="1" si="73"/>
        <v/>
      </c>
      <c r="Z182" s="4" t="str">
        <f t="shared" ca="1" si="74"/>
        <v/>
      </c>
      <c r="AA182" s="235" t="str">
        <f t="shared" ca="1" si="75"/>
        <v/>
      </c>
      <c r="AB182" s="4" t="str">
        <f t="shared" ca="1" si="76"/>
        <v/>
      </c>
      <c r="AC182" s="235" t="str">
        <f t="shared" ca="1" si="77"/>
        <v/>
      </c>
      <c r="AD182" s="4" t="str">
        <f t="shared" ca="1" si="78"/>
        <v/>
      </c>
      <c r="AE182" s="153"/>
      <c r="AF182" s="4" t="str">
        <f t="shared" ca="1" si="79"/>
        <v/>
      </c>
      <c r="AG182" s="263" t="str">
        <f t="shared" ca="1" si="80"/>
        <v/>
      </c>
      <c r="AH182" s="235" t="str">
        <f t="shared" ca="1" si="81"/>
        <v/>
      </c>
      <c r="AI182" s="235" t="str">
        <f t="shared" ca="1" si="82"/>
        <v/>
      </c>
      <c r="AJ182" s="235" t="str">
        <f t="shared" ca="1" si="83"/>
        <v/>
      </c>
      <c r="AK182" s="235" t="str">
        <f t="shared" ca="1" si="84"/>
        <v/>
      </c>
      <c r="AL182" s="235" t="str">
        <f t="shared" ca="1" si="85"/>
        <v/>
      </c>
      <c r="AM182" s="235" t="str">
        <f t="shared" ca="1" si="86"/>
        <v/>
      </c>
      <c r="AN182" s="235" t="str">
        <f t="shared" ca="1" si="87"/>
        <v/>
      </c>
      <c r="AO182" s="235" t="str">
        <f t="shared" ca="1" si="88"/>
        <v/>
      </c>
      <c r="AP182" s="153"/>
      <c r="AQ182" s="4" t="str">
        <f t="shared" ca="1" si="108"/>
        <v/>
      </c>
      <c r="AR182" s="4" t="str">
        <f t="shared" ca="1" si="108"/>
        <v/>
      </c>
      <c r="AS182" s="4" t="str">
        <f t="shared" ca="1" si="108"/>
        <v/>
      </c>
      <c r="AT182" s="4" t="str">
        <f t="shared" ca="1" si="108"/>
        <v/>
      </c>
      <c r="AU182" s="4" t="str">
        <f t="shared" ca="1" si="108"/>
        <v/>
      </c>
      <c r="AV182" s="4" t="str">
        <f t="shared" ref="AV182:AZ232" ca="1" si="110">IFERROR(AK182,"")</f>
        <v/>
      </c>
      <c r="AW182" s="4" t="str">
        <f t="shared" ca="1" si="110"/>
        <v/>
      </c>
      <c r="AX182" s="4" t="str">
        <f t="shared" ca="1" si="110"/>
        <v/>
      </c>
      <c r="AY182" s="4" t="str">
        <f t="shared" ca="1" si="110"/>
        <v/>
      </c>
      <c r="AZ182" s="4" t="str">
        <f t="shared" ca="1" si="110"/>
        <v/>
      </c>
      <c r="BA182" s="296" t="e">
        <f t="shared" ca="1" si="89"/>
        <v>#NUM!</v>
      </c>
      <c r="BB182" s="296"/>
      <c r="BC182" s="153"/>
      <c r="BD182" s="48" t="str">
        <f t="shared" ca="1" si="95"/>
        <v/>
      </c>
      <c r="BE182" s="48" t="str">
        <f t="shared" ca="1" si="90"/>
        <v/>
      </c>
      <c r="BF182" s="157"/>
      <c r="BG182" s="262">
        <f t="shared" ca="1" si="91"/>
        <v>5</v>
      </c>
      <c r="BI182" s="48" t="str">
        <f t="shared" ca="1" si="96"/>
        <v/>
      </c>
      <c r="BJ182" s="48" t="str">
        <f t="shared" ca="1" si="97"/>
        <v/>
      </c>
      <c r="BK182" s="48" t="str">
        <f t="shared" ca="1" si="98"/>
        <v/>
      </c>
      <c r="BL182" s="48" t="str">
        <f t="shared" ca="1" si="99"/>
        <v/>
      </c>
      <c r="BM182" s="48" t="str">
        <f t="shared" ca="1" si="100"/>
        <v/>
      </c>
      <c r="BN182" s="48" t="str">
        <f t="shared" ca="1" si="101"/>
        <v/>
      </c>
      <c r="BO182" s="48" t="b">
        <f t="shared" ca="1" si="102"/>
        <v>0</v>
      </c>
      <c r="BP182" s="48" t="b">
        <f t="shared" ca="1" si="103"/>
        <v>0</v>
      </c>
      <c r="BQ182" s="48" t="b">
        <f t="shared" ca="1" si="104"/>
        <v>0</v>
      </c>
      <c r="BR182" s="48" t="b">
        <f t="shared" ca="1" si="105"/>
        <v>0</v>
      </c>
      <c r="BT182" s="99">
        <f t="shared" ca="1" si="92"/>
        <v>0</v>
      </c>
      <c r="BV182" s="48" t="str">
        <f t="shared" ca="1" si="93"/>
        <v/>
      </c>
      <c r="BX182" s="48" t="str">
        <f t="shared" ca="1" si="94"/>
        <v/>
      </c>
      <c r="BY182" s="158"/>
      <c r="BZ182" s="266">
        <f t="shared" ca="1" si="106"/>
        <v>514</v>
      </c>
      <c r="CA182" s="265" t="str">
        <f t="shared" ca="1" si="109"/>
        <v/>
      </c>
    </row>
    <row r="183" spans="2:79" s="48" customFormat="1" x14ac:dyDescent="0.25">
      <c r="B183" s="298" t="b">
        <f t="shared" ref="B183:B246" ca="1" si="111">IF(BG182&lt;10,IF(BG182&gt;=1,IF(BG183&lt;10,IF(BG183&gt;=1,BG182+BG183))))</f>
        <v>0</v>
      </c>
      <c r="C183" s="298"/>
      <c r="D183" s="298" t="b">
        <f t="shared" ref="D183:D246" ca="1" si="112">IF(BG182&lt;20,IF(BG182&gt;=10,IF(BG183&lt;20,IF(BG183&gt;=10,BG182+BG183))))</f>
        <v>0</v>
      </c>
      <c r="E183" s="298"/>
      <c r="F183" s="298" t="b">
        <f t="shared" ref="F183:F246" ca="1" si="113">IF(BG182&lt;30,IF(BG182&gt;=20,IF(BG183&lt;30,IF(BG183&gt;=20,BG182+BG183))))</f>
        <v>0</v>
      </c>
      <c r="G183" s="298"/>
      <c r="H183" s="298" t="b">
        <f t="shared" ref="H183:H246" ca="1" si="114">IF(BG182&lt;40,IF(BG182&gt;=30,IF(BG183&lt;40,IF(BG183&gt;=30,BG182+BG183))))</f>
        <v>0</v>
      </c>
      <c r="I183" s="298"/>
      <c r="J183" s="153"/>
      <c r="K183" s="235" t="str">
        <f t="shared" ref="K183:K246" ca="1" si="115">IF(BT183&gt;1,IF(ISERROR(MATCH(BI183,BG184:BG186,0)),"-",BI183),"")</f>
        <v/>
      </c>
      <c r="L183" s="4" t="str">
        <f t="shared" ref="L183:L246" ca="1" si="116">IFERROR(AF183,"")</f>
        <v/>
      </c>
      <c r="M183" s="263" t="str">
        <f t="shared" ref="M183:M246" ca="1" si="117">IF(BT183&gt;1,IF(ISERROR(MATCH(BJ183,BG184:BG186,0)),"-",BJ183),"")</f>
        <v/>
      </c>
      <c r="N183" s="4" t="str">
        <f t="shared" ref="N183:N246" ca="1" si="118">IFERROR(AG183,"")</f>
        <v/>
      </c>
      <c r="O183" s="235" t="str">
        <f t="shared" ref="O183:O246" ca="1" si="119">IF(BT183&gt;1,IF(ISERROR(MATCH(BK183,BG184:BG186,0)),"-",BK183),"")</f>
        <v/>
      </c>
      <c r="P183" s="4" t="str">
        <f t="shared" ref="P183:P246" ca="1" si="120">IFERROR(AH183,"")</f>
        <v/>
      </c>
      <c r="Q183" s="235" t="str">
        <f t="shared" ref="Q183:Q246" ca="1" si="121">IF(BT183&gt;1,IF(ISERROR(MATCH(BL183,BG184:BG186,0)),"-",BL183),"")</f>
        <v/>
      </c>
      <c r="R183" s="4" t="str">
        <f t="shared" ref="R183:R246" ca="1" si="122">IFERROR(AI183,"")</f>
        <v/>
      </c>
      <c r="S183" s="235" t="str">
        <f t="shared" ref="S183:S246" ca="1" si="123">IF(BT183&gt;1,IF(ISERROR(MATCH(BM183,BG184:BG186,0)),"-",BM183),"")</f>
        <v/>
      </c>
      <c r="T183" s="4" t="str">
        <f t="shared" ref="T183:T246" ca="1" si="124">IFERROR(AJ183,"")</f>
        <v/>
      </c>
      <c r="U183" s="235" t="str">
        <f ca="1">IF(BT183&gt;1,IF(ISERROR(MATCH(BG184:BG186:BG220,0)),"-",BN183),"")</f>
        <v/>
      </c>
      <c r="V183" s="4" t="str">
        <f t="shared" ref="V183:V246" ca="1" si="125">IFERROR(AK183,"")</f>
        <v/>
      </c>
      <c r="W183" s="235" t="str">
        <f t="shared" ref="W183:W246" ca="1" si="126">IF(BT183&gt;1,IF(ISERROR(MATCH(BO183,BG184:BG186,0)),"-",BO183),"")</f>
        <v/>
      </c>
      <c r="X183" s="4" t="str">
        <f t="shared" ref="X183:X246" ca="1" si="127">IFERROR(AL183,"")</f>
        <v/>
      </c>
      <c r="Y183" s="235" t="str">
        <f t="shared" ref="Y183:Y246" ca="1" si="128">IF(BT183&gt;1,IF(ISERROR(MATCH(BP183,BG184:BG186,0)),"-",BP183),"")</f>
        <v/>
      </c>
      <c r="Z183" s="4" t="str">
        <f t="shared" ref="Z183:Z246" ca="1" si="129">IFERROR(AM183,"")</f>
        <v/>
      </c>
      <c r="AA183" s="235" t="str">
        <f t="shared" ref="AA183:AA246" ca="1" si="130">IF(BT183&gt;1,IF(ISERROR(MATCH(BQ183,BG184:BG186,0)),"-",BQ183),"")</f>
        <v/>
      </c>
      <c r="AB183" s="4" t="str">
        <f t="shared" ref="AB183:AB246" ca="1" si="131">IFERROR(AN183,"")</f>
        <v/>
      </c>
      <c r="AC183" s="235" t="str">
        <f t="shared" ref="AC183:AC246" ca="1" si="132">IF(BT183&gt;1,IF(ISERROR(MATCH(BR183,BG184:BG186,0)),"-",BR183),"")</f>
        <v/>
      </c>
      <c r="AD183" s="4" t="str">
        <f t="shared" ref="AD183:AD246" ca="1" si="133">IFERROR(AO183,"")</f>
        <v/>
      </c>
      <c r="AE183" s="153"/>
      <c r="AF183" s="4" t="str">
        <f t="shared" ref="AF183:AF246" ca="1" si="134">IF(BT183&gt;1,IF(ISERROR(INDEX(BG184:BG186,MATCH(K183,BG184:BG186,0)))&lt;K183,MATCH(K183,BG184:BG186,0)+1,MATCH(K183,BG184:BG186,0)),"")</f>
        <v/>
      </c>
      <c r="AG183" s="263" t="str">
        <f t="shared" ref="AG183:AG246" ca="1" si="135">IF(BT183&gt;1,IF(ISERROR(INDEX(BG184:BG186,MATCH(M183,BG184:BG186,0)))&lt;M183,MATCH(M183,BG184:BG186,0)+1,MATCH(M183,BG184:BG186,0)),"")</f>
        <v/>
      </c>
      <c r="AH183" s="235" t="str">
        <f t="shared" ref="AH183:AH246" ca="1" si="136">IF(BT183&gt;1,IF(ISERROR(INDEX(BG184:BG186,MATCH(O183,BG184:BG186,0)))&lt;O183,MATCH(O183,BG184:BG186,0)+1,MATCH(O183,BG184:BG186,0)),"")</f>
        <v/>
      </c>
      <c r="AI183" s="235" t="str">
        <f t="shared" ref="AI183:AI246" ca="1" si="137">IF(BT183&gt;1,IF(ISERROR(INDEX(BG184:BG186,MATCH(Q183,BG184:BG186,0)))&lt;Q183,MATCH(Q183,BG184:BG186,0)+1,MATCH(Q183,BG184:BG186,0)),"")</f>
        <v/>
      </c>
      <c r="AJ183" s="235" t="str">
        <f t="shared" ref="AJ183:AJ246" ca="1" si="138">IF(BT183&gt;1,IF(ISERROR(INDEX(BG184:BG186,MATCH(S183,BG184:BG186,0)))&lt;S183,MATCH(S183,BG184:BG186,0)+1,MATCH(S183,BG184:BG186,0)),"")</f>
        <v/>
      </c>
      <c r="AK183" s="235" t="str">
        <f t="shared" ref="AK183:AK246" ca="1" si="139">IF(BT183&gt;1,IF(ISERROR(INDEX(BG184:BG186,MATCH(U183,BG184:BG186,0)))&lt;U183,MATCH(U183,BG184:BG186,0)+1,MATCH(U183,BG184:BG186,0)),"")</f>
        <v/>
      </c>
      <c r="AL183" s="235" t="str">
        <f t="shared" ref="AL183:AL246" ca="1" si="140">IF(BT183&gt;1,IF(ISERROR(INDEX(BG184:BG186,MATCH(W183,BG184:BG186,0)))&lt;W183,MATCH(W183,BG184:BG186,0)+1,MATCH(W183,BG184:BG186,0)),"")</f>
        <v/>
      </c>
      <c r="AM183" s="235" t="str">
        <f t="shared" ref="AM183:AM246" ca="1" si="141">IF(BT183&gt;1,IF(ISERROR(INDEX(BG184:BG186,MATCH(Y183,BG184:BG186,0)))&lt;Y183,MATCH(Y183,BG184:BG186,0)+1,MATCH(Y183,BG184:BG186,0)),"")</f>
        <v/>
      </c>
      <c r="AN183" s="235" t="str">
        <f t="shared" ref="AN183:AN246" ca="1" si="142">IF(BT183&gt;1,IF(ISERROR(INDEX(BG184:BG186,MATCH(AA183,BG184:BG186,0)))&lt;AA183,MATCH(AA183,BG184:BG186,0)+1,MATCH(AA183,BG184:BG186,0)),"")</f>
        <v/>
      </c>
      <c r="AO183" s="235" t="str">
        <f t="shared" ref="AO183:AO246" ca="1" si="143">IF(BT183&gt;1,IF(ISERROR(INDEX(BG184:BG186,MATCH(AC183,BG184:BG186,0)))&lt;AC183,MATCH(AC183,BG184:BG186,0)+1,MATCH(AC183,BG184:BG186,0)),"")</f>
        <v/>
      </c>
      <c r="AP183" s="153"/>
      <c r="AQ183" s="4" t="str">
        <f t="shared" ref="AQ183:AU233" ca="1" si="144">IFERROR(AF183,"")</f>
        <v/>
      </c>
      <c r="AR183" s="4" t="str">
        <f t="shared" ca="1" si="144"/>
        <v/>
      </c>
      <c r="AS183" s="4" t="str">
        <f t="shared" ca="1" si="144"/>
        <v/>
      </c>
      <c r="AT183" s="4" t="str">
        <f t="shared" ca="1" si="144"/>
        <v/>
      </c>
      <c r="AU183" s="4" t="str">
        <f t="shared" ca="1" si="144"/>
        <v/>
      </c>
      <c r="AV183" s="4" t="str">
        <f t="shared" ca="1" si="110"/>
        <v/>
      </c>
      <c r="AW183" s="4" t="str">
        <f t="shared" ca="1" si="110"/>
        <v/>
      </c>
      <c r="AX183" s="4" t="str">
        <f t="shared" ca="1" si="110"/>
        <v/>
      </c>
      <c r="AY183" s="4" t="str">
        <f t="shared" ca="1" si="110"/>
        <v/>
      </c>
      <c r="AZ183" s="4" t="str">
        <f t="shared" ca="1" si="110"/>
        <v/>
      </c>
      <c r="BA183" s="296" t="e">
        <f t="shared" ref="BA183:BA246" ca="1" si="145">SMALL(AQ183:AZ183,COUNTIF(AQ183:AZ183,0)+1)</f>
        <v>#NUM!</v>
      </c>
      <c r="BB183" s="296"/>
      <c r="BC183" s="153"/>
      <c r="BD183" s="48" t="str">
        <f t="shared" ca="1" si="95"/>
        <v/>
      </c>
      <c r="BE183" s="48" t="str">
        <f t="shared" ref="BE183:BE246" ca="1" si="146">IF(BD183=0,"F",IF(BD183=1,BA183,IF(BD183=2,BA183,IF(BD183=3,BA183,""))))</f>
        <v/>
      </c>
      <c r="BF183" s="157"/>
      <c r="BG183" s="262">
        <f t="shared" ref="BG183:BG246" ca="1" si="147">RANDBETWEEN(0,36)</f>
        <v>23</v>
      </c>
      <c r="BI183" s="48" t="str">
        <f t="shared" ca="1" si="96"/>
        <v/>
      </c>
      <c r="BJ183" s="48" t="str">
        <f t="shared" ca="1" si="97"/>
        <v/>
      </c>
      <c r="BK183" s="48" t="str">
        <f t="shared" ca="1" si="98"/>
        <v/>
      </c>
      <c r="BL183" s="48" t="str">
        <f t="shared" ca="1" si="99"/>
        <v/>
      </c>
      <c r="BM183" s="48" t="str">
        <f t="shared" ca="1" si="100"/>
        <v/>
      </c>
      <c r="BN183" s="48" t="str">
        <f t="shared" ca="1" si="101"/>
        <v/>
      </c>
      <c r="BO183" s="48" t="b">
        <f t="shared" ca="1" si="102"/>
        <v>0</v>
      </c>
      <c r="BP183" s="48" t="b">
        <f t="shared" ca="1" si="103"/>
        <v>0</v>
      </c>
      <c r="BQ183" s="48" t="b">
        <f t="shared" ca="1" si="104"/>
        <v>0</v>
      </c>
      <c r="BR183" s="48" t="b">
        <f t="shared" ca="1" si="105"/>
        <v>0</v>
      </c>
      <c r="BT183" s="99">
        <f t="shared" ref="BT183:BT246" ca="1" si="148">IF(BX183&gt;1,COUNT(BI183:BR183))</f>
        <v>0</v>
      </c>
      <c r="BV183" s="48" t="str">
        <f t="shared" ref="BV183:BV246" ca="1" si="149">IFERROR(BE183,"")</f>
        <v/>
      </c>
      <c r="BX183" s="48" t="str">
        <f t="shared" ref="BX183:BX246" ca="1" si="150">IF(SUM(B183:I183)&gt;=1,SUM(B183:I183),"")</f>
        <v/>
      </c>
      <c r="BY183" s="158"/>
      <c r="BZ183" s="266">
        <f t="shared" ca="1" si="106"/>
        <v>514</v>
      </c>
      <c r="CA183" s="265" t="str">
        <f t="shared" ca="1" si="109"/>
        <v/>
      </c>
    </row>
    <row r="184" spans="2:79" s="48" customFormat="1" x14ac:dyDescent="0.25">
      <c r="B184" s="298" t="b">
        <f t="shared" ca="1" si="111"/>
        <v>0</v>
      </c>
      <c r="C184" s="298"/>
      <c r="D184" s="298" t="b">
        <f t="shared" ca="1" si="112"/>
        <v>0</v>
      </c>
      <c r="E184" s="298"/>
      <c r="F184" s="298">
        <f t="shared" ca="1" si="113"/>
        <v>45</v>
      </c>
      <c r="G184" s="298"/>
      <c r="H184" s="298" t="b">
        <f t="shared" ca="1" si="114"/>
        <v>0</v>
      </c>
      <c r="I184" s="298"/>
      <c r="J184" s="153"/>
      <c r="K184" s="235" t="str">
        <f t="shared" ca="1" si="115"/>
        <v>-</v>
      </c>
      <c r="L184" s="4" t="str">
        <f t="shared" ca="1" si="116"/>
        <v/>
      </c>
      <c r="M184" s="263">
        <f t="shared" ca="1" si="117"/>
        <v>13</v>
      </c>
      <c r="N184" s="4">
        <f t="shared" ca="1" si="118"/>
        <v>1</v>
      </c>
      <c r="O184" s="235" t="str">
        <f t="shared" ca="1" si="119"/>
        <v>-</v>
      </c>
      <c r="P184" s="4" t="str">
        <f t="shared" ca="1" si="120"/>
        <v/>
      </c>
      <c r="Q184" s="235" t="str">
        <f t="shared" ca="1" si="121"/>
        <v>-</v>
      </c>
      <c r="R184" s="4" t="str">
        <f t="shared" ca="1" si="122"/>
        <v/>
      </c>
      <c r="S184" s="235" t="str">
        <f t="shared" ca="1" si="123"/>
        <v>-</v>
      </c>
      <c r="T184" s="4" t="str">
        <f t="shared" ca="1" si="124"/>
        <v/>
      </c>
      <c r="U184" s="235" t="str">
        <f ca="1">IF(BT184&gt;1,IF(ISERROR(MATCH(BG185:BG187:BG221,0)),"-",BN184),"")</f>
        <v>-</v>
      </c>
      <c r="V184" s="4" t="str">
        <f t="shared" ca="1" si="125"/>
        <v/>
      </c>
      <c r="W184" s="235" t="str">
        <f t="shared" ca="1" si="126"/>
        <v>-</v>
      </c>
      <c r="X184" s="4" t="str">
        <f t="shared" ca="1" si="127"/>
        <v/>
      </c>
      <c r="Y184" s="235" t="str">
        <f t="shared" ca="1" si="128"/>
        <v>-</v>
      </c>
      <c r="Z184" s="4" t="str">
        <f t="shared" ca="1" si="129"/>
        <v/>
      </c>
      <c r="AA184" s="235" t="str">
        <f t="shared" ca="1" si="130"/>
        <v>-</v>
      </c>
      <c r="AB184" s="4" t="str">
        <f t="shared" ca="1" si="131"/>
        <v/>
      </c>
      <c r="AC184" s="235" t="str">
        <f t="shared" ca="1" si="132"/>
        <v>-</v>
      </c>
      <c r="AD184" s="4" t="str">
        <f t="shared" ca="1" si="133"/>
        <v/>
      </c>
      <c r="AE184" s="153"/>
      <c r="AF184" s="4" t="e">
        <f t="shared" ca="1" si="134"/>
        <v>#N/A</v>
      </c>
      <c r="AG184" s="263">
        <f t="shared" ca="1" si="135"/>
        <v>1</v>
      </c>
      <c r="AH184" s="235" t="e">
        <f t="shared" ca="1" si="136"/>
        <v>#N/A</v>
      </c>
      <c r="AI184" s="235" t="e">
        <f t="shared" ca="1" si="137"/>
        <v>#N/A</v>
      </c>
      <c r="AJ184" s="235" t="e">
        <f t="shared" ca="1" si="138"/>
        <v>#N/A</v>
      </c>
      <c r="AK184" s="235" t="e">
        <f t="shared" ca="1" si="139"/>
        <v>#N/A</v>
      </c>
      <c r="AL184" s="235" t="e">
        <f t="shared" ca="1" si="140"/>
        <v>#N/A</v>
      </c>
      <c r="AM184" s="235" t="e">
        <f t="shared" ca="1" si="141"/>
        <v>#N/A</v>
      </c>
      <c r="AN184" s="235" t="e">
        <f t="shared" ca="1" si="142"/>
        <v>#N/A</v>
      </c>
      <c r="AO184" s="235" t="e">
        <f t="shared" ca="1" si="143"/>
        <v>#N/A</v>
      </c>
      <c r="AP184" s="153"/>
      <c r="AQ184" s="4" t="str">
        <f t="shared" ca="1" si="144"/>
        <v/>
      </c>
      <c r="AR184" s="4">
        <f t="shared" ca="1" si="144"/>
        <v>1</v>
      </c>
      <c r="AS184" s="4" t="str">
        <f t="shared" ca="1" si="144"/>
        <v/>
      </c>
      <c r="AT184" s="4" t="str">
        <f t="shared" ca="1" si="144"/>
        <v/>
      </c>
      <c r="AU184" s="4" t="str">
        <f t="shared" ca="1" si="144"/>
        <v/>
      </c>
      <c r="AV184" s="4" t="str">
        <f t="shared" ca="1" si="110"/>
        <v/>
      </c>
      <c r="AW184" s="4" t="str">
        <f t="shared" ca="1" si="110"/>
        <v/>
      </c>
      <c r="AX184" s="4" t="str">
        <f t="shared" ca="1" si="110"/>
        <v/>
      </c>
      <c r="AY184" s="4" t="str">
        <f t="shared" ca="1" si="110"/>
        <v/>
      </c>
      <c r="AZ184" s="4" t="str">
        <f t="shared" ca="1" si="110"/>
        <v/>
      </c>
      <c r="BA184" s="296">
        <f t="shared" ca="1" si="145"/>
        <v>1</v>
      </c>
      <c r="BB184" s="296"/>
      <c r="BC184" s="153"/>
      <c r="BD184" s="48">
        <f t="shared" ref="BD184:BD247" ca="1" si="151">IF(BT184=10,COUNT(K184,M184,O184,Q184,S184,U184,W184,Y184,AA184,AC184),IF(BT184=8,COUNT(K184,M184,O184,Q184,S184,U184,W184,Y184,AA184,AC184),IF(BT184=6,COUNT(K184,M184,O184,Q184,S184,U184,W184,Y184,AA184,AC184),IF(BT184=4,COUNT(K184,M184,O184,Q184,S184,U184,W184,Y184,AA184,AC184),IF(BT184=7,COUNT(K184,M184,O184,Q184,S184,U184,W184,Y184,AA184,AC184),IF(BT184=11,COUNT(K184,M184,O184,Q184,S184,U184,W184,Y184,AA184,AC184),IF(BT184=5,COUNT(K184,M184,O184,Q184,S184,U184,W184,Y184,AA184,AC184),"")))))))</f>
        <v>1</v>
      </c>
      <c r="BE184" s="48">
        <f t="shared" ca="1" si="146"/>
        <v>1</v>
      </c>
      <c r="BF184" s="157"/>
      <c r="BG184" s="262">
        <f t="shared" ca="1" si="147"/>
        <v>22</v>
      </c>
      <c r="BI184" s="48">
        <f t="shared" ref="BI184:BI247" ca="1" si="152">IF(AND(BX184&lt;=41,BX184&gt;=34),C$22,IF(AND(BX184&lt;=32,BX184&gt;=25),C$21,IF(AND(BX184&lt;=23,BX184&gt;=16),C$20,IF(AND(BX184&lt;=14,BX184&gt;=7),C$19,IF(AND(BX184&lt;=50,BX184&gt;=43),C$23,IF(AND(BX184&lt;=59,BX184&gt;=52),C$24,IF(AND(BX184&lt;=68,BX184&gt;=61),C$25,IF(AND(BX184&lt;=77,BX184&gt;=70),C$26,IF(BX184=6,C$4,IF(BX184=15,C$5,IF(BX184=24,C$6,IF(BX184=33,C$7,IF(BX184=42,C$8,IF(BX184=51,C$9,IF(BX184=60,C$10,IF(BX184=69,C$11,""))))))))))))))))</f>
        <v>0</v>
      </c>
      <c r="BJ184" s="48">
        <f t="shared" ref="BJ184:BJ247" ca="1" si="153">IF(AND(BX184&lt;=41,BX184&gt;=34),D$22,IF(AND(BX184&lt;=32,BX184&gt;=25),D$21,IF(AND(BX184&lt;=23,BX184&gt;=16),D$20,IF(AND(BX184&lt;=14,BX184&gt;=7),D$19,IF(AND(BX184&lt;=50,BX184&gt;=43),D$23,IF(AND(BX184&lt;=59,BX184&gt;=52),D$24,IF(AND(BX184&lt;=68,BX184&gt;=61),D$25,IF(AND(BX184&lt;=77,BX184&gt;=70),D$26,IF(BX184=6,D$4,IF(BX184=15,D$5,IF(BX184=24,D$6,IF(BX184=33,D$7,IF(BX184=42,D$8,IF(BX184=51,D$9,IF(BX184=60,D$10,IF(BX184=69,D$11,""))))))))))))))))</f>
        <v>13</v>
      </c>
      <c r="BK184" s="48">
        <f t="shared" ref="BK184:BK247" ca="1" si="154">IF(AND(BX184&lt;=41,BX184&gt;=34),E$22,IF(AND(BX184&lt;=32,BX184&gt;=25),E$21,IF(AND(BX184&lt;=23,BX184&gt;=16),E$20,IF(AND(BX184&lt;=14,BX184&gt;=7),E$19,IF(AND(BX184&lt;=50,BX184&gt;=43),E$23,IF(AND(BX184&lt;=59,BX184&gt;=52),E$24,IF(AND(BX184&lt;=68,BX184&gt;=61),E$25,IF(AND(BX184&lt;=77,BX184&gt;=70),E$26,IF(BX184=6,E$4,IF(BX184=15,E$5,IF(BX184=24,E$6,IF(BX184=33,E$7,IF(BX184=42,E$8,IF(BX184=51,E$9,IF(BX184=60,E$10,IF(BX184=69,E$11,""))))))))))))))))</f>
        <v>14</v>
      </c>
      <c r="BL184" s="48">
        <f t="shared" ref="BL184:BL247" ca="1" si="155">IF(AND(BX184&lt;=41,BX184&gt;=34),F$22,IF(AND(BX184&lt;=32,BX184&gt;=25),F$21,IF(AND(BX184&lt;=23,BX184&gt;=16),F$20,IF(AND(BX184&lt;=14,BX184&gt;=7),F$19,IF(AND(BX184&lt;=50,BX184&gt;=43),F$23,IF(AND(BX184&lt;=59,BX184&gt;=52),F$24,IF(AND(BX184&lt;=68,BX184&gt;=61),F$25,IF(AND(BX184&lt;=77,BX184&gt;=70),F$26,IF(BX184=6,F$4,IF(BX184=15,F$5,IF(BX184=24,F$6,IF(BX184=33,F$7,IF(BX184=42,F$8,IF(BX184=51,F$9,IF(BX184=60,F$10,IF(BX184=69,F$11,""))))))))))))))))</f>
        <v>15</v>
      </c>
      <c r="BM184" s="48">
        <f t="shared" ref="BM184:BM247" ca="1" si="156">IF(AND(BX184&lt;=41,BX184&gt;=34),G$22,IF(AND(BX184&lt;=32,BX184&gt;=25),G$21,IF(AND(BX184&lt;=23,BX184&gt;=16),G$20,IF(AND(BX184&lt;=14,BX184&gt;=7),G$19,IF(AND(BX184&lt;=50,BX184&gt;=43),G$23,IF(AND(BX184&lt;=59,BX184&gt;=52),G$24,IF(AND(BX184&lt;=68,BX184&gt;=61),G$25,IF(AND(BX184&lt;=77,BX184&gt;=70),G$26,IF(BX184=6,G$4,IF(BX184=15,G$5,IF(BX184=24,G$6,IF(BX184=33,F$7,IF(BX184=42,G$8,IF(BX184=51,G$9,IF(BX184=60,G$10,IF(BX184=69,G$11,""))))))))))))))))</f>
        <v>16</v>
      </c>
      <c r="BN184" s="48">
        <f t="shared" ref="BN184:BN247" ca="1" si="157">IF(AND(BX184&lt;=41,BX184&gt;=34),H$22,IF(AND(BX184&lt;=32,BX184&gt;=25),H$21,IF(AND(BX184&lt;=23,BX184&gt;=16),H$20,IF(AND(BX184&lt;=14,BX184&gt;=7),H$19,IF(AND(BX184&lt;=50,BX184&gt;=43),H$23,IF(AND(BX184&lt;=59,BX184&gt;=52),H$24,IF(AND(BX184&lt;=68,BX184&gt;=61),H$25,IF(AND(BX184&lt;=77,BX184&gt;=70),H$26,IF(BX184=6,H$4,IF(BX184=15,H$5,IF(BX184=24,H$6,IF(BX184=33,H$7,IF(BX184=42,H$8,IF(BX184=51,H$9,IF(BX184=60,H$10,IF(BX184=69,H$11,""))))))))))))))))</f>
        <v>17</v>
      </c>
      <c r="BO184" s="48">
        <f t="shared" ref="BO184:BO247" ca="1" si="158">IF(AND(BX184&lt;=41,BX184&gt;=34),I$22,IF(AND(BX184&lt;=32,BX184&gt;=25),I$21,IF(AND(BX184&lt;=23,BX184&gt;=16),I$20,IF(AND(BX184&lt;=14,BX184&gt;=7),I$19,IF(AND(BX184&lt;=50,BX184&gt;=43),I$23,IF(AND(BX184&lt;=59,BX184&gt;=52),I$24,IF(AND(BX184&lt;=68,BX184&gt;=61),I$25,IF(AND(BX184&lt;=77,BX184&gt;=70),I$26))))))))</f>
        <v>18</v>
      </c>
      <c r="BP184" s="48">
        <f t="shared" ref="BP184:BP247" ca="1" si="159">IF(AND(BX184&lt;=41,BX184&gt;=34),J$22,IF(AND(BX184&lt;=32,BX184&gt;=25),J$21,IF(AND(BX184&lt;=23,BX184&gt;=16),J$20,IF(AND(BX184&lt;=14,BX184&gt;=7),J$19,IF(AND(BX184&lt;=50,BX184&gt;=43),J$23,IF(AND(BX184&lt;=59,BX184&gt;=52),J$24,IF(AND(BX184&lt;=68,BX184&gt;=61),J$25,IF(AND(BX184&lt;=77,BX184&gt;=70),J$26))))))))</f>
        <v>31</v>
      </c>
      <c r="BQ184" s="48" t="str">
        <f t="shared" ref="BQ184:BQ247" ca="1" si="160">IF(AND(BX184&lt;=41,BX184&gt;=34),K$22,IF(AND(BX184&lt;=32,BX184&gt;=25),K$21,IF(AND(BX184&lt;=23,BX184&gt;=16),K$20,IF(AND(BX184&lt;=14,BX184&gt;=7),K$19,IF(AND(BX184&lt;=50,BX184&gt;=43),K$23,IF(AND(BX184&lt;=59,BX184&gt;=52),K$24,IF(AND(BX184&lt;=68,BX184&gt;=61),K$25,IF(AND(BX184&lt;=77,BX184&gt;=70),K$26))))))))</f>
        <v>###</v>
      </c>
      <c r="BR184" s="48" t="str">
        <f t="shared" ref="BR184:BR247" ca="1" si="161">IF(AND(BX184&lt;=41,BX184&gt;=34),L$22,IF(AND(BX184&lt;=32,BX184&gt;=25),L$21,IF(AND(BX184&lt;=23,BX184&gt;=16),L$20,IF(AND(BX184&lt;=14,BX184&gt;=7),L$19,IF(AND(BX184&lt;=50,BX184&gt;=43),L$23,IF(AND(BX184&lt;=59,BX184&gt;=52),L$24,IF(AND(BX184&lt;=68,BX184&gt;=61),L$25,IF(AND(BX184&lt;=77,BX184&gt;=70),L$26))))))))</f>
        <v>###</v>
      </c>
      <c r="BT184" s="99">
        <f t="shared" ca="1" si="148"/>
        <v>8</v>
      </c>
      <c r="BV184" s="48">
        <f t="shared" ca="1" si="149"/>
        <v>1</v>
      </c>
      <c r="BX184" s="48">
        <f t="shared" ca="1" si="150"/>
        <v>45</v>
      </c>
      <c r="BY184" s="158"/>
      <c r="BZ184" s="266">
        <f t="shared" ref="BZ184:BZ247" ca="1" si="162">IFERROR(BZ183+CA184,BZ183)</f>
        <v>542</v>
      </c>
      <c r="CA184" s="265">
        <f t="shared" ca="1" si="109"/>
        <v>28</v>
      </c>
    </row>
    <row r="185" spans="2:79" s="48" customFormat="1" x14ac:dyDescent="0.25">
      <c r="B185" s="298" t="b">
        <f t="shared" ca="1" si="111"/>
        <v>0</v>
      </c>
      <c r="C185" s="298"/>
      <c r="D185" s="298" t="b">
        <f t="shared" ca="1" si="112"/>
        <v>0</v>
      </c>
      <c r="E185" s="298"/>
      <c r="F185" s="298" t="b">
        <f t="shared" ca="1" si="113"/>
        <v>0</v>
      </c>
      <c r="G185" s="298"/>
      <c r="H185" s="298" t="b">
        <f t="shared" ca="1" si="114"/>
        <v>0</v>
      </c>
      <c r="I185" s="298"/>
      <c r="J185" s="153"/>
      <c r="K185" s="235" t="str">
        <f t="shared" ca="1" si="115"/>
        <v/>
      </c>
      <c r="L185" s="4" t="str">
        <f t="shared" ca="1" si="116"/>
        <v/>
      </c>
      <c r="M185" s="263" t="str">
        <f t="shared" ca="1" si="117"/>
        <v/>
      </c>
      <c r="N185" s="4" t="str">
        <f t="shared" ca="1" si="118"/>
        <v/>
      </c>
      <c r="O185" s="235" t="str">
        <f t="shared" ca="1" si="119"/>
        <v/>
      </c>
      <c r="P185" s="4" t="str">
        <f t="shared" ca="1" si="120"/>
        <v/>
      </c>
      <c r="Q185" s="235" t="str">
        <f t="shared" ca="1" si="121"/>
        <v/>
      </c>
      <c r="R185" s="4" t="str">
        <f t="shared" ca="1" si="122"/>
        <v/>
      </c>
      <c r="S185" s="235" t="str">
        <f t="shared" ca="1" si="123"/>
        <v/>
      </c>
      <c r="T185" s="4" t="str">
        <f t="shared" ca="1" si="124"/>
        <v/>
      </c>
      <c r="U185" s="235" t="str">
        <f ca="1">IF(BT185&gt;1,IF(ISERROR(MATCH(BG186:BG188:BG222,0)),"-",BN185),"")</f>
        <v/>
      </c>
      <c r="V185" s="4" t="str">
        <f t="shared" ca="1" si="125"/>
        <v/>
      </c>
      <c r="W185" s="235" t="str">
        <f t="shared" ca="1" si="126"/>
        <v/>
      </c>
      <c r="X185" s="4" t="str">
        <f t="shared" ca="1" si="127"/>
        <v/>
      </c>
      <c r="Y185" s="235" t="str">
        <f t="shared" ca="1" si="128"/>
        <v/>
      </c>
      <c r="Z185" s="4" t="str">
        <f t="shared" ca="1" si="129"/>
        <v/>
      </c>
      <c r="AA185" s="235" t="str">
        <f t="shared" ca="1" si="130"/>
        <v/>
      </c>
      <c r="AB185" s="4" t="str">
        <f t="shared" ca="1" si="131"/>
        <v/>
      </c>
      <c r="AC185" s="235" t="str">
        <f t="shared" ca="1" si="132"/>
        <v/>
      </c>
      <c r="AD185" s="4" t="str">
        <f t="shared" ca="1" si="133"/>
        <v/>
      </c>
      <c r="AE185" s="153"/>
      <c r="AF185" s="4" t="str">
        <f t="shared" ca="1" si="134"/>
        <v/>
      </c>
      <c r="AG185" s="263" t="str">
        <f t="shared" ca="1" si="135"/>
        <v/>
      </c>
      <c r="AH185" s="235" t="str">
        <f t="shared" ca="1" si="136"/>
        <v/>
      </c>
      <c r="AI185" s="235" t="str">
        <f t="shared" ca="1" si="137"/>
        <v/>
      </c>
      <c r="AJ185" s="235" t="str">
        <f t="shared" ca="1" si="138"/>
        <v/>
      </c>
      <c r="AK185" s="235" t="str">
        <f t="shared" ca="1" si="139"/>
        <v/>
      </c>
      <c r="AL185" s="235" t="str">
        <f t="shared" ca="1" si="140"/>
        <v/>
      </c>
      <c r="AM185" s="235" t="str">
        <f t="shared" ca="1" si="141"/>
        <v/>
      </c>
      <c r="AN185" s="235" t="str">
        <f t="shared" ca="1" si="142"/>
        <v/>
      </c>
      <c r="AO185" s="235" t="str">
        <f t="shared" ca="1" si="143"/>
        <v/>
      </c>
      <c r="AP185" s="153"/>
      <c r="AQ185" s="4" t="str">
        <f t="shared" ca="1" si="144"/>
        <v/>
      </c>
      <c r="AR185" s="4" t="str">
        <f t="shared" ca="1" si="144"/>
        <v/>
      </c>
      <c r="AS185" s="4" t="str">
        <f t="shared" ca="1" si="144"/>
        <v/>
      </c>
      <c r="AT185" s="4" t="str">
        <f t="shared" ca="1" si="144"/>
        <v/>
      </c>
      <c r="AU185" s="4" t="str">
        <f t="shared" ca="1" si="144"/>
        <v/>
      </c>
      <c r="AV185" s="4" t="str">
        <f t="shared" ca="1" si="110"/>
        <v/>
      </c>
      <c r="AW185" s="4" t="str">
        <f t="shared" ca="1" si="110"/>
        <v/>
      </c>
      <c r="AX185" s="4" t="str">
        <f t="shared" ca="1" si="110"/>
        <v/>
      </c>
      <c r="AY185" s="4" t="str">
        <f t="shared" ca="1" si="110"/>
        <v/>
      </c>
      <c r="AZ185" s="4" t="str">
        <f t="shared" ca="1" si="110"/>
        <v/>
      </c>
      <c r="BA185" s="296" t="e">
        <f t="shared" ca="1" si="145"/>
        <v>#NUM!</v>
      </c>
      <c r="BB185" s="296"/>
      <c r="BC185" s="153"/>
      <c r="BD185" s="48" t="str">
        <f t="shared" ca="1" si="151"/>
        <v/>
      </c>
      <c r="BE185" s="48" t="str">
        <f t="shared" ca="1" si="146"/>
        <v/>
      </c>
      <c r="BF185" s="157"/>
      <c r="BG185" s="262">
        <f t="shared" ca="1" si="147"/>
        <v>13</v>
      </c>
      <c r="BI185" s="48" t="str">
        <f t="shared" ca="1" si="152"/>
        <v/>
      </c>
      <c r="BJ185" s="48" t="str">
        <f t="shared" ca="1" si="153"/>
        <v/>
      </c>
      <c r="BK185" s="48" t="str">
        <f t="shared" ca="1" si="154"/>
        <v/>
      </c>
      <c r="BL185" s="48" t="str">
        <f t="shared" ca="1" si="155"/>
        <v/>
      </c>
      <c r="BM185" s="48" t="str">
        <f t="shared" ca="1" si="156"/>
        <v/>
      </c>
      <c r="BN185" s="48" t="str">
        <f t="shared" ca="1" si="157"/>
        <v/>
      </c>
      <c r="BO185" s="48" t="b">
        <f t="shared" ca="1" si="158"/>
        <v>0</v>
      </c>
      <c r="BP185" s="48" t="b">
        <f t="shared" ca="1" si="159"/>
        <v>0</v>
      </c>
      <c r="BQ185" s="48" t="b">
        <f t="shared" ca="1" si="160"/>
        <v>0</v>
      </c>
      <c r="BR185" s="48" t="b">
        <f t="shared" ca="1" si="161"/>
        <v>0</v>
      </c>
      <c r="BT185" s="99">
        <f t="shared" ca="1" si="148"/>
        <v>0</v>
      </c>
      <c r="BV185" s="48" t="str">
        <f t="shared" ca="1" si="149"/>
        <v/>
      </c>
      <c r="BX185" s="48" t="str">
        <f t="shared" ca="1" si="150"/>
        <v/>
      </c>
      <c r="BY185" s="158"/>
      <c r="BZ185" s="266">
        <f t="shared" ca="1" si="162"/>
        <v>542</v>
      </c>
      <c r="CA185" s="265" t="str">
        <f t="shared" ca="1" si="109"/>
        <v/>
      </c>
    </row>
    <row r="186" spans="2:79" s="48" customFormat="1" x14ac:dyDescent="0.25">
      <c r="B186" s="298" t="b">
        <f t="shared" ca="1" si="111"/>
        <v>0</v>
      </c>
      <c r="C186" s="298"/>
      <c r="D186" s="298" t="b">
        <f t="shared" ca="1" si="112"/>
        <v>0</v>
      </c>
      <c r="E186" s="298"/>
      <c r="F186" s="298" t="b">
        <f t="shared" ca="1" si="113"/>
        <v>0</v>
      </c>
      <c r="G186" s="298"/>
      <c r="H186" s="298" t="b">
        <f t="shared" ca="1" si="114"/>
        <v>0</v>
      </c>
      <c r="I186" s="298"/>
      <c r="J186" s="153"/>
      <c r="K186" s="235" t="str">
        <f t="shared" ca="1" si="115"/>
        <v/>
      </c>
      <c r="L186" s="4" t="str">
        <f t="shared" ca="1" si="116"/>
        <v/>
      </c>
      <c r="M186" s="263" t="str">
        <f t="shared" ca="1" si="117"/>
        <v/>
      </c>
      <c r="N186" s="4" t="str">
        <f t="shared" ca="1" si="118"/>
        <v/>
      </c>
      <c r="O186" s="235" t="str">
        <f t="shared" ca="1" si="119"/>
        <v/>
      </c>
      <c r="P186" s="4" t="str">
        <f t="shared" ca="1" si="120"/>
        <v/>
      </c>
      <c r="Q186" s="235" t="str">
        <f t="shared" ca="1" si="121"/>
        <v/>
      </c>
      <c r="R186" s="4" t="str">
        <f t="shared" ca="1" si="122"/>
        <v/>
      </c>
      <c r="S186" s="235" t="str">
        <f t="shared" ca="1" si="123"/>
        <v/>
      </c>
      <c r="T186" s="4" t="str">
        <f t="shared" ca="1" si="124"/>
        <v/>
      </c>
      <c r="U186" s="235" t="str">
        <f ca="1">IF(BT186&gt;1,IF(ISERROR(MATCH(BG187:BG189:BG223,0)),"-",BN186),"")</f>
        <v/>
      </c>
      <c r="V186" s="4" t="str">
        <f t="shared" ca="1" si="125"/>
        <v/>
      </c>
      <c r="W186" s="235" t="str">
        <f t="shared" ca="1" si="126"/>
        <v/>
      </c>
      <c r="X186" s="4" t="str">
        <f t="shared" ca="1" si="127"/>
        <v/>
      </c>
      <c r="Y186" s="235" t="str">
        <f t="shared" ca="1" si="128"/>
        <v/>
      </c>
      <c r="Z186" s="4" t="str">
        <f t="shared" ca="1" si="129"/>
        <v/>
      </c>
      <c r="AA186" s="235" t="str">
        <f t="shared" ca="1" si="130"/>
        <v/>
      </c>
      <c r="AB186" s="4" t="str">
        <f t="shared" ca="1" si="131"/>
        <v/>
      </c>
      <c r="AC186" s="235" t="str">
        <f t="shared" ca="1" si="132"/>
        <v/>
      </c>
      <c r="AD186" s="4" t="str">
        <f t="shared" ca="1" si="133"/>
        <v/>
      </c>
      <c r="AE186" s="153"/>
      <c r="AF186" s="4" t="str">
        <f t="shared" ca="1" si="134"/>
        <v/>
      </c>
      <c r="AG186" s="263" t="str">
        <f t="shared" ca="1" si="135"/>
        <v/>
      </c>
      <c r="AH186" s="235" t="str">
        <f t="shared" ca="1" si="136"/>
        <v/>
      </c>
      <c r="AI186" s="235" t="str">
        <f t="shared" ca="1" si="137"/>
        <v/>
      </c>
      <c r="AJ186" s="235" t="str">
        <f t="shared" ca="1" si="138"/>
        <v/>
      </c>
      <c r="AK186" s="235" t="str">
        <f t="shared" ca="1" si="139"/>
        <v/>
      </c>
      <c r="AL186" s="235" t="str">
        <f t="shared" ca="1" si="140"/>
        <v/>
      </c>
      <c r="AM186" s="235" t="str">
        <f t="shared" ca="1" si="141"/>
        <v/>
      </c>
      <c r="AN186" s="235" t="str">
        <f t="shared" ca="1" si="142"/>
        <v/>
      </c>
      <c r="AO186" s="235" t="str">
        <f t="shared" ca="1" si="143"/>
        <v/>
      </c>
      <c r="AP186" s="153"/>
      <c r="AQ186" s="4" t="str">
        <f t="shared" ca="1" si="144"/>
        <v/>
      </c>
      <c r="AR186" s="4" t="str">
        <f t="shared" ca="1" si="144"/>
        <v/>
      </c>
      <c r="AS186" s="4" t="str">
        <f t="shared" ca="1" si="144"/>
        <v/>
      </c>
      <c r="AT186" s="4" t="str">
        <f t="shared" ca="1" si="144"/>
        <v/>
      </c>
      <c r="AU186" s="4" t="str">
        <f t="shared" ca="1" si="144"/>
        <v/>
      </c>
      <c r="AV186" s="4" t="str">
        <f t="shared" ca="1" si="110"/>
        <v/>
      </c>
      <c r="AW186" s="4" t="str">
        <f t="shared" ca="1" si="110"/>
        <v/>
      </c>
      <c r="AX186" s="4" t="str">
        <f t="shared" ca="1" si="110"/>
        <v/>
      </c>
      <c r="AY186" s="4" t="str">
        <f t="shared" ca="1" si="110"/>
        <v/>
      </c>
      <c r="AZ186" s="4" t="str">
        <f t="shared" ca="1" si="110"/>
        <v/>
      </c>
      <c r="BA186" s="296" t="e">
        <f t="shared" ca="1" si="145"/>
        <v>#NUM!</v>
      </c>
      <c r="BB186" s="296"/>
      <c r="BC186" s="153"/>
      <c r="BD186" s="48" t="str">
        <f t="shared" ca="1" si="151"/>
        <v/>
      </c>
      <c r="BE186" s="48" t="str">
        <f t="shared" ca="1" si="146"/>
        <v/>
      </c>
      <c r="BF186" s="157"/>
      <c r="BG186" s="262">
        <f t="shared" ca="1" si="147"/>
        <v>8</v>
      </c>
      <c r="BI186" s="48" t="str">
        <f t="shared" ca="1" si="152"/>
        <v/>
      </c>
      <c r="BJ186" s="48" t="str">
        <f t="shared" ca="1" si="153"/>
        <v/>
      </c>
      <c r="BK186" s="48" t="str">
        <f t="shared" ca="1" si="154"/>
        <v/>
      </c>
      <c r="BL186" s="48" t="str">
        <f t="shared" ca="1" si="155"/>
        <v/>
      </c>
      <c r="BM186" s="48" t="str">
        <f t="shared" ca="1" si="156"/>
        <v/>
      </c>
      <c r="BN186" s="48" t="str">
        <f t="shared" ca="1" si="157"/>
        <v/>
      </c>
      <c r="BO186" s="48" t="b">
        <f t="shared" ca="1" si="158"/>
        <v>0</v>
      </c>
      <c r="BP186" s="48" t="b">
        <f t="shared" ca="1" si="159"/>
        <v>0</v>
      </c>
      <c r="BQ186" s="48" t="b">
        <f t="shared" ca="1" si="160"/>
        <v>0</v>
      </c>
      <c r="BR186" s="48" t="b">
        <f t="shared" ca="1" si="161"/>
        <v>0</v>
      </c>
      <c r="BT186" s="99">
        <f t="shared" ca="1" si="148"/>
        <v>0</v>
      </c>
      <c r="BV186" s="48" t="str">
        <f t="shared" ca="1" si="149"/>
        <v/>
      </c>
      <c r="BX186" s="48" t="str">
        <f t="shared" ca="1" si="150"/>
        <v/>
      </c>
      <c r="BY186" s="158"/>
      <c r="BZ186" s="266">
        <f t="shared" ca="1" si="162"/>
        <v>542</v>
      </c>
      <c r="CA186" s="265" t="str">
        <f t="shared" ca="1" si="109"/>
        <v/>
      </c>
    </row>
    <row r="187" spans="2:79" s="48" customFormat="1" x14ac:dyDescent="0.25">
      <c r="B187" s="298">
        <f t="shared" ca="1" si="111"/>
        <v>12</v>
      </c>
      <c r="C187" s="298"/>
      <c r="D187" s="298" t="b">
        <f t="shared" ca="1" si="112"/>
        <v>0</v>
      </c>
      <c r="E187" s="298"/>
      <c r="F187" s="298" t="b">
        <f t="shared" ca="1" si="113"/>
        <v>0</v>
      </c>
      <c r="G187" s="298"/>
      <c r="H187" s="298" t="b">
        <f t="shared" ca="1" si="114"/>
        <v>0</v>
      </c>
      <c r="I187" s="298"/>
      <c r="J187" s="153"/>
      <c r="K187" s="235" t="str">
        <f t="shared" ca="1" si="115"/>
        <v>-</v>
      </c>
      <c r="L187" s="4" t="str">
        <f t="shared" ca="1" si="116"/>
        <v/>
      </c>
      <c r="M187" s="263" t="str">
        <f t="shared" ca="1" si="117"/>
        <v>-</v>
      </c>
      <c r="N187" s="4" t="str">
        <f t="shared" ca="1" si="118"/>
        <v/>
      </c>
      <c r="O187" s="235" t="str">
        <f t="shared" ca="1" si="119"/>
        <v>-</v>
      </c>
      <c r="P187" s="4" t="str">
        <f t="shared" ca="1" si="120"/>
        <v/>
      </c>
      <c r="Q187" s="235" t="str">
        <f t="shared" ca="1" si="121"/>
        <v>-</v>
      </c>
      <c r="R187" s="4" t="str">
        <f t="shared" ca="1" si="122"/>
        <v/>
      </c>
      <c r="S187" s="235" t="str">
        <f t="shared" ca="1" si="123"/>
        <v>-</v>
      </c>
      <c r="T187" s="4" t="str">
        <f t="shared" ca="1" si="124"/>
        <v/>
      </c>
      <c r="U187" s="235" t="str">
        <f ca="1">IF(BT187&gt;1,IF(ISERROR(MATCH(BG188:BG190:BG224,0)),"-",BN187),"")</f>
        <v>-</v>
      </c>
      <c r="V187" s="4" t="str">
        <f t="shared" ca="1" si="125"/>
        <v/>
      </c>
      <c r="W187" s="235" t="str">
        <f t="shared" ca="1" si="126"/>
        <v>-</v>
      </c>
      <c r="X187" s="4" t="str">
        <f t="shared" ca="1" si="127"/>
        <v/>
      </c>
      <c r="Y187" s="235">
        <f t="shared" ca="1" si="128"/>
        <v>10</v>
      </c>
      <c r="Z187" s="4">
        <f t="shared" ca="1" si="129"/>
        <v>3</v>
      </c>
      <c r="AA187" s="235" t="str">
        <f t="shared" ca="1" si="130"/>
        <v>-</v>
      </c>
      <c r="AB187" s="4" t="str">
        <f t="shared" ca="1" si="131"/>
        <v/>
      </c>
      <c r="AC187" s="235" t="str">
        <f t="shared" ca="1" si="132"/>
        <v>-</v>
      </c>
      <c r="AD187" s="4" t="str">
        <f t="shared" ca="1" si="133"/>
        <v/>
      </c>
      <c r="AE187" s="153"/>
      <c r="AF187" s="4" t="e">
        <f t="shared" ca="1" si="134"/>
        <v>#N/A</v>
      </c>
      <c r="AG187" s="263" t="e">
        <f t="shared" ca="1" si="135"/>
        <v>#N/A</v>
      </c>
      <c r="AH187" s="235" t="e">
        <f t="shared" ca="1" si="136"/>
        <v>#N/A</v>
      </c>
      <c r="AI187" s="235" t="e">
        <f t="shared" ca="1" si="137"/>
        <v>#N/A</v>
      </c>
      <c r="AJ187" s="235" t="e">
        <f t="shared" ca="1" si="138"/>
        <v>#N/A</v>
      </c>
      <c r="AK187" s="235" t="e">
        <f t="shared" ca="1" si="139"/>
        <v>#N/A</v>
      </c>
      <c r="AL187" s="235" t="e">
        <f t="shared" ca="1" si="140"/>
        <v>#N/A</v>
      </c>
      <c r="AM187" s="235">
        <f t="shared" ca="1" si="141"/>
        <v>3</v>
      </c>
      <c r="AN187" s="235" t="e">
        <f t="shared" ca="1" si="142"/>
        <v>#N/A</v>
      </c>
      <c r="AO187" s="235" t="e">
        <f t="shared" ca="1" si="143"/>
        <v>#N/A</v>
      </c>
      <c r="AP187" s="153"/>
      <c r="AQ187" s="4" t="str">
        <f t="shared" ca="1" si="144"/>
        <v/>
      </c>
      <c r="AR187" s="4" t="str">
        <f t="shared" ca="1" si="144"/>
        <v/>
      </c>
      <c r="AS187" s="4" t="str">
        <f t="shared" ca="1" si="144"/>
        <v/>
      </c>
      <c r="AT187" s="4" t="str">
        <f t="shared" ca="1" si="144"/>
        <v/>
      </c>
      <c r="AU187" s="4" t="str">
        <f t="shared" ca="1" si="144"/>
        <v/>
      </c>
      <c r="AV187" s="4" t="str">
        <f t="shared" ca="1" si="110"/>
        <v/>
      </c>
      <c r="AW187" s="4" t="str">
        <f t="shared" ca="1" si="110"/>
        <v/>
      </c>
      <c r="AX187" s="4">
        <f t="shared" ca="1" si="110"/>
        <v>3</v>
      </c>
      <c r="AY187" s="4" t="str">
        <f t="shared" ca="1" si="110"/>
        <v/>
      </c>
      <c r="AZ187" s="4" t="str">
        <f t="shared" ca="1" si="110"/>
        <v/>
      </c>
      <c r="BA187" s="296">
        <f t="shared" ca="1" si="145"/>
        <v>3</v>
      </c>
      <c r="BB187" s="296"/>
      <c r="BC187" s="153"/>
      <c r="BD187" s="48">
        <f t="shared" ca="1" si="151"/>
        <v>1</v>
      </c>
      <c r="BE187" s="48">
        <f t="shared" ca="1" si="146"/>
        <v>3</v>
      </c>
      <c r="BF187" s="157"/>
      <c r="BG187" s="262">
        <f t="shared" ca="1" si="147"/>
        <v>4</v>
      </c>
      <c r="BI187" s="48">
        <f t="shared" ca="1" si="152"/>
        <v>0</v>
      </c>
      <c r="BJ187" s="48">
        <f t="shared" ca="1" si="153"/>
        <v>1</v>
      </c>
      <c r="BK187" s="48">
        <f t="shared" ca="1" si="154"/>
        <v>2</v>
      </c>
      <c r="BL187" s="48">
        <f t="shared" ca="1" si="155"/>
        <v>3</v>
      </c>
      <c r="BM187" s="48">
        <f t="shared" ca="1" si="156"/>
        <v>4</v>
      </c>
      <c r="BN187" s="48">
        <f t="shared" ca="1" si="157"/>
        <v>5</v>
      </c>
      <c r="BO187" s="48">
        <f t="shared" ca="1" si="158"/>
        <v>6</v>
      </c>
      <c r="BP187" s="48">
        <f t="shared" ca="1" si="159"/>
        <v>10</v>
      </c>
      <c r="BQ187" s="48">
        <f t="shared" ca="1" si="160"/>
        <v>20</v>
      </c>
      <c r="BR187" s="48">
        <f t="shared" ca="1" si="161"/>
        <v>30</v>
      </c>
      <c r="BT187" s="99">
        <f t="shared" ca="1" si="148"/>
        <v>10</v>
      </c>
      <c r="BV187" s="48">
        <f t="shared" ca="1" si="149"/>
        <v>3</v>
      </c>
      <c r="BX187" s="48">
        <f t="shared" ca="1" si="150"/>
        <v>12</v>
      </c>
      <c r="BY187" s="158"/>
      <c r="BZ187" s="266">
        <f t="shared" ca="1" si="162"/>
        <v>548</v>
      </c>
      <c r="CA187" s="265">
        <f t="shared" ca="1" si="109"/>
        <v>6</v>
      </c>
    </row>
    <row r="188" spans="2:79" s="48" customFormat="1" x14ac:dyDescent="0.25">
      <c r="B188" s="298" t="b">
        <f t="shared" ca="1" si="111"/>
        <v>0</v>
      </c>
      <c r="C188" s="298"/>
      <c r="D188" s="298" t="b">
        <f t="shared" ca="1" si="112"/>
        <v>0</v>
      </c>
      <c r="E188" s="298"/>
      <c r="F188" s="298" t="b">
        <f t="shared" ca="1" si="113"/>
        <v>0</v>
      </c>
      <c r="G188" s="298"/>
      <c r="H188" s="298" t="b">
        <f t="shared" ca="1" si="114"/>
        <v>0</v>
      </c>
      <c r="I188" s="298"/>
      <c r="J188" s="153"/>
      <c r="K188" s="235" t="str">
        <f t="shared" ca="1" si="115"/>
        <v/>
      </c>
      <c r="L188" s="4" t="str">
        <f t="shared" ca="1" si="116"/>
        <v/>
      </c>
      <c r="M188" s="263" t="str">
        <f t="shared" ca="1" si="117"/>
        <v/>
      </c>
      <c r="N188" s="4" t="str">
        <f t="shared" ca="1" si="118"/>
        <v/>
      </c>
      <c r="O188" s="235" t="str">
        <f t="shared" ca="1" si="119"/>
        <v/>
      </c>
      <c r="P188" s="4" t="str">
        <f t="shared" ca="1" si="120"/>
        <v/>
      </c>
      <c r="Q188" s="235" t="str">
        <f t="shared" ca="1" si="121"/>
        <v/>
      </c>
      <c r="R188" s="4" t="str">
        <f t="shared" ca="1" si="122"/>
        <v/>
      </c>
      <c r="S188" s="235" t="str">
        <f t="shared" ca="1" si="123"/>
        <v/>
      </c>
      <c r="T188" s="4" t="str">
        <f t="shared" ca="1" si="124"/>
        <v/>
      </c>
      <c r="U188" s="235" t="str">
        <f ca="1">IF(BT188&gt;1,IF(ISERROR(MATCH(BG189:BG191:BG225,0)),"-",BN188),"")</f>
        <v/>
      </c>
      <c r="V188" s="4" t="str">
        <f t="shared" ca="1" si="125"/>
        <v/>
      </c>
      <c r="W188" s="235" t="str">
        <f t="shared" ca="1" si="126"/>
        <v/>
      </c>
      <c r="X188" s="4" t="str">
        <f t="shared" ca="1" si="127"/>
        <v/>
      </c>
      <c r="Y188" s="235" t="str">
        <f t="shared" ca="1" si="128"/>
        <v/>
      </c>
      <c r="Z188" s="4" t="str">
        <f t="shared" ca="1" si="129"/>
        <v/>
      </c>
      <c r="AA188" s="235" t="str">
        <f t="shared" ca="1" si="130"/>
        <v/>
      </c>
      <c r="AB188" s="4" t="str">
        <f t="shared" ca="1" si="131"/>
        <v/>
      </c>
      <c r="AC188" s="235" t="str">
        <f t="shared" ca="1" si="132"/>
        <v/>
      </c>
      <c r="AD188" s="4" t="str">
        <f t="shared" ca="1" si="133"/>
        <v/>
      </c>
      <c r="AE188" s="153"/>
      <c r="AF188" s="4" t="str">
        <f t="shared" ca="1" si="134"/>
        <v/>
      </c>
      <c r="AG188" s="263" t="str">
        <f t="shared" ca="1" si="135"/>
        <v/>
      </c>
      <c r="AH188" s="235" t="str">
        <f t="shared" ca="1" si="136"/>
        <v/>
      </c>
      <c r="AI188" s="235" t="str">
        <f t="shared" ca="1" si="137"/>
        <v/>
      </c>
      <c r="AJ188" s="235" t="str">
        <f t="shared" ca="1" si="138"/>
        <v/>
      </c>
      <c r="AK188" s="235" t="str">
        <f t="shared" ca="1" si="139"/>
        <v/>
      </c>
      <c r="AL188" s="235" t="str">
        <f t="shared" ca="1" si="140"/>
        <v/>
      </c>
      <c r="AM188" s="235" t="str">
        <f t="shared" ca="1" si="141"/>
        <v/>
      </c>
      <c r="AN188" s="235" t="str">
        <f t="shared" ca="1" si="142"/>
        <v/>
      </c>
      <c r="AO188" s="235" t="str">
        <f t="shared" ca="1" si="143"/>
        <v/>
      </c>
      <c r="AP188" s="153"/>
      <c r="AQ188" s="4" t="str">
        <f t="shared" ca="1" si="144"/>
        <v/>
      </c>
      <c r="AR188" s="4" t="str">
        <f t="shared" ca="1" si="144"/>
        <v/>
      </c>
      <c r="AS188" s="4" t="str">
        <f t="shared" ca="1" si="144"/>
        <v/>
      </c>
      <c r="AT188" s="4" t="str">
        <f t="shared" ca="1" si="144"/>
        <v/>
      </c>
      <c r="AU188" s="4" t="str">
        <f t="shared" ca="1" si="144"/>
        <v/>
      </c>
      <c r="AV188" s="4" t="str">
        <f t="shared" ca="1" si="110"/>
        <v/>
      </c>
      <c r="AW188" s="4" t="str">
        <f t="shared" ca="1" si="110"/>
        <v/>
      </c>
      <c r="AX188" s="4" t="str">
        <f t="shared" ca="1" si="110"/>
        <v/>
      </c>
      <c r="AY188" s="4" t="str">
        <f t="shared" ca="1" si="110"/>
        <v/>
      </c>
      <c r="AZ188" s="4" t="str">
        <f t="shared" ca="1" si="110"/>
        <v/>
      </c>
      <c r="BA188" s="296" t="e">
        <f t="shared" ca="1" si="145"/>
        <v>#NUM!</v>
      </c>
      <c r="BB188" s="296"/>
      <c r="BC188" s="153"/>
      <c r="BD188" s="48" t="str">
        <f t="shared" ca="1" si="151"/>
        <v/>
      </c>
      <c r="BE188" s="48" t="str">
        <f t="shared" ca="1" si="146"/>
        <v/>
      </c>
      <c r="BF188" s="157"/>
      <c r="BG188" s="262">
        <f t="shared" ca="1" si="147"/>
        <v>12</v>
      </c>
      <c r="BI188" s="48" t="str">
        <f t="shared" ca="1" si="152"/>
        <v/>
      </c>
      <c r="BJ188" s="48" t="str">
        <f t="shared" ca="1" si="153"/>
        <v/>
      </c>
      <c r="BK188" s="48" t="str">
        <f t="shared" ca="1" si="154"/>
        <v/>
      </c>
      <c r="BL188" s="48" t="str">
        <f t="shared" ca="1" si="155"/>
        <v/>
      </c>
      <c r="BM188" s="48" t="str">
        <f t="shared" ca="1" si="156"/>
        <v/>
      </c>
      <c r="BN188" s="48" t="str">
        <f t="shared" ca="1" si="157"/>
        <v/>
      </c>
      <c r="BO188" s="48" t="b">
        <f t="shared" ca="1" si="158"/>
        <v>0</v>
      </c>
      <c r="BP188" s="48" t="b">
        <f t="shared" ca="1" si="159"/>
        <v>0</v>
      </c>
      <c r="BQ188" s="48" t="b">
        <f t="shared" ca="1" si="160"/>
        <v>0</v>
      </c>
      <c r="BR188" s="48" t="b">
        <f t="shared" ca="1" si="161"/>
        <v>0</v>
      </c>
      <c r="BT188" s="99">
        <f t="shared" ca="1" si="148"/>
        <v>0</v>
      </c>
      <c r="BV188" s="48" t="str">
        <f t="shared" ca="1" si="149"/>
        <v/>
      </c>
      <c r="BX188" s="48" t="str">
        <f t="shared" ca="1" si="150"/>
        <v/>
      </c>
      <c r="BY188" s="158"/>
      <c r="BZ188" s="266">
        <f t="shared" ca="1" si="162"/>
        <v>548</v>
      </c>
      <c r="CA188" s="265" t="str">
        <f t="shared" ca="1" si="109"/>
        <v/>
      </c>
    </row>
    <row r="189" spans="2:79" s="48" customFormat="1" x14ac:dyDescent="0.25">
      <c r="B189" s="298" t="b">
        <f t="shared" ca="1" si="111"/>
        <v>0</v>
      </c>
      <c r="C189" s="298"/>
      <c r="D189" s="298" t="b">
        <f t="shared" ca="1" si="112"/>
        <v>0</v>
      </c>
      <c r="E189" s="298"/>
      <c r="F189" s="298" t="b">
        <f t="shared" ca="1" si="113"/>
        <v>0</v>
      </c>
      <c r="G189" s="298"/>
      <c r="H189" s="298" t="b">
        <f t="shared" ca="1" si="114"/>
        <v>0</v>
      </c>
      <c r="I189" s="298"/>
      <c r="J189" s="153"/>
      <c r="K189" s="235" t="str">
        <f t="shared" ca="1" si="115"/>
        <v/>
      </c>
      <c r="L189" s="4" t="str">
        <f t="shared" ca="1" si="116"/>
        <v/>
      </c>
      <c r="M189" s="263" t="str">
        <f t="shared" ca="1" si="117"/>
        <v/>
      </c>
      <c r="N189" s="4" t="str">
        <f t="shared" ca="1" si="118"/>
        <v/>
      </c>
      <c r="O189" s="235" t="str">
        <f t="shared" ca="1" si="119"/>
        <v/>
      </c>
      <c r="P189" s="4" t="str">
        <f t="shared" ca="1" si="120"/>
        <v/>
      </c>
      <c r="Q189" s="235" t="str">
        <f t="shared" ca="1" si="121"/>
        <v/>
      </c>
      <c r="R189" s="4" t="str">
        <f t="shared" ca="1" si="122"/>
        <v/>
      </c>
      <c r="S189" s="235" t="str">
        <f t="shared" ca="1" si="123"/>
        <v/>
      </c>
      <c r="T189" s="4" t="str">
        <f t="shared" ca="1" si="124"/>
        <v/>
      </c>
      <c r="U189" s="235" t="str">
        <f ca="1">IF(BT189&gt;1,IF(ISERROR(MATCH(BG190:BG192:BG226,0)),"-",BN189),"")</f>
        <v/>
      </c>
      <c r="V189" s="4" t="str">
        <f t="shared" ca="1" si="125"/>
        <v/>
      </c>
      <c r="W189" s="235" t="str">
        <f t="shared" ca="1" si="126"/>
        <v/>
      </c>
      <c r="X189" s="4" t="str">
        <f t="shared" ca="1" si="127"/>
        <v/>
      </c>
      <c r="Y189" s="235" t="str">
        <f t="shared" ca="1" si="128"/>
        <v/>
      </c>
      <c r="Z189" s="4" t="str">
        <f t="shared" ca="1" si="129"/>
        <v/>
      </c>
      <c r="AA189" s="235" t="str">
        <f t="shared" ca="1" si="130"/>
        <v/>
      </c>
      <c r="AB189" s="4" t="str">
        <f t="shared" ca="1" si="131"/>
        <v/>
      </c>
      <c r="AC189" s="235" t="str">
        <f t="shared" ca="1" si="132"/>
        <v/>
      </c>
      <c r="AD189" s="4" t="str">
        <f t="shared" ca="1" si="133"/>
        <v/>
      </c>
      <c r="AE189" s="153"/>
      <c r="AF189" s="4" t="str">
        <f t="shared" ca="1" si="134"/>
        <v/>
      </c>
      <c r="AG189" s="263" t="str">
        <f t="shared" ca="1" si="135"/>
        <v/>
      </c>
      <c r="AH189" s="235" t="str">
        <f t="shared" ca="1" si="136"/>
        <v/>
      </c>
      <c r="AI189" s="235" t="str">
        <f t="shared" ca="1" si="137"/>
        <v/>
      </c>
      <c r="AJ189" s="235" t="str">
        <f t="shared" ca="1" si="138"/>
        <v/>
      </c>
      <c r="AK189" s="235" t="str">
        <f t="shared" ca="1" si="139"/>
        <v/>
      </c>
      <c r="AL189" s="235" t="str">
        <f t="shared" ca="1" si="140"/>
        <v/>
      </c>
      <c r="AM189" s="235" t="str">
        <f t="shared" ca="1" si="141"/>
        <v/>
      </c>
      <c r="AN189" s="235" t="str">
        <f t="shared" ca="1" si="142"/>
        <v/>
      </c>
      <c r="AO189" s="235" t="str">
        <f t="shared" ca="1" si="143"/>
        <v/>
      </c>
      <c r="AP189" s="153"/>
      <c r="AQ189" s="4" t="str">
        <f t="shared" ca="1" si="144"/>
        <v/>
      </c>
      <c r="AR189" s="4" t="str">
        <f t="shared" ca="1" si="144"/>
        <v/>
      </c>
      <c r="AS189" s="4" t="str">
        <f t="shared" ca="1" si="144"/>
        <v/>
      </c>
      <c r="AT189" s="4" t="str">
        <f t="shared" ca="1" si="144"/>
        <v/>
      </c>
      <c r="AU189" s="4" t="str">
        <f t="shared" ca="1" si="144"/>
        <v/>
      </c>
      <c r="AV189" s="4" t="str">
        <f t="shared" ca="1" si="110"/>
        <v/>
      </c>
      <c r="AW189" s="4" t="str">
        <f t="shared" ca="1" si="110"/>
        <v/>
      </c>
      <c r="AX189" s="4" t="str">
        <f t="shared" ca="1" si="110"/>
        <v/>
      </c>
      <c r="AY189" s="4" t="str">
        <f t="shared" ca="1" si="110"/>
        <v/>
      </c>
      <c r="AZ189" s="4" t="str">
        <f t="shared" ca="1" si="110"/>
        <v/>
      </c>
      <c r="BA189" s="296" t="e">
        <f t="shared" ca="1" si="145"/>
        <v>#NUM!</v>
      </c>
      <c r="BB189" s="296"/>
      <c r="BC189" s="153"/>
      <c r="BD189" s="48" t="str">
        <f t="shared" ca="1" si="151"/>
        <v/>
      </c>
      <c r="BE189" s="48" t="str">
        <f t="shared" ca="1" si="146"/>
        <v/>
      </c>
      <c r="BF189" s="157"/>
      <c r="BG189" s="262">
        <f t="shared" ca="1" si="147"/>
        <v>8</v>
      </c>
      <c r="BI189" s="48" t="str">
        <f t="shared" ca="1" si="152"/>
        <v/>
      </c>
      <c r="BJ189" s="48" t="str">
        <f t="shared" ca="1" si="153"/>
        <v/>
      </c>
      <c r="BK189" s="48" t="str">
        <f t="shared" ca="1" si="154"/>
        <v/>
      </c>
      <c r="BL189" s="48" t="str">
        <f t="shared" ca="1" si="155"/>
        <v/>
      </c>
      <c r="BM189" s="48" t="str">
        <f t="shared" ca="1" si="156"/>
        <v/>
      </c>
      <c r="BN189" s="48" t="str">
        <f t="shared" ca="1" si="157"/>
        <v/>
      </c>
      <c r="BO189" s="48" t="b">
        <f t="shared" ca="1" si="158"/>
        <v>0</v>
      </c>
      <c r="BP189" s="48" t="b">
        <f t="shared" ca="1" si="159"/>
        <v>0</v>
      </c>
      <c r="BQ189" s="48" t="b">
        <f t="shared" ca="1" si="160"/>
        <v>0</v>
      </c>
      <c r="BR189" s="48" t="b">
        <f t="shared" ca="1" si="161"/>
        <v>0</v>
      </c>
      <c r="BT189" s="99">
        <f t="shared" ca="1" si="148"/>
        <v>0</v>
      </c>
      <c r="BV189" s="48" t="str">
        <f t="shared" ca="1" si="149"/>
        <v/>
      </c>
      <c r="BX189" s="48" t="str">
        <f t="shared" ca="1" si="150"/>
        <v/>
      </c>
      <c r="BY189" s="158"/>
      <c r="BZ189" s="266">
        <f t="shared" ca="1" si="162"/>
        <v>548</v>
      </c>
      <c r="CA189" s="265" t="str">
        <f t="shared" ca="1" si="109"/>
        <v/>
      </c>
    </row>
    <row r="190" spans="2:79" s="48" customFormat="1" x14ac:dyDescent="0.25">
      <c r="B190" s="298" t="b">
        <f t="shared" ca="1" si="111"/>
        <v>0</v>
      </c>
      <c r="C190" s="298"/>
      <c r="D190" s="298" t="b">
        <f t="shared" ca="1" si="112"/>
        <v>0</v>
      </c>
      <c r="E190" s="298"/>
      <c r="F190" s="298" t="b">
        <f t="shared" ca="1" si="113"/>
        <v>0</v>
      </c>
      <c r="G190" s="298"/>
      <c r="H190" s="298" t="b">
        <f t="shared" ca="1" si="114"/>
        <v>0</v>
      </c>
      <c r="I190" s="298"/>
      <c r="J190" s="153"/>
      <c r="K190" s="235" t="str">
        <f t="shared" ca="1" si="115"/>
        <v/>
      </c>
      <c r="L190" s="4" t="str">
        <f t="shared" ca="1" si="116"/>
        <v/>
      </c>
      <c r="M190" s="263" t="str">
        <f t="shared" ca="1" si="117"/>
        <v/>
      </c>
      <c r="N190" s="4" t="str">
        <f t="shared" ca="1" si="118"/>
        <v/>
      </c>
      <c r="O190" s="235" t="str">
        <f t="shared" ca="1" si="119"/>
        <v/>
      </c>
      <c r="P190" s="4" t="str">
        <f t="shared" ca="1" si="120"/>
        <v/>
      </c>
      <c r="Q190" s="235" t="str">
        <f t="shared" ca="1" si="121"/>
        <v/>
      </c>
      <c r="R190" s="4" t="str">
        <f t="shared" ca="1" si="122"/>
        <v/>
      </c>
      <c r="S190" s="235" t="str">
        <f t="shared" ca="1" si="123"/>
        <v/>
      </c>
      <c r="T190" s="4" t="str">
        <f t="shared" ca="1" si="124"/>
        <v/>
      </c>
      <c r="U190" s="235" t="str">
        <f ca="1">IF(BT190&gt;1,IF(ISERROR(MATCH(BG191:BG193:BG227,0)),"-",BN190),"")</f>
        <v/>
      </c>
      <c r="V190" s="4" t="str">
        <f t="shared" ca="1" si="125"/>
        <v/>
      </c>
      <c r="W190" s="235" t="str">
        <f t="shared" ca="1" si="126"/>
        <v/>
      </c>
      <c r="X190" s="4" t="str">
        <f t="shared" ca="1" si="127"/>
        <v/>
      </c>
      <c r="Y190" s="235" t="str">
        <f t="shared" ca="1" si="128"/>
        <v/>
      </c>
      <c r="Z190" s="4" t="str">
        <f t="shared" ca="1" si="129"/>
        <v/>
      </c>
      <c r="AA190" s="235" t="str">
        <f t="shared" ca="1" si="130"/>
        <v/>
      </c>
      <c r="AB190" s="4" t="str">
        <f t="shared" ca="1" si="131"/>
        <v/>
      </c>
      <c r="AC190" s="235" t="str">
        <f t="shared" ca="1" si="132"/>
        <v/>
      </c>
      <c r="AD190" s="4" t="str">
        <f t="shared" ca="1" si="133"/>
        <v/>
      </c>
      <c r="AE190" s="153"/>
      <c r="AF190" s="4" t="str">
        <f t="shared" ca="1" si="134"/>
        <v/>
      </c>
      <c r="AG190" s="263" t="str">
        <f t="shared" ca="1" si="135"/>
        <v/>
      </c>
      <c r="AH190" s="235" t="str">
        <f t="shared" ca="1" si="136"/>
        <v/>
      </c>
      <c r="AI190" s="235" t="str">
        <f t="shared" ca="1" si="137"/>
        <v/>
      </c>
      <c r="AJ190" s="235" t="str">
        <f t="shared" ca="1" si="138"/>
        <v/>
      </c>
      <c r="AK190" s="235" t="str">
        <f t="shared" ca="1" si="139"/>
        <v/>
      </c>
      <c r="AL190" s="235" t="str">
        <f t="shared" ca="1" si="140"/>
        <v/>
      </c>
      <c r="AM190" s="235" t="str">
        <f t="shared" ca="1" si="141"/>
        <v/>
      </c>
      <c r="AN190" s="235" t="str">
        <f t="shared" ca="1" si="142"/>
        <v/>
      </c>
      <c r="AO190" s="235" t="str">
        <f t="shared" ca="1" si="143"/>
        <v/>
      </c>
      <c r="AP190" s="153"/>
      <c r="AQ190" s="4" t="str">
        <f t="shared" ca="1" si="144"/>
        <v/>
      </c>
      <c r="AR190" s="4" t="str">
        <f t="shared" ca="1" si="144"/>
        <v/>
      </c>
      <c r="AS190" s="4" t="str">
        <f t="shared" ca="1" si="144"/>
        <v/>
      </c>
      <c r="AT190" s="4" t="str">
        <f t="shared" ca="1" si="144"/>
        <v/>
      </c>
      <c r="AU190" s="4" t="str">
        <f t="shared" ca="1" si="144"/>
        <v/>
      </c>
      <c r="AV190" s="4" t="str">
        <f t="shared" ca="1" si="110"/>
        <v/>
      </c>
      <c r="AW190" s="4" t="str">
        <f t="shared" ca="1" si="110"/>
        <v/>
      </c>
      <c r="AX190" s="4" t="str">
        <f t="shared" ca="1" si="110"/>
        <v/>
      </c>
      <c r="AY190" s="4" t="str">
        <f t="shared" ca="1" si="110"/>
        <v/>
      </c>
      <c r="AZ190" s="4" t="str">
        <f t="shared" ca="1" si="110"/>
        <v/>
      </c>
      <c r="BA190" s="296" t="e">
        <f t="shared" ca="1" si="145"/>
        <v>#NUM!</v>
      </c>
      <c r="BB190" s="296"/>
      <c r="BC190" s="153"/>
      <c r="BD190" s="48" t="str">
        <f t="shared" ca="1" si="151"/>
        <v/>
      </c>
      <c r="BE190" s="48" t="str">
        <f t="shared" ca="1" si="146"/>
        <v/>
      </c>
      <c r="BF190" s="157"/>
      <c r="BG190" s="262">
        <f t="shared" ca="1" si="147"/>
        <v>10</v>
      </c>
      <c r="BI190" s="48" t="str">
        <f t="shared" ca="1" si="152"/>
        <v/>
      </c>
      <c r="BJ190" s="48" t="str">
        <f t="shared" ca="1" si="153"/>
        <v/>
      </c>
      <c r="BK190" s="48" t="str">
        <f t="shared" ca="1" si="154"/>
        <v/>
      </c>
      <c r="BL190" s="48" t="str">
        <f t="shared" ca="1" si="155"/>
        <v/>
      </c>
      <c r="BM190" s="48" t="str">
        <f t="shared" ca="1" si="156"/>
        <v/>
      </c>
      <c r="BN190" s="48" t="str">
        <f t="shared" ca="1" si="157"/>
        <v/>
      </c>
      <c r="BO190" s="48" t="b">
        <f t="shared" ca="1" si="158"/>
        <v>0</v>
      </c>
      <c r="BP190" s="48" t="b">
        <f t="shared" ca="1" si="159"/>
        <v>0</v>
      </c>
      <c r="BQ190" s="48" t="b">
        <f t="shared" ca="1" si="160"/>
        <v>0</v>
      </c>
      <c r="BR190" s="48" t="b">
        <f t="shared" ca="1" si="161"/>
        <v>0</v>
      </c>
      <c r="BT190" s="99">
        <f t="shared" ca="1" si="148"/>
        <v>0</v>
      </c>
      <c r="BV190" s="48" t="str">
        <f t="shared" ca="1" si="149"/>
        <v/>
      </c>
      <c r="BX190" s="48" t="str">
        <f t="shared" ca="1" si="150"/>
        <v/>
      </c>
      <c r="BY190" s="158"/>
      <c r="BZ190" s="266">
        <f t="shared" ca="1" si="162"/>
        <v>548</v>
      </c>
      <c r="CA190" s="265" t="str">
        <f t="shared" ca="1" si="109"/>
        <v/>
      </c>
    </row>
    <row r="191" spans="2:79" s="48" customFormat="1" x14ac:dyDescent="0.25">
      <c r="B191" s="298" t="b">
        <f t="shared" ca="1" si="111"/>
        <v>0</v>
      </c>
      <c r="C191" s="298"/>
      <c r="D191" s="298" t="b">
        <f t="shared" ca="1" si="112"/>
        <v>0</v>
      </c>
      <c r="E191" s="298"/>
      <c r="F191" s="298" t="b">
        <f t="shared" ca="1" si="113"/>
        <v>0</v>
      </c>
      <c r="G191" s="298"/>
      <c r="H191" s="298" t="b">
        <f t="shared" ca="1" si="114"/>
        <v>0</v>
      </c>
      <c r="I191" s="298"/>
      <c r="J191" s="153"/>
      <c r="K191" s="235" t="str">
        <f t="shared" ca="1" si="115"/>
        <v/>
      </c>
      <c r="L191" s="4" t="str">
        <f t="shared" ca="1" si="116"/>
        <v/>
      </c>
      <c r="M191" s="263" t="str">
        <f t="shared" ca="1" si="117"/>
        <v/>
      </c>
      <c r="N191" s="4" t="str">
        <f t="shared" ca="1" si="118"/>
        <v/>
      </c>
      <c r="O191" s="235" t="str">
        <f t="shared" ca="1" si="119"/>
        <v/>
      </c>
      <c r="P191" s="4" t="str">
        <f t="shared" ca="1" si="120"/>
        <v/>
      </c>
      <c r="Q191" s="235" t="str">
        <f t="shared" ca="1" si="121"/>
        <v/>
      </c>
      <c r="R191" s="4" t="str">
        <f t="shared" ca="1" si="122"/>
        <v/>
      </c>
      <c r="S191" s="235" t="str">
        <f t="shared" ca="1" si="123"/>
        <v/>
      </c>
      <c r="T191" s="4" t="str">
        <f t="shared" ca="1" si="124"/>
        <v/>
      </c>
      <c r="U191" s="235" t="str">
        <f ca="1">IF(BT191&gt;1,IF(ISERROR(MATCH(BG192:BG194:BG228,0)),"-",BN191),"")</f>
        <v/>
      </c>
      <c r="V191" s="4" t="str">
        <f t="shared" ca="1" si="125"/>
        <v/>
      </c>
      <c r="W191" s="235" t="str">
        <f t="shared" ca="1" si="126"/>
        <v/>
      </c>
      <c r="X191" s="4" t="str">
        <f t="shared" ca="1" si="127"/>
        <v/>
      </c>
      <c r="Y191" s="235" t="str">
        <f t="shared" ca="1" si="128"/>
        <v/>
      </c>
      <c r="Z191" s="4" t="str">
        <f t="shared" ca="1" si="129"/>
        <v/>
      </c>
      <c r="AA191" s="235" t="str">
        <f t="shared" ca="1" si="130"/>
        <v/>
      </c>
      <c r="AB191" s="4" t="str">
        <f t="shared" ca="1" si="131"/>
        <v/>
      </c>
      <c r="AC191" s="235" t="str">
        <f t="shared" ca="1" si="132"/>
        <v/>
      </c>
      <c r="AD191" s="4" t="str">
        <f t="shared" ca="1" si="133"/>
        <v/>
      </c>
      <c r="AE191" s="153"/>
      <c r="AF191" s="4" t="str">
        <f t="shared" ca="1" si="134"/>
        <v/>
      </c>
      <c r="AG191" s="263" t="str">
        <f t="shared" ca="1" si="135"/>
        <v/>
      </c>
      <c r="AH191" s="235" t="str">
        <f t="shared" ca="1" si="136"/>
        <v/>
      </c>
      <c r="AI191" s="235" t="str">
        <f t="shared" ca="1" si="137"/>
        <v/>
      </c>
      <c r="AJ191" s="235" t="str">
        <f t="shared" ca="1" si="138"/>
        <v/>
      </c>
      <c r="AK191" s="235" t="str">
        <f t="shared" ca="1" si="139"/>
        <v/>
      </c>
      <c r="AL191" s="235" t="str">
        <f t="shared" ca="1" si="140"/>
        <v/>
      </c>
      <c r="AM191" s="235" t="str">
        <f t="shared" ca="1" si="141"/>
        <v/>
      </c>
      <c r="AN191" s="235" t="str">
        <f t="shared" ca="1" si="142"/>
        <v/>
      </c>
      <c r="AO191" s="235" t="str">
        <f t="shared" ca="1" si="143"/>
        <v/>
      </c>
      <c r="AP191" s="153"/>
      <c r="AQ191" s="4" t="str">
        <f t="shared" ca="1" si="144"/>
        <v/>
      </c>
      <c r="AR191" s="4" t="str">
        <f t="shared" ca="1" si="144"/>
        <v/>
      </c>
      <c r="AS191" s="4" t="str">
        <f t="shared" ca="1" si="144"/>
        <v/>
      </c>
      <c r="AT191" s="4" t="str">
        <f t="shared" ca="1" si="144"/>
        <v/>
      </c>
      <c r="AU191" s="4" t="str">
        <f t="shared" ca="1" si="144"/>
        <v/>
      </c>
      <c r="AV191" s="4" t="str">
        <f t="shared" ca="1" si="110"/>
        <v/>
      </c>
      <c r="AW191" s="4" t="str">
        <f t="shared" ca="1" si="110"/>
        <v/>
      </c>
      <c r="AX191" s="4" t="str">
        <f t="shared" ca="1" si="110"/>
        <v/>
      </c>
      <c r="AY191" s="4" t="str">
        <f t="shared" ca="1" si="110"/>
        <v/>
      </c>
      <c r="AZ191" s="4" t="str">
        <f t="shared" ca="1" si="110"/>
        <v/>
      </c>
      <c r="BA191" s="296" t="e">
        <f t="shared" ca="1" si="145"/>
        <v>#NUM!</v>
      </c>
      <c r="BB191" s="296"/>
      <c r="BC191" s="153"/>
      <c r="BD191" s="48" t="str">
        <f t="shared" ca="1" si="151"/>
        <v/>
      </c>
      <c r="BE191" s="48" t="str">
        <f t="shared" ca="1" si="146"/>
        <v/>
      </c>
      <c r="BF191" s="157"/>
      <c r="BG191" s="262">
        <f t="shared" ca="1" si="147"/>
        <v>3</v>
      </c>
      <c r="BI191" s="48" t="str">
        <f t="shared" ca="1" si="152"/>
        <v/>
      </c>
      <c r="BJ191" s="48" t="str">
        <f t="shared" ca="1" si="153"/>
        <v/>
      </c>
      <c r="BK191" s="48" t="str">
        <f t="shared" ca="1" si="154"/>
        <v/>
      </c>
      <c r="BL191" s="48" t="str">
        <f t="shared" ca="1" si="155"/>
        <v/>
      </c>
      <c r="BM191" s="48" t="str">
        <f t="shared" ca="1" si="156"/>
        <v/>
      </c>
      <c r="BN191" s="48" t="str">
        <f t="shared" ca="1" si="157"/>
        <v/>
      </c>
      <c r="BO191" s="48" t="b">
        <f t="shared" ca="1" si="158"/>
        <v>0</v>
      </c>
      <c r="BP191" s="48" t="b">
        <f t="shared" ca="1" si="159"/>
        <v>0</v>
      </c>
      <c r="BQ191" s="48" t="b">
        <f t="shared" ca="1" si="160"/>
        <v>0</v>
      </c>
      <c r="BR191" s="48" t="b">
        <f t="shared" ca="1" si="161"/>
        <v>0</v>
      </c>
      <c r="BT191" s="99">
        <f t="shared" ca="1" si="148"/>
        <v>0</v>
      </c>
      <c r="BV191" s="48" t="str">
        <f t="shared" ca="1" si="149"/>
        <v/>
      </c>
      <c r="BX191" s="48" t="str">
        <f t="shared" ca="1" si="150"/>
        <v/>
      </c>
      <c r="BY191" s="158"/>
      <c r="BZ191" s="266">
        <f t="shared" ca="1" si="162"/>
        <v>548</v>
      </c>
      <c r="CA191" s="265" t="str">
        <f t="shared" ca="1" si="109"/>
        <v/>
      </c>
    </row>
    <row r="192" spans="2:79" s="48" customFormat="1" x14ac:dyDescent="0.25">
      <c r="B192" s="298" t="b">
        <f t="shared" ca="1" si="111"/>
        <v>0</v>
      </c>
      <c r="C192" s="298"/>
      <c r="D192" s="298" t="b">
        <f t="shared" ca="1" si="112"/>
        <v>0</v>
      </c>
      <c r="E192" s="298"/>
      <c r="F192" s="298" t="b">
        <f t="shared" ca="1" si="113"/>
        <v>0</v>
      </c>
      <c r="G192" s="298"/>
      <c r="H192" s="298" t="b">
        <f t="shared" ca="1" si="114"/>
        <v>0</v>
      </c>
      <c r="I192" s="298"/>
      <c r="J192" s="153"/>
      <c r="K192" s="235" t="str">
        <f t="shared" ca="1" si="115"/>
        <v/>
      </c>
      <c r="L192" s="4" t="str">
        <f t="shared" ca="1" si="116"/>
        <v/>
      </c>
      <c r="M192" s="263" t="str">
        <f t="shared" ca="1" si="117"/>
        <v/>
      </c>
      <c r="N192" s="4" t="str">
        <f t="shared" ca="1" si="118"/>
        <v/>
      </c>
      <c r="O192" s="235" t="str">
        <f t="shared" ca="1" si="119"/>
        <v/>
      </c>
      <c r="P192" s="4" t="str">
        <f t="shared" ca="1" si="120"/>
        <v/>
      </c>
      <c r="Q192" s="235" t="str">
        <f t="shared" ca="1" si="121"/>
        <v/>
      </c>
      <c r="R192" s="4" t="str">
        <f t="shared" ca="1" si="122"/>
        <v/>
      </c>
      <c r="S192" s="235" t="str">
        <f t="shared" ca="1" si="123"/>
        <v/>
      </c>
      <c r="T192" s="4" t="str">
        <f t="shared" ca="1" si="124"/>
        <v/>
      </c>
      <c r="U192" s="235" t="str">
        <f ca="1">IF(BT192&gt;1,IF(ISERROR(MATCH(BG193:BG195:BG229,0)),"-",BN192),"")</f>
        <v/>
      </c>
      <c r="V192" s="4" t="str">
        <f t="shared" ca="1" si="125"/>
        <v/>
      </c>
      <c r="W192" s="235" t="str">
        <f t="shared" ca="1" si="126"/>
        <v/>
      </c>
      <c r="X192" s="4" t="str">
        <f t="shared" ca="1" si="127"/>
        <v/>
      </c>
      <c r="Y192" s="235" t="str">
        <f t="shared" ca="1" si="128"/>
        <v/>
      </c>
      <c r="Z192" s="4" t="str">
        <f t="shared" ca="1" si="129"/>
        <v/>
      </c>
      <c r="AA192" s="235" t="str">
        <f t="shared" ca="1" si="130"/>
        <v/>
      </c>
      <c r="AB192" s="4" t="str">
        <f t="shared" ca="1" si="131"/>
        <v/>
      </c>
      <c r="AC192" s="235" t="str">
        <f t="shared" ca="1" si="132"/>
        <v/>
      </c>
      <c r="AD192" s="4" t="str">
        <f t="shared" ca="1" si="133"/>
        <v/>
      </c>
      <c r="AE192" s="153"/>
      <c r="AF192" s="4" t="str">
        <f t="shared" ca="1" si="134"/>
        <v/>
      </c>
      <c r="AG192" s="263" t="str">
        <f t="shared" ca="1" si="135"/>
        <v/>
      </c>
      <c r="AH192" s="235" t="str">
        <f t="shared" ca="1" si="136"/>
        <v/>
      </c>
      <c r="AI192" s="235" t="str">
        <f t="shared" ca="1" si="137"/>
        <v/>
      </c>
      <c r="AJ192" s="235" t="str">
        <f t="shared" ca="1" si="138"/>
        <v/>
      </c>
      <c r="AK192" s="235" t="str">
        <f t="shared" ca="1" si="139"/>
        <v/>
      </c>
      <c r="AL192" s="235" t="str">
        <f t="shared" ca="1" si="140"/>
        <v/>
      </c>
      <c r="AM192" s="235" t="str">
        <f t="shared" ca="1" si="141"/>
        <v/>
      </c>
      <c r="AN192" s="235" t="str">
        <f t="shared" ca="1" si="142"/>
        <v/>
      </c>
      <c r="AO192" s="235" t="str">
        <f t="shared" ca="1" si="143"/>
        <v/>
      </c>
      <c r="AP192" s="153"/>
      <c r="AQ192" s="4" t="str">
        <f t="shared" ca="1" si="144"/>
        <v/>
      </c>
      <c r="AR192" s="4" t="str">
        <f t="shared" ca="1" si="144"/>
        <v/>
      </c>
      <c r="AS192" s="4" t="str">
        <f t="shared" ca="1" si="144"/>
        <v/>
      </c>
      <c r="AT192" s="4" t="str">
        <f t="shared" ca="1" si="144"/>
        <v/>
      </c>
      <c r="AU192" s="4" t="str">
        <f t="shared" ca="1" si="144"/>
        <v/>
      </c>
      <c r="AV192" s="4" t="str">
        <f t="shared" ca="1" si="110"/>
        <v/>
      </c>
      <c r="AW192" s="4" t="str">
        <f t="shared" ca="1" si="110"/>
        <v/>
      </c>
      <c r="AX192" s="4" t="str">
        <f t="shared" ca="1" si="110"/>
        <v/>
      </c>
      <c r="AY192" s="4" t="str">
        <f t="shared" ca="1" si="110"/>
        <v/>
      </c>
      <c r="AZ192" s="4" t="str">
        <f t="shared" ca="1" si="110"/>
        <v/>
      </c>
      <c r="BA192" s="296" t="e">
        <f t="shared" ca="1" si="145"/>
        <v>#NUM!</v>
      </c>
      <c r="BB192" s="296"/>
      <c r="BC192" s="153"/>
      <c r="BD192" s="48" t="str">
        <f t="shared" ca="1" si="151"/>
        <v/>
      </c>
      <c r="BE192" s="48" t="str">
        <f t="shared" ca="1" si="146"/>
        <v/>
      </c>
      <c r="BF192" s="157"/>
      <c r="BG192" s="262">
        <f t="shared" ca="1" si="147"/>
        <v>18</v>
      </c>
      <c r="BI192" s="48" t="str">
        <f t="shared" ca="1" si="152"/>
        <v/>
      </c>
      <c r="BJ192" s="48" t="str">
        <f t="shared" ca="1" si="153"/>
        <v/>
      </c>
      <c r="BK192" s="48" t="str">
        <f t="shared" ca="1" si="154"/>
        <v/>
      </c>
      <c r="BL192" s="48" t="str">
        <f t="shared" ca="1" si="155"/>
        <v/>
      </c>
      <c r="BM192" s="48" t="str">
        <f t="shared" ca="1" si="156"/>
        <v/>
      </c>
      <c r="BN192" s="48" t="str">
        <f t="shared" ca="1" si="157"/>
        <v/>
      </c>
      <c r="BO192" s="48" t="b">
        <f t="shared" ca="1" si="158"/>
        <v>0</v>
      </c>
      <c r="BP192" s="48" t="b">
        <f t="shared" ca="1" si="159"/>
        <v>0</v>
      </c>
      <c r="BQ192" s="48" t="b">
        <f t="shared" ca="1" si="160"/>
        <v>0</v>
      </c>
      <c r="BR192" s="48" t="b">
        <f t="shared" ca="1" si="161"/>
        <v>0</v>
      </c>
      <c r="BT192" s="99">
        <f t="shared" ca="1" si="148"/>
        <v>0</v>
      </c>
      <c r="BV192" s="48" t="str">
        <f t="shared" ca="1" si="149"/>
        <v/>
      </c>
      <c r="BX192" s="48" t="str">
        <f t="shared" ca="1" si="150"/>
        <v/>
      </c>
      <c r="BY192" s="158"/>
      <c r="BZ192" s="266">
        <f t="shared" ca="1" si="162"/>
        <v>548</v>
      </c>
      <c r="CA192" s="265" t="str">
        <f t="shared" ca="1" si="109"/>
        <v/>
      </c>
    </row>
    <row r="193" spans="2:79" s="48" customFormat="1" x14ac:dyDescent="0.25">
      <c r="B193" s="298" t="b">
        <f t="shared" ca="1" si="111"/>
        <v>0</v>
      </c>
      <c r="C193" s="298"/>
      <c r="D193" s="298" t="b">
        <f t="shared" ca="1" si="112"/>
        <v>0</v>
      </c>
      <c r="E193" s="298"/>
      <c r="F193" s="298" t="b">
        <f t="shared" ca="1" si="113"/>
        <v>0</v>
      </c>
      <c r="G193" s="298"/>
      <c r="H193" s="298" t="b">
        <f t="shared" ca="1" si="114"/>
        <v>0</v>
      </c>
      <c r="I193" s="298"/>
      <c r="J193" s="153"/>
      <c r="K193" s="235" t="str">
        <f t="shared" ca="1" si="115"/>
        <v/>
      </c>
      <c r="L193" s="4" t="str">
        <f t="shared" ca="1" si="116"/>
        <v/>
      </c>
      <c r="M193" s="263" t="str">
        <f t="shared" ca="1" si="117"/>
        <v/>
      </c>
      <c r="N193" s="4" t="str">
        <f t="shared" ca="1" si="118"/>
        <v/>
      </c>
      <c r="O193" s="235" t="str">
        <f t="shared" ca="1" si="119"/>
        <v/>
      </c>
      <c r="P193" s="4" t="str">
        <f t="shared" ca="1" si="120"/>
        <v/>
      </c>
      <c r="Q193" s="235" t="str">
        <f t="shared" ca="1" si="121"/>
        <v/>
      </c>
      <c r="R193" s="4" t="str">
        <f t="shared" ca="1" si="122"/>
        <v/>
      </c>
      <c r="S193" s="235" t="str">
        <f t="shared" ca="1" si="123"/>
        <v/>
      </c>
      <c r="T193" s="4" t="str">
        <f t="shared" ca="1" si="124"/>
        <v/>
      </c>
      <c r="U193" s="235" t="str">
        <f ca="1">IF(BT193&gt;1,IF(ISERROR(MATCH(BG194:BG196:BG230,0)),"-",BN193),"")</f>
        <v/>
      </c>
      <c r="V193" s="4" t="str">
        <f t="shared" ca="1" si="125"/>
        <v/>
      </c>
      <c r="W193" s="235" t="str">
        <f t="shared" ca="1" si="126"/>
        <v/>
      </c>
      <c r="X193" s="4" t="str">
        <f t="shared" ca="1" si="127"/>
        <v/>
      </c>
      <c r="Y193" s="235" t="str">
        <f t="shared" ca="1" si="128"/>
        <v/>
      </c>
      <c r="Z193" s="4" t="str">
        <f t="shared" ca="1" si="129"/>
        <v/>
      </c>
      <c r="AA193" s="235" t="str">
        <f t="shared" ca="1" si="130"/>
        <v/>
      </c>
      <c r="AB193" s="4" t="str">
        <f t="shared" ca="1" si="131"/>
        <v/>
      </c>
      <c r="AC193" s="235" t="str">
        <f t="shared" ca="1" si="132"/>
        <v/>
      </c>
      <c r="AD193" s="4" t="str">
        <f t="shared" ca="1" si="133"/>
        <v/>
      </c>
      <c r="AE193" s="153"/>
      <c r="AF193" s="4" t="str">
        <f t="shared" ca="1" si="134"/>
        <v/>
      </c>
      <c r="AG193" s="263" t="str">
        <f t="shared" ca="1" si="135"/>
        <v/>
      </c>
      <c r="AH193" s="235" t="str">
        <f t="shared" ca="1" si="136"/>
        <v/>
      </c>
      <c r="AI193" s="235" t="str">
        <f t="shared" ca="1" si="137"/>
        <v/>
      </c>
      <c r="AJ193" s="235" t="str">
        <f t="shared" ca="1" si="138"/>
        <v/>
      </c>
      <c r="AK193" s="235" t="str">
        <f t="shared" ca="1" si="139"/>
        <v/>
      </c>
      <c r="AL193" s="235" t="str">
        <f t="shared" ca="1" si="140"/>
        <v/>
      </c>
      <c r="AM193" s="235" t="str">
        <f t="shared" ca="1" si="141"/>
        <v/>
      </c>
      <c r="AN193" s="235" t="str">
        <f t="shared" ca="1" si="142"/>
        <v/>
      </c>
      <c r="AO193" s="235" t="str">
        <f t="shared" ca="1" si="143"/>
        <v/>
      </c>
      <c r="AP193" s="153"/>
      <c r="AQ193" s="4" t="str">
        <f t="shared" ca="1" si="144"/>
        <v/>
      </c>
      <c r="AR193" s="4" t="str">
        <f t="shared" ca="1" si="144"/>
        <v/>
      </c>
      <c r="AS193" s="4" t="str">
        <f t="shared" ca="1" si="144"/>
        <v/>
      </c>
      <c r="AT193" s="4" t="str">
        <f t="shared" ca="1" si="144"/>
        <v/>
      </c>
      <c r="AU193" s="4" t="str">
        <f t="shared" ca="1" si="144"/>
        <v/>
      </c>
      <c r="AV193" s="4" t="str">
        <f t="shared" ca="1" si="110"/>
        <v/>
      </c>
      <c r="AW193" s="4" t="str">
        <f t="shared" ca="1" si="110"/>
        <v/>
      </c>
      <c r="AX193" s="4" t="str">
        <f t="shared" ca="1" si="110"/>
        <v/>
      </c>
      <c r="AY193" s="4" t="str">
        <f t="shared" ca="1" si="110"/>
        <v/>
      </c>
      <c r="AZ193" s="4" t="str">
        <f t="shared" ca="1" si="110"/>
        <v/>
      </c>
      <c r="BA193" s="296" t="e">
        <f t="shared" ca="1" si="145"/>
        <v>#NUM!</v>
      </c>
      <c r="BB193" s="296"/>
      <c r="BC193" s="153"/>
      <c r="BD193" s="48" t="str">
        <f t="shared" ca="1" si="151"/>
        <v/>
      </c>
      <c r="BE193" s="48" t="str">
        <f t="shared" ca="1" si="146"/>
        <v/>
      </c>
      <c r="BF193" s="157"/>
      <c r="BG193" s="262">
        <f t="shared" ca="1" si="147"/>
        <v>27</v>
      </c>
      <c r="BI193" s="48" t="str">
        <f t="shared" ca="1" si="152"/>
        <v/>
      </c>
      <c r="BJ193" s="48" t="str">
        <f t="shared" ca="1" si="153"/>
        <v/>
      </c>
      <c r="BK193" s="48" t="str">
        <f t="shared" ca="1" si="154"/>
        <v/>
      </c>
      <c r="BL193" s="48" t="str">
        <f t="shared" ca="1" si="155"/>
        <v/>
      </c>
      <c r="BM193" s="48" t="str">
        <f t="shared" ca="1" si="156"/>
        <v/>
      </c>
      <c r="BN193" s="48" t="str">
        <f t="shared" ca="1" si="157"/>
        <v/>
      </c>
      <c r="BO193" s="48" t="b">
        <f t="shared" ca="1" si="158"/>
        <v>0</v>
      </c>
      <c r="BP193" s="48" t="b">
        <f t="shared" ca="1" si="159"/>
        <v>0</v>
      </c>
      <c r="BQ193" s="48" t="b">
        <f t="shared" ca="1" si="160"/>
        <v>0</v>
      </c>
      <c r="BR193" s="48" t="b">
        <f t="shared" ca="1" si="161"/>
        <v>0</v>
      </c>
      <c r="BT193" s="99">
        <f t="shared" ca="1" si="148"/>
        <v>0</v>
      </c>
      <c r="BV193" s="48" t="str">
        <f t="shared" ca="1" si="149"/>
        <v/>
      </c>
      <c r="BX193" s="48" t="str">
        <f t="shared" ca="1" si="150"/>
        <v/>
      </c>
      <c r="BY193" s="158"/>
      <c r="BZ193" s="266">
        <f t="shared" ca="1" si="162"/>
        <v>548</v>
      </c>
      <c r="CA193" s="265" t="str">
        <f t="shared" ca="1" si="109"/>
        <v/>
      </c>
    </row>
    <row r="194" spans="2:79" s="48" customFormat="1" x14ac:dyDescent="0.25">
      <c r="B194" s="298" t="b">
        <f t="shared" ca="1" si="111"/>
        <v>0</v>
      </c>
      <c r="C194" s="298"/>
      <c r="D194" s="298" t="b">
        <f t="shared" ca="1" si="112"/>
        <v>0</v>
      </c>
      <c r="E194" s="298"/>
      <c r="F194" s="298" t="b">
        <f t="shared" ca="1" si="113"/>
        <v>0</v>
      </c>
      <c r="G194" s="298"/>
      <c r="H194" s="298" t="b">
        <f t="shared" ca="1" si="114"/>
        <v>0</v>
      </c>
      <c r="I194" s="298"/>
      <c r="J194" s="153"/>
      <c r="K194" s="235" t="str">
        <f t="shared" ca="1" si="115"/>
        <v/>
      </c>
      <c r="L194" s="4" t="str">
        <f t="shared" ca="1" si="116"/>
        <v/>
      </c>
      <c r="M194" s="263" t="str">
        <f t="shared" ca="1" si="117"/>
        <v/>
      </c>
      <c r="N194" s="4" t="str">
        <f t="shared" ca="1" si="118"/>
        <v/>
      </c>
      <c r="O194" s="235" t="str">
        <f t="shared" ca="1" si="119"/>
        <v/>
      </c>
      <c r="P194" s="4" t="str">
        <f t="shared" ca="1" si="120"/>
        <v/>
      </c>
      <c r="Q194" s="235" t="str">
        <f t="shared" ca="1" si="121"/>
        <v/>
      </c>
      <c r="R194" s="4" t="str">
        <f t="shared" ca="1" si="122"/>
        <v/>
      </c>
      <c r="S194" s="235" t="str">
        <f t="shared" ca="1" si="123"/>
        <v/>
      </c>
      <c r="T194" s="4" t="str">
        <f t="shared" ca="1" si="124"/>
        <v/>
      </c>
      <c r="U194" s="235" t="str">
        <f ca="1">IF(BT194&gt;1,IF(ISERROR(MATCH(BG195:BG197:BG231,0)),"-",BN194),"")</f>
        <v/>
      </c>
      <c r="V194" s="4" t="str">
        <f t="shared" ca="1" si="125"/>
        <v/>
      </c>
      <c r="W194" s="235" t="str">
        <f t="shared" ca="1" si="126"/>
        <v/>
      </c>
      <c r="X194" s="4" t="str">
        <f t="shared" ca="1" si="127"/>
        <v/>
      </c>
      <c r="Y194" s="235" t="str">
        <f t="shared" ca="1" si="128"/>
        <v/>
      </c>
      <c r="Z194" s="4" t="str">
        <f t="shared" ca="1" si="129"/>
        <v/>
      </c>
      <c r="AA194" s="235" t="str">
        <f t="shared" ca="1" si="130"/>
        <v/>
      </c>
      <c r="AB194" s="4" t="str">
        <f t="shared" ca="1" si="131"/>
        <v/>
      </c>
      <c r="AC194" s="235" t="str">
        <f t="shared" ca="1" si="132"/>
        <v/>
      </c>
      <c r="AD194" s="4" t="str">
        <f t="shared" ca="1" si="133"/>
        <v/>
      </c>
      <c r="AE194" s="153"/>
      <c r="AF194" s="4" t="str">
        <f t="shared" ca="1" si="134"/>
        <v/>
      </c>
      <c r="AG194" s="263" t="str">
        <f t="shared" ca="1" si="135"/>
        <v/>
      </c>
      <c r="AH194" s="235" t="str">
        <f t="shared" ca="1" si="136"/>
        <v/>
      </c>
      <c r="AI194" s="235" t="str">
        <f t="shared" ca="1" si="137"/>
        <v/>
      </c>
      <c r="AJ194" s="235" t="str">
        <f t="shared" ca="1" si="138"/>
        <v/>
      </c>
      <c r="AK194" s="235" t="str">
        <f t="shared" ca="1" si="139"/>
        <v/>
      </c>
      <c r="AL194" s="235" t="str">
        <f t="shared" ca="1" si="140"/>
        <v/>
      </c>
      <c r="AM194" s="235" t="str">
        <f t="shared" ca="1" si="141"/>
        <v/>
      </c>
      <c r="AN194" s="235" t="str">
        <f t="shared" ca="1" si="142"/>
        <v/>
      </c>
      <c r="AO194" s="235" t="str">
        <f t="shared" ca="1" si="143"/>
        <v/>
      </c>
      <c r="AP194" s="153"/>
      <c r="AQ194" s="4" t="str">
        <f t="shared" ca="1" si="144"/>
        <v/>
      </c>
      <c r="AR194" s="4" t="str">
        <f t="shared" ca="1" si="144"/>
        <v/>
      </c>
      <c r="AS194" s="4" t="str">
        <f t="shared" ca="1" si="144"/>
        <v/>
      </c>
      <c r="AT194" s="4" t="str">
        <f t="shared" ca="1" si="144"/>
        <v/>
      </c>
      <c r="AU194" s="4" t="str">
        <f t="shared" ca="1" si="144"/>
        <v/>
      </c>
      <c r="AV194" s="4" t="str">
        <f t="shared" ca="1" si="110"/>
        <v/>
      </c>
      <c r="AW194" s="4" t="str">
        <f t="shared" ca="1" si="110"/>
        <v/>
      </c>
      <c r="AX194" s="4" t="str">
        <f t="shared" ca="1" si="110"/>
        <v/>
      </c>
      <c r="AY194" s="4" t="str">
        <f t="shared" ca="1" si="110"/>
        <v/>
      </c>
      <c r="AZ194" s="4" t="str">
        <f t="shared" ca="1" si="110"/>
        <v/>
      </c>
      <c r="BA194" s="296" t="e">
        <f t="shared" ca="1" si="145"/>
        <v>#NUM!</v>
      </c>
      <c r="BB194" s="296"/>
      <c r="BC194" s="153"/>
      <c r="BD194" s="48" t="str">
        <f t="shared" ca="1" si="151"/>
        <v/>
      </c>
      <c r="BE194" s="48" t="str">
        <f t="shared" ca="1" si="146"/>
        <v/>
      </c>
      <c r="BF194" s="157"/>
      <c r="BG194" s="262">
        <f t="shared" ca="1" si="147"/>
        <v>35</v>
      </c>
      <c r="BI194" s="48" t="str">
        <f t="shared" ca="1" si="152"/>
        <v/>
      </c>
      <c r="BJ194" s="48" t="str">
        <f t="shared" ca="1" si="153"/>
        <v/>
      </c>
      <c r="BK194" s="48" t="str">
        <f t="shared" ca="1" si="154"/>
        <v/>
      </c>
      <c r="BL194" s="48" t="str">
        <f t="shared" ca="1" si="155"/>
        <v/>
      </c>
      <c r="BM194" s="48" t="str">
        <f t="shared" ca="1" si="156"/>
        <v/>
      </c>
      <c r="BN194" s="48" t="str">
        <f t="shared" ca="1" si="157"/>
        <v/>
      </c>
      <c r="BO194" s="48" t="b">
        <f t="shared" ca="1" si="158"/>
        <v>0</v>
      </c>
      <c r="BP194" s="48" t="b">
        <f t="shared" ca="1" si="159"/>
        <v>0</v>
      </c>
      <c r="BQ194" s="48" t="b">
        <f t="shared" ca="1" si="160"/>
        <v>0</v>
      </c>
      <c r="BR194" s="48" t="b">
        <f t="shared" ca="1" si="161"/>
        <v>0</v>
      </c>
      <c r="BT194" s="99">
        <f t="shared" ca="1" si="148"/>
        <v>0</v>
      </c>
      <c r="BV194" s="48" t="str">
        <f t="shared" ca="1" si="149"/>
        <v/>
      </c>
      <c r="BX194" s="48" t="str">
        <f t="shared" ca="1" si="150"/>
        <v/>
      </c>
      <c r="BY194" s="158"/>
      <c r="BZ194" s="266">
        <f t="shared" ca="1" si="162"/>
        <v>548</v>
      </c>
      <c r="CA194" s="265" t="str">
        <f t="shared" ca="1" si="109"/>
        <v/>
      </c>
    </row>
    <row r="195" spans="2:79" s="48" customFormat="1" x14ac:dyDescent="0.25">
      <c r="B195" s="298" t="b">
        <f t="shared" ca="1" si="111"/>
        <v>0</v>
      </c>
      <c r="C195" s="298"/>
      <c r="D195" s="298" t="b">
        <f t="shared" ca="1" si="112"/>
        <v>0</v>
      </c>
      <c r="E195" s="298"/>
      <c r="F195" s="298" t="b">
        <f t="shared" ca="1" si="113"/>
        <v>0</v>
      </c>
      <c r="G195" s="298"/>
      <c r="H195" s="298" t="b">
        <f t="shared" ca="1" si="114"/>
        <v>0</v>
      </c>
      <c r="I195" s="298"/>
      <c r="J195" s="153"/>
      <c r="K195" s="235" t="str">
        <f t="shared" ca="1" si="115"/>
        <v/>
      </c>
      <c r="L195" s="4" t="str">
        <f t="shared" ca="1" si="116"/>
        <v/>
      </c>
      <c r="M195" s="263" t="str">
        <f t="shared" ca="1" si="117"/>
        <v/>
      </c>
      <c r="N195" s="4" t="str">
        <f t="shared" ca="1" si="118"/>
        <v/>
      </c>
      <c r="O195" s="235" t="str">
        <f t="shared" ca="1" si="119"/>
        <v/>
      </c>
      <c r="P195" s="4" t="str">
        <f t="shared" ca="1" si="120"/>
        <v/>
      </c>
      <c r="Q195" s="235" t="str">
        <f t="shared" ca="1" si="121"/>
        <v/>
      </c>
      <c r="R195" s="4" t="str">
        <f t="shared" ca="1" si="122"/>
        <v/>
      </c>
      <c r="S195" s="235" t="str">
        <f t="shared" ca="1" si="123"/>
        <v/>
      </c>
      <c r="T195" s="4" t="str">
        <f t="shared" ca="1" si="124"/>
        <v/>
      </c>
      <c r="U195" s="235" t="str">
        <f ca="1">IF(BT195&gt;1,IF(ISERROR(MATCH(BG196:BG198:BG232,0)),"-",BN195),"")</f>
        <v/>
      </c>
      <c r="V195" s="4" t="str">
        <f t="shared" ca="1" si="125"/>
        <v/>
      </c>
      <c r="W195" s="235" t="str">
        <f t="shared" ca="1" si="126"/>
        <v/>
      </c>
      <c r="X195" s="4" t="str">
        <f t="shared" ca="1" si="127"/>
        <v/>
      </c>
      <c r="Y195" s="235" t="str">
        <f t="shared" ca="1" si="128"/>
        <v/>
      </c>
      <c r="Z195" s="4" t="str">
        <f t="shared" ca="1" si="129"/>
        <v/>
      </c>
      <c r="AA195" s="235" t="str">
        <f t="shared" ca="1" si="130"/>
        <v/>
      </c>
      <c r="AB195" s="4" t="str">
        <f t="shared" ca="1" si="131"/>
        <v/>
      </c>
      <c r="AC195" s="235" t="str">
        <f t="shared" ca="1" si="132"/>
        <v/>
      </c>
      <c r="AD195" s="4" t="str">
        <f t="shared" ca="1" si="133"/>
        <v/>
      </c>
      <c r="AE195" s="153"/>
      <c r="AF195" s="4" t="str">
        <f t="shared" ca="1" si="134"/>
        <v/>
      </c>
      <c r="AG195" s="263" t="str">
        <f t="shared" ca="1" si="135"/>
        <v/>
      </c>
      <c r="AH195" s="235" t="str">
        <f t="shared" ca="1" si="136"/>
        <v/>
      </c>
      <c r="AI195" s="235" t="str">
        <f t="shared" ca="1" si="137"/>
        <v/>
      </c>
      <c r="AJ195" s="235" t="str">
        <f t="shared" ca="1" si="138"/>
        <v/>
      </c>
      <c r="AK195" s="235" t="str">
        <f t="shared" ca="1" si="139"/>
        <v/>
      </c>
      <c r="AL195" s="235" t="str">
        <f t="shared" ca="1" si="140"/>
        <v/>
      </c>
      <c r="AM195" s="235" t="str">
        <f t="shared" ca="1" si="141"/>
        <v/>
      </c>
      <c r="AN195" s="235" t="str">
        <f t="shared" ca="1" si="142"/>
        <v/>
      </c>
      <c r="AO195" s="235" t="str">
        <f t="shared" ca="1" si="143"/>
        <v/>
      </c>
      <c r="AP195" s="153"/>
      <c r="AQ195" s="4" t="str">
        <f t="shared" ca="1" si="144"/>
        <v/>
      </c>
      <c r="AR195" s="4" t="str">
        <f t="shared" ca="1" si="144"/>
        <v/>
      </c>
      <c r="AS195" s="4" t="str">
        <f t="shared" ca="1" si="144"/>
        <v/>
      </c>
      <c r="AT195" s="4" t="str">
        <f t="shared" ca="1" si="144"/>
        <v/>
      </c>
      <c r="AU195" s="4" t="str">
        <f t="shared" ca="1" si="144"/>
        <v/>
      </c>
      <c r="AV195" s="4" t="str">
        <f t="shared" ca="1" si="110"/>
        <v/>
      </c>
      <c r="AW195" s="4" t="str">
        <f t="shared" ca="1" si="110"/>
        <v/>
      </c>
      <c r="AX195" s="4" t="str">
        <f t="shared" ca="1" si="110"/>
        <v/>
      </c>
      <c r="AY195" s="4" t="str">
        <f t="shared" ca="1" si="110"/>
        <v/>
      </c>
      <c r="AZ195" s="4" t="str">
        <f t="shared" ca="1" si="110"/>
        <v/>
      </c>
      <c r="BA195" s="296" t="e">
        <f t="shared" ca="1" si="145"/>
        <v>#NUM!</v>
      </c>
      <c r="BB195" s="296"/>
      <c r="BC195" s="153"/>
      <c r="BD195" s="48" t="str">
        <f t="shared" ca="1" si="151"/>
        <v/>
      </c>
      <c r="BE195" s="48" t="str">
        <f t="shared" ca="1" si="146"/>
        <v/>
      </c>
      <c r="BF195" s="157"/>
      <c r="BG195" s="262">
        <f t="shared" ca="1" si="147"/>
        <v>25</v>
      </c>
      <c r="BI195" s="48" t="str">
        <f t="shared" ca="1" si="152"/>
        <v/>
      </c>
      <c r="BJ195" s="48" t="str">
        <f t="shared" ca="1" si="153"/>
        <v/>
      </c>
      <c r="BK195" s="48" t="str">
        <f t="shared" ca="1" si="154"/>
        <v/>
      </c>
      <c r="BL195" s="48" t="str">
        <f t="shared" ca="1" si="155"/>
        <v/>
      </c>
      <c r="BM195" s="48" t="str">
        <f t="shared" ca="1" si="156"/>
        <v/>
      </c>
      <c r="BN195" s="48" t="str">
        <f t="shared" ca="1" si="157"/>
        <v/>
      </c>
      <c r="BO195" s="48" t="b">
        <f t="shared" ca="1" si="158"/>
        <v>0</v>
      </c>
      <c r="BP195" s="48" t="b">
        <f t="shared" ca="1" si="159"/>
        <v>0</v>
      </c>
      <c r="BQ195" s="48" t="b">
        <f t="shared" ca="1" si="160"/>
        <v>0</v>
      </c>
      <c r="BR195" s="48" t="b">
        <f t="shared" ca="1" si="161"/>
        <v>0</v>
      </c>
      <c r="BT195" s="99">
        <f t="shared" ca="1" si="148"/>
        <v>0</v>
      </c>
      <c r="BV195" s="48" t="str">
        <f t="shared" ca="1" si="149"/>
        <v/>
      </c>
      <c r="BX195" s="48" t="str">
        <f t="shared" ca="1" si="150"/>
        <v/>
      </c>
      <c r="BY195" s="158"/>
      <c r="BZ195" s="266">
        <f t="shared" ca="1" si="162"/>
        <v>548</v>
      </c>
      <c r="CA195" s="265" t="str">
        <f t="shared" ca="1" si="109"/>
        <v/>
      </c>
    </row>
    <row r="196" spans="2:79" s="48" customFormat="1" x14ac:dyDescent="0.25">
      <c r="B196" s="298" t="b">
        <f t="shared" ca="1" si="111"/>
        <v>0</v>
      </c>
      <c r="C196" s="298"/>
      <c r="D196" s="298" t="b">
        <f t="shared" ca="1" si="112"/>
        <v>0</v>
      </c>
      <c r="E196" s="298"/>
      <c r="F196" s="298">
        <f t="shared" ca="1" si="113"/>
        <v>46</v>
      </c>
      <c r="G196" s="298"/>
      <c r="H196" s="298" t="b">
        <f t="shared" ca="1" si="114"/>
        <v>0</v>
      </c>
      <c r="I196" s="298"/>
      <c r="J196" s="153"/>
      <c r="K196" s="235" t="str">
        <f t="shared" ca="1" si="115"/>
        <v>-</v>
      </c>
      <c r="L196" s="4" t="str">
        <f t="shared" ca="1" si="116"/>
        <v/>
      </c>
      <c r="M196" s="263" t="str">
        <f t="shared" ca="1" si="117"/>
        <v>-</v>
      </c>
      <c r="N196" s="4" t="str">
        <f t="shared" ca="1" si="118"/>
        <v/>
      </c>
      <c r="O196" s="235" t="str">
        <f t="shared" ca="1" si="119"/>
        <v>-</v>
      </c>
      <c r="P196" s="4" t="str">
        <f t="shared" ca="1" si="120"/>
        <v/>
      </c>
      <c r="Q196" s="235" t="str">
        <f t="shared" ca="1" si="121"/>
        <v>-</v>
      </c>
      <c r="R196" s="4" t="str">
        <f t="shared" ca="1" si="122"/>
        <v/>
      </c>
      <c r="S196" s="235" t="str">
        <f t="shared" ca="1" si="123"/>
        <v>-</v>
      </c>
      <c r="T196" s="4" t="str">
        <f t="shared" ca="1" si="124"/>
        <v/>
      </c>
      <c r="U196" s="235" t="str">
        <f ca="1">IF(BT196&gt;1,IF(ISERROR(MATCH(BG197:BG199:BG233,0)),"-",BN196),"")</f>
        <v>-</v>
      </c>
      <c r="V196" s="4" t="str">
        <f t="shared" ca="1" si="125"/>
        <v/>
      </c>
      <c r="W196" s="235" t="str">
        <f t="shared" ca="1" si="126"/>
        <v>-</v>
      </c>
      <c r="X196" s="4" t="str">
        <f t="shared" ca="1" si="127"/>
        <v/>
      </c>
      <c r="Y196" s="235" t="str">
        <f t="shared" ca="1" si="128"/>
        <v>-</v>
      </c>
      <c r="Z196" s="4" t="str">
        <f t="shared" ca="1" si="129"/>
        <v/>
      </c>
      <c r="AA196" s="235" t="str">
        <f t="shared" ca="1" si="130"/>
        <v>-</v>
      </c>
      <c r="AB196" s="4" t="str">
        <f t="shared" ca="1" si="131"/>
        <v/>
      </c>
      <c r="AC196" s="235" t="str">
        <f t="shared" ca="1" si="132"/>
        <v>-</v>
      </c>
      <c r="AD196" s="4" t="str">
        <f t="shared" ca="1" si="133"/>
        <v/>
      </c>
      <c r="AE196" s="153"/>
      <c r="AF196" s="4" t="e">
        <f t="shared" ca="1" si="134"/>
        <v>#N/A</v>
      </c>
      <c r="AG196" s="263" t="e">
        <f t="shared" ca="1" si="135"/>
        <v>#N/A</v>
      </c>
      <c r="AH196" s="235" t="e">
        <f t="shared" ca="1" si="136"/>
        <v>#N/A</v>
      </c>
      <c r="AI196" s="235" t="e">
        <f t="shared" ca="1" si="137"/>
        <v>#N/A</v>
      </c>
      <c r="AJ196" s="235" t="e">
        <f t="shared" ca="1" si="138"/>
        <v>#N/A</v>
      </c>
      <c r="AK196" s="235" t="e">
        <f t="shared" ca="1" si="139"/>
        <v>#N/A</v>
      </c>
      <c r="AL196" s="235" t="e">
        <f t="shared" ca="1" si="140"/>
        <v>#N/A</v>
      </c>
      <c r="AM196" s="235" t="e">
        <f t="shared" ca="1" si="141"/>
        <v>#N/A</v>
      </c>
      <c r="AN196" s="235" t="e">
        <f t="shared" ca="1" si="142"/>
        <v>#N/A</v>
      </c>
      <c r="AO196" s="235" t="e">
        <f t="shared" ca="1" si="143"/>
        <v>#N/A</v>
      </c>
      <c r="AP196" s="153"/>
      <c r="AQ196" s="4" t="str">
        <f t="shared" ca="1" si="144"/>
        <v/>
      </c>
      <c r="AR196" s="4" t="str">
        <f t="shared" ca="1" si="144"/>
        <v/>
      </c>
      <c r="AS196" s="4" t="str">
        <f t="shared" ca="1" si="144"/>
        <v/>
      </c>
      <c r="AT196" s="4" t="str">
        <f t="shared" ca="1" si="144"/>
        <v/>
      </c>
      <c r="AU196" s="4" t="str">
        <f t="shared" ca="1" si="144"/>
        <v/>
      </c>
      <c r="AV196" s="4" t="str">
        <f t="shared" ca="1" si="110"/>
        <v/>
      </c>
      <c r="AW196" s="4" t="str">
        <f t="shared" ca="1" si="110"/>
        <v/>
      </c>
      <c r="AX196" s="4" t="str">
        <f t="shared" ca="1" si="110"/>
        <v/>
      </c>
      <c r="AY196" s="4" t="str">
        <f t="shared" ca="1" si="110"/>
        <v/>
      </c>
      <c r="AZ196" s="4" t="str">
        <f t="shared" ca="1" si="110"/>
        <v/>
      </c>
      <c r="BA196" s="296" t="e">
        <f t="shared" ca="1" si="145"/>
        <v>#NUM!</v>
      </c>
      <c r="BB196" s="296"/>
      <c r="BC196" s="153"/>
      <c r="BD196" s="48">
        <f t="shared" ca="1" si="151"/>
        <v>0</v>
      </c>
      <c r="BE196" s="48" t="str">
        <f t="shared" ca="1" si="146"/>
        <v>F</v>
      </c>
      <c r="BF196" s="157"/>
      <c r="BG196" s="262">
        <f t="shared" ca="1" si="147"/>
        <v>21</v>
      </c>
      <c r="BI196" s="48">
        <f t="shared" ca="1" si="152"/>
        <v>0</v>
      </c>
      <c r="BJ196" s="48">
        <f t="shared" ca="1" si="153"/>
        <v>13</v>
      </c>
      <c r="BK196" s="48">
        <f t="shared" ca="1" si="154"/>
        <v>14</v>
      </c>
      <c r="BL196" s="48">
        <f t="shared" ca="1" si="155"/>
        <v>15</v>
      </c>
      <c r="BM196" s="48">
        <f t="shared" ca="1" si="156"/>
        <v>16</v>
      </c>
      <c r="BN196" s="48">
        <f t="shared" ca="1" si="157"/>
        <v>17</v>
      </c>
      <c r="BO196" s="48">
        <f t="shared" ca="1" si="158"/>
        <v>18</v>
      </c>
      <c r="BP196" s="48">
        <f t="shared" ca="1" si="159"/>
        <v>31</v>
      </c>
      <c r="BQ196" s="48" t="str">
        <f t="shared" ca="1" si="160"/>
        <v>###</v>
      </c>
      <c r="BR196" s="48" t="str">
        <f t="shared" ca="1" si="161"/>
        <v>###</v>
      </c>
      <c r="BT196" s="99">
        <f t="shared" ca="1" si="148"/>
        <v>8</v>
      </c>
      <c r="BV196" s="48" t="str">
        <f t="shared" ca="1" si="149"/>
        <v>F</v>
      </c>
      <c r="BX196" s="48">
        <f t="shared" ca="1" si="150"/>
        <v>46</v>
      </c>
      <c r="BY196" s="158"/>
      <c r="BZ196" s="266">
        <f t="shared" ca="1" si="162"/>
        <v>524</v>
      </c>
      <c r="CA196" s="265">
        <f t="shared" ca="1" si="109"/>
        <v>-24</v>
      </c>
    </row>
    <row r="197" spans="2:79" s="48" customFormat="1" x14ac:dyDescent="0.25">
      <c r="B197" s="298" t="b">
        <f t="shared" ca="1" si="111"/>
        <v>0</v>
      </c>
      <c r="C197" s="298"/>
      <c r="D197" s="298" t="b">
        <f t="shared" ca="1" si="112"/>
        <v>0</v>
      </c>
      <c r="E197" s="298"/>
      <c r="F197" s="298" t="b">
        <f t="shared" ca="1" si="113"/>
        <v>0</v>
      </c>
      <c r="G197" s="298"/>
      <c r="H197" s="298" t="b">
        <f t="shared" ca="1" si="114"/>
        <v>0</v>
      </c>
      <c r="I197" s="298"/>
      <c r="J197" s="153"/>
      <c r="K197" s="235" t="str">
        <f t="shared" ca="1" si="115"/>
        <v/>
      </c>
      <c r="L197" s="4" t="str">
        <f t="shared" ca="1" si="116"/>
        <v/>
      </c>
      <c r="M197" s="263" t="str">
        <f t="shared" ca="1" si="117"/>
        <v/>
      </c>
      <c r="N197" s="4" t="str">
        <f t="shared" ca="1" si="118"/>
        <v/>
      </c>
      <c r="O197" s="235" t="str">
        <f t="shared" ca="1" si="119"/>
        <v/>
      </c>
      <c r="P197" s="4" t="str">
        <f t="shared" ca="1" si="120"/>
        <v/>
      </c>
      <c r="Q197" s="235" t="str">
        <f t="shared" ca="1" si="121"/>
        <v/>
      </c>
      <c r="R197" s="4" t="str">
        <f t="shared" ca="1" si="122"/>
        <v/>
      </c>
      <c r="S197" s="235" t="str">
        <f t="shared" ca="1" si="123"/>
        <v/>
      </c>
      <c r="T197" s="4" t="str">
        <f t="shared" ca="1" si="124"/>
        <v/>
      </c>
      <c r="U197" s="235" t="str">
        <f ca="1">IF(BT197&gt;1,IF(ISERROR(MATCH(BG198:BG200:BG234,0)),"-",BN197),"")</f>
        <v/>
      </c>
      <c r="V197" s="4" t="str">
        <f t="shared" ca="1" si="125"/>
        <v/>
      </c>
      <c r="W197" s="235" t="str">
        <f t="shared" ca="1" si="126"/>
        <v/>
      </c>
      <c r="X197" s="4" t="str">
        <f t="shared" ca="1" si="127"/>
        <v/>
      </c>
      <c r="Y197" s="235" t="str">
        <f t="shared" ca="1" si="128"/>
        <v/>
      </c>
      <c r="Z197" s="4" t="str">
        <f t="shared" ca="1" si="129"/>
        <v/>
      </c>
      <c r="AA197" s="235" t="str">
        <f t="shared" ca="1" si="130"/>
        <v/>
      </c>
      <c r="AB197" s="4" t="str">
        <f t="shared" ca="1" si="131"/>
        <v/>
      </c>
      <c r="AC197" s="235" t="str">
        <f t="shared" ca="1" si="132"/>
        <v/>
      </c>
      <c r="AD197" s="4" t="str">
        <f t="shared" ca="1" si="133"/>
        <v/>
      </c>
      <c r="AE197" s="153"/>
      <c r="AF197" s="4" t="str">
        <f t="shared" ca="1" si="134"/>
        <v/>
      </c>
      <c r="AG197" s="263" t="str">
        <f t="shared" ca="1" si="135"/>
        <v/>
      </c>
      <c r="AH197" s="235" t="str">
        <f t="shared" ca="1" si="136"/>
        <v/>
      </c>
      <c r="AI197" s="235" t="str">
        <f t="shared" ca="1" si="137"/>
        <v/>
      </c>
      <c r="AJ197" s="235" t="str">
        <f t="shared" ca="1" si="138"/>
        <v/>
      </c>
      <c r="AK197" s="235" t="str">
        <f t="shared" ca="1" si="139"/>
        <v/>
      </c>
      <c r="AL197" s="235" t="str">
        <f t="shared" ca="1" si="140"/>
        <v/>
      </c>
      <c r="AM197" s="235" t="str">
        <f t="shared" ca="1" si="141"/>
        <v/>
      </c>
      <c r="AN197" s="235" t="str">
        <f t="shared" ca="1" si="142"/>
        <v/>
      </c>
      <c r="AO197" s="235" t="str">
        <f t="shared" ca="1" si="143"/>
        <v/>
      </c>
      <c r="AP197" s="153"/>
      <c r="AQ197" s="4" t="str">
        <f t="shared" ca="1" si="144"/>
        <v/>
      </c>
      <c r="AR197" s="4" t="str">
        <f t="shared" ca="1" si="144"/>
        <v/>
      </c>
      <c r="AS197" s="4" t="str">
        <f t="shared" ca="1" si="144"/>
        <v/>
      </c>
      <c r="AT197" s="4" t="str">
        <f t="shared" ca="1" si="144"/>
        <v/>
      </c>
      <c r="AU197" s="4" t="str">
        <f t="shared" ca="1" si="144"/>
        <v/>
      </c>
      <c r="AV197" s="4" t="str">
        <f t="shared" ca="1" si="110"/>
        <v/>
      </c>
      <c r="AW197" s="4" t="str">
        <f t="shared" ca="1" si="110"/>
        <v/>
      </c>
      <c r="AX197" s="4" t="str">
        <f t="shared" ca="1" si="110"/>
        <v/>
      </c>
      <c r="AY197" s="4" t="str">
        <f t="shared" ca="1" si="110"/>
        <v/>
      </c>
      <c r="AZ197" s="4" t="str">
        <f t="shared" ca="1" si="110"/>
        <v/>
      </c>
      <c r="BA197" s="296" t="e">
        <f t="shared" ca="1" si="145"/>
        <v>#NUM!</v>
      </c>
      <c r="BB197" s="296"/>
      <c r="BC197" s="153"/>
      <c r="BD197" s="48" t="str">
        <f t="shared" ca="1" si="151"/>
        <v/>
      </c>
      <c r="BE197" s="48" t="str">
        <f t="shared" ca="1" si="146"/>
        <v/>
      </c>
      <c r="BF197" s="157"/>
      <c r="BG197" s="262">
        <f t="shared" ca="1" si="147"/>
        <v>7</v>
      </c>
      <c r="BI197" s="48" t="str">
        <f t="shared" ca="1" si="152"/>
        <v/>
      </c>
      <c r="BJ197" s="48" t="str">
        <f t="shared" ca="1" si="153"/>
        <v/>
      </c>
      <c r="BK197" s="48" t="str">
        <f t="shared" ca="1" si="154"/>
        <v/>
      </c>
      <c r="BL197" s="48" t="str">
        <f t="shared" ca="1" si="155"/>
        <v/>
      </c>
      <c r="BM197" s="48" t="str">
        <f t="shared" ca="1" si="156"/>
        <v/>
      </c>
      <c r="BN197" s="48" t="str">
        <f t="shared" ca="1" si="157"/>
        <v/>
      </c>
      <c r="BO197" s="48" t="b">
        <f t="shared" ca="1" si="158"/>
        <v>0</v>
      </c>
      <c r="BP197" s="48" t="b">
        <f t="shared" ca="1" si="159"/>
        <v>0</v>
      </c>
      <c r="BQ197" s="48" t="b">
        <f t="shared" ca="1" si="160"/>
        <v>0</v>
      </c>
      <c r="BR197" s="48" t="b">
        <f t="shared" ca="1" si="161"/>
        <v>0</v>
      </c>
      <c r="BT197" s="99">
        <f t="shared" ca="1" si="148"/>
        <v>0</v>
      </c>
      <c r="BV197" s="48" t="str">
        <f t="shared" ca="1" si="149"/>
        <v/>
      </c>
      <c r="BX197" s="48" t="str">
        <f t="shared" ca="1" si="150"/>
        <v/>
      </c>
      <c r="BY197" s="158"/>
      <c r="BZ197" s="266">
        <f t="shared" ca="1" si="162"/>
        <v>524</v>
      </c>
      <c r="CA197" s="265" t="str">
        <f t="shared" ca="1" si="109"/>
        <v/>
      </c>
    </row>
    <row r="198" spans="2:79" s="48" customFormat="1" x14ac:dyDescent="0.25">
      <c r="B198" s="298" t="b">
        <f t="shared" ca="1" si="111"/>
        <v>0</v>
      </c>
      <c r="C198" s="298"/>
      <c r="D198" s="298" t="b">
        <f t="shared" ca="1" si="112"/>
        <v>0</v>
      </c>
      <c r="E198" s="298"/>
      <c r="F198" s="298" t="b">
        <f t="shared" ca="1" si="113"/>
        <v>0</v>
      </c>
      <c r="G198" s="298"/>
      <c r="H198" s="298" t="b">
        <f t="shared" ca="1" si="114"/>
        <v>0</v>
      </c>
      <c r="I198" s="298"/>
      <c r="J198" s="153"/>
      <c r="K198" s="235" t="str">
        <f t="shared" ca="1" si="115"/>
        <v/>
      </c>
      <c r="L198" s="4" t="str">
        <f t="shared" ca="1" si="116"/>
        <v/>
      </c>
      <c r="M198" s="263" t="str">
        <f t="shared" ca="1" si="117"/>
        <v/>
      </c>
      <c r="N198" s="4" t="str">
        <f t="shared" ca="1" si="118"/>
        <v/>
      </c>
      <c r="O198" s="235" t="str">
        <f t="shared" ca="1" si="119"/>
        <v/>
      </c>
      <c r="P198" s="4" t="str">
        <f t="shared" ca="1" si="120"/>
        <v/>
      </c>
      <c r="Q198" s="235" t="str">
        <f t="shared" ca="1" si="121"/>
        <v/>
      </c>
      <c r="R198" s="4" t="str">
        <f t="shared" ca="1" si="122"/>
        <v/>
      </c>
      <c r="S198" s="235" t="str">
        <f t="shared" ca="1" si="123"/>
        <v/>
      </c>
      <c r="T198" s="4" t="str">
        <f t="shared" ca="1" si="124"/>
        <v/>
      </c>
      <c r="U198" s="235" t="str">
        <f ca="1">IF(BT198&gt;1,IF(ISERROR(MATCH(BG199:BG201:BG235,0)),"-",BN198),"")</f>
        <v/>
      </c>
      <c r="V198" s="4" t="str">
        <f t="shared" ca="1" si="125"/>
        <v/>
      </c>
      <c r="W198" s="235" t="str">
        <f t="shared" ca="1" si="126"/>
        <v/>
      </c>
      <c r="X198" s="4" t="str">
        <f t="shared" ca="1" si="127"/>
        <v/>
      </c>
      <c r="Y198" s="235" t="str">
        <f t="shared" ca="1" si="128"/>
        <v/>
      </c>
      <c r="Z198" s="4" t="str">
        <f t="shared" ca="1" si="129"/>
        <v/>
      </c>
      <c r="AA198" s="235" t="str">
        <f t="shared" ca="1" si="130"/>
        <v/>
      </c>
      <c r="AB198" s="4" t="str">
        <f t="shared" ca="1" si="131"/>
        <v/>
      </c>
      <c r="AC198" s="235" t="str">
        <f t="shared" ca="1" si="132"/>
        <v/>
      </c>
      <c r="AD198" s="4" t="str">
        <f t="shared" ca="1" si="133"/>
        <v/>
      </c>
      <c r="AE198" s="153"/>
      <c r="AF198" s="4" t="str">
        <f t="shared" ca="1" si="134"/>
        <v/>
      </c>
      <c r="AG198" s="263" t="str">
        <f t="shared" ca="1" si="135"/>
        <v/>
      </c>
      <c r="AH198" s="235" t="str">
        <f t="shared" ca="1" si="136"/>
        <v/>
      </c>
      <c r="AI198" s="235" t="str">
        <f t="shared" ca="1" si="137"/>
        <v/>
      </c>
      <c r="AJ198" s="235" t="str">
        <f t="shared" ca="1" si="138"/>
        <v/>
      </c>
      <c r="AK198" s="235" t="str">
        <f t="shared" ca="1" si="139"/>
        <v/>
      </c>
      <c r="AL198" s="235" t="str">
        <f t="shared" ca="1" si="140"/>
        <v/>
      </c>
      <c r="AM198" s="235" t="str">
        <f t="shared" ca="1" si="141"/>
        <v/>
      </c>
      <c r="AN198" s="235" t="str">
        <f t="shared" ca="1" si="142"/>
        <v/>
      </c>
      <c r="AO198" s="235" t="str">
        <f t="shared" ca="1" si="143"/>
        <v/>
      </c>
      <c r="AP198" s="153"/>
      <c r="AQ198" s="4" t="str">
        <f t="shared" ca="1" si="144"/>
        <v/>
      </c>
      <c r="AR198" s="4" t="str">
        <f t="shared" ca="1" si="144"/>
        <v/>
      </c>
      <c r="AS198" s="4" t="str">
        <f t="shared" ca="1" si="144"/>
        <v/>
      </c>
      <c r="AT198" s="4" t="str">
        <f t="shared" ca="1" si="144"/>
        <v/>
      </c>
      <c r="AU198" s="4" t="str">
        <f t="shared" ca="1" si="144"/>
        <v/>
      </c>
      <c r="AV198" s="4" t="str">
        <f t="shared" ca="1" si="110"/>
        <v/>
      </c>
      <c r="AW198" s="4" t="str">
        <f t="shared" ca="1" si="110"/>
        <v/>
      </c>
      <c r="AX198" s="4" t="str">
        <f t="shared" ca="1" si="110"/>
        <v/>
      </c>
      <c r="AY198" s="4" t="str">
        <f t="shared" ca="1" si="110"/>
        <v/>
      </c>
      <c r="AZ198" s="4" t="str">
        <f t="shared" ca="1" si="110"/>
        <v/>
      </c>
      <c r="BA198" s="296" t="e">
        <f t="shared" ca="1" si="145"/>
        <v>#NUM!</v>
      </c>
      <c r="BB198" s="296"/>
      <c r="BC198" s="153"/>
      <c r="BD198" s="48" t="str">
        <f t="shared" ca="1" si="151"/>
        <v/>
      </c>
      <c r="BE198" s="48" t="str">
        <f t="shared" ca="1" si="146"/>
        <v/>
      </c>
      <c r="BF198" s="157"/>
      <c r="BG198" s="262">
        <f t="shared" ca="1" si="147"/>
        <v>26</v>
      </c>
      <c r="BI198" s="48" t="str">
        <f t="shared" ca="1" si="152"/>
        <v/>
      </c>
      <c r="BJ198" s="48" t="str">
        <f t="shared" ca="1" si="153"/>
        <v/>
      </c>
      <c r="BK198" s="48" t="str">
        <f t="shared" ca="1" si="154"/>
        <v/>
      </c>
      <c r="BL198" s="48" t="str">
        <f t="shared" ca="1" si="155"/>
        <v/>
      </c>
      <c r="BM198" s="48" t="str">
        <f t="shared" ca="1" si="156"/>
        <v/>
      </c>
      <c r="BN198" s="48" t="str">
        <f t="shared" ca="1" si="157"/>
        <v/>
      </c>
      <c r="BO198" s="48" t="b">
        <f t="shared" ca="1" si="158"/>
        <v>0</v>
      </c>
      <c r="BP198" s="48" t="b">
        <f t="shared" ca="1" si="159"/>
        <v>0</v>
      </c>
      <c r="BQ198" s="48" t="b">
        <f t="shared" ca="1" si="160"/>
        <v>0</v>
      </c>
      <c r="BR198" s="48" t="b">
        <f t="shared" ca="1" si="161"/>
        <v>0</v>
      </c>
      <c r="BT198" s="99">
        <f t="shared" ca="1" si="148"/>
        <v>0</v>
      </c>
      <c r="BV198" s="48" t="str">
        <f t="shared" ca="1" si="149"/>
        <v/>
      </c>
      <c r="BX198" s="48" t="str">
        <f t="shared" ca="1" si="150"/>
        <v/>
      </c>
      <c r="BY198" s="158"/>
      <c r="BZ198" s="266">
        <f t="shared" ca="1" si="162"/>
        <v>524</v>
      </c>
      <c r="CA198" s="265" t="str">
        <f t="shared" ca="1" si="109"/>
        <v/>
      </c>
    </row>
    <row r="199" spans="2:79" s="48" customFormat="1" x14ac:dyDescent="0.25">
      <c r="B199" s="298" t="b">
        <f t="shared" ca="1" si="111"/>
        <v>0</v>
      </c>
      <c r="C199" s="298"/>
      <c r="D199" s="298" t="b">
        <f t="shared" ca="1" si="112"/>
        <v>0</v>
      </c>
      <c r="E199" s="298"/>
      <c r="F199" s="298" t="b">
        <f t="shared" ca="1" si="113"/>
        <v>0</v>
      </c>
      <c r="G199" s="298"/>
      <c r="H199" s="298" t="b">
        <f t="shared" ca="1" si="114"/>
        <v>0</v>
      </c>
      <c r="I199" s="298"/>
      <c r="J199" s="153"/>
      <c r="K199" s="235" t="str">
        <f t="shared" ca="1" si="115"/>
        <v/>
      </c>
      <c r="L199" s="4" t="str">
        <f t="shared" ca="1" si="116"/>
        <v/>
      </c>
      <c r="M199" s="263" t="str">
        <f t="shared" ca="1" si="117"/>
        <v/>
      </c>
      <c r="N199" s="4" t="str">
        <f t="shared" ca="1" si="118"/>
        <v/>
      </c>
      <c r="O199" s="235" t="str">
        <f t="shared" ca="1" si="119"/>
        <v/>
      </c>
      <c r="P199" s="4" t="str">
        <f t="shared" ca="1" si="120"/>
        <v/>
      </c>
      <c r="Q199" s="235" t="str">
        <f t="shared" ca="1" si="121"/>
        <v/>
      </c>
      <c r="R199" s="4" t="str">
        <f t="shared" ca="1" si="122"/>
        <v/>
      </c>
      <c r="S199" s="235" t="str">
        <f t="shared" ca="1" si="123"/>
        <v/>
      </c>
      <c r="T199" s="4" t="str">
        <f t="shared" ca="1" si="124"/>
        <v/>
      </c>
      <c r="U199" s="235" t="str">
        <f ca="1">IF(BT199&gt;1,IF(ISERROR(MATCH(BG200:BG202:BG236,0)),"-",BN199),"")</f>
        <v/>
      </c>
      <c r="V199" s="4" t="str">
        <f t="shared" ca="1" si="125"/>
        <v/>
      </c>
      <c r="W199" s="235" t="str">
        <f t="shared" ca="1" si="126"/>
        <v/>
      </c>
      <c r="X199" s="4" t="str">
        <f t="shared" ca="1" si="127"/>
        <v/>
      </c>
      <c r="Y199" s="235" t="str">
        <f t="shared" ca="1" si="128"/>
        <v/>
      </c>
      <c r="Z199" s="4" t="str">
        <f t="shared" ca="1" si="129"/>
        <v/>
      </c>
      <c r="AA199" s="235" t="str">
        <f t="shared" ca="1" si="130"/>
        <v/>
      </c>
      <c r="AB199" s="4" t="str">
        <f t="shared" ca="1" si="131"/>
        <v/>
      </c>
      <c r="AC199" s="235" t="str">
        <f t="shared" ca="1" si="132"/>
        <v/>
      </c>
      <c r="AD199" s="4" t="str">
        <f t="shared" ca="1" si="133"/>
        <v/>
      </c>
      <c r="AE199" s="153"/>
      <c r="AF199" s="4" t="str">
        <f t="shared" ca="1" si="134"/>
        <v/>
      </c>
      <c r="AG199" s="263" t="str">
        <f t="shared" ca="1" si="135"/>
        <v/>
      </c>
      <c r="AH199" s="235" t="str">
        <f t="shared" ca="1" si="136"/>
        <v/>
      </c>
      <c r="AI199" s="235" t="str">
        <f t="shared" ca="1" si="137"/>
        <v/>
      </c>
      <c r="AJ199" s="235" t="str">
        <f t="shared" ca="1" si="138"/>
        <v/>
      </c>
      <c r="AK199" s="235" t="str">
        <f t="shared" ca="1" si="139"/>
        <v/>
      </c>
      <c r="AL199" s="235" t="str">
        <f t="shared" ca="1" si="140"/>
        <v/>
      </c>
      <c r="AM199" s="235" t="str">
        <f t="shared" ca="1" si="141"/>
        <v/>
      </c>
      <c r="AN199" s="235" t="str">
        <f t="shared" ca="1" si="142"/>
        <v/>
      </c>
      <c r="AO199" s="235" t="str">
        <f t="shared" ca="1" si="143"/>
        <v/>
      </c>
      <c r="AP199" s="153"/>
      <c r="AQ199" s="4" t="str">
        <f t="shared" ca="1" si="144"/>
        <v/>
      </c>
      <c r="AR199" s="4" t="str">
        <f t="shared" ca="1" si="144"/>
        <v/>
      </c>
      <c r="AS199" s="4" t="str">
        <f t="shared" ca="1" si="144"/>
        <v/>
      </c>
      <c r="AT199" s="4" t="str">
        <f t="shared" ca="1" si="144"/>
        <v/>
      </c>
      <c r="AU199" s="4" t="str">
        <f t="shared" ca="1" si="144"/>
        <v/>
      </c>
      <c r="AV199" s="4" t="str">
        <f t="shared" ca="1" si="110"/>
        <v/>
      </c>
      <c r="AW199" s="4" t="str">
        <f t="shared" ca="1" si="110"/>
        <v/>
      </c>
      <c r="AX199" s="4" t="str">
        <f t="shared" ca="1" si="110"/>
        <v/>
      </c>
      <c r="AY199" s="4" t="str">
        <f t="shared" ca="1" si="110"/>
        <v/>
      </c>
      <c r="AZ199" s="4" t="str">
        <f t="shared" ca="1" si="110"/>
        <v/>
      </c>
      <c r="BA199" s="296" t="e">
        <f t="shared" ca="1" si="145"/>
        <v>#NUM!</v>
      </c>
      <c r="BB199" s="296"/>
      <c r="BC199" s="153"/>
      <c r="BD199" s="48" t="str">
        <f t="shared" ca="1" si="151"/>
        <v/>
      </c>
      <c r="BE199" s="48" t="str">
        <f t="shared" ca="1" si="146"/>
        <v/>
      </c>
      <c r="BF199" s="157"/>
      <c r="BG199" s="262">
        <f t="shared" ca="1" si="147"/>
        <v>30</v>
      </c>
      <c r="BI199" s="48" t="str">
        <f t="shared" ca="1" si="152"/>
        <v/>
      </c>
      <c r="BJ199" s="48" t="str">
        <f t="shared" ca="1" si="153"/>
        <v/>
      </c>
      <c r="BK199" s="48" t="str">
        <f t="shared" ca="1" si="154"/>
        <v/>
      </c>
      <c r="BL199" s="48" t="str">
        <f t="shared" ca="1" si="155"/>
        <v/>
      </c>
      <c r="BM199" s="48" t="str">
        <f t="shared" ca="1" si="156"/>
        <v/>
      </c>
      <c r="BN199" s="48" t="str">
        <f t="shared" ca="1" si="157"/>
        <v/>
      </c>
      <c r="BO199" s="48" t="b">
        <f t="shared" ca="1" si="158"/>
        <v>0</v>
      </c>
      <c r="BP199" s="48" t="b">
        <f t="shared" ca="1" si="159"/>
        <v>0</v>
      </c>
      <c r="BQ199" s="48" t="b">
        <f t="shared" ca="1" si="160"/>
        <v>0</v>
      </c>
      <c r="BR199" s="48" t="b">
        <f t="shared" ca="1" si="161"/>
        <v>0</v>
      </c>
      <c r="BT199" s="99">
        <f t="shared" ca="1" si="148"/>
        <v>0</v>
      </c>
      <c r="BV199" s="48" t="str">
        <f t="shared" ca="1" si="149"/>
        <v/>
      </c>
      <c r="BX199" s="48" t="str">
        <f t="shared" ca="1" si="150"/>
        <v/>
      </c>
      <c r="BY199" s="158"/>
      <c r="BZ199" s="266">
        <f t="shared" ca="1" si="162"/>
        <v>524</v>
      </c>
      <c r="CA199" s="265" t="str">
        <f t="shared" ca="1" si="109"/>
        <v/>
      </c>
    </row>
    <row r="200" spans="2:79" s="48" customFormat="1" x14ac:dyDescent="0.25">
      <c r="B200" s="298" t="b">
        <f t="shared" ca="1" si="111"/>
        <v>0</v>
      </c>
      <c r="C200" s="298"/>
      <c r="D200" s="298" t="b">
        <f t="shared" ca="1" si="112"/>
        <v>0</v>
      </c>
      <c r="E200" s="298"/>
      <c r="F200" s="298" t="b">
        <f t="shared" ca="1" si="113"/>
        <v>0</v>
      </c>
      <c r="G200" s="298"/>
      <c r="H200" s="298" t="b">
        <f t="shared" ca="1" si="114"/>
        <v>0</v>
      </c>
      <c r="I200" s="298"/>
      <c r="J200" s="153"/>
      <c r="K200" s="235" t="str">
        <f t="shared" ca="1" si="115"/>
        <v/>
      </c>
      <c r="L200" s="4" t="str">
        <f t="shared" ca="1" si="116"/>
        <v/>
      </c>
      <c r="M200" s="263" t="str">
        <f t="shared" ca="1" si="117"/>
        <v/>
      </c>
      <c r="N200" s="4" t="str">
        <f t="shared" ca="1" si="118"/>
        <v/>
      </c>
      <c r="O200" s="235" t="str">
        <f t="shared" ca="1" si="119"/>
        <v/>
      </c>
      <c r="P200" s="4" t="str">
        <f t="shared" ca="1" si="120"/>
        <v/>
      </c>
      <c r="Q200" s="235" t="str">
        <f t="shared" ca="1" si="121"/>
        <v/>
      </c>
      <c r="R200" s="4" t="str">
        <f t="shared" ca="1" si="122"/>
        <v/>
      </c>
      <c r="S200" s="235" t="str">
        <f t="shared" ca="1" si="123"/>
        <v/>
      </c>
      <c r="T200" s="4" t="str">
        <f t="shared" ca="1" si="124"/>
        <v/>
      </c>
      <c r="U200" s="235" t="str">
        <f ca="1">IF(BT200&gt;1,IF(ISERROR(MATCH(BG201:BG203:BG237,0)),"-",BN200),"")</f>
        <v/>
      </c>
      <c r="V200" s="4" t="str">
        <f t="shared" ca="1" si="125"/>
        <v/>
      </c>
      <c r="W200" s="235" t="str">
        <f t="shared" ca="1" si="126"/>
        <v/>
      </c>
      <c r="X200" s="4" t="str">
        <f t="shared" ca="1" si="127"/>
        <v/>
      </c>
      <c r="Y200" s="235" t="str">
        <f t="shared" ca="1" si="128"/>
        <v/>
      </c>
      <c r="Z200" s="4" t="str">
        <f t="shared" ca="1" si="129"/>
        <v/>
      </c>
      <c r="AA200" s="235" t="str">
        <f t="shared" ca="1" si="130"/>
        <v/>
      </c>
      <c r="AB200" s="4" t="str">
        <f t="shared" ca="1" si="131"/>
        <v/>
      </c>
      <c r="AC200" s="235" t="str">
        <f t="shared" ca="1" si="132"/>
        <v/>
      </c>
      <c r="AD200" s="4" t="str">
        <f t="shared" ca="1" si="133"/>
        <v/>
      </c>
      <c r="AE200" s="153"/>
      <c r="AF200" s="4" t="str">
        <f t="shared" ca="1" si="134"/>
        <v/>
      </c>
      <c r="AG200" s="263" t="str">
        <f t="shared" ca="1" si="135"/>
        <v/>
      </c>
      <c r="AH200" s="235" t="str">
        <f t="shared" ca="1" si="136"/>
        <v/>
      </c>
      <c r="AI200" s="235" t="str">
        <f t="shared" ca="1" si="137"/>
        <v/>
      </c>
      <c r="AJ200" s="235" t="str">
        <f t="shared" ca="1" si="138"/>
        <v/>
      </c>
      <c r="AK200" s="235" t="str">
        <f t="shared" ca="1" si="139"/>
        <v/>
      </c>
      <c r="AL200" s="235" t="str">
        <f t="shared" ca="1" si="140"/>
        <v/>
      </c>
      <c r="AM200" s="235" t="str">
        <f t="shared" ca="1" si="141"/>
        <v/>
      </c>
      <c r="AN200" s="235" t="str">
        <f t="shared" ca="1" si="142"/>
        <v/>
      </c>
      <c r="AO200" s="235" t="str">
        <f t="shared" ca="1" si="143"/>
        <v/>
      </c>
      <c r="AP200" s="153"/>
      <c r="AQ200" s="4" t="str">
        <f t="shared" ca="1" si="144"/>
        <v/>
      </c>
      <c r="AR200" s="4" t="str">
        <f t="shared" ca="1" si="144"/>
        <v/>
      </c>
      <c r="AS200" s="4" t="str">
        <f t="shared" ca="1" si="144"/>
        <v/>
      </c>
      <c r="AT200" s="4" t="str">
        <f t="shared" ca="1" si="144"/>
        <v/>
      </c>
      <c r="AU200" s="4" t="str">
        <f t="shared" ca="1" si="144"/>
        <v/>
      </c>
      <c r="AV200" s="4" t="str">
        <f t="shared" ca="1" si="110"/>
        <v/>
      </c>
      <c r="AW200" s="4" t="str">
        <f t="shared" ca="1" si="110"/>
        <v/>
      </c>
      <c r="AX200" s="4" t="str">
        <f t="shared" ca="1" si="110"/>
        <v/>
      </c>
      <c r="AY200" s="4" t="str">
        <f t="shared" ca="1" si="110"/>
        <v/>
      </c>
      <c r="AZ200" s="4" t="str">
        <f t="shared" ca="1" si="110"/>
        <v/>
      </c>
      <c r="BA200" s="296" t="e">
        <f t="shared" ca="1" si="145"/>
        <v>#NUM!</v>
      </c>
      <c r="BB200" s="296"/>
      <c r="BC200" s="153"/>
      <c r="BD200" s="48" t="str">
        <f t="shared" ca="1" si="151"/>
        <v/>
      </c>
      <c r="BE200" s="48" t="str">
        <f t="shared" ca="1" si="146"/>
        <v/>
      </c>
      <c r="BF200" s="157"/>
      <c r="BG200" s="262">
        <f t="shared" ca="1" si="147"/>
        <v>28</v>
      </c>
      <c r="BI200" s="48" t="str">
        <f t="shared" ca="1" si="152"/>
        <v/>
      </c>
      <c r="BJ200" s="48" t="str">
        <f t="shared" ca="1" si="153"/>
        <v/>
      </c>
      <c r="BK200" s="48" t="str">
        <f t="shared" ca="1" si="154"/>
        <v/>
      </c>
      <c r="BL200" s="48" t="str">
        <f t="shared" ca="1" si="155"/>
        <v/>
      </c>
      <c r="BM200" s="48" t="str">
        <f t="shared" ca="1" si="156"/>
        <v/>
      </c>
      <c r="BN200" s="48" t="str">
        <f t="shared" ca="1" si="157"/>
        <v/>
      </c>
      <c r="BO200" s="48" t="b">
        <f t="shared" ca="1" si="158"/>
        <v>0</v>
      </c>
      <c r="BP200" s="48" t="b">
        <f t="shared" ca="1" si="159"/>
        <v>0</v>
      </c>
      <c r="BQ200" s="48" t="b">
        <f t="shared" ca="1" si="160"/>
        <v>0</v>
      </c>
      <c r="BR200" s="48" t="b">
        <f t="shared" ca="1" si="161"/>
        <v>0</v>
      </c>
      <c r="BT200" s="99">
        <f t="shared" ca="1" si="148"/>
        <v>0</v>
      </c>
      <c r="BV200" s="48" t="str">
        <f t="shared" ca="1" si="149"/>
        <v/>
      </c>
      <c r="BX200" s="48" t="str">
        <f t="shared" ca="1" si="150"/>
        <v/>
      </c>
      <c r="BY200" s="158"/>
      <c r="BZ200" s="266">
        <f t="shared" ca="1" si="162"/>
        <v>524</v>
      </c>
      <c r="CA200" s="265" t="str">
        <f t="shared" ca="1" si="109"/>
        <v/>
      </c>
    </row>
    <row r="201" spans="2:79" s="48" customFormat="1" x14ac:dyDescent="0.25">
      <c r="B201" s="298" t="b">
        <f t="shared" ca="1" si="111"/>
        <v>0</v>
      </c>
      <c r="C201" s="298"/>
      <c r="D201" s="298" t="b">
        <f t="shared" ca="1" si="112"/>
        <v>0</v>
      </c>
      <c r="E201" s="298"/>
      <c r="F201" s="298" t="b">
        <f t="shared" ca="1" si="113"/>
        <v>0</v>
      </c>
      <c r="G201" s="298"/>
      <c r="H201" s="298" t="b">
        <f t="shared" ca="1" si="114"/>
        <v>0</v>
      </c>
      <c r="I201" s="298"/>
      <c r="J201" s="153"/>
      <c r="K201" s="235" t="str">
        <f t="shared" ca="1" si="115"/>
        <v/>
      </c>
      <c r="L201" s="4" t="str">
        <f t="shared" ca="1" si="116"/>
        <v/>
      </c>
      <c r="M201" s="263" t="str">
        <f t="shared" ca="1" si="117"/>
        <v/>
      </c>
      <c r="N201" s="4" t="str">
        <f t="shared" ca="1" si="118"/>
        <v/>
      </c>
      <c r="O201" s="235" t="str">
        <f t="shared" ca="1" si="119"/>
        <v/>
      </c>
      <c r="P201" s="4" t="str">
        <f t="shared" ca="1" si="120"/>
        <v/>
      </c>
      <c r="Q201" s="235" t="str">
        <f t="shared" ca="1" si="121"/>
        <v/>
      </c>
      <c r="R201" s="4" t="str">
        <f t="shared" ca="1" si="122"/>
        <v/>
      </c>
      <c r="S201" s="235" t="str">
        <f t="shared" ca="1" si="123"/>
        <v/>
      </c>
      <c r="T201" s="4" t="str">
        <f t="shared" ca="1" si="124"/>
        <v/>
      </c>
      <c r="U201" s="235" t="str">
        <f ca="1">IF(BT201&gt;1,IF(ISERROR(MATCH(BG202:BG204:BG238,0)),"-",BN201),"")</f>
        <v/>
      </c>
      <c r="V201" s="4" t="str">
        <f t="shared" ca="1" si="125"/>
        <v/>
      </c>
      <c r="W201" s="235" t="str">
        <f t="shared" ca="1" si="126"/>
        <v/>
      </c>
      <c r="X201" s="4" t="str">
        <f t="shared" ca="1" si="127"/>
        <v/>
      </c>
      <c r="Y201" s="235" t="str">
        <f t="shared" ca="1" si="128"/>
        <v/>
      </c>
      <c r="Z201" s="4" t="str">
        <f t="shared" ca="1" si="129"/>
        <v/>
      </c>
      <c r="AA201" s="235" t="str">
        <f t="shared" ca="1" si="130"/>
        <v/>
      </c>
      <c r="AB201" s="4" t="str">
        <f t="shared" ca="1" si="131"/>
        <v/>
      </c>
      <c r="AC201" s="235" t="str">
        <f t="shared" ca="1" si="132"/>
        <v/>
      </c>
      <c r="AD201" s="4" t="str">
        <f t="shared" ca="1" si="133"/>
        <v/>
      </c>
      <c r="AE201" s="153"/>
      <c r="AF201" s="4" t="str">
        <f t="shared" ca="1" si="134"/>
        <v/>
      </c>
      <c r="AG201" s="263" t="str">
        <f t="shared" ca="1" si="135"/>
        <v/>
      </c>
      <c r="AH201" s="235" t="str">
        <f t="shared" ca="1" si="136"/>
        <v/>
      </c>
      <c r="AI201" s="235" t="str">
        <f t="shared" ca="1" si="137"/>
        <v/>
      </c>
      <c r="AJ201" s="235" t="str">
        <f t="shared" ca="1" si="138"/>
        <v/>
      </c>
      <c r="AK201" s="235" t="str">
        <f t="shared" ca="1" si="139"/>
        <v/>
      </c>
      <c r="AL201" s="235" t="str">
        <f t="shared" ca="1" si="140"/>
        <v/>
      </c>
      <c r="AM201" s="235" t="str">
        <f t="shared" ca="1" si="141"/>
        <v/>
      </c>
      <c r="AN201" s="235" t="str">
        <f t="shared" ca="1" si="142"/>
        <v/>
      </c>
      <c r="AO201" s="235" t="str">
        <f t="shared" ca="1" si="143"/>
        <v/>
      </c>
      <c r="AP201" s="153"/>
      <c r="AQ201" s="4" t="str">
        <f t="shared" ca="1" si="144"/>
        <v/>
      </c>
      <c r="AR201" s="4" t="str">
        <f t="shared" ca="1" si="144"/>
        <v/>
      </c>
      <c r="AS201" s="4" t="str">
        <f t="shared" ca="1" si="144"/>
        <v/>
      </c>
      <c r="AT201" s="4" t="str">
        <f t="shared" ca="1" si="144"/>
        <v/>
      </c>
      <c r="AU201" s="4" t="str">
        <f t="shared" ca="1" si="144"/>
        <v/>
      </c>
      <c r="AV201" s="4" t="str">
        <f t="shared" ca="1" si="110"/>
        <v/>
      </c>
      <c r="AW201" s="4" t="str">
        <f t="shared" ca="1" si="110"/>
        <v/>
      </c>
      <c r="AX201" s="4" t="str">
        <f t="shared" ca="1" si="110"/>
        <v/>
      </c>
      <c r="AY201" s="4" t="str">
        <f t="shared" ca="1" si="110"/>
        <v/>
      </c>
      <c r="AZ201" s="4" t="str">
        <f t="shared" ca="1" si="110"/>
        <v/>
      </c>
      <c r="BA201" s="296" t="e">
        <f t="shared" ca="1" si="145"/>
        <v>#NUM!</v>
      </c>
      <c r="BB201" s="296"/>
      <c r="BC201" s="153"/>
      <c r="BD201" s="48" t="str">
        <f t="shared" ca="1" si="151"/>
        <v/>
      </c>
      <c r="BE201" s="48" t="str">
        <f t="shared" ca="1" si="146"/>
        <v/>
      </c>
      <c r="BF201" s="157"/>
      <c r="BG201" s="262">
        <f t="shared" ca="1" si="147"/>
        <v>17</v>
      </c>
      <c r="BI201" s="48" t="str">
        <f t="shared" ca="1" si="152"/>
        <v/>
      </c>
      <c r="BJ201" s="48" t="str">
        <f t="shared" ca="1" si="153"/>
        <v/>
      </c>
      <c r="BK201" s="48" t="str">
        <f t="shared" ca="1" si="154"/>
        <v/>
      </c>
      <c r="BL201" s="48" t="str">
        <f t="shared" ca="1" si="155"/>
        <v/>
      </c>
      <c r="BM201" s="48" t="str">
        <f t="shared" ca="1" si="156"/>
        <v/>
      </c>
      <c r="BN201" s="48" t="str">
        <f t="shared" ca="1" si="157"/>
        <v/>
      </c>
      <c r="BO201" s="48" t="b">
        <f t="shared" ca="1" si="158"/>
        <v>0</v>
      </c>
      <c r="BP201" s="48" t="b">
        <f t="shared" ca="1" si="159"/>
        <v>0</v>
      </c>
      <c r="BQ201" s="48" t="b">
        <f t="shared" ca="1" si="160"/>
        <v>0</v>
      </c>
      <c r="BR201" s="48" t="b">
        <f t="shared" ca="1" si="161"/>
        <v>0</v>
      </c>
      <c r="BT201" s="99">
        <f t="shared" ca="1" si="148"/>
        <v>0</v>
      </c>
      <c r="BV201" s="48" t="str">
        <f t="shared" ca="1" si="149"/>
        <v/>
      </c>
      <c r="BX201" s="48" t="str">
        <f t="shared" ca="1" si="150"/>
        <v/>
      </c>
      <c r="BY201" s="158"/>
      <c r="BZ201" s="266">
        <f t="shared" ca="1" si="162"/>
        <v>524</v>
      </c>
      <c r="CA201" s="265" t="str">
        <f t="shared" ca="1" si="109"/>
        <v/>
      </c>
    </row>
    <row r="202" spans="2:79" s="48" customFormat="1" x14ac:dyDescent="0.25">
      <c r="B202" s="298" t="b">
        <f t="shared" ca="1" si="111"/>
        <v>0</v>
      </c>
      <c r="C202" s="298"/>
      <c r="D202" s="298" t="b">
        <f t="shared" ca="1" si="112"/>
        <v>0</v>
      </c>
      <c r="E202" s="298"/>
      <c r="F202" s="298" t="b">
        <f t="shared" ca="1" si="113"/>
        <v>0</v>
      </c>
      <c r="G202" s="298"/>
      <c r="H202" s="298" t="b">
        <f t="shared" ca="1" si="114"/>
        <v>0</v>
      </c>
      <c r="I202" s="298"/>
      <c r="J202" s="153"/>
      <c r="K202" s="235" t="str">
        <f t="shared" ca="1" si="115"/>
        <v/>
      </c>
      <c r="L202" s="4" t="str">
        <f t="shared" ca="1" si="116"/>
        <v/>
      </c>
      <c r="M202" s="263" t="str">
        <f t="shared" ca="1" si="117"/>
        <v/>
      </c>
      <c r="N202" s="4" t="str">
        <f t="shared" ca="1" si="118"/>
        <v/>
      </c>
      <c r="O202" s="235" t="str">
        <f t="shared" ca="1" si="119"/>
        <v/>
      </c>
      <c r="P202" s="4" t="str">
        <f t="shared" ca="1" si="120"/>
        <v/>
      </c>
      <c r="Q202" s="235" t="str">
        <f t="shared" ca="1" si="121"/>
        <v/>
      </c>
      <c r="R202" s="4" t="str">
        <f t="shared" ca="1" si="122"/>
        <v/>
      </c>
      <c r="S202" s="235" t="str">
        <f t="shared" ca="1" si="123"/>
        <v/>
      </c>
      <c r="T202" s="4" t="str">
        <f t="shared" ca="1" si="124"/>
        <v/>
      </c>
      <c r="U202" s="235" t="str">
        <f ca="1">IF(BT202&gt;1,IF(ISERROR(MATCH(BG203:BG205:BG239,0)),"-",BN202),"")</f>
        <v/>
      </c>
      <c r="V202" s="4" t="str">
        <f t="shared" ca="1" si="125"/>
        <v/>
      </c>
      <c r="W202" s="235" t="str">
        <f t="shared" ca="1" si="126"/>
        <v/>
      </c>
      <c r="X202" s="4" t="str">
        <f t="shared" ca="1" si="127"/>
        <v/>
      </c>
      <c r="Y202" s="235" t="str">
        <f t="shared" ca="1" si="128"/>
        <v/>
      </c>
      <c r="Z202" s="4" t="str">
        <f t="shared" ca="1" si="129"/>
        <v/>
      </c>
      <c r="AA202" s="235" t="str">
        <f t="shared" ca="1" si="130"/>
        <v/>
      </c>
      <c r="AB202" s="4" t="str">
        <f t="shared" ca="1" si="131"/>
        <v/>
      </c>
      <c r="AC202" s="235" t="str">
        <f t="shared" ca="1" si="132"/>
        <v/>
      </c>
      <c r="AD202" s="4" t="str">
        <f t="shared" ca="1" si="133"/>
        <v/>
      </c>
      <c r="AE202" s="153"/>
      <c r="AF202" s="4" t="str">
        <f t="shared" ca="1" si="134"/>
        <v/>
      </c>
      <c r="AG202" s="263" t="str">
        <f t="shared" ca="1" si="135"/>
        <v/>
      </c>
      <c r="AH202" s="235" t="str">
        <f t="shared" ca="1" si="136"/>
        <v/>
      </c>
      <c r="AI202" s="235" t="str">
        <f t="shared" ca="1" si="137"/>
        <v/>
      </c>
      <c r="AJ202" s="235" t="str">
        <f t="shared" ca="1" si="138"/>
        <v/>
      </c>
      <c r="AK202" s="235" t="str">
        <f t="shared" ca="1" si="139"/>
        <v/>
      </c>
      <c r="AL202" s="235" t="str">
        <f t="shared" ca="1" si="140"/>
        <v/>
      </c>
      <c r="AM202" s="235" t="str">
        <f t="shared" ca="1" si="141"/>
        <v/>
      </c>
      <c r="AN202" s="235" t="str">
        <f t="shared" ca="1" si="142"/>
        <v/>
      </c>
      <c r="AO202" s="235" t="str">
        <f t="shared" ca="1" si="143"/>
        <v/>
      </c>
      <c r="AP202" s="153"/>
      <c r="AQ202" s="4" t="str">
        <f t="shared" ca="1" si="144"/>
        <v/>
      </c>
      <c r="AR202" s="4" t="str">
        <f t="shared" ca="1" si="144"/>
        <v/>
      </c>
      <c r="AS202" s="4" t="str">
        <f t="shared" ca="1" si="144"/>
        <v/>
      </c>
      <c r="AT202" s="4" t="str">
        <f t="shared" ca="1" si="144"/>
        <v/>
      </c>
      <c r="AU202" s="4" t="str">
        <f t="shared" ca="1" si="144"/>
        <v/>
      </c>
      <c r="AV202" s="4" t="str">
        <f t="shared" ca="1" si="110"/>
        <v/>
      </c>
      <c r="AW202" s="4" t="str">
        <f t="shared" ca="1" si="110"/>
        <v/>
      </c>
      <c r="AX202" s="4" t="str">
        <f t="shared" ca="1" si="110"/>
        <v/>
      </c>
      <c r="AY202" s="4" t="str">
        <f t="shared" ca="1" si="110"/>
        <v/>
      </c>
      <c r="AZ202" s="4" t="str">
        <f t="shared" ca="1" si="110"/>
        <v/>
      </c>
      <c r="BA202" s="296" t="e">
        <f t="shared" ca="1" si="145"/>
        <v>#NUM!</v>
      </c>
      <c r="BB202" s="296"/>
      <c r="BC202" s="153"/>
      <c r="BD202" s="48" t="str">
        <f t="shared" ca="1" si="151"/>
        <v/>
      </c>
      <c r="BE202" s="48" t="str">
        <f t="shared" ca="1" si="146"/>
        <v/>
      </c>
      <c r="BF202" s="157"/>
      <c r="BG202" s="262">
        <f t="shared" ca="1" si="147"/>
        <v>23</v>
      </c>
      <c r="BI202" s="48" t="str">
        <f t="shared" ca="1" si="152"/>
        <v/>
      </c>
      <c r="BJ202" s="48" t="str">
        <f t="shared" ca="1" si="153"/>
        <v/>
      </c>
      <c r="BK202" s="48" t="str">
        <f t="shared" ca="1" si="154"/>
        <v/>
      </c>
      <c r="BL202" s="48" t="str">
        <f t="shared" ca="1" si="155"/>
        <v/>
      </c>
      <c r="BM202" s="48" t="str">
        <f t="shared" ca="1" si="156"/>
        <v/>
      </c>
      <c r="BN202" s="48" t="str">
        <f t="shared" ca="1" si="157"/>
        <v/>
      </c>
      <c r="BO202" s="48" t="b">
        <f t="shared" ca="1" si="158"/>
        <v>0</v>
      </c>
      <c r="BP202" s="48" t="b">
        <f t="shared" ca="1" si="159"/>
        <v>0</v>
      </c>
      <c r="BQ202" s="48" t="b">
        <f t="shared" ca="1" si="160"/>
        <v>0</v>
      </c>
      <c r="BR202" s="48" t="b">
        <f t="shared" ca="1" si="161"/>
        <v>0</v>
      </c>
      <c r="BT202" s="99">
        <f t="shared" ca="1" si="148"/>
        <v>0</v>
      </c>
      <c r="BV202" s="48" t="str">
        <f t="shared" ca="1" si="149"/>
        <v/>
      </c>
      <c r="BX202" s="48" t="str">
        <f t="shared" ca="1" si="150"/>
        <v/>
      </c>
      <c r="BY202" s="158"/>
      <c r="BZ202" s="266">
        <f t="shared" ca="1" si="162"/>
        <v>524</v>
      </c>
      <c r="CA202" s="265" t="str">
        <f t="shared" ca="1" si="109"/>
        <v/>
      </c>
    </row>
    <row r="203" spans="2:79" s="48" customFormat="1" x14ac:dyDescent="0.25">
      <c r="B203" s="298" t="b">
        <f t="shared" ca="1" si="111"/>
        <v>0</v>
      </c>
      <c r="C203" s="298"/>
      <c r="D203" s="298" t="b">
        <f t="shared" ca="1" si="112"/>
        <v>0</v>
      </c>
      <c r="E203" s="298"/>
      <c r="F203" s="298" t="b">
        <f t="shared" ca="1" si="113"/>
        <v>0</v>
      </c>
      <c r="G203" s="298"/>
      <c r="H203" s="298" t="b">
        <f t="shared" ca="1" si="114"/>
        <v>0</v>
      </c>
      <c r="I203" s="298"/>
      <c r="J203" s="153"/>
      <c r="K203" s="235" t="str">
        <f t="shared" ca="1" si="115"/>
        <v/>
      </c>
      <c r="L203" s="4" t="str">
        <f t="shared" ca="1" si="116"/>
        <v/>
      </c>
      <c r="M203" s="263" t="str">
        <f t="shared" ca="1" si="117"/>
        <v/>
      </c>
      <c r="N203" s="4" t="str">
        <f t="shared" ca="1" si="118"/>
        <v/>
      </c>
      <c r="O203" s="235" t="str">
        <f t="shared" ca="1" si="119"/>
        <v/>
      </c>
      <c r="P203" s="4" t="str">
        <f t="shared" ca="1" si="120"/>
        <v/>
      </c>
      <c r="Q203" s="235" t="str">
        <f t="shared" ca="1" si="121"/>
        <v/>
      </c>
      <c r="R203" s="4" t="str">
        <f t="shared" ca="1" si="122"/>
        <v/>
      </c>
      <c r="S203" s="235" t="str">
        <f t="shared" ca="1" si="123"/>
        <v/>
      </c>
      <c r="T203" s="4" t="str">
        <f t="shared" ca="1" si="124"/>
        <v/>
      </c>
      <c r="U203" s="235" t="str">
        <f ca="1">IF(BT203&gt;1,IF(ISERROR(MATCH(BG204:BG206:BG240,0)),"-",BN203),"")</f>
        <v/>
      </c>
      <c r="V203" s="4" t="str">
        <f t="shared" ca="1" si="125"/>
        <v/>
      </c>
      <c r="W203" s="235" t="str">
        <f t="shared" ca="1" si="126"/>
        <v/>
      </c>
      <c r="X203" s="4" t="str">
        <f t="shared" ca="1" si="127"/>
        <v/>
      </c>
      <c r="Y203" s="235" t="str">
        <f t="shared" ca="1" si="128"/>
        <v/>
      </c>
      <c r="Z203" s="4" t="str">
        <f t="shared" ca="1" si="129"/>
        <v/>
      </c>
      <c r="AA203" s="235" t="str">
        <f t="shared" ca="1" si="130"/>
        <v/>
      </c>
      <c r="AB203" s="4" t="str">
        <f t="shared" ca="1" si="131"/>
        <v/>
      </c>
      <c r="AC203" s="235" t="str">
        <f t="shared" ca="1" si="132"/>
        <v/>
      </c>
      <c r="AD203" s="4" t="str">
        <f t="shared" ca="1" si="133"/>
        <v/>
      </c>
      <c r="AE203" s="153"/>
      <c r="AF203" s="4" t="str">
        <f t="shared" ca="1" si="134"/>
        <v/>
      </c>
      <c r="AG203" s="263" t="str">
        <f t="shared" ca="1" si="135"/>
        <v/>
      </c>
      <c r="AH203" s="235" t="str">
        <f t="shared" ca="1" si="136"/>
        <v/>
      </c>
      <c r="AI203" s="235" t="str">
        <f t="shared" ca="1" si="137"/>
        <v/>
      </c>
      <c r="AJ203" s="235" t="str">
        <f t="shared" ca="1" si="138"/>
        <v/>
      </c>
      <c r="AK203" s="235" t="str">
        <f t="shared" ca="1" si="139"/>
        <v/>
      </c>
      <c r="AL203" s="235" t="str">
        <f t="shared" ca="1" si="140"/>
        <v/>
      </c>
      <c r="AM203" s="235" t="str">
        <f t="shared" ca="1" si="141"/>
        <v/>
      </c>
      <c r="AN203" s="235" t="str">
        <f t="shared" ca="1" si="142"/>
        <v/>
      </c>
      <c r="AO203" s="235" t="str">
        <f t="shared" ca="1" si="143"/>
        <v/>
      </c>
      <c r="AP203" s="153"/>
      <c r="AQ203" s="4" t="str">
        <f t="shared" ca="1" si="144"/>
        <v/>
      </c>
      <c r="AR203" s="4" t="str">
        <f t="shared" ca="1" si="144"/>
        <v/>
      </c>
      <c r="AS203" s="4" t="str">
        <f t="shared" ca="1" si="144"/>
        <v/>
      </c>
      <c r="AT203" s="4" t="str">
        <f t="shared" ca="1" si="144"/>
        <v/>
      </c>
      <c r="AU203" s="4" t="str">
        <f t="shared" ca="1" si="144"/>
        <v/>
      </c>
      <c r="AV203" s="4" t="str">
        <f t="shared" ca="1" si="110"/>
        <v/>
      </c>
      <c r="AW203" s="4" t="str">
        <f t="shared" ca="1" si="110"/>
        <v/>
      </c>
      <c r="AX203" s="4" t="str">
        <f t="shared" ca="1" si="110"/>
        <v/>
      </c>
      <c r="AY203" s="4" t="str">
        <f t="shared" ca="1" si="110"/>
        <v/>
      </c>
      <c r="AZ203" s="4" t="str">
        <f t="shared" ca="1" si="110"/>
        <v/>
      </c>
      <c r="BA203" s="296" t="e">
        <f t="shared" ca="1" si="145"/>
        <v>#NUM!</v>
      </c>
      <c r="BB203" s="296"/>
      <c r="BC203" s="153"/>
      <c r="BD203" s="48" t="str">
        <f t="shared" ca="1" si="151"/>
        <v/>
      </c>
      <c r="BE203" s="48" t="str">
        <f t="shared" ca="1" si="146"/>
        <v/>
      </c>
      <c r="BF203" s="157"/>
      <c r="BG203" s="262">
        <f t="shared" ca="1" si="147"/>
        <v>32</v>
      </c>
      <c r="BI203" s="48" t="str">
        <f t="shared" ca="1" si="152"/>
        <v/>
      </c>
      <c r="BJ203" s="48" t="str">
        <f t="shared" ca="1" si="153"/>
        <v/>
      </c>
      <c r="BK203" s="48" t="str">
        <f t="shared" ca="1" si="154"/>
        <v/>
      </c>
      <c r="BL203" s="48" t="str">
        <f t="shared" ca="1" si="155"/>
        <v/>
      </c>
      <c r="BM203" s="48" t="str">
        <f t="shared" ca="1" si="156"/>
        <v/>
      </c>
      <c r="BN203" s="48" t="str">
        <f t="shared" ca="1" si="157"/>
        <v/>
      </c>
      <c r="BO203" s="48" t="b">
        <f t="shared" ca="1" si="158"/>
        <v>0</v>
      </c>
      <c r="BP203" s="48" t="b">
        <f t="shared" ca="1" si="159"/>
        <v>0</v>
      </c>
      <c r="BQ203" s="48" t="b">
        <f t="shared" ca="1" si="160"/>
        <v>0</v>
      </c>
      <c r="BR203" s="48" t="b">
        <f t="shared" ca="1" si="161"/>
        <v>0</v>
      </c>
      <c r="BT203" s="99">
        <f t="shared" ca="1" si="148"/>
        <v>0</v>
      </c>
      <c r="BV203" s="48" t="str">
        <f t="shared" ca="1" si="149"/>
        <v/>
      </c>
      <c r="BX203" s="48" t="str">
        <f t="shared" ca="1" si="150"/>
        <v/>
      </c>
      <c r="BY203" s="158"/>
      <c r="BZ203" s="266">
        <f t="shared" ca="1" si="162"/>
        <v>524</v>
      </c>
      <c r="CA203" s="265" t="str">
        <f t="shared" ca="1" si="109"/>
        <v/>
      </c>
    </row>
    <row r="204" spans="2:79" s="48" customFormat="1" x14ac:dyDescent="0.25">
      <c r="B204" s="298" t="b">
        <f t="shared" ca="1" si="111"/>
        <v>0</v>
      </c>
      <c r="C204" s="298"/>
      <c r="D204" s="298" t="b">
        <f t="shared" ca="1" si="112"/>
        <v>0</v>
      </c>
      <c r="E204" s="298"/>
      <c r="F204" s="298" t="b">
        <f t="shared" ca="1" si="113"/>
        <v>0</v>
      </c>
      <c r="G204" s="298"/>
      <c r="H204" s="298" t="b">
        <f t="shared" ca="1" si="114"/>
        <v>0</v>
      </c>
      <c r="I204" s="298"/>
      <c r="J204" s="153"/>
      <c r="K204" s="235" t="str">
        <f t="shared" ca="1" si="115"/>
        <v/>
      </c>
      <c r="L204" s="4" t="str">
        <f t="shared" ca="1" si="116"/>
        <v/>
      </c>
      <c r="M204" s="263" t="str">
        <f t="shared" ca="1" si="117"/>
        <v/>
      </c>
      <c r="N204" s="4" t="str">
        <f t="shared" ca="1" si="118"/>
        <v/>
      </c>
      <c r="O204" s="235" t="str">
        <f t="shared" ca="1" si="119"/>
        <v/>
      </c>
      <c r="P204" s="4" t="str">
        <f t="shared" ca="1" si="120"/>
        <v/>
      </c>
      <c r="Q204" s="235" t="str">
        <f t="shared" ca="1" si="121"/>
        <v/>
      </c>
      <c r="R204" s="4" t="str">
        <f t="shared" ca="1" si="122"/>
        <v/>
      </c>
      <c r="S204" s="235" t="str">
        <f t="shared" ca="1" si="123"/>
        <v/>
      </c>
      <c r="T204" s="4" t="str">
        <f t="shared" ca="1" si="124"/>
        <v/>
      </c>
      <c r="U204" s="235" t="str">
        <f ca="1">IF(BT204&gt;1,IF(ISERROR(MATCH(BG205:BG207:BG241,0)),"-",BN204),"")</f>
        <v/>
      </c>
      <c r="V204" s="4" t="str">
        <f t="shared" ca="1" si="125"/>
        <v/>
      </c>
      <c r="W204" s="235" t="str">
        <f t="shared" ca="1" si="126"/>
        <v/>
      </c>
      <c r="X204" s="4" t="str">
        <f t="shared" ca="1" si="127"/>
        <v/>
      </c>
      <c r="Y204" s="235" t="str">
        <f t="shared" ca="1" si="128"/>
        <v/>
      </c>
      <c r="Z204" s="4" t="str">
        <f t="shared" ca="1" si="129"/>
        <v/>
      </c>
      <c r="AA204" s="235" t="str">
        <f t="shared" ca="1" si="130"/>
        <v/>
      </c>
      <c r="AB204" s="4" t="str">
        <f t="shared" ca="1" si="131"/>
        <v/>
      </c>
      <c r="AC204" s="235" t="str">
        <f t="shared" ca="1" si="132"/>
        <v/>
      </c>
      <c r="AD204" s="4" t="str">
        <f t="shared" ca="1" si="133"/>
        <v/>
      </c>
      <c r="AE204" s="153"/>
      <c r="AF204" s="4" t="str">
        <f t="shared" ca="1" si="134"/>
        <v/>
      </c>
      <c r="AG204" s="263" t="str">
        <f t="shared" ca="1" si="135"/>
        <v/>
      </c>
      <c r="AH204" s="235" t="str">
        <f t="shared" ca="1" si="136"/>
        <v/>
      </c>
      <c r="AI204" s="235" t="str">
        <f t="shared" ca="1" si="137"/>
        <v/>
      </c>
      <c r="AJ204" s="235" t="str">
        <f t="shared" ca="1" si="138"/>
        <v/>
      </c>
      <c r="AK204" s="235" t="str">
        <f t="shared" ca="1" si="139"/>
        <v/>
      </c>
      <c r="AL204" s="235" t="str">
        <f t="shared" ca="1" si="140"/>
        <v/>
      </c>
      <c r="AM204" s="235" t="str">
        <f t="shared" ca="1" si="141"/>
        <v/>
      </c>
      <c r="AN204" s="235" t="str">
        <f t="shared" ca="1" si="142"/>
        <v/>
      </c>
      <c r="AO204" s="235" t="str">
        <f t="shared" ca="1" si="143"/>
        <v/>
      </c>
      <c r="AP204" s="153"/>
      <c r="AQ204" s="4" t="str">
        <f t="shared" ca="1" si="144"/>
        <v/>
      </c>
      <c r="AR204" s="4" t="str">
        <f t="shared" ca="1" si="144"/>
        <v/>
      </c>
      <c r="AS204" s="4" t="str">
        <f t="shared" ca="1" si="144"/>
        <v/>
      </c>
      <c r="AT204" s="4" t="str">
        <f t="shared" ca="1" si="144"/>
        <v/>
      </c>
      <c r="AU204" s="4" t="str">
        <f t="shared" ca="1" si="144"/>
        <v/>
      </c>
      <c r="AV204" s="4" t="str">
        <f t="shared" ca="1" si="110"/>
        <v/>
      </c>
      <c r="AW204" s="4" t="str">
        <f t="shared" ca="1" si="110"/>
        <v/>
      </c>
      <c r="AX204" s="4" t="str">
        <f t="shared" ca="1" si="110"/>
        <v/>
      </c>
      <c r="AY204" s="4" t="str">
        <f t="shared" ca="1" si="110"/>
        <v/>
      </c>
      <c r="AZ204" s="4" t="str">
        <f t="shared" ca="1" si="110"/>
        <v/>
      </c>
      <c r="BA204" s="296" t="e">
        <f t="shared" ca="1" si="145"/>
        <v>#NUM!</v>
      </c>
      <c r="BB204" s="296"/>
      <c r="BC204" s="153"/>
      <c r="BD204" s="48" t="str">
        <f t="shared" ca="1" si="151"/>
        <v/>
      </c>
      <c r="BE204" s="48" t="str">
        <f t="shared" ca="1" si="146"/>
        <v/>
      </c>
      <c r="BF204" s="157"/>
      <c r="BG204" s="262">
        <f t="shared" ca="1" si="147"/>
        <v>9</v>
      </c>
      <c r="BI204" s="48" t="str">
        <f t="shared" ca="1" si="152"/>
        <v/>
      </c>
      <c r="BJ204" s="48" t="str">
        <f t="shared" ca="1" si="153"/>
        <v/>
      </c>
      <c r="BK204" s="48" t="str">
        <f t="shared" ca="1" si="154"/>
        <v/>
      </c>
      <c r="BL204" s="48" t="str">
        <f t="shared" ca="1" si="155"/>
        <v/>
      </c>
      <c r="BM204" s="48" t="str">
        <f t="shared" ca="1" si="156"/>
        <v/>
      </c>
      <c r="BN204" s="48" t="str">
        <f t="shared" ca="1" si="157"/>
        <v/>
      </c>
      <c r="BO204" s="48" t="b">
        <f t="shared" ca="1" si="158"/>
        <v>0</v>
      </c>
      <c r="BP204" s="48" t="b">
        <f t="shared" ca="1" si="159"/>
        <v>0</v>
      </c>
      <c r="BQ204" s="48" t="b">
        <f t="shared" ca="1" si="160"/>
        <v>0</v>
      </c>
      <c r="BR204" s="48" t="b">
        <f t="shared" ca="1" si="161"/>
        <v>0</v>
      </c>
      <c r="BT204" s="99">
        <f t="shared" ca="1" si="148"/>
        <v>0</v>
      </c>
      <c r="BV204" s="48" t="str">
        <f t="shared" ca="1" si="149"/>
        <v/>
      </c>
      <c r="BX204" s="48" t="str">
        <f t="shared" ca="1" si="150"/>
        <v/>
      </c>
      <c r="BY204" s="158"/>
      <c r="BZ204" s="266">
        <f t="shared" ca="1" si="162"/>
        <v>524</v>
      </c>
      <c r="CA204" s="265" t="str">
        <f t="shared" ca="1" si="109"/>
        <v/>
      </c>
    </row>
    <row r="205" spans="2:79" s="48" customFormat="1" x14ac:dyDescent="0.25">
      <c r="B205" s="298" t="b">
        <f t="shared" ca="1" si="111"/>
        <v>0</v>
      </c>
      <c r="C205" s="298"/>
      <c r="D205" s="298" t="b">
        <f t="shared" ca="1" si="112"/>
        <v>0</v>
      </c>
      <c r="E205" s="298"/>
      <c r="F205" s="298" t="b">
        <f t="shared" ca="1" si="113"/>
        <v>0</v>
      </c>
      <c r="G205" s="298"/>
      <c r="H205" s="298" t="b">
        <f t="shared" ca="1" si="114"/>
        <v>0</v>
      </c>
      <c r="I205" s="298"/>
      <c r="J205" s="153"/>
      <c r="K205" s="235" t="str">
        <f t="shared" ca="1" si="115"/>
        <v/>
      </c>
      <c r="L205" s="4" t="str">
        <f t="shared" ca="1" si="116"/>
        <v/>
      </c>
      <c r="M205" s="263" t="str">
        <f t="shared" ca="1" si="117"/>
        <v/>
      </c>
      <c r="N205" s="4" t="str">
        <f t="shared" ca="1" si="118"/>
        <v/>
      </c>
      <c r="O205" s="235" t="str">
        <f t="shared" ca="1" si="119"/>
        <v/>
      </c>
      <c r="P205" s="4" t="str">
        <f t="shared" ca="1" si="120"/>
        <v/>
      </c>
      <c r="Q205" s="235" t="str">
        <f t="shared" ca="1" si="121"/>
        <v/>
      </c>
      <c r="R205" s="4" t="str">
        <f t="shared" ca="1" si="122"/>
        <v/>
      </c>
      <c r="S205" s="235" t="str">
        <f t="shared" ca="1" si="123"/>
        <v/>
      </c>
      <c r="T205" s="4" t="str">
        <f t="shared" ca="1" si="124"/>
        <v/>
      </c>
      <c r="U205" s="235" t="str">
        <f ca="1">IF(BT205&gt;1,IF(ISERROR(MATCH(BG206:BG208:BG242,0)),"-",BN205),"")</f>
        <v/>
      </c>
      <c r="V205" s="4" t="str">
        <f t="shared" ca="1" si="125"/>
        <v/>
      </c>
      <c r="W205" s="235" t="str">
        <f t="shared" ca="1" si="126"/>
        <v/>
      </c>
      <c r="X205" s="4" t="str">
        <f t="shared" ca="1" si="127"/>
        <v/>
      </c>
      <c r="Y205" s="235" t="str">
        <f t="shared" ca="1" si="128"/>
        <v/>
      </c>
      <c r="Z205" s="4" t="str">
        <f t="shared" ca="1" si="129"/>
        <v/>
      </c>
      <c r="AA205" s="235" t="str">
        <f t="shared" ca="1" si="130"/>
        <v/>
      </c>
      <c r="AB205" s="4" t="str">
        <f t="shared" ca="1" si="131"/>
        <v/>
      </c>
      <c r="AC205" s="235" t="str">
        <f t="shared" ca="1" si="132"/>
        <v/>
      </c>
      <c r="AD205" s="4" t="str">
        <f t="shared" ca="1" si="133"/>
        <v/>
      </c>
      <c r="AE205" s="153"/>
      <c r="AF205" s="4" t="str">
        <f t="shared" ca="1" si="134"/>
        <v/>
      </c>
      <c r="AG205" s="263" t="str">
        <f t="shared" ca="1" si="135"/>
        <v/>
      </c>
      <c r="AH205" s="235" t="str">
        <f t="shared" ca="1" si="136"/>
        <v/>
      </c>
      <c r="AI205" s="235" t="str">
        <f t="shared" ca="1" si="137"/>
        <v/>
      </c>
      <c r="AJ205" s="235" t="str">
        <f t="shared" ca="1" si="138"/>
        <v/>
      </c>
      <c r="AK205" s="235" t="str">
        <f t="shared" ca="1" si="139"/>
        <v/>
      </c>
      <c r="AL205" s="235" t="str">
        <f t="shared" ca="1" si="140"/>
        <v/>
      </c>
      <c r="AM205" s="235" t="str">
        <f t="shared" ca="1" si="141"/>
        <v/>
      </c>
      <c r="AN205" s="235" t="str">
        <f t="shared" ca="1" si="142"/>
        <v/>
      </c>
      <c r="AO205" s="235" t="str">
        <f t="shared" ca="1" si="143"/>
        <v/>
      </c>
      <c r="AP205" s="153"/>
      <c r="AQ205" s="4" t="str">
        <f t="shared" ca="1" si="144"/>
        <v/>
      </c>
      <c r="AR205" s="4" t="str">
        <f t="shared" ca="1" si="144"/>
        <v/>
      </c>
      <c r="AS205" s="4" t="str">
        <f t="shared" ca="1" si="144"/>
        <v/>
      </c>
      <c r="AT205" s="4" t="str">
        <f t="shared" ca="1" si="144"/>
        <v/>
      </c>
      <c r="AU205" s="4" t="str">
        <f t="shared" ca="1" si="144"/>
        <v/>
      </c>
      <c r="AV205" s="4" t="str">
        <f t="shared" ca="1" si="110"/>
        <v/>
      </c>
      <c r="AW205" s="4" t="str">
        <f t="shared" ca="1" si="110"/>
        <v/>
      </c>
      <c r="AX205" s="4" t="str">
        <f t="shared" ca="1" si="110"/>
        <v/>
      </c>
      <c r="AY205" s="4" t="str">
        <f t="shared" ca="1" si="110"/>
        <v/>
      </c>
      <c r="AZ205" s="4" t="str">
        <f t="shared" ca="1" si="110"/>
        <v/>
      </c>
      <c r="BA205" s="296" t="e">
        <f t="shared" ca="1" si="145"/>
        <v>#NUM!</v>
      </c>
      <c r="BB205" s="296"/>
      <c r="BC205" s="153"/>
      <c r="BD205" s="48" t="str">
        <f t="shared" ca="1" si="151"/>
        <v/>
      </c>
      <c r="BE205" s="48" t="str">
        <f t="shared" ca="1" si="146"/>
        <v/>
      </c>
      <c r="BF205" s="157"/>
      <c r="BG205" s="262">
        <f t="shared" ca="1" si="147"/>
        <v>19</v>
      </c>
      <c r="BI205" s="48" t="str">
        <f t="shared" ca="1" si="152"/>
        <v/>
      </c>
      <c r="BJ205" s="48" t="str">
        <f t="shared" ca="1" si="153"/>
        <v/>
      </c>
      <c r="BK205" s="48" t="str">
        <f t="shared" ca="1" si="154"/>
        <v/>
      </c>
      <c r="BL205" s="48" t="str">
        <f t="shared" ca="1" si="155"/>
        <v/>
      </c>
      <c r="BM205" s="48" t="str">
        <f t="shared" ca="1" si="156"/>
        <v/>
      </c>
      <c r="BN205" s="48" t="str">
        <f t="shared" ca="1" si="157"/>
        <v/>
      </c>
      <c r="BO205" s="48" t="b">
        <f t="shared" ca="1" si="158"/>
        <v>0</v>
      </c>
      <c r="BP205" s="48" t="b">
        <f t="shared" ca="1" si="159"/>
        <v>0</v>
      </c>
      <c r="BQ205" s="48" t="b">
        <f t="shared" ca="1" si="160"/>
        <v>0</v>
      </c>
      <c r="BR205" s="48" t="b">
        <f t="shared" ca="1" si="161"/>
        <v>0</v>
      </c>
      <c r="BT205" s="99">
        <f t="shared" ca="1" si="148"/>
        <v>0</v>
      </c>
      <c r="BV205" s="48" t="str">
        <f t="shared" ca="1" si="149"/>
        <v/>
      </c>
      <c r="BX205" s="48" t="str">
        <f t="shared" ca="1" si="150"/>
        <v/>
      </c>
      <c r="BY205" s="158"/>
      <c r="BZ205" s="266">
        <f t="shared" ca="1" si="162"/>
        <v>524</v>
      </c>
      <c r="CA205" s="265" t="str">
        <f t="shared" ca="1" si="109"/>
        <v/>
      </c>
    </row>
    <row r="206" spans="2:79" s="48" customFormat="1" x14ac:dyDescent="0.25">
      <c r="B206" s="298" t="b">
        <f t="shared" ca="1" si="111"/>
        <v>0</v>
      </c>
      <c r="C206" s="298"/>
      <c r="D206" s="298" t="b">
        <f t="shared" ca="1" si="112"/>
        <v>0</v>
      </c>
      <c r="E206" s="298"/>
      <c r="F206" s="298" t="b">
        <f t="shared" ca="1" si="113"/>
        <v>0</v>
      </c>
      <c r="G206" s="298"/>
      <c r="H206" s="298" t="b">
        <f t="shared" ca="1" si="114"/>
        <v>0</v>
      </c>
      <c r="I206" s="298"/>
      <c r="J206" s="153"/>
      <c r="K206" s="235" t="str">
        <f t="shared" ca="1" si="115"/>
        <v/>
      </c>
      <c r="L206" s="4" t="str">
        <f t="shared" ca="1" si="116"/>
        <v/>
      </c>
      <c r="M206" s="263" t="str">
        <f t="shared" ca="1" si="117"/>
        <v/>
      </c>
      <c r="N206" s="4" t="str">
        <f t="shared" ca="1" si="118"/>
        <v/>
      </c>
      <c r="O206" s="235" t="str">
        <f t="shared" ca="1" si="119"/>
        <v/>
      </c>
      <c r="P206" s="4" t="str">
        <f t="shared" ca="1" si="120"/>
        <v/>
      </c>
      <c r="Q206" s="235" t="str">
        <f t="shared" ca="1" si="121"/>
        <v/>
      </c>
      <c r="R206" s="4" t="str">
        <f t="shared" ca="1" si="122"/>
        <v/>
      </c>
      <c r="S206" s="235" t="str">
        <f t="shared" ca="1" si="123"/>
        <v/>
      </c>
      <c r="T206" s="4" t="str">
        <f t="shared" ca="1" si="124"/>
        <v/>
      </c>
      <c r="U206" s="235" t="str">
        <f ca="1">IF(BT206&gt;1,IF(ISERROR(MATCH(BG207:BG209:BG243,0)),"-",BN206),"")</f>
        <v/>
      </c>
      <c r="V206" s="4" t="str">
        <f t="shared" ca="1" si="125"/>
        <v/>
      </c>
      <c r="W206" s="235" t="str">
        <f t="shared" ca="1" si="126"/>
        <v/>
      </c>
      <c r="X206" s="4" t="str">
        <f t="shared" ca="1" si="127"/>
        <v/>
      </c>
      <c r="Y206" s="235" t="str">
        <f t="shared" ca="1" si="128"/>
        <v/>
      </c>
      <c r="Z206" s="4" t="str">
        <f t="shared" ca="1" si="129"/>
        <v/>
      </c>
      <c r="AA206" s="235" t="str">
        <f t="shared" ca="1" si="130"/>
        <v/>
      </c>
      <c r="AB206" s="4" t="str">
        <f t="shared" ca="1" si="131"/>
        <v/>
      </c>
      <c r="AC206" s="235" t="str">
        <f t="shared" ca="1" si="132"/>
        <v/>
      </c>
      <c r="AD206" s="4" t="str">
        <f t="shared" ca="1" si="133"/>
        <v/>
      </c>
      <c r="AE206" s="153"/>
      <c r="AF206" s="4" t="str">
        <f t="shared" ca="1" si="134"/>
        <v/>
      </c>
      <c r="AG206" s="263" t="str">
        <f t="shared" ca="1" si="135"/>
        <v/>
      </c>
      <c r="AH206" s="235" t="str">
        <f t="shared" ca="1" si="136"/>
        <v/>
      </c>
      <c r="AI206" s="235" t="str">
        <f t="shared" ca="1" si="137"/>
        <v/>
      </c>
      <c r="AJ206" s="235" t="str">
        <f t="shared" ca="1" si="138"/>
        <v/>
      </c>
      <c r="AK206" s="235" t="str">
        <f t="shared" ca="1" si="139"/>
        <v/>
      </c>
      <c r="AL206" s="235" t="str">
        <f t="shared" ca="1" si="140"/>
        <v/>
      </c>
      <c r="AM206" s="235" t="str">
        <f t="shared" ca="1" si="141"/>
        <v/>
      </c>
      <c r="AN206" s="235" t="str">
        <f t="shared" ca="1" si="142"/>
        <v/>
      </c>
      <c r="AO206" s="235" t="str">
        <f t="shared" ca="1" si="143"/>
        <v/>
      </c>
      <c r="AP206" s="153"/>
      <c r="AQ206" s="4" t="str">
        <f t="shared" ca="1" si="144"/>
        <v/>
      </c>
      <c r="AR206" s="4" t="str">
        <f t="shared" ca="1" si="144"/>
        <v/>
      </c>
      <c r="AS206" s="4" t="str">
        <f t="shared" ca="1" si="144"/>
        <v/>
      </c>
      <c r="AT206" s="4" t="str">
        <f t="shared" ca="1" si="144"/>
        <v/>
      </c>
      <c r="AU206" s="4" t="str">
        <f t="shared" ca="1" si="144"/>
        <v/>
      </c>
      <c r="AV206" s="4" t="str">
        <f t="shared" ca="1" si="110"/>
        <v/>
      </c>
      <c r="AW206" s="4" t="str">
        <f t="shared" ca="1" si="110"/>
        <v/>
      </c>
      <c r="AX206" s="4" t="str">
        <f t="shared" ca="1" si="110"/>
        <v/>
      </c>
      <c r="AY206" s="4" t="str">
        <f t="shared" ca="1" si="110"/>
        <v/>
      </c>
      <c r="AZ206" s="4" t="str">
        <f t="shared" ca="1" si="110"/>
        <v/>
      </c>
      <c r="BA206" s="296" t="e">
        <f t="shared" ca="1" si="145"/>
        <v>#NUM!</v>
      </c>
      <c r="BB206" s="296"/>
      <c r="BC206" s="153"/>
      <c r="BD206" s="48" t="str">
        <f t="shared" ca="1" si="151"/>
        <v/>
      </c>
      <c r="BE206" s="48" t="str">
        <f t="shared" ca="1" si="146"/>
        <v/>
      </c>
      <c r="BF206" s="157"/>
      <c r="BG206" s="262">
        <f t="shared" ca="1" si="147"/>
        <v>8</v>
      </c>
      <c r="BI206" s="48" t="str">
        <f t="shared" ca="1" si="152"/>
        <v/>
      </c>
      <c r="BJ206" s="48" t="str">
        <f t="shared" ca="1" si="153"/>
        <v/>
      </c>
      <c r="BK206" s="48" t="str">
        <f t="shared" ca="1" si="154"/>
        <v/>
      </c>
      <c r="BL206" s="48" t="str">
        <f t="shared" ca="1" si="155"/>
        <v/>
      </c>
      <c r="BM206" s="48" t="str">
        <f t="shared" ca="1" si="156"/>
        <v/>
      </c>
      <c r="BN206" s="48" t="str">
        <f t="shared" ca="1" si="157"/>
        <v/>
      </c>
      <c r="BO206" s="48" t="b">
        <f t="shared" ca="1" si="158"/>
        <v>0</v>
      </c>
      <c r="BP206" s="48" t="b">
        <f t="shared" ca="1" si="159"/>
        <v>0</v>
      </c>
      <c r="BQ206" s="48" t="b">
        <f t="shared" ca="1" si="160"/>
        <v>0</v>
      </c>
      <c r="BR206" s="48" t="b">
        <f t="shared" ca="1" si="161"/>
        <v>0</v>
      </c>
      <c r="BT206" s="99">
        <f t="shared" ca="1" si="148"/>
        <v>0</v>
      </c>
      <c r="BV206" s="48" t="str">
        <f t="shared" ca="1" si="149"/>
        <v/>
      </c>
      <c r="BX206" s="48" t="str">
        <f t="shared" ca="1" si="150"/>
        <v/>
      </c>
      <c r="BY206" s="158"/>
      <c r="BZ206" s="266">
        <f t="shared" ca="1" si="162"/>
        <v>524</v>
      </c>
      <c r="CA206" s="265" t="str">
        <f t="shared" ca="1" si="109"/>
        <v/>
      </c>
    </row>
    <row r="207" spans="2:79" s="48" customFormat="1" x14ac:dyDescent="0.25">
      <c r="B207" s="298" t="b">
        <f t="shared" ca="1" si="111"/>
        <v>0</v>
      </c>
      <c r="C207" s="298"/>
      <c r="D207" s="298" t="b">
        <f t="shared" ca="1" si="112"/>
        <v>0</v>
      </c>
      <c r="E207" s="298"/>
      <c r="F207" s="298" t="b">
        <f t="shared" ca="1" si="113"/>
        <v>0</v>
      </c>
      <c r="G207" s="298"/>
      <c r="H207" s="298" t="b">
        <f t="shared" ca="1" si="114"/>
        <v>0</v>
      </c>
      <c r="I207" s="298"/>
      <c r="J207" s="153"/>
      <c r="K207" s="235" t="str">
        <f t="shared" ca="1" si="115"/>
        <v/>
      </c>
      <c r="L207" s="4" t="str">
        <f t="shared" ca="1" si="116"/>
        <v/>
      </c>
      <c r="M207" s="263" t="str">
        <f t="shared" ca="1" si="117"/>
        <v/>
      </c>
      <c r="N207" s="4" t="str">
        <f t="shared" ca="1" si="118"/>
        <v/>
      </c>
      <c r="O207" s="235" t="str">
        <f t="shared" ca="1" si="119"/>
        <v/>
      </c>
      <c r="P207" s="4" t="str">
        <f t="shared" ca="1" si="120"/>
        <v/>
      </c>
      <c r="Q207" s="235" t="str">
        <f t="shared" ca="1" si="121"/>
        <v/>
      </c>
      <c r="R207" s="4" t="str">
        <f t="shared" ca="1" si="122"/>
        <v/>
      </c>
      <c r="S207" s="235" t="str">
        <f t="shared" ca="1" si="123"/>
        <v/>
      </c>
      <c r="T207" s="4" t="str">
        <f t="shared" ca="1" si="124"/>
        <v/>
      </c>
      <c r="U207" s="235" t="str">
        <f ca="1">IF(BT207&gt;1,IF(ISERROR(MATCH(BG208:BG210:BG244,0)),"-",BN207),"")</f>
        <v/>
      </c>
      <c r="V207" s="4" t="str">
        <f t="shared" ca="1" si="125"/>
        <v/>
      </c>
      <c r="W207" s="235" t="str">
        <f t="shared" ca="1" si="126"/>
        <v/>
      </c>
      <c r="X207" s="4" t="str">
        <f t="shared" ca="1" si="127"/>
        <v/>
      </c>
      <c r="Y207" s="235" t="str">
        <f t="shared" ca="1" si="128"/>
        <v/>
      </c>
      <c r="Z207" s="4" t="str">
        <f t="shared" ca="1" si="129"/>
        <v/>
      </c>
      <c r="AA207" s="235" t="str">
        <f t="shared" ca="1" si="130"/>
        <v/>
      </c>
      <c r="AB207" s="4" t="str">
        <f t="shared" ca="1" si="131"/>
        <v/>
      </c>
      <c r="AC207" s="235" t="str">
        <f t="shared" ca="1" si="132"/>
        <v/>
      </c>
      <c r="AD207" s="4" t="str">
        <f t="shared" ca="1" si="133"/>
        <v/>
      </c>
      <c r="AE207" s="153"/>
      <c r="AF207" s="4" t="str">
        <f t="shared" ca="1" si="134"/>
        <v/>
      </c>
      <c r="AG207" s="263" t="str">
        <f t="shared" ca="1" si="135"/>
        <v/>
      </c>
      <c r="AH207" s="235" t="str">
        <f t="shared" ca="1" si="136"/>
        <v/>
      </c>
      <c r="AI207" s="235" t="str">
        <f t="shared" ca="1" si="137"/>
        <v/>
      </c>
      <c r="AJ207" s="235" t="str">
        <f t="shared" ca="1" si="138"/>
        <v/>
      </c>
      <c r="AK207" s="235" t="str">
        <f t="shared" ca="1" si="139"/>
        <v/>
      </c>
      <c r="AL207" s="235" t="str">
        <f t="shared" ca="1" si="140"/>
        <v/>
      </c>
      <c r="AM207" s="235" t="str">
        <f t="shared" ca="1" si="141"/>
        <v/>
      </c>
      <c r="AN207" s="235" t="str">
        <f t="shared" ca="1" si="142"/>
        <v/>
      </c>
      <c r="AO207" s="235" t="str">
        <f t="shared" ca="1" si="143"/>
        <v/>
      </c>
      <c r="AP207" s="153"/>
      <c r="AQ207" s="4" t="str">
        <f t="shared" ca="1" si="144"/>
        <v/>
      </c>
      <c r="AR207" s="4" t="str">
        <f t="shared" ca="1" si="144"/>
        <v/>
      </c>
      <c r="AS207" s="4" t="str">
        <f t="shared" ca="1" si="144"/>
        <v/>
      </c>
      <c r="AT207" s="4" t="str">
        <f t="shared" ca="1" si="144"/>
        <v/>
      </c>
      <c r="AU207" s="4" t="str">
        <f t="shared" ca="1" si="144"/>
        <v/>
      </c>
      <c r="AV207" s="4" t="str">
        <f t="shared" ca="1" si="110"/>
        <v/>
      </c>
      <c r="AW207" s="4" t="str">
        <f t="shared" ca="1" si="110"/>
        <v/>
      </c>
      <c r="AX207" s="4" t="str">
        <f t="shared" ca="1" si="110"/>
        <v/>
      </c>
      <c r="AY207" s="4" t="str">
        <f t="shared" ca="1" si="110"/>
        <v/>
      </c>
      <c r="AZ207" s="4" t="str">
        <f t="shared" ca="1" si="110"/>
        <v/>
      </c>
      <c r="BA207" s="296" t="e">
        <f t="shared" ca="1" si="145"/>
        <v>#NUM!</v>
      </c>
      <c r="BB207" s="296"/>
      <c r="BC207" s="153"/>
      <c r="BD207" s="48" t="str">
        <f t="shared" ca="1" si="151"/>
        <v/>
      </c>
      <c r="BE207" s="48" t="str">
        <f t="shared" ca="1" si="146"/>
        <v/>
      </c>
      <c r="BF207" s="157"/>
      <c r="BG207" s="262">
        <f t="shared" ca="1" si="147"/>
        <v>32</v>
      </c>
      <c r="BI207" s="48" t="str">
        <f t="shared" ca="1" si="152"/>
        <v/>
      </c>
      <c r="BJ207" s="48" t="str">
        <f t="shared" ca="1" si="153"/>
        <v/>
      </c>
      <c r="BK207" s="48" t="str">
        <f t="shared" ca="1" si="154"/>
        <v/>
      </c>
      <c r="BL207" s="48" t="str">
        <f t="shared" ca="1" si="155"/>
        <v/>
      </c>
      <c r="BM207" s="48" t="str">
        <f t="shared" ca="1" si="156"/>
        <v/>
      </c>
      <c r="BN207" s="48" t="str">
        <f t="shared" ca="1" si="157"/>
        <v/>
      </c>
      <c r="BO207" s="48" t="b">
        <f t="shared" ca="1" si="158"/>
        <v>0</v>
      </c>
      <c r="BP207" s="48" t="b">
        <f t="shared" ca="1" si="159"/>
        <v>0</v>
      </c>
      <c r="BQ207" s="48" t="b">
        <f t="shared" ca="1" si="160"/>
        <v>0</v>
      </c>
      <c r="BR207" s="48" t="b">
        <f t="shared" ca="1" si="161"/>
        <v>0</v>
      </c>
      <c r="BT207" s="99">
        <f t="shared" ca="1" si="148"/>
        <v>0</v>
      </c>
      <c r="BV207" s="48" t="str">
        <f t="shared" ca="1" si="149"/>
        <v/>
      </c>
      <c r="BX207" s="48" t="str">
        <f t="shared" ca="1" si="150"/>
        <v/>
      </c>
      <c r="BY207" s="158"/>
      <c r="BZ207" s="266">
        <f t="shared" ca="1" si="162"/>
        <v>524</v>
      </c>
      <c r="CA207" s="265" t="str">
        <f t="shared" ca="1" si="109"/>
        <v/>
      </c>
    </row>
    <row r="208" spans="2:79" s="48" customFormat="1" x14ac:dyDescent="0.25">
      <c r="B208" s="298" t="b">
        <f t="shared" ca="1" si="111"/>
        <v>0</v>
      </c>
      <c r="C208" s="298"/>
      <c r="D208" s="298" t="b">
        <f t="shared" ca="1" si="112"/>
        <v>0</v>
      </c>
      <c r="E208" s="298"/>
      <c r="F208" s="298" t="b">
        <f t="shared" ca="1" si="113"/>
        <v>0</v>
      </c>
      <c r="G208" s="298"/>
      <c r="H208" s="298" t="b">
        <f t="shared" ca="1" si="114"/>
        <v>0</v>
      </c>
      <c r="I208" s="298"/>
      <c r="J208" s="153"/>
      <c r="K208" s="235" t="str">
        <f t="shared" ca="1" si="115"/>
        <v/>
      </c>
      <c r="L208" s="4" t="str">
        <f t="shared" ca="1" si="116"/>
        <v/>
      </c>
      <c r="M208" s="263" t="str">
        <f t="shared" ca="1" si="117"/>
        <v/>
      </c>
      <c r="N208" s="4" t="str">
        <f t="shared" ca="1" si="118"/>
        <v/>
      </c>
      <c r="O208" s="235" t="str">
        <f t="shared" ca="1" si="119"/>
        <v/>
      </c>
      <c r="P208" s="4" t="str">
        <f t="shared" ca="1" si="120"/>
        <v/>
      </c>
      <c r="Q208" s="235" t="str">
        <f t="shared" ca="1" si="121"/>
        <v/>
      </c>
      <c r="R208" s="4" t="str">
        <f t="shared" ca="1" si="122"/>
        <v/>
      </c>
      <c r="S208" s="235" t="str">
        <f t="shared" ca="1" si="123"/>
        <v/>
      </c>
      <c r="T208" s="4" t="str">
        <f t="shared" ca="1" si="124"/>
        <v/>
      </c>
      <c r="U208" s="235" t="str">
        <f ca="1">IF(BT208&gt;1,IF(ISERROR(MATCH(BG209:BG211:BG245,0)),"-",BN208),"")</f>
        <v/>
      </c>
      <c r="V208" s="4" t="str">
        <f t="shared" ca="1" si="125"/>
        <v/>
      </c>
      <c r="W208" s="235" t="str">
        <f t="shared" ca="1" si="126"/>
        <v/>
      </c>
      <c r="X208" s="4" t="str">
        <f t="shared" ca="1" si="127"/>
        <v/>
      </c>
      <c r="Y208" s="235" t="str">
        <f t="shared" ca="1" si="128"/>
        <v/>
      </c>
      <c r="Z208" s="4" t="str">
        <f t="shared" ca="1" si="129"/>
        <v/>
      </c>
      <c r="AA208" s="235" t="str">
        <f t="shared" ca="1" si="130"/>
        <v/>
      </c>
      <c r="AB208" s="4" t="str">
        <f t="shared" ca="1" si="131"/>
        <v/>
      </c>
      <c r="AC208" s="235" t="str">
        <f t="shared" ca="1" si="132"/>
        <v/>
      </c>
      <c r="AD208" s="4" t="str">
        <f t="shared" ca="1" si="133"/>
        <v/>
      </c>
      <c r="AE208" s="153"/>
      <c r="AF208" s="4" t="str">
        <f t="shared" ca="1" si="134"/>
        <v/>
      </c>
      <c r="AG208" s="263" t="str">
        <f t="shared" ca="1" si="135"/>
        <v/>
      </c>
      <c r="AH208" s="235" t="str">
        <f t="shared" ca="1" si="136"/>
        <v/>
      </c>
      <c r="AI208" s="235" t="str">
        <f t="shared" ca="1" si="137"/>
        <v/>
      </c>
      <c r="AJ208" s="235" t="str">
        <f t="shared" ca="1" si="138"/>
        <v/>
      </c>
      <c r="AK208" s="235" t="str">
        <f t="shared" ca="1" si="139"/>
        <v/>
      </c>
      <c r="AL208" s="235" t="str">
        <f t="shared" ca="1" si="140"/>
        <v/>
      </c>
      <c r="AM208" s="235" t="str">
        <f t="shared" ca="1" si="141"/>
        <v/>
      </c>
      <c r="AN208" s="235" t="str">
        <f t="shared" ca="1" si="142"/>
        <v/>
      </c>
      <c r="AO208" s="235" t="str">
        <f t="shared" ca="1" si="143"/>
        <v/>
      </c>
      <c r="AP208" s="153"/>
      <c r="AQ208" s="4" t="str">
        <f t="shared" ca="1" si="144"/>
        <v/>
      </c>
      <c r="AR208" s="4" t="str">
        <f t="shared" ca="1" si="144"/>
        <v/>
      </c>
      <c r="AS208" s="4" t="str">
        <f t="shared" ca="1" si="144"/>
        <v/>
      </c>
      <c r="AT208" s="4" t="str">
        <f t="shared" ca="1" si="144"/>
        <v/>
      </c>
      <c r="AU208" s="4" t="str">
        <f t="shared" ca="1" si="144"/>
        <v/>
      </c>
      <c r="AV208" s="4" t="str">
        <f t="shared" ca="1" si="110"/>
        <v/>
      </c>
      <c r="AW208" s="4" t="str">
        <f t="shared" ca="1" si="110"/>
        <v/>
      </c>
      <c r="AX208" s="4" t="str">
        <f t="shared" ca="1" si="110"/>
        <v/>
      </c>
      <c r="AY208" s="4" t="str">
        <f t="shared" ca="1" si="110"/>
        <v/>
      </c>
      <c r="AZ208" s="4" t="str">
        <f t="shared" ca="1" si="110"/>
        <v/>
      </c>
      <c r="BA208" s="296" t="e">
        <f t="shared" ca="1" si="145"/>
        <v>#NUM!</v>
      </c>
      <c r="BB208" s="296"/>
      <c r="BC208" s="153"/>
      <c r="BD208" s="48" t="str">
        <f t="shared" ca="1" si="151"/>
        <v/>
      </c>
      <c r="BE208" s="48" t="str">
        <f t="shared" ca="1" si="146"/>
        <v/>
      </c>
      <c r="BF208" s="157"/>
      <c r="BG208" s="262">
        <f t="shared" ca="1" si="147"/>
        <v>1</v>
      </c>
      <c r="BI208" s="48" t="str">
        <f t="shared" ca="1" si="152"/>
        <v/>
      </c>
      <c r="BJ208" s="48" t="str">
        <f t="shared" ca="1" si="153"/>
        <v/>
      </c>
      <c r="BK208" s="48" t="str">
        <f t="shared" ca="1" si="154"/>
        <v/>
      </c>
      <c r="BL208" s="48" t="str">
        <f t="shared" ca="1" si="155"/>
        <v/>
      </c>
      <c r="BM208" s="48" t="str">
        <f t="shared" ca="1" si="156"/>
        <v/>
      </c>
      <c r="BN208" s="48" t="str">
        <f t="shared" ca="1" si="157"/>
        <v/>
      </c>
      <c r="BO208" s="48" t="b">
        <f t="shared" ca="1" si="158"/>
        <v>0</v>
      </c>
      <c r="BP208" s="48" t="b">
        <f t="shared" ca="1" si="159"/>
        <v>0</v>
      </c>
      <c r="BQ208" s="48" t="b">
        <f t="shared" ca="1" si="160"/>
        <v>0</v>
      </c>
      <c r="BR208" s="48" t="b">
        <f t="shared" ca="1" si="161"/>
        <v>0</v>
      </c>
      <c r="BT208" s="99">
        <f t="shared" ca="1" si="148"/>
        <v>0</v>
      </c>
      <c r="BV208" s="48" t="str">
        <f t="shared" ca="1" si="149"/>
        <v/>
      </c>
      <c r="BX208" s="48" t="str">
        <f t="shared" ca="1" si="150"/>
        <v/>
      </c>
      <c r="BY208" s="158"/>
      <c r="BZ208" s="266">
        <f t="shared" ca="1" si="162"/>
        <v>524</v>
      </c>
      <c r="CA208" s="265" t="str">
        <f t="shared" ca="1" si="109"/>
        <v/>
      </c>
    </row>
    <row r="209" spans="2:79" s="48" customFormat="1" x14ac:dyDescent="0.25">
      <c r="B209" s="298" t="b">
        <f t="shared" ca="1" si="111"/>
        <v>0</v>
      </c>
      <c r="C209" s="298"/>
      <c r="D209" s="298" t="b">
        <f t="shared" ca="1" si="112"/>
        <v>0</v>
      </c>
      <c r="E209" s="298"/>
      <c r="F209" s="298" t="b">
        <f t="shared" ca="1" si="113"/>
        <v>0</v>
      </c>
      <c r="G209" s="298"/>
      <c r="H209" s="298" t="b">
        <f t="shared" ca="1" si="114"/>
        <v>0</v>
      </c>
      <c r="I209" s="298"/>
      <c r="J209" s="153"/>
      <c r="K209" s="235" t="str">
        <f t="shared" ca="1" si="115"/>
        <v/>
      </c>
      <c r="L209" s="4" t="str">
        <f t="shared" ca="1" si="116"/>
        <v/>
      </c>
      <c r="M209" s="263" t="str">
        <f t="shared" ca="1" si="117"/>
        <v/>
      </c>
      <c r="N209" s="4" t="str">
        <f t="shared" ca="1" si="118"/>
        <v/>
      </c>
      <c r="O209" s="235" t="str">
        <f t="shared" ca="1" si="119"/>
        <v/>
      </c>
      <c r="P209" s="4" t="str">
        <f t="shared" ca="1" si="120"/>
        <v/>
      </c>
      <c r="Q209" s="235" t="str">
        <f t="shared" ca="1" si="121"/>
        <v/>
      </c>
      <c r="R209" s="4" t="str">
        <f t="shared" ca="1" si="122"/>
        <v/>
      </c>
      <c r="S209" s="235" t="str">
        <f t="shared" ca="1" si="123"/>
        <v/>
      </c>
      <c r="T209" s="4" t="str">
        <f t="shared" ca="1" si="124"/>
        <v/>
      </c>
      <c r="U209" s="235" t="str">
        <f ca="1">IF(BT209&gt;1,IF(ISERROR(MATCH(BG210:BG212:BG246,0)),"-",BN209),"")</f>
        <v/>
      </c>
      <c r="V209" s="4" t="str">
        <f t="shared" ca="1" si="125"/>
        <v/>
      </c>
      <c r="W209" s="235" t="str">
        <f t="shared" ca="1" si="126"/>
        <v/>
      </c>
      <c r="X209" s="4" t="str">
        <f t="shared" ca="1" si="127"/>
        <v/>
      </c>
      <c r="Y209" s="235" t="str">
        <f t="shared" ca="1" si="128"/>
        <v/>
      </c>
      <c r="Z209" s="4" t="str">
        <f t="shared" ca="1" si="129"/>
        <v/>
      </c>
      <c r="AA209" s="235" t="str">
        <f t="shared" ca="1" si="130"/>
        <v/>
      </c>
      <c r="AB209" s="4" t="str">
        <f t="shared" ca="1" si="131"/>
        <v/>
      </c>
      <c r="AC209" s="235" t="str">
        <f t="shared" ca="1" si="132"/>
        <v/>
      </c>
      <c r="AD209" s="4" t="str">
        <f t="shared" ca="1" si="133"/>
        <v/>
      </c>
      <c r="AE209" s="153"/>
      <c r="AF209" s="4" t="str">
        <f t="shared" ca="1" si="134"/>
        <v/>
      </c>
      <c r="AG209" s="263" t="str">
        <f t="shared" ca="1" si="135"/>
        <v/>
      </c>
      <c r="AH209" s="235" t="str">
        <f t="shared" ca="1" si="136"/>
        <v/>
      </c>
      <c r="AI209" s="235" t="str">
        <f t="shared" ca="1" si="137"/>
        <v/>
      </c>
      <c r="AJ209" s="235" t="str">
        <f t="shared" ca="1" si="138"/>
        <v/>
      </c>
      <c r="AK209" s="235" t="str">
        <f t="shared" ca="1" si="139"/>
        <v/>
      </c>
      <c r="AL209" s="235" t="str">
        <f t="shared" ca="1" si="140"/>
        <v/>
      </c>
      <c r="AM209" s="235" t="str">
        <f t="shared" ca="1" si="141"/>
        <v/>
      </c>
      <c r="AN209" s="235" t="str">
        <f t="shared" ca="1" si="142"/>
        <v/>
      </c>
      <c r="AO209" s="235" t="str">
        <f t="shared" ca="1" si="143"/>
        <v/>
      </c>
      <c r="AP209" s="153"/>
      <c r="AQ209" s="4" t="str">
        <f t="shared" ca="1" si="144"/>
        <v/>
      </c>
      <c r="AR209" s="4" t="str">
        <f t="shared" ca="1" si="144"/>
        <v/>
      </c>
      <c r="AS209" s="4" t="str">
        <f t="shared" ca="1" si="144"/>
        <v/>
      </c>
      <c r="AT209" s="4" t="str">
        <f t="shared" ca="1" si="144"/>
        <v/>
      </c>
      <c r="AU209" s="4" t="str">
        <f t="shared" ca="1" si="144"/>
        <v/>
      </c>
      <c r="AV209" s="4" t="str">
        <f t="shared" ca="1" si="110"/>
        <v/>
      </c>
      <c r="AW209" s="4" t="str">
        <f t="shared" ca="1" si="110"/>
        <v/>
      </c>
      <c r="AX209" s="4" t="str">
        <f t="shared" ca="1" si="110"/>
        <v/>
      </c>
      <c r="AY209" s="4" t="str">
        <f t="shared" ca="1" si="110"/>
        <v/>
      </c>
      <c r="AZ209" s="4" t="str">
        <f t="shared" ca="1" si="110"/>
        <v/>
      </c>
      <c r="BA209" s="296" t="e">
        <f t="shared" ca="1" si="145"/>
        <v>#NUM!</v>
      </c>
      <c r="BB209" s="296"/>
      <c r="BC209" s="153"/>
      <c r="BD209" s="48" t="str">
        <f t="shared" ca="1" si="151"/>
        <v/>
      </c>
      <c r="BE209" s="48" t="str">
        <f t="shared" ca="1" si="146"/>
        <v/>
      </c>
      <c r="BF209" s="157"/>
      <c r="BG209" s="262">
        <f t="shared" ca="1" si="147"/>
        <v>22</v>
      </c>
      <c r="BI209" s="48" t="str">
        <f t="shared" ca="1" si="152"/>
        <v/>
      </c>
      <c r="BJ209" s="48" t="str">
        <f t="shared" ca="1" si="153"/>
        <v/>
      </c>
      <c r="BK209" s="48" t="str">
        <f t="shared" ca="1" si="154"/>
        <v/>
      </c>
      <c r="BL209" s="48" t="str">
        <f t="shared" ca="1" si="155"/>
        <v/>
      </c>
      <c r="BM209" s="48" t="str">
        <f t="shared" ca="1" si="156"/>
        <v/>
      </c>
      <c r="BN209" s="48" t="str">
        <f t="shared" ca="1" si="157"/>
        <v/>
      </c>
      <c r="BO209" s="48" t="b">
        <f t="shared" ca="1" si="158"/>
        <v>0</v>
      </c>
      <c r="BP209" s="48" t="b">
        <f t="shared" ca="1" si="159"/>
        <v>0</v>
      </c>
      <c r="BQ209" s="48" t="b">
        <f t="shared" ca="1" si="160"/>
        <v>0</v>
      </c>
      <c r="BR209" s="48" t="b">
        <f t="shared" ca="1" si="161"/>
        <v>0</v>
      </c>
      <c r="BT209" s="99">
        <f t="shared" ca="1" si="148"/>
        <v>0</v>
      </c>
      <c r="BV209" s="48" t="str">
        <f t="shared" ca="1" si="149"/>
        <v/>
      </c>
      <c r="BX209" s="48" t="str">
        <f t="shared" ca="1" si="150"/>
        <v/>
      </c>
      <c r="BY209" s="158"/>
      <c r="BZ209" s="266">
        <f t="shared" ca="1" si="162"/>
        <v>524</v>
      </c>
      <c r="CA209" s="265" t="str">
        <f t="shared" ca="1" si="109"/>
        <v/>
      </c>
    </row>
    <row r="210" spans="2:79" s="48" customFormat="1" x14ac:dyDescent="0.25">
      <c r="B210" s="298" t="b">
        <f t="shared" ca="1" si="111"/>
        <v>0</v>
      </c>
      <c r="C210" s="298"/>
      <c r="D210" s="298" t="b">
        <f t="shared" ca="1" si="112"/>
        <v>0</v>
      </c>
      <c r="E210" s="298"/>
      <c r="F210" s="298" t="b">
        <f t="shared" ca="1" si="113"/>
        <v>0</v>
      </c>
      <c r="G210" s="298"/>
      <c r="H210" s="298" t="b">
        <f t="shared" ca="1" si="114"/>
        <v>0</v>
      </c>
      <c r="I210" s="298"/>
      <c r="J210" s="153"/>
      <c r="K210" s="235" t="str">
        <f t="shared" ca="1" si="115"/>
        <v/>
      </c>
      <c r="L210" s="4" t="str">
        <f t="shared" ca="1" si="116"/>
        <v/>
      </c>
      <c r="M210" s="263" t="str">
        <f t="shared" ca="1" si="117"/>
        <v/>
      </c>
      <c r="N210" s="4" t="str">
        <f t="shared" ca="1" si="118"/>
        <v/>
      </c>
      <c r="O210" s="235" t="str">
        <f t="shared" ca="1" si="119"/>
        <v/>
      </c>
      <c r="P210" s="4" t="str">
        <f t="shared" ca="1" si="120"/>
        <v/>
      </c>
      <c r="Q210" s="235" t="str">
        <f t="shared" ca="1" si="121"/>
        <v/>
      </c>
      <c r="R210" s="4" t="str">
        <f t="shared" ca="1" si="122"/>
        <v/>
      </c>
      <c r="S210" s="235" t="str">
        <f t="shared" ca="1" si="123"/>
        <v/>
      </c>
      <c r="T210" s="4" t="str">
        <f t="shared" ca="1" si="124"/>
        <v/>
      </c>
      <c r="U210" s="235" t="str">
        <f ca="1">IF(BT210&gt;1,IF(ISERROR(MATCH(BG211:BG213:BG247,0)),"-",BN210),"")</f>
        <v/>
      </c>
      <c r="V210" s="4" t="str">
        <f t="shared" ca="1" si="125"/>
        <v/>
      </c>
      <c r="W210" s="235" t="str">
        <f t="shared" ca="1" si="126"/>
        <v/>
      </c>
      <c r="X210" s="4" t="str">
        <f t="shared" ca="1" si="127"/>
        <v/>
      </c>
      <c r="Y210" s="235" t="str">
        <f t="shared" ca="1" si="128"/>
        <v/>
      </c>
      <c r="Z210" s="4" t="str">
        <f t="shared" ca="1" si="129"/>
        <v/>
      </c>
      <c r="AA210" s="235" t="str">
        <f t="shared" ca="1" si="130"/>
        <v/>
      </c>
      <c r="AB210" s="4" t="str">
        <f t="shared" ca="1" si="131"/>
        <v/>
      </c>
      <c r="AC210" s="235" t="str">
        <f t="shared" ca="1" si="132"/>
        <v/>
      </c>
      <c r="AD210" s="4" t="str">
        <f t="shared" ca="1" si="133"/>
        <v/>
      </c>
      <c r="AE210" s="153"/>
      <c r="AF210" s="4" t="str">
        <f t="shared" ca="1" si="134"/>
        <v/>
      </c>
      <c r="AG210" s="263" t="str">
        <f t="shared" ca="1" si="135"/>
        <v/>
      </c>
      <c r="AH210" s="235" t="str">
        <f t="shared" ca="1" si="136"/>
        <v/>
      </c>
      <c r="AI210" s="235" t="str">
        <f t="shared" ca="1" si="137"/>
        <v/>
      </c>
      <c r="AJ210" s="235" t="str">
        <f t="shared" ca="1" si="138"/>
        <v/>
      </c>
      <c r="AK210" s="235" t="str">
        <f t="shared" ca="1" si="139"/>
        <v/>
      </c>
      <c r="AL210" s="235" t="str">
        <f t="shared" ca="1" si="140"/>
        <v/>
      </c>
      <c r="AM210" s="235" t="str">
        <f t="shared" ca="1" si="141"/>
        <v/>
      </c>
      <c r="AN210" s="235" t="str">
        <f t="shared" ca="1" si="142"/>
        <v/>
      </c>
      <c r="AO210" s="235" t="str">
        <f t="shared" ca="1" si="143"/>
        <v/>
      </c>
      <c r="AP210" s="153"/>
      <c r="AQ210" s="4" t="str">
        <f t="shared" ca="1" si="144"/>
        <v/>
      </c>
      <c r="AR210" s="4" t="str">
        <f t="shared" ca="1" si="144"/>
        <v/>
      </c>
      <c r="AS210" s="4" t="str">
        <f t="shared" ca="1" si="144"/>
        <v/>
      </c>
      <c r="AT210" s="4" t="str">
        <f t="shared" ca="1" si="144"/>
        <v/>
      </c>
      <c r="AU210" s="4" t="str">
        <f t="shared" ca="1" si="144"/>
        <v/>
      </c>
      <c r="AV210" s="4" t="str">
        <f t="shared" ca="1" si="110"/>
        <v/>
      </c>
      <c r="AW210" s="4" t="str">
        <f t="shared" ca="1" si="110"/>
        <v/>
      </c>
      <c r="AX210" s="4" t="str">
        <f t="shared" ca="1" si="110"/>
        <v/>
      </c>
      <c r="AY210" s="4" t="str">
        <f t="shared" ca="1" si="110"/>
        <v/>
      </c>
      <c r="AZ210" s="4" t="str">
        <f t="shared" ca="1" si="110"/>
        <v/>
      </c>
      <c r="BA210" s="296" t="e">
        <f t="shared" ca="1" si="145"/>
        <v>#NUM!</v>
      </c>
      <c r="BB210" s="296"/>
      <c r="BC210" s="153"/>
      <c r="BD210" s="48" t="str">
        <f t="shared" ca="1" si="151"/>
        <v/>
      </c>
      <c r="BE210" s="48" t="str">
        <f t="shared" ca="1" si="146"/>
        <v/>
      </c>
      <c r="BF210" s="157"/>
      <c r="BG210" s="262">
        <f t="shared" ca="1" si="147"/>
        <v>11</v>
      </c>
      <c r="BI210" s="48" t="str">
        <f t="shared" ca="1" si="152"/>
        <v/>
      </c>
      <c r="BJ210" s="48" t="str">
        <f t="shared" ca="1" si="153"/>
        <v/>
      </c>
      <c r="BK210" s="48" t="str">
        <f t="shared" ca="1" si="154"/>
        <v/>
      </c>
      <c r="BL210" s="48" t="str">
        <f t="shared" ca="1" si="155"/>
        <v/>
      </c>
      <c r="BM210" s="48" t="str">
        <f t="shared" ca="1" si="156"/>
        <v/>
      </c>
      <c r="BN210" s="48" t="str">
        <f t="shared" ca="1" si="157"/>
        <v/>
      </c>
      <c r="BO210" s="48" t="b">
        <f t="shared" ca="1" si="158"/>
        <v>0</v>
      </c>
      <c r="BP210" s="48" t="b">
        <f t="shared" ca="1" si="159"/>
        <v>0</v>
      </c>
      <c r="BQ210" s="48" t="b">
        <f t="shared" ca="1" si="160"/>
        <v>0</v>
      </c>
      <c r="BR210" s="48" t="b">
        <f t="shared" ca="1" si="161"/>
        <v>0</v>
      </c>
      <c r="BT210" s="99">
        <f t="shared" ca="1" si="148"/>
        <v>0</v>
      </c>
      <c r="BV210" s="48" t="str">
        <f t="shared" ca="1" si="149"/>
        <v/>
      </c>
      <c r="BX210" s="48" t="str">
        <f t="shared" ca="1" si="150"/>
        <v/>
      </c>
      <c r="BY210" s="158"/>
      <c r="BZ210" s="266">
        <f t="shared" ca="1" si="162"/>
        <v>524</v>
      </c>
      <c r="CA210" s="265" t="str">
        <f t="shared" ca="1" si="109"/>
        <v/>
      </c>
    </row>
    <row r="211" spans="2:79" s="48" customFormat="1" x14ac:dyDescent="0.25">
      <c r="B211" s="298" t="b">
        <f t="shared" ca="1" si="111"/>
        <v>0</v>
      </c>
      <c r="C211" s="298"/>
      <c r="D211" s="298" t="b">
        <f t="shared" ca="1" si="112"/>
        <v>0</v>
      </c>
      <c r="E211" s="298"/>
      <c r="F211" s="298" t="b">
        <f t="shared" ca="1" si="113"/>
        <v>0</v>
      </c>
      <c r="G211" s="298"/>
      <c r="H211" s="298" t="b">
        <f t="shared" ca="1" si="114"/>
        <v>0</v>
      </c>
      <c r="I211" s="298"/>
      <c r="J211" s="153"/>
      <c r="K211" s="235" t="str">
        <f t="shared" ca="1" si="115"/>
        <v/>
      </c>
      <c r="L211" s="4" t="str">
        <f t="shared" ca="1" si="116"/>
        <v/>
      </c>
      <c r="M211" s="263" t="str">
        <f t="shared" ca="1" si="117"/>
        <v/>
      </c>
      <c r="N211" s="4" t="str">
        <f t="shared" ca="1" si="118"/>
        <v/>
      </c>
      <c r="O211" s="235" t="str">
        <f t="shared" ca="1" si="119"/>
        <v/>
      </c>
      <c r="P211" s="4" t="str">
        <f t="shared" ca="1" si="120"/>
        <v/>
      </c>
      <c r="Q211" s="235" t="str">
        <f t="shared" ca="1" si="121"/>
        <v/>
      </c>
      <c r="R211" s="4" t="str">
        <f t="shared" ca="1" si="122"/>
        <v/>
      </c>
      <c r="S211" s="235" t="str">
        <f t="shared" ca="1" si="123"/>
        <v/>
      </c>
      <c r="T211" s="4" t="str">
        <f t="shared" ca="1" si="124"/>
        <v/>
      </c>
      <c r="U211" s="235" t="str">
        <f ca="1">IF(BT211&gt;1,IF(ISERROR(MATCH(BG212:BG214:BG248,0)),"-",BN211),"")</f>
        <v/>
      </c>
      <c r="V211" s="4" t="str">
        <f t="shared" ca="1" si="125"/>
        <v/>
      </c>
      <c r="W211" s="235" t="str">
        <f t="shared" ca="1" si="126"/>
        <v/>
      </c>
      <c r="X211" s="4" t="str">
        <f t="shared" ca="1" si="127"/>
        <v/>
      </c>
      <c r="Y211" s="235" t="str">
        <f t="shared" ca="1" si="128"/>
        <v/>
      </c>
      <c r="Z211" s="4" t="str">
        <f t="shared" ca="1" si="129"/>
        <v/>
      </c>
      <c r="AA211" s="235" t="str">
        <f t="shared" ca="1" si="130"/>
        <v/>
      </c>
      <c r="AB211" s="4" t="str">
        <f t="shared" ca="1" si="131"/>
        <v/>
      </c>
      <c r="AC211" s="235" t="str">
        <f t="shared" ca="1" si="132"/>
        <v/>
      </c>
      <c r="AD211" s="4" t="str">
        <f t="shared" ca="1" si="133"/>
        <v/>
      </c>
      <c r="AE211" s="153"/>
      <c r="AF211" s="4" t="str">
        <f t="shared" ca="1" si="134"/>
        <v/>
      </c>
      <c r="AG211" s="263" t="str">
        <f t="shared" ca="1" si="135"/>
        <v/>
      </c>
      <c r="AH211" s="235" t="str">
        <f t="shared" ca="1" si="136"/>
        <v/>
      </c>
      <c r="AI211" s="235" t="str">
        <f t="shared" ca="1" si="137"/>
        <v/>
      </c>
      <c r="AJ211" s="235" t="str">
        <f t="shared" ca="1" si="138"/>
        <v/>
      </c>
      <c r="AK211" s="235" t="str">
        <f t="shared" ca="1" si="139"/>
        <v/>
      </c>
      <c r="AL211" s="235" t="str">
        <f t="shared" ca="1" si="140"/>
        <v/>
      </c>
      <c r="AM211" s="235" t="str">
        <f t="shared" ca="1" si="141"/>
        <v/>
      </c>
      <c r="AN211" s="235" t="str">
        <f t="shared" ca="1" si="142"/>
        <v/>
      </c>
      <c r="AO211" s="235" t="str">
        <f t="shared" ca="1" si="143"/>
        <v/>
      </c>
      <c r="AP211" s="153"/>
      <c r="AQ211" s="4" t="str">
        <f t="shared" ca="1" si="144"/>
        <v/>
      </c>
      <c r="AR211" s="4" t="str">
        <f t="shared" ca="1" si="144"/>
        <v/>
      </c>
      <c r="AS211" s="4" t="str">
        <f t="shared" ca="1" si="144"/>
        <v/>
      </c>
      <c r="AT211" s="4" t="str">
        <f t="shared" ca="1" si="144"/>
        <v/>
      </c>
      <c r="AU211" s="4" t="str">
        <f t="shared" ca="1" si="144"/>
        <v/>
      </c>
      <c r="AV211" s="4" t="str">
        <f t="shared" ca="1" si="110"/>
        <v/>
      </c>
      <c r="AW211" s="4" t="str">
        <f t="shared" ca="1" si="110"/>
        <v/>
      </c>
      <c r="AX211" s="4" t="str">
        <f t="shared" ca="1" si="110"/>
        <v/>
      </c>
      <c r="AY211" s="4" t="str">
        <f t="shared" ca="1" si="110"/>
        <v/>
      </c>
      <c r="AZ211" s="4" t="str">
        <f t="shared" ca="1" si="110"/>
        <v/>
      </c>
      <c r="BA211" s="296" t="e">
        <f t="shared" ca="1" si="145"/>
        <v>#NUM!</v>
      </c>
      <c r="BB211" s="296"/>
      <c r="BC211" s="153"/>
      <c r="BD211" s="48" t="str">
        <f t="shared" ca="1" si="151"/>
        <v/>
      </c>
      <c r="BE211" s="48" t="str">
        <f t="shared" ca="1" si="146"/>
        <v/>
      </c>
      <c r="BF211" s="157"/>
      <c r="BG211" s="262">
        <f t="shared" ca="1" si="147"/>
        <v>29</v>
      </c>
      <c r="BI211" s="48" t="str">
        <f t="shared" ca="1" si="152"/>
        <v/>
      </c>
      <c r="BJ211" s="48" t="str">
        <f t="shared" ca="1" si="153"/>
        <v/>
      </c>
      <c r="BK211" s="48" t="str">
        <f t="shared" ca="1" si="154"/>
        <v/>
      </c>
      <c r="BL211" s="48" t="str">
        <f t="shared" ca="1" si="155"/>
        <v/>
      </c>
      <c r="BM211" s="48" t="str">
        <f t="shared" ca="1" si="156"/>
        <v/>
      </c>
      <c r="BN211" s="48" t="str">
        <f t="shared" ca="1" si="157"/>
        <v/>
      </c>
      <c r="BO211" s="48" t="b">
        <f t="shared" ca="1" si="158"/>
        <v>0</v>
      </c>
      <c r="BP211" s="48" t="b">
        <f t="shared" ca="1" si="159"/>
        <v>0</v>
      </c>
      <c r="BQ211" s="48" t="b">
        <f t="shared" ca="1" si="160"/>
        <v>0</v>
      </c>
      <c r="BR211" s="48" t="b">
        <f t="shared" ca="1" si="161"/>
        <v>0</v>
      </c>
      <c r="BT211" s="99">
        <f t="shared" ca="1" si="148"/>
        <v>0</v>
      </c>
      <c r="BV211" s="48" t="str">
        <f t="shared" ca="1" si="149"/>
        <v/>
      </c>
      <c r="BX211" s="48" t="str">
        <f t="shared" ca="1" si="150"/>
        <v/>
      </c>
      <c r="BY211" s="158"/>
      <c r="BZ211" s="266">
        <f t="shared" ca="1" si="162"/>
        <v>524</v>
      </c>
      <c r="CA211" s="265" t="str">
        <f t="shared" ref="CA211:CA274" ca="1" si="163">IF(AND(BT211=6,BV211=1),BY$14,IF(AND(BT211=6,BV211=2),BY$15,IF(AND(BT211=6,BV211=3),BY$16,IF(AND(BT211=6,BV211="F"),BZ$16,IF(AND(BT211=5,BV211=1),BY$17,IF(AND(BT211=5,BV211=2),BY$18,IF(AND(BT211=5,BV211=3),BY$19,IF(AND(BT211=5,BV211="F"),BZ$19,IF(AND(BT211=4,BV211=1),BY$20,IF(AND(BT211=4,BV211=2),BY$21,IF(AND(BT211=4,BV211=3),BY$22,IF(AND(BT211=4,BV211="F"),BZ$22,IF(AND(BT211=7,BV211=1),BY$11,IF(AND(BT211=7,BV211=2),BY$12,IF(AND(BT211=7,BV211=3),BY$13,IF(AND(BT211=7,BV211="F"),BZ$13,IF(AND(BT211=8,BV211=1),BY$8,IF(AND(BT211=8,BV211=2),BY$9,IF(AND(BT211=8,BV211=3),CH168,IF(AND(BT211=8,BV211="F"),BZ$10,IF(AND(BT211=10,BV211=1),BY$5,IF(AND(BT211=10,BV211=2),BY$6,IF(AND(BT211=10,BV211=3),BY$7,IF(AND(BT211=10,BV211="F"),BZ$7,""))))))))))))))))))))))))</f>
        <v/>
      </c>
    </row>
    <row r="212" spans="2:79" s="48" customFormat="1" x14ac:dyDescent="0.25">
      <c r="B212" s="298" t="b">
        <f t="shared" ca="1" si="111"/>
        <v>0</v>
      </c>
      <c r="C212" s="298"/>
      <c r="D212" s="298" t="b">
        <f t="shared" ca="1" si="112"/>
        <v>0</v>
      </c>
      <c r="E212" s="298"/>
      <c r="F212" s="298" t="b">
        <f t="shared" ca="1" si="113"/>
        <v>0</v>
      </c>
      <c r="G212" s="298"/>
      <c r="H212" s="298" t="b">
        <f t="shared" ca="1" si="114"/>
        <v>0</v>
      </c>
      <c r="I212" s="298"/>
      <c r="J212" s="153"/>
      <c r="K212" s="235" t="str">
        <f t="shared" ca="1" si="115"/>
        <v/>
      </c>
      <c r="L212" s="4" t="str">
        <f t="shared" ca="1" si="116"/>
        <v/>
      </c>
      <c r="M212" s="263" t="str">
        <f t="shared" ca="1" si="117"/>
        <v/>
      </c>
      <c r="N212" s="4" t="str">
        <f t="shared" ca="1" si="118"/>
        <v/>
      </c>
      <c r="O212" s="235" t="str">
        <f t="shared" ca="1" si="119"/>
        <v/>
      </c>
      <c r="P212" s="4" t="str">
        <f t="shared" ca="1" si="120"/>
        <v/>
      </c>
      <c r="Q212" s="235" t="str">
        <f t="shared" ca="1" si="121"/>
        <v/>
      </c>
      <c r="R212" s="4" t="str">
        <f t="shared" ca="1" si="122"/>
        <v/>
      </c>
      <c r="S212" s="235" t="str">
        <f t="shared" ca="1" si="123"/>
        <v/>
      </c>
      <c r="T212" s="4" t="str">
        <f t="shared" ca="1" si="124"/>
        <v/>
      </c>
      <c r="U212" s="235" t="str">
        <f ca="1">IF(BT212&gt;1,IF(ISERROR(MATCH(BG213:BG215:BG249,0)),"-",BN212),"")</f>
        <v/>
      </c>
      <c r="V212" s="4" t="str">
        <f t="shared" ca="1" si="125"/>
        <v/>
      </c>
      <c r="W212" s="235" t="str">
        <f t="shared" ca="1" si="126"/>
        <v/>
      </c>
      <c r="X212" s="4" t="str">
        <f t="shared" ca="1" si="127"/>
        <v/>
      </c>
      <c r="Y212" s="235" t="str">
        <f t="shared" ca="1" si="128"/>
        <v/>
      </c>
      <c r="Z212" s="4" t="str">
        <f t="shared" ca="1" si="129"/>
        <v/>
      </c>
      <c r="AA212" s="235" t="str">
        <f t="shared" ca="1" si="130"/>
        <v/>
      </c>
      <c r="AB212" s="4" t="str">
        <f t="shared" ca="1" si="131"/>
        <v/>
      </c>
      <c r="AC212" s="235" t="str">
        <f t="shared" ca="1" si="132"/>
        <v/>
      </c>
      <c r="AD212" s="4" t="str">
        <f t="shared" ca="1" si="133"/>
        <v/>
      </c>
      <c r="AE212" s="153"/>
      <c r="AF212" s="4" t="str">
        <f t="shared" ca="1" si="134"/>
        <v/>
      </c>
      <c r="AG212" s="263" t="str">
        <f t="shared" ca="1" si="135"/>
        <v/>
      </c>
      <c r="AH212" s="235" t="str">
        <f t="shared" ca="1" si="136"/>
        <v/>
      </c>
      <c r="AI212" s="235" t="str">
        <f t="shared" ca="1" si="137"/>
        <v/>
      </c>
      <c r="AJ212" s="235" t="str">
        <f t="shared" ca="1" si="138"/>
        <v/>
      </c>
      <c r="AK212" s="235" t="str">
        <f t="shared" ca="1" si="139"/>
        <v/>
      </c>
      <c r="AL212" s="235" t="str">
        <f t="shared" ca="1" si="140"/>
        <v/>
      </c>
      <c r="AM212" s="235" t="str">
        <f t="shared" ca="1" si="141"/>
        <v/>
      </c>
      <c r="AN212" s="235" t="str">
        <f t="shared" ca="1" si="142"/>
        <v/>
      </c>
      <c r="AO212" s="235" t="str">
        <f t="shared" ca="1" si="143"/>
        <v/>
      </c>
      <c r="AP212" s="153"/>
      <c r="AQ212" s="4" t="str">
        <f t="shared" ca="1" si="144"/>
        <v/>
      </c>
      <c r="AR212" s="4" t="str">
        <f t="shared" ca="1" si="144"/>
        <v/>
      </c>
      <c r="AS212" s="4" t="str">
        <f t="shared" ca="1" si="144"/>
        <v/>
      </c>
      <c r="AT212" s="4" t="str">
        <f t="shared" ca="1" si="144"/>
        <v/>
      </c>
      <c r="AU212" s="4" t="str">
        <f t="shared" ca="1" si="144"/>
        <v/>
      </c>
      <c r="AV212" s="4" t="str">
        <f t="shared" ca="1" si="110"/>
        <v/>
      </c>
      <c r="AW212" s="4" t="str">
        <f t="shared" ca="1" si="110"/>
        <v/>
      </c>
      <c r="AX212" s="4" t="str">
        <f t="shared" ca="1" si="110"/>
        <v/>
      </c>
      <c r="AY212" s="4" t="str">
        <f t="shared" ca="1" si="110"/>
        <v/>
      </c>
      <c r="AZ212" s="4" t="str">
        <f t="shared" ca="1" si="110"/>
        <v/>
      </c>
      <c r="BA212" s="296" t="e">
        <f t="shared" ca="1" si="145"/>
        <v>#NUM!</v>
      </c>
      <c r="BB212" s="296"/>
      <c r="BC212" s="153"/>
      <c r="BD212" s="48" t="str">
        <f t="shared" ca="1" si="151"/>
        <v/>
      </c>
      <c r="BE212" s="48" t="str">
        <f t="shared" ca="1" si="146"/>
        <v/>
      </c>
      <c r="BF212" s="157"/>
      <c r="BG212" s="262">
        <f t="shared" ca="1" si="147"/>
        <v>10</v>
      </c>
      <c r="BI212" s="48" t="str">
        <f t="shared" ca="1" si="152"/>
        <v/>
      </c>
      <c r="BJ212" s="48" t="str">
        <f t="shared" ca="1" si="153"/>
        <v/>
      </c>
      <c r="BK212" s="48" t="str">
        <f t="shared" ca="1" si="154"/>
        <v/>
      </c>
      <c r="BL212" s="48" t="str">
        <f t="shared" ca="1" si="155"/>
        <v/>
      </c>
      <c r="BM212" s="48" t="str">
        <f t="shared" ca="1" si="156"/>
        <v/>
      </c>
      <c r="BN212" s="48" t="str">
        <f t="shared" ca="1" si="157"/>
        <v/>
      </c>
      <c r="BO212" s="48" t="b">
        <f t="shared" ca="1" si="158"/>
        <v>0</v>
      </c>
      <c r="BP212" s="48" t="b">
        <f t="shared" ca="1" si="159"/>
        <v>0</v>
      </c>
      <c r="BQ212" s="48" t="b">
        <f t="shared" ca="1" si="160"/>
        <v>0</v>
      </c>
      <c r="BR212" s="48" t="b">
        <f t="shared" ca="1" si="161"/>
        <v>0</v>
      </c>
      <c r="BT212" s="99">
        <f t="shared" ca="1" si="148"/>
        <v>0</v>
      </c>
      <c r="BV212" s="48" t="str">
        <f t="shared" ca="1" si="149"/>
        <v/>
      </c>
      <c r="BX212" s="48" t="str">
        <f t="shared" ca="1" si="150"/>
        <v/>
      </c>
      <c r="BY212" s="158"/>
      <c r="BZ212" s="266">
        <f t="shared" ca="1" si="162"/>
        <v>524</v>
      </c>
      <c r="CA212" s="265" t="str">
        <f t="shared" ca="1" si="163"/>
        <v/>
      </c>
    </row>
    <row r="213" spans="2:79" s="48" customFormat="1" x14ac:dyDescent="0.25">
      <c r="B213" s="298" t="b">
        <f t="shared" ca="1" si="111"/>
        <v>0</v>
      </c>
      <c r="C213" s="298"/>
      <c r="D213" s="298" t="b">
        <f t="shared" ca="1" si="112"/>
        <v>0</v>
      </c>
      <c r="E213" s="298"/>
      <c r="F213" s="298" t="b">
        <f t="shared" ca="1" si="113"/>
        <v>0</v>
      </c>
      <c r="G213" s="298"/>
      <c r="H213" s="298" t="b">
        <f t="shared" ca="1" si="114"/>
        <v>0</v>
      </c>
      <c r="I213" s="298"/>
      <c r="J213" s="153"/>
      <c r="K213" s="235" t="str">
        <f t="shared" ca="1" si="115"/>
        <v/>
      </c>
      <c r="L213" s="4" t="str">
        <f t="shared" ca="1" si="116"/>
        <v/>
      </c>
      <c r="M213" s="263" t="str">
        <f t="shared" ca="1" si="117"/>
        <v/>
      </c>
      <c r="N213" s="4" t="str">
        <f t="shared" ca="1" si="118"/>
        <v/>
      </c>
      <c r="O213" s="235" t="str">
        <f t="shared" ca="1" si="119"/>
        <v/>
      </c>
      <c r="P213" s="4" t="str">
        <f t="shared" ca="1" si="120"/>
        <v/>
      </c>
      <c r="Q213" s="235" t="str">
        <f t="shared" ca="1" si="121"/>
        <v/>
      </c>
      <c r="R213" s="4" t="str">
        <f t="shared" ca="1" si="122"/>
        <v/>
      </c>
      <c r="S213" s="235" t="str">
        <f t="shared" ca="1" si="123"/>
        <v/>
      </c>
      <c r="T213" s="4" t="str">
        <f t="shared" ca="1" si="124"/>
        <v/>
      </c>
      <c r="U213" s="235" t="str">
        <f ca="1">IF(BT213&gt;1,IF(ISERROR(MATCH(BG214:BG216:BG250,0)),"-",BN213),"")</f>
        <v/>
      </c>
      <c r="V213" s="4" t="str">
        <f t="shared" ca="1" si="125"/>
        <v/>
      </c>
      <c r="W213" s="235" t="str">
        <f t="shared" ca="1" si="126"/>
        <v/>
      </c>
      <c r="X213" s="4" t="str">
        <f t="shared" ca="1" si="127"/>
        <v/>
      </c>
      <c r="Y213" s="235" t="str">
        <f t="shared" ca="1" si="128"/>
        <v/>
      </c>
      <c r="Z213" s="4" t="str">
        <f t="shared" ca="1" si="129"/>
        <v/>
      </c>
      <c r="AA213" s="235" t="str">
        <f t="shared" ca="1" si="130"/>
        <v/>
      </c>
      <c r="AB213" s="4" t="str">
        <f t="shared" ca="1" si="131"/>
        <v/>
      </c>
      <c r="AC213" s="235" t="str">
        <f t="shared" ca="1" si="132"/>
        <v/>
      </c>
      <c r="AD213" s="4" t="str">
        <f t="shared" ca="1" si="133"/>
        <v/>
      </c>
      <c r="AE213" s="153"/>
      <c r="AF213" s="4" t="str">
        <f t="shared" ca="1" si="134"/>
        <v/>
      </c>
      <c r="AG213" s="263" t="str">
        <f t="shared" ca="1" si="135"/>
        <v/>
      </c>
      <c r="AH213" s="235" t="str">
        <f t="shared" ca="1" si="136"/>
        <v/>
      </c>
      <c r="AI213" s="235" t="str">
        <f t="shared" ca="1" si="137"/>
        <v/>
      </c>
      <c r="AJ213" s="235" t="str">
        <f t="shared" ca="1" si="138"/>
        <v/>
      </c>
      <c r="AK213" s="235" t="str">
        <f t="shared" ca="1" si="139"/>
        <v/>
      </c>
      <c r="AL213" s="235" t="str">
        <f t="shared" ca="1" si="140"/>
        <v/>
      </c>
      <c r="AM213" s="235" t="str">
        <f t="shared" ca="1" si="141"/>
        <v/>
      </c>
      <c r="AN213" s="235" t="str">
        <f t="shared" ca="1" si="142"/>
        <v/>
      </c>
      <c r="AO213" s="235" t="str">
        <f t="shared" ca="1" si="143"/>
        <v/>
      </c>
      <c r="AP213" s="153"/>
      <c r="AQ213" s="4" t="str">
        <f t="shared" ca="1" si="144"/>
        <v/>
      </c>
      <c r="AR213" s="4" t="str">
        <f t="shared" ca="1" si="144"/>
        <v/>
      </c>
      <c r="AS213" s="4" t="str">
        <f t="shared" ca="1" si="144"/>
        <v/>
      </c>
      <c r="AT213" s="4" t="str">
        <f t="shared" ca="1" si="144"/>
        <v/>
      </c>
      <c r="AU213" s="4" t="str">
        <f t="shared" ca="1" si="144"/>
        <v/>
      </c>
      <c r="AV213" s="4" t="str">
        <f t="shared" ca="1" si="110"/>
        <v/>
      </c>
      <c r="AW213" s="4" t="str">
        <f t="shared" ca="1" si="110"/>
        <v/>
      </c>
      <c r="AX213" s="4" t="str">
        <f t="shared" ca="1" si="110"/>
        <v/>
      </c>
      <c r="AY213" s="4" t="str">
        <f t="shared" ca="1" si="110"/>
        <v/>
      </c>
      <c r="AZ213" s="4" t="str">
        <f t="shared" ca="1" si="110"/>
        <v/>
      </c>
      <c r="BA213" s="296" t="e">
        <f t="shared" ca="1" si="145"/>
        <v>#NUM!</v>
      </c>
      <c r="BB213" s="296"/>
      <c r="BC213" s="153"/>
      <c r="BD213" s="48" t="str">
        <f t="shared" ca="1" si="151"/>
        <v/>
      </c>
      <c r="BE213" s="48" t="str">
        <f t="shared" ca="1" si="146"/>
        <v/>
      </c>
      <c r="BF213" s="157"/>
      <c r="BG213" s="262">
        <f t="shared" ca="1" si="147"/>
        <v>32</v>
      </c>
      <c r="BI213" s="48" t="str">
        <f t="shared" ca="1" si="152"/>
        <v/>
      </c>
      <c r="BJ213" s="48" t="str">
        <f t="shared" ca="1" si="153"/>
        <v/>
      </c>
      <c r="BK213" s="48" t="str">
        <f t="shared" ca="1" si="154"/>
        <v/>
      </c>
      <c r="BL213" s="48" t="str">
        <f t="shared" ca="1" si="155"/>
        <v/>
      </c>
      <c r="BM213" s="48" t="str">
        <f t="shared" ca="1" si="156"/>
        <v/>
      </c>
      <c r="BN213" s="48" t="str">
        <f t="shared" ca="1" si="157"/>
        <v/>
      </c>
      <c r="BO213" s="48" t="b">
        <f t="shared" ca="1" si="158"/>
        <v>0</v>
      </c>
      <c r="BP213" s="48" t="b">
        <f t="shared" ca="1" si="159"/>
        <v>0</v>
      </c>
      <c r="BQ213" s="48" t="b">
        <f t="shared" ca="1" si="160"/>
        <v>0</v>
      </c>
      <c r="BR213" s="48" t="b">
        <f t="shared" ca="1" si="161"/>
        <v>0</v>
      </c>
      <c r="BT213" s="99">
        <f t="shared" ca="1" si="148"/>
        <v>0</v>
      </c>
      <c r="BV213" s="48" t="str">
        <f t="shared" ca="1" si="149"/>
        <v/>
      </c>
      <c r="BX213" s="48" t="str">
        <f t="shared" ca="1" si="150"/>
        <v/>
      </c>
      <c r="BY213" s="158"/>
      <c r="BZ213" s="266">
        <f t="shared" ca="1" si="162"/>
        <v>524</v>
      </c>
      <c r="CA213" s="265" t="str">
        <f t="shared" ca="1" si="163"/>
        <v/>
      </c>
    </row>
    <row r="214" spans="2:79" s="48" customFormat="1" x14ac:dyDescent="0.25">
      <c r="B214" s="298" t="b">
        <f t="shared" ca="1" si="111"/>
        <v>0</v>
      </c>
      <c r="C214" s="298"/>
      <c r="D214" s="298" t="b">
        <f t="shared" ca="1" si="112"/>
        <v>0</v>
      </c>
      <c r="E214" s="298"/>
      <c r="F214" s="298" t="b">
        <f t="shared" ca="1" si="113"/>
        <v>0</v>
      </c>
      <c r="G214" s="298"/>
      <c r="H214" s="298">
        <f t="shared" ca="1" si="114"/>
        <v>64</v>
      </c>
      <c r="I214" s="298"/>
      <c r="J214" s="153"/>
      <c r="K214" s="235" t="str">
        <f t="shared" ca="1" si="115"/>
        <v>-</v>
      </c>
      <c r="L214" s="4" t="str">
        <f t="shared" ca="1" si="116"/>
        <v/>
      </c>
      <c r="M214" s="263" t="str">
        <f t="shared" ca="1" si="117"/>
        <v>-</v>
      </c>
      <c r="N214" s="4" t="str">
        <f t="shared" ca="1" si="118"/>
        <v/>
      </c>
      <c r="O214" s="235" t="str">
        <f t="shared" ca="1" si="119"/>
        <v>-</v>
      </c>
      <c r="P214" s="4" t="str">
        <f t="shared" ca="1" si="120"/>
        <v/>
      </c>
      <c r="Q214" s="235" t="str">
        <f t="shared" ca="1" si="121"/>
        <v>-</v>
      </c>
      <c r="R214" s="4" t="str">
        <f t="shared" ca="1" si="122"/>
        <v/>
      </c>
      <c r="S214" s="235" t="str">
        <f t="shared" ca="1" si="123"/>
        <v>-</v>
      </c>
      <c r="T214" s="4" t="str">
        <f t="shared" ca="1" si="124"/>
        <v/>
      </c>
      <c r="U214" s="235" t="str">
        <f ca="1">IF(BT214&gt;1,IF(ISERROR(MATCH(BG215:BG217:BG251,0)),"-",BN214),"")</f>
        <v>-</v>
      </c>
      <c r="V214" s="4" t="str">
        <f t="shared" ca="1" si="125"/>
        <v/>
      </c>
      <c r="W214" s="235">
        <f t="shared" ca="1" si="126"/>
        <v>22</v>
      </c>
      <c r="X214" s="4">
        <f t="shared" ca="1" si="127"/>
        <v>3</v>
      </c>
      <c r="Y214" s="235" t="str">
        <f t="shared" ca="1" si="128"/>
        <v>-</v>
      </c>
      <c r="Z214" s="4" t="str">
        <f t="shared" ca="1" si="129"/>
        <v/>
      </c>
      <c r="AA214" s="235" t="str">
        <f t="shared" ca="1" si="130"/>
        <v>-</v>
      </c>
      <c r="AB214" s="4" t="str">
        <f t="shared" ca="1" si="131"/>
        <v/>
      </c>
      <c r="AC214" s="235" t="str">
        <f t="shared" ca="1" si="132"/>
        <v>-</v>
      </c>
      <c r="AD214" s="4" t="str">
        <f t="shared" ca="1" si="133"/>
        <v/>
      </c>
      <c r="AE214" s="153"/>
      <c r="AF214" s="4" t="e">
        <f t="shared" ca="1" si="134"/>
        <v>#N/A</v>
      </c>
      <c r="AG214" s="263" t="e">
        <f t="shared" ca="1" si="135"/>
        <v>#N/A</v>
      </c>
      <c r="AH214" s="235" t="e">
        <f t="shared" ca="1" si="136"/>
        <v>#N/A</v>
      </c>
      <c r="AI214" s="235" t="e">
        <f t="shared" ca="1" si="137"/>
        <v>#N/A</v>
      </c>
      <c r="AJ214" s="235" t="e">
        <f t="shared" ca="1" si="138"/>
        <v>#N/A</v>
      </c>
      <c r="AK214" s="235" t="e">
        <f t="shared" ca="1" si="139"/>
        <v>#N/A</v>
      </c>
      <c r="AL214" s="235">
        <f t="shared" ca="1" si="140"/>
        <v>3</v>
      </c>
      <c r="AM214" s="235" t="e">
        <f t="shared" ca="1" si="141"/>
        <v>#N/A</v>
      </c>
      <c r="AN214" s="235" t="e">
        <f t="shared" ca="1" si="142"/>
        <v>#N/A</v>
      </c>
      <c r="AO214" s="235" t="e">
        <f t="shared" ca="1" si="143"/>
        <v>#N/A</v>
      </c>
      <c r="AP214" s="153"/>
      <c r="AQ214" s="4" t="str">
        <f t="shared" ca="1" si="144"/>
        <v/>
      </c>
      <c r="AR214" s="4" t="str">
        <f t="shared" ca="1" si="144"/>
        <v/>
      </c>
      <c r="AS214" s="4" t="str">
        <f t="shared" ca="1" si="144"/>
        <v/>
      </c>
      <c r="AT214" s="4" t="str">
        <f t="shared" ca="1" si="144"/>
        <v/>
      </c>
      <c r="AU214" s="4" t="str">
        <f t="shared" ca="1" si="144"/>
        <v/>
      </c>
      <c r="AV214" s="4" t="str">
        <f t="shared" ca="1" si="110"/>
        <v/>
      </c>
      <c r="AW214" s="4">
        <f t="shared" ca="1" si="110"/>
        <v>3</v>
      </c>
      <c r="AX214" s="4" t="str">
        <f t="shared" ca="1" si="110"/>
        <v/>
      </c>
      <c r="AY214" s="4" t="str">
        <f t="shared" ca="1" si="110"/>
        <v/>
      </c>
      <c r="AZ214" s="4" t="str">
        <f t="shared" ca="1" si="110"/>
        <v/>
      </c>
      <c r="BA214" s="296">
        <f t="shared" ca="1" si="145"/>
        <v>3</v>
      </c>
      <c r="BB214" s="296"/>
      <c r="BC214" s="153"/>
      <c r="BD214" s="48">
        <f t="shared" ca="1" si="151"/>
        <v>1</v>
      </c>
      <c r="BE214" s="48">
        <f t="shared" ca="1" si="146"/>
        <v>3</v>
      </c>
      <c r="BF214" s="157"/>
      <c r="BG214" s="262">
        <f t="shared" ca="1" si="147"/>
        <v>32</v>
      </c>
      <c r="BI214" s="48">
        <f t="shared" ca="1" si="152"/>
        <v>2</v>
      </c>
      <c r="BJ214" s="48">
        <f t="shared" ca="1" si="153"/>
        <v>11</v>
      </c>
      <c r="BK214" s="48">
        <f t="shared" ca="1" si="154"/>
        <v>12</v>
      </c>
      <c r="BL214" s="48">
        <f t="shared" ca="1" si="155"/>
        <v>19</v>
      </c>
      <c r="BM214" s="48">
        <f t="shared" ca="1" si="156"/>
        <v>20</v>
      </c>
      <c r="BN214" s="48">
        <f t="shared" ca="1" si="157"/>
        <v>21</v>
      </c>
      <c r="BO214" s="48">
        <f t="shared" ca="1" si="158"/>
        <v>22</v>
      </c>
      <c r="BP214" s="48">
        <f t="shared" ca="1" si="159"/>
        <v>23</v>
      </c>
      <c r="BQ214" s="48">
        <f t="shared" ca="1" si="160"/>
        <v>24</v>
      </c>
      <c r="BR214" s="48">
        <f t="shared" ca="1" si="161"/>
        <v>29</v>
      </c>
      <c r="BT214" s="99">
        <f t="shared" ca="1" si="148"/>
        <v>10</v>
      </c>
      <c r="BV214" s="48">
        <f t="shared" ca="1" si="149"/>
        <v>3</v>
      </c>
      <c r="BX214" s="48">
        <f t="shared" ca="1" si="150"/>
        <v>64</v>
      </c>
      <c r="BY214" s="158"/>
      <c r="BZ214" s="266">
        <f t="shared" ca="1" si="162"/>
        <v>530</v>
      </c>
      <c r="CA214" s="265">
        <f t="shared" ca="1" si="163"/>
        <v>6</v>
      </c>
    </row>
    <row r="215" spans="2:79" s="48" customFormat="1" x14ac:dyDescent="0.25">
      <c r="B215" s="298" t="b">
        <f t="shared" ca="1" si="111"/>
        <v>0</v>
      </c>
      <c r="C215" s="298"/>
      <c r="D215" s="298" t="b">
        <f t="shared" ca="1" si="112"/>
        <v>0</v>
      </c>
      <c r="E215" s="298"/>
      <c r="F215" s="298" t="b">
        <f t="shared" ca="1" si="113"/>
        <v>0</v>
      </c>
      <c r="G215" s="298"/>
      <c r="H215" s="298">
        <f t="shared" ca="1" si="114"/>
        <v>64</v>
      </c>
      <c r="I215" s="298"/>
      <c r="J215" s="153"/>
      <c r="K215" s="235" t="str">
        <f t="shared" ca="1" si="115"/>
        <v>-</v>
      </c>
      <c r="L215" s="4" t="str">
        <f t="shared" ca="1" si="116"/>
        <v/>
      </c>
      <c r="M215" s="263" t="str">
        <f t="shared" ca="1" si="117"/>
        <v>-</v>
      </c>
      <c r="N215" s="4" t="str">
        <f t="shared" ca="1" si="118"/>
        <v/>
      </c>
      <c r="O215" s="235" t="str">
        <f t="shared" ca="1" si="119"/>
        <v>-</v>
      </c>
      <c r="P215" s="4" t="str">
        <f t="shared" ca="1" si="120"/>
        <v/>
      </c>
      <c r="Q215" s="235" t="str">
        <f t="shared" ca="1" si="121"/>
        <v>-</v>
      </c>
      <c r="R215" s="4" t="str">
        <f t="shared" ca="1" si="122"/>
        <v/>
      </c>
      <c r="S215" s="235" t="str">
        <f t="shared" ca="1" si="123"/>
        <v>-</v>
      </c>
      <c r="T215" s="4" t="str">
        <f t="shared" ca="1" si="124"/>
        <v/>
      </c>
      <c r="U215" s="235" t="str">
        <f ca="1">IF(BT215&gt;1,IF(ISERROR(MATCH(BG216:BG218:BG252,0)),"-",BN215),"")</f>
        <v>-</v>
      </c>
      <c r="V215" s="4" t="str">
        <f t="shared" ca="1" si="125"/>
        <v/>
      </c>
      <c r="W215" s="235">
        <f t="shared" ca="1" si="126"/>
        <v>22</v>
      </c>
      <c r="X215" s="4">
        <f t="shared" ca="1" si="127"/>
        <v>2</v>
      </c>
      <c r="Y215" s="235" t="str">
        <f t="shared" ca="1" si="128"/>
        <v>-</v>
      </c>
      <c r="Z215" s="4" t="str">
        <f t="shared" ca="1" si="129"/>
        <v/>
      </c>
      <c r="AA215" s="235" t="str">
        <f t="shared" ca="1" si="130"/>
        <v>-</v>
      </c>
      <c r="AB215" s="4" t="str">
        <f t="shared" ca="1" si="131"/>
        <v/>
      </c>
      <c r="AC215" s="235" t="str">
        <f t="shared" ca="1" si="132"/>
        <v>-</v>
      </c>
      <c r="AD215" s="4" t="str">
        <f t="shared" ca="1" si="133"/>
        <v/>
      </c>
      <c r="AE215" s="153"/>
      <c r="AF215" s="4" t="e">
        <f t="shared" ca="1" si="134"/>
        <v>#N/A</v>
      </c>
      <c r="AG215" s="263" t="e">
        <f t="shared" ca="1" si="135"/>
        <v>#N/A</v>
      </c>
      <c r="AH215" s="235" t="e">
        <f t="shared" ca="1" si="136"/>
        <v>#N/A</v>
      </c>
      <c r="AI215" s="235" t="e">
        <f t="shared" ca="1" si="137"/>
        <v>#N/A</v>
      </c>
      <c r="AJ215" s="235" t="e">
        <f t="shared" ca="1" si="138"/>
        <v>#N/A</v>
      </c>
      <c r="AK215" s="235" t="e">
        <f t="shared" ca="1" si="139"/>
        <v>#N/A</v>
      </c>
      <c r="AL215" s="235">
        <f t="shared" ca="1" si="140"/>
        <v>2</v>
      </c>
      <c r="AM215" s="235" t="e">
        <f t="shared" ca="1" si="141"/>
        <v>#N/A</v>
      </c>
      <c r="AN215" s="235" t="e">
        <f t="shared" ca="1" si="142"/>
        <v>#N/A</v>
      </c>
      <c r="AO215" s="235" t="e">
        <f t="shared" ca="1" si="143"/>
        <v>#N/A</v>
      </c>
      <c r="AP215" s="153"/>
      <c r="AQ215" s="4" t="str">
        <f t="shared" ca="1" si="144"/>
        <v/>
      </c>
      <c r="AR215" s="4" t="str">
        <f t="shared" ca="1" si="144"/>
        <v/>
      </c>
      <c r="AS215" s="4" t="str">
        <f t="shared" ca="1" si="144"/>
        <v/>
      </c>
      <c r="AT215" s="4" t="str">
        <f t="shared" ca="1" si="144"/>
        <v/>
      </c>
      <c r="AU215" s="4" t="str">
        <f t="shared" ca="1" si="144"/>
        <v/>
      </c>
      <c r="AV215" s="4" t="str">
        <f t="shared" ca="1" si="110"/>
        <v/>
      </c>
      <c r="AW215" s="4">
        <f t="shared" ca="1" si="110"/>
        <v>2</v>
      </c>
      <c r="AX215" s="4" t="str">
        <f t="shared" ca="1" si="110"/>
        <v/>
      </c>
      <c r="AY215" s="4" t="str">
        <f t="shared" ca="1" si="110"/>
        <v/>
      </c>
      <c r="AZ215" s="4" t="str">
        <f t="shared" ca="1" si="110"/>
        <v/>
      </c>
      <c r="BA215" s="296">
        <f t="shared" ca="1" si="145"/>
        <v>2</v>
      </c>
      <c r="BB215" s="296"/>
      <c r="BC215" s="153"/>
      <c r="BD215" s="48">
        <f t="shared" ca="1" si="151"/>
        <v>1</v>
      </c>
      <c r="BE215" s="48">
        <f t="shared" ca="1" si="146"/>
        <v>2</v>
      </c>
      <c r="BF215" s="157"/>
      <c r="BG215" s="262">
        <f t="shared" ca="1" si="147"/>
        <v>32</v>
      </c>
      <c r="BI215" s="48">
        <f t="shared" ca="1" si="152"/>
        <v>2</v>
      </c>
      <c r="BJ215" s="48">
        <f t="shared" ca="1" si="153"/>
        <v>11</v>
      </c>
      <c r="BK215" s="48">
        <f t="shared" ca="1" si="154"/>
        <v>12</v>
      </c>
      <c r="BL215" s="48">
        <f t="shared" ca="1" si="155"/>
        <v>19</v>
      </c>
      <c r="BM215" s="48">
        <f t="shared" ca="1" si="156"/>
        <v>20</v>
      </c>
      <c r="BN215" s="48">
        <f t="shared" ca="1" si="157"/>
        <v>21</v>
      </c>
      <c r="BO215" s="48">
        <f t="shared" ca="1" si="158"/>
        <v>22</v>
      </c>
      <c r="BP215" s="48">
        <f t="shared" ca="1" si="159"/>
        <v>23</v>
      </c>
      <c r="BQ215" s="48">
        <f t="shared" ca="1" si="160"/>
        <v>24</v>
      </c>
      <c r="BR215" s="48">
        <f t="shared" ca="1" si="161"/>
        <v>29</v>
      </c>
      <c r="BT215" s="99">
        <f t="shared" ca="1" si="148"/>
        <v>10</v>
      </c>
      <c r="BV215" s="48">
        <f t="shared" ca="1" si="149"/>
        <v>2</v>
      </c>
      <c r="BX215" s="48">
        <f t="shared" ca="1" si="150"/>
        <v>64</v>
      </c>
      <c r="BY215" s="158"/>
      <c r="BZ215" s="266">
        <f t="shared" ca="1" si="162"/>
        <v>546</v>
      </c>
      <c r="CA215" s="265">
        <f t="shared" ca="1" si="163"/>
        <v>16</v>
      </c>
    </row>
    <row r="216" spans="2:79" s="48" customFormat="1" x14ac:dyDescent="0.25">
      <c r="B216" s="298" t="b">
        <f t="shared" ca="1" si="111"/>
        <v>0</v>
      </c>
      <c r="C216" s="298"/>
      <c r="D216" s="298" t="b">
        <f t="shared" ca="1" si="112"/>
        <v>0</v>
      </c>
      <c r="E216" s="298"/>
      <c r="F216" s="298" t="b">
        <f t="shared" ca="1" si="113"/>
        <v>0</v>
      </c>
      <c r="G216" s="298"/>
      <c r="H216" s="298">
        <f t="shared" ca="1" si="114"/>
        <v>66</v>
      </c>
      <c r="I216" s="298"/>
      <c r="J216" s="153"/>
      <c r="K216" s="235" t="str">
        <f t="shared" ca="1" si="115"/>
        <v>-</v>
      </c>
      <c r="L216" s="4" t="str">
        <f t="shared" ca="1" si="116"/>
        <v/>
      </c>
      <c r="M216" s="263" t="str">
        <f t="shared" ca="1" si="117"/>
        <v>-</v>
      </c>
      <c r="N216" s="4" t="str">
        <f t="shared" ca="1" si="118"/>
        <v/>
      </c>
      <c r="O216" s="235" t="str">
        <f t="shared" ca="1" si="119"/>
        <v>-</v>
      </c>
      <c r="P216" s="4" t="str">
        <f t="shared" ca="1" si="120"/>
        <v/>
      </c>
      <c r="Q216" s="235" t="str">
        <f t="shared" ca="1" si="121"/>
        <v>-</v>
      </c>
      <c r="R216" s="4" t="str">
        <f t="shared" ca="1" si="122"/>
        <v/>
      </c>
      <c r="S216" s="235" t="str">
        <f t="shared" ca="1" si="123"/>
        <v>-</v>
      </c>
      <c r="T216" s="4" t="str">
        <f t="shared" ca="1" si="124"/>
        <v/>
      </c>
      <c r="U216" s="235" t="str">
        <f ca="1">IF(BT216&gt;1,IF(ISERROR(MATCH(BG217:BG219:BG253,0)),"-",BN216),"")</f>
        <v>-</v>
      </c>
      <c r="V216" s="4" t="str">
        <f t="shared" ca="1" si="125"/>
        <v/>
      </c>
      <c r="W216" s="235">
        <f t="shared" ca="1" si="126"/>
        <v>22</v>
      </c>
      <c r="X216" s="4">
        <f t="shared" ca="1" si="127"/>
        <v>1</v>
      </c>
      <c r="Y216" s="235" t="str">
        <f t="shared" ca="1" si="128"/>
        <v>-</v>
      </c>
      <c r="Z216" s="4" t="str">
        <f t="shared" ca="1" si="129"/>
        <v/>
      </c>
      <c r="AA216" s="235" t="str">
        <f t="shared" ca="1" si="130"/>
        <v>-</v>
      </c>
      <c r="AB216" s="4" t="str">
        <f t="shared" ca="1" si="131"/>
        <v/>
      </c>
      <c r="AC216" s="235" t="str">
        <f t="shared" ca="1" si="132"/>
        <v>-</v>
      </c>
      <c r="AD216" s="4" t="str">
        <f t="shared" ca="1" si="133"/>
        <v/>
      </c>
      <c r="AE216" s="153"/>
      <c r="AF216" s="4" t="e">
        <f t="shared" ca="1" si="134"/>
        <v>#N/A</v>
      </c>
      <c r="AG216" s="263" t="e">
        <f t="shared" ca="1" si="135"/>
        <v>#N/A</v>
      </c>
      <c r="AH216" s="235" t="e">
        <f t="shared" ca="1" si="136"/>
        <v>#N/A</v>
      </c>
      <c r="AI216" s="235" t="e">
        <f t="shared" ca="1" si="137"/>
        <v>#N/A</v>
      </c>
      <c r="AJ216" s="235" t="e">
        <f t="shared" ca="1" si="138"/>
        <v>#N/A</v>
      </c>
      <c r="AK216" s="235" t="e">
        <f t="shared" ca="1" si="139"/>
        <v>#N/A</v>
      </c>
      <c r="AL216" s="235">
        <f t="shared" ca="1" si="140"/>
        <v>1</v>
      </c>
      <c r="AM216" s="235" t="e">
        <f t="shared" ca="1" si="141"/>
        <v>#N/A</v>
      </c>
      <c r="AN216" s="235" t="e">
        <f t="shared" ca="1" si="142"/>
        <v>#N/A</v>
      </c>
      <c r="AO216" s="235" t="e">
        <f t="shared" ca="1" si="143"/>
        <v>#N/A</v>
      </c>
      <c r="AP216" s="153"/>
      <c r="AQ216" s="4" t="str">
        <f t="shared" ca="1" si="144"/>
        <v/>
      </c>
      <c r="AR216" s="4" t="str">
        <f t="shared" ca="1" si="144"/>
        <v/>
      </c>
      <c r="AS216" s="4" t="str">
        <f t="shared" ca="1" si="144"/>
        <v/>
      </c>
      <c r="AT216" s="4" t="str">
        <f t="shared" ca="1" si="144"/>
        <v/>
      </c>
      <c r="AU216" s="4" t="str">
        <f t="shared" ca="1" si="144"/>
        <v/>
      </c>
      <c r="AV216" s="4" t="str">
        <f t="shared" ca="1" si="110"/>
        <v/>
      </c>
      <c r="AW216" s="4">
        <f t="shared" ca="1" si="110"/>
        <v>1</v>
      </c>
      <c r="AX216" s="4" t="str">
        <f t="shared" ca="1" si="110"/>
        <v/>
      </c>
      <c r="AY216" s="4" t="str">
        <f t="shared" ca="1" si="110"/>
        <v/>
      </c>
      <c r="AZ216" s="4" t="str">
        <f t="shared" ca="1" si="110"/>
        <v/>
      </c>
      <c r="BA216" s="296">
        <f t="shared" ca="1" si="145"/>
        <v>1</v>
      </c>
      <c r="BB216" s="296"/>
      <c r="BC216" s="153"/>
      <c r="BD216" s="48">
        <f t="shared" ca="1" si="151"/>
        <v>1</v>
      </c>
      <c r="BE216" s="48">
        <f t="shared" ca="1" si="146"/>
        <v>1</v>
      </c>
      <c r="BF216" s="157"/>
      <c r="BG216" s="262">
        <f t="shared" ca="1" si="147"/>
        <v>34</v>
      </c>
      <c r="BI216" s="48">
        <f t="shared" ca="1" si="152"/>
        <v>2</v>
      </c>
      <c r="BJ216" s="48">
        <f t="shared" ca="1" si="153"/>
        <v>11</v>
      </c>
      <c r="BK216" s="48">
        <f t="shared" ca="1" si="154"/>
        <v>12</v>
      </c>
      <c r="BL216" s="48">
        <f t="shared" ca="1" si="155"/>
        <v>19</v>
      </c>
      <c r="BM216" s="48">
        <f t="shared" ca="1" si="156"/>
        <v>20</v>
      </c>
      <c r="BN216" s="48">
        <f t="shared" ca="1" si="157"/>
        <v>21</v>
      </c>
      <c r="BO216" s="48">
        <f t="shared" ca="1" si="158"/>
        <v>22</v>
      </c>
      <c r="BP216" s="48">
        <f t="shared" ca="1" si="159"/>
        <v>23</v>
      </c>
      <c r="BQ216" s="48">
        <f t="shared" ca="1" si="160"/>
        <v>24</v>
      </c>
      <c r="BR216" s="48">
        <f t="shared" ca="1" si="161"/>
        <v>29</v>
      </c>
      <c r="BT216" s="99">
        <f t="shared" ca="1" si="148"/>
        <v>10</v>
      </c>
      <c r="BV216" s="48">
        <f t="shared" ca="1" si="149"/>
        <v>1</v>
      </c>
      <c r="BX216" s="48">
        <f t="shared" ca="1" si="150"/>
        <v>66</v>
      </c>
      <c r="BY216" s="158"/>
      <c r="BZ216" s="266">
        <f t="shared" ca="1" si="162"/>
        <v>572</v>
      </c>
      <c r="CA216" s="265">
        <f t="shared" ca="1" si="163"/>
        <v>26</v>
      </c>
    </row>
    <row r="217" spans="2:79" s="48" customFormat="1" x14ac:dyDescent="0.25">
      <c r="B217" s="298" t="b">
        <f t="shared" ca="1" si="111"/>
        <v>0</v>
      </c>
      <c r="C217" s="298"/>
      <c r="D217" s="298" t="b">
        <f t="shared" ca="1" si="112"/>
        <v>0</v>
      </c>
      <c r="E217" s="298"/>
      <c r="F217" s="298" t="b">
        <f t="shared" ca="1" si="113"/>
        <v>0</v>
      </c>
      <c r="G217" s="298"/>
      <c r="H217" s="298" t="b">
        <f t="shared" ca="1" si="114"/>
        <v>0</v>
      </c>
      <c r="I217" s="298"/>
      <c r="J217" s="153"/>
      <c r="K217" s="235" t="str">
        <f t="shared" ca="1" si="115"/>
        <v/>
      </c>
      <c r="L217" s="4" t="str">
        <f t="shared" ca="1" si="116"/>
        <v/>
      </c>
      <c r="M217" s="263" t="str">
        <f t="shared" ca="1" si="117"/>
        <v/>
      </c>
      <c r="N217" s="4" t="str">
        <f t="shared" ca="1" si="118"/>
        <v/>
      </c>
      <c r="O217" s="235" t="str">
        <f t="shared" ca="1" si="119"/>
        <v/>
      </c>
      <c r="P217" s="4" t="str">
        <f t="shared" ca="1" si="120"/>
        <v/>
      </c>
      <c r="Q217" s="235" t="str">
        <f t="shared" ca="1" si="121"/>
        <v/>
      </c>
      <c r="R217" s="4" t="str">
        <f t="shared" ca="1" si="122"/>
        <v/>
      </c>
      <c r="S217" s="235" t="str">
        <f t="shared" ca="1" si="123"/>
        <v/>
      </c>
      <c r="T217" s="4" t="str">
        <f t="shared" ca="1" si="124"/>
        <v/>
      </c>
      <c r="U217" s="235" t="str">
        <f ca="1">IF(BT217&gt;1,IF(ISERROR(MATCH(BG218:BG220:BG254,0)),"-",BN217),"")</f>
        <v/>
      </c>
      <c r="V217" s="4" t="str">
        <f t="shared" ca="1" si="125"/>
        <v/>
      </c>
      <c r="W217" s="235" t="str">
        <f t="shared" ca="1" si="126"/>
        <v/>
      </c>
      <c r="X217" s="4" t="str">
        <f t="shared" ca="1" si="127"/>
        <v/>
      </c>
      <c r="Y217" s="235" t="str">
        <f t="shared" ca="1" si="128"/>
        <v/>
      </c>
      <c r="Z217" s="4" t="str">
        <f t="shared" ca="1" si="129"/>
        <v/>
      </c>
      <c r="AA217" s="235" t="str">
        <f t="shared" ca="1" si="130"/>
        <v/>
      </c>
      <c r="AB217" s="4" t="str">
        <f t="shared" ca="1" si="131"/>
        <v/>
      </c>
      <c r="AC217" s="235" t="str">
        <f t="shared" ca="1" si="132"/>
        <v/>
      </c>
      <c r="AD217" s="4" t="str">
        <f t="shared" ca="1" si="133"/>
        <v/>
      </c>
      <c r="AE217" s="153"/>
      <c r="AF217" s="4" t="str">
        <f t="shared" ca="1" si="134"/>
        <v/>
      </c>
      <c r="AG217" s="263" t="str">
        <f t="shared" ca="1" si="135"/>
        <v/>
      </c>
      <c r="AH217" s="235" t="str">
        <f t="shared" ca="1" si="136"/>
        <v/>
      </c>
      <c r="AI217" s="235" t="str">
        <f t="shared" ca="1" si="137"/>
        <v/>
      </c>
      <c r="AJ217" s="235" t="str">
        <f t="shared" ca="1" si="138"/>
        <v/>
      </c>
      <c r="AK217" s="235" t="str">
        <f t="shared" ca="1" si="139"/>
        <v/>
      </c>
      <c r="AL217" s="235" t="str">
        <f t="shared" ca="1" si="140"/>
        <v/>
      </c>
      <c r="AM217" s="235" t="str">
        <f t="shared" ca="1" si="141"/>
        <v/>
      </c>
      <c r="AN217" s="235" t="str">
        <f t="shared" ca="1" si="142"/>
        <v/>
      </c>
      <c r="AO217" s="235" t="str">
        <f t="shared" ca="1" si="143"/>
        <v/>
      </c>
      <c r="AP217" s="153"/>
      <c r="AQ217" s="4" t="str">
        <f t="shared" ca="1" si="144"/>
        <v/>
      </c>
      <c r="AR217" s="4" t="str">
        <f t="shared" ca="1" si="144"/>
        <v/>
      </c>
      <c r="AS217" s="4" t="str">
        <f t="shared" ca="1" si="144"/>
        <v/>
      </c>
      <c r="AT217" s="4" t="str">
        <f t="shared" ca="1" si="144"/>
        <v/>
      </c>
      <c r="AU217" s="4" t="str">
        <f t="shared" ca="1" si="144"/>
        <v/>
      </c>
      <c r="AV217" s="4" t="str">
        <f t="shared" ca="1" si="110"/>
        <v/>
      </c>
      <c r="AW217" s="4" t="str">
        <f t="shared" ca="1" si="110"/>
        <v/>
      </c>
      <c r="AX217" s="4" t="str">
        <f t="shared" ca="1" si="110"/>
        <v/>
      </c>
      <c r="AY217" s="4" t="str">
        <f t="shared" ca="1" si="110"/>
        <v/>
      </c>
      <c r="AZ217" s="4" t="str">
        <f t="shared" ca="1" si="110"/>
        <v/>
      </c>
      <c r="BA217" s="296" t="e">
        <f t="shared" ca="1" si="145"/>
        <v>#NUM!</v>
      </c>
      <c r="BB217" s="296"/>
      <c r="BC217" s="153"/>
      <c r="BD217" s="48" t="str">
        <f t="shared" ca="1" si="151"/>
        <v/>
      </c>
      <c r="BE217" s="48" t="str">
        <f t="shared" ca="1" si="146"/>
        <v/>
      </c>
      <c r="BF217" s="157"/>
      <c r="BG217" s="262">
        <f t="shared" ca="1" si="147"/>
        <v>22</v>
      </c>
      <c r="BI217" s="48" t="str">
        <f t="shared" ca="1" si="152"/>
        <v/>
      </c>
      <c r="BJ217" s="48" t="str">
        <f t="shared" ca="1" si="153"/>
        <v/>
      </c>
      <c r="BK217" s="48" t="str">
        <f t="shared" ca="1" si="154"/>
        <v/>
      </c>
      <c r="BL217" s="48" t="str">
        <f t="shared" ca="1" si="155"/>
        <v/>
      </c>
      <c r="BM217" s="48" t="str">
        <f t="shared" ca="1" si="156"/>
        <v/>
      </c>
      <c r="BN217" s="48" t="str">
        <f t="shared" ca="1" si="157"/>
        <v/>
      </c>
      <c r="BO217" s="48" t="b">
        <f t="shared" ca="1" si="158"/>
        <v>0</v>
      </c>
      <c r="BP217" s="48" t="b">
        <f t="shared" ca="1" si="159"/>
        <v>0</v>
      </c>
      <c r="BQ217" s="48" t="b">
        <f t="shared" ca="1" si="160"/>
        <v>0</v>
      </c>
      <c r="BR217" s="48" t="b">
        <f t="shared" ca="1" si="161"/>
        <v>0</v>
      </c>
      <c r="BT217" s="99">
        <f t="shared" ca="1" si="148"/>
        <v>0</v>
      </c>
      <c r="BV217" s="48" t="str">
        <f t="shared" ca="1" si="149"/>
        <v/>
      </c>
      <c r="BX217" s="48" t="str">
        <f t="shared" ca="1" si="150"/>
        <v/>
      </c>
      <c r="BY217" s="158"/>
      <c r="BZ217" s="266">
        <f t="shared" ca="1" si="162"/>
        <v>572</v>
      </c>
      <c r="CA217" s="265" t="str">
        <f t="shared" ca="1" si="163"/>
        <v/>
      </c>
    </row>
    <row r="218" spans="2:79" s="48" customFormat="1" x14ac:dyDescent="0.25">
      <c r="B218" s="298" t="b">
        <f t="shared" ca="1" si="111"/>
        <v>0</v>
      </c>
      <c r="C218" s="298"/>
      <c r="D218" s="298" t="b">
        <f t="shared" ca="1" si="112"/>
        <v>0</v>
      </c>
      <c r="E218" s="298"/>
      <c r="F218" s="298" t="b">
        <f t="shared" ca="1" si="113"/>
        <v>0</v>
      </c>
      <c r="G218" s="298"/>
      <c r="H218" s="298" t="b">
        <f t="shared" ca="1" si="114"/>
        <v>0</v>
      </c>
      <c r="I218" s="298"/>
      <c r="J218" s="153"/>
      <c r="K218" s="235" t="str">
        <f t="shared" ca="1" si="115"/>
        <v/>
      </c>
      <c r="L218" s="4" t="str">
        <f t="shared" ca="1" si="116"/>
        <v/>
      </c>
      <c r="M218" s="263" t="str">
        <f t="shared" ca="1" si="117"/>
        <v/>
      </c>
      <c r="N218" s="4" t="str">
        <f t="shared" ca="1" si="118"/>
        <v/>
      </c>
      <c r="O218" s="235" t="str">
        <f t="shared" ca="1" si="119"/>
        <v/>
      </c>
      <c r="P218" s="4" t="str">
        <f t="shared" ca="1" si="120"/>
        <v/>
      </c>
      <c r="Q218" s="235" t="str">
        <f t="shared" ca="1" si="121"/>
        <v/>
      </c>
      <c r="R218" s="4" t="str">
        <f t="shared" ca="1" si="122"/>
        <v/>
      </c>
      <c r="S218" s="235" t="str">
        <f t="shared" ca="1" si="123"/>
        <v/>
      </c>
      <c r="T218" s="4" t="str">
        <f t="shared" ca="1" si="124"/>
        <v/>
      </c>
      <c r="U218" s="235" t="str">
        <f ca="1">IF(BT218&gt;1,IF(ISERROR(MATCH(BG219:BG221:BG255,0)),"-",BN218),"")</f>
        <v/>
      </c>
      <c r="V218" s="4" t="str">
        <f t="shared" ca="1" si="125"/>
        <v/>
      </c>
      <c r="W218" s="235" t="str">
        <f t="shared" ca="1" si="126"/>
        <v/>
      </c>
      <c r="X218" s="4" t="str">
        <f t="shared" ca="1" si="127"/>
        <v/>
      </c>
      <c r="Y218" s="235" t="str">
        <f t="shared" ca="1" si="128"/>
        <v/>
      </c>
      <c r="Z218" s="4" t="str">
        <f t="shared" ca="1" si="129"/>
        <v/>
      </c>
      <c r="AA218" s="235" t="str">
        <f t="shared" ca="1" si="130"/>
        <v/>
      </c>
      <c r="AB218" s="4" t="str">
        <f t="shared" ca="1" si="131"/>
        <v/>
      </c>
      <c r="AC218" s="235" t="str">
        <f t="shared" ca="1" si="132"/>
        <v/>
      </c>
      <c r="AD218" s="4" t="str">
        <f t="shared" ca="1" si="133"/>
        <v/>
      </c>
      <c r="AE218" s="153"/>
      <c r="AF218" s="4" t="str">
        <f t="shared" ca="1" si="134"/>
        <v/>
      </c>
      <c r="AG218" s="263" t="str">
        <f t="shared" ca="1" si="135"/>
        <v/>
      </c>
      <c r="AH218" s="235" t="str">
        <f t="shared" ca="1" si="136"/>
        <v/>
      </c>
      <c r="AI218" s="235" t="str">
        <f t="shared" ca="1" si="137"/>
        <v/>
      </c>
      <c r="AJ218" s="235" t="str">
        <f t="shared" ca="1" si="138"/>
        <v/>
      </c>
      <c r="AK218" s="235" t="str">
        <f t="shared" ca="1" si="139"/>
        <v/>
      </c>
      <c r="AL218" s="235" t="str">
        <f t="shared" ca="1" si="140"/>
        <v/>
      </c>
      <c r="AM218" s="235" t="str">
        <f t="shared" ca="1" si="141"/>
        <v/>
      </c>
      <c r="AN218" s="235" t="str">
        <f t="shared" ca="1" si="142"/>
        <v/>
      </c>
      <c r="AO218" s="235" t="str">
        <f t="shared" ca="1" si="143"/>
        <v/>
      </c>
      <c r="AP218" s="153"/>
      <c r="AQ218" s="4" t="str">
        <f t="shared" ca="1" si="144"/>
        <v/>
      </c>
      <c r="AR218" s="4" t="str">
        <f t="shared" ca="1" si="144"/>
        <v/>
      </c>
      <c r="AS218" s="4" t="str">
        <f t="shared" ca="1" si="144"/>
        <v/>
      </c>
      <c r="AT218" s="4" t="str">
        <f t="shared" ca="1" si="144"/>
        <v/>
      </c>
      <c r="AU218" s="4" t="str">
        <f t="shared" ca="1" si="144"/>
        <v/>
      </c>
      <c r="AV218" s="4" t="str">
        <f t="shared" ca="1" si="110"/>
        <v/>
      </c>
      <c r="AW218" s="4" t="str">
        <f t="shared" ca="1" si="110"/>
        <v/>
      </c>
      <c r="AX218" s="4" t="str">
        <f t="shared" ca="1" si="110"/>
        <v/>
      </c>
      <c r="AY218" s="4" t="str">
        <f t="shared" ca="1" si="110"/>
        <v/>
      </c>
      <c r="AZ218" s="4" t="str">
        <f t="shared" ca="1" si="110"/>
        <v/>
      </c>
      <c r="BA218" s="296" t="e">
        <f t="shared" ca="1" si="145"/>
        <v>#NUM!</v>
      </c>
      <c r="BB218" s="296"/>
      <c r="BC218" s="153"/>
      <c r="BD218" s="48" t="str">
        <f t="shared" ca="1" si="151"/>
        <v/>
      </c>
      <c r="BE218" s="48" t="str">
        <f t="shared" ca="1" si="146"/>
        <v/>
      </c>
      <c r="BF218" s="157"/>
      <c r="BG218" s="262">
        <f t="shared" ca="1" si="147"/>
        <v>35</v>
      </c>
      <c r="BI218" s="48" t="str">
        <f t="shared" ca="1" si="152"/>
        <v/>
      </c>
      <c r="BJ218" s="48" t="str">
        <f t="shared" ca="1" si="153"/>
        <v/>
      </c>
      <c r="BK218" s="48" t="str">
        <f t="shared" ca="1" si="154"/>
        <v/>
      </c>
      <c r="BL218" s="48" t="str">
        <f t="shared" ca="1" si="155"/>
        <v/>
      </c>
      <c r="BM218" s="48" t="str">
        <f t="shared" ca="1" si="156"/>
        <v/>
      </c>
      <c r="BN218" s="48" t="str">
        <f t="shared" ca="1" si="157"/>
        <v/>
      </c>
      <c r="BO218" s="48" t="b">
        <f t="shared" ca="1" si="158"/>
        <v>0</v>
      </c>
      <c r="BP218" s="48" t="b">
        <f t="shared" ca="1" si="159"/>
        <v>0</v>
      </c>
      <c r="BQ218" s="48" t="b">
        <f t="shared" ca="1" si="160"/>
        <v>0</v>
      </c>
      <c r="BR218" s="48" t="b">
        <f t="shared" ca="1" si="161"/>
        <v>0</v>
      </c>
      <c r="BT218" s="99">
        <f t="shared" ca="1" si="148"/>
        <v>0</v>
      </c>
      <c r="BV218" s="48" t="str">
        <f t="shared" ca="1" si="149"/>
        <v/>
      </c>
      <c r="BX218" s="48" t="str">
        <f t="shared" ca="1" si="150"/>
        <v/>
      </c>
      <c r="BY218" s="158"/>
      <c r="BZ218" s="266">
        <f t="shared" ca="1" si="162"/>
        <v>572</v>
      </c>
      <c r="CA218" s="265" t="str">
        <f t="shared" ca="1" si="163"/>
        <v/>
      </c>
    </row>
    <row r="219" spans="2:79" s="48" customFormat="1" x14ac:dyDescent="0.25">
      <c r="B219" s="298" t="b">
        <f t="shared" ca="1" si="111"/>
        <v>0</v>
      </c>
      <c r="C219" s="298"/>
      <c r="D219" s="298" t="b">
        <f t="shared" ca="1" si="112"/>
        <v>0</v>
      </c>
      <c r="E219" s="298"/>
      <c r="F219" s="298" t="b">
        <f t="shared" ca="1" si="113"/>
        <v>0</v>
      </c>
      <c r="G219" s="298"/>
      <c r="H219" s="298">
        <f t="shared" ca="1" si="114"/>
        <v>67</v>
      </c>
      <c r="I219" s="298"/>
      <c r="J219" s="153"/>
      <c r="K219" s="235" t="str">
        <f t="shared" ca="1" si="115"/>
        <v>-</v>
      </c>
      <c r="L219" s="4" t="str">
        <f t="shared" ca="1" si="116"/>
        <v/>
      </c>
      <c r="M219" s="263" t="str">
        <f t="shared" ca="1" si="117"/>
        <v>-</v>
      </c>
      <c r="N219" s="4" t="str">
        <f t="shared" ca="1" si="118"/>
        <v/>
      </c>
      <c r="O219" s="235">
        <f t="shared" ca="1" si="119"/>
        <v>12</v>
      </c>
      <c r="P219" s="4">
        <f t="shared" ca="1" si="120"/>
        <v>1</v>
      </c>
      <c r="Q219" s="235" t="str">
        <f t="shared" ca="1" si="121"/>
        <v>-</v>
      </c>
      <c r="R219" s="4" t="str">
        <f t="shared" ca="1" si="122"/>
        <v/>
      </c>
      <c r="S219" s="235" t="str">
        <f t="shared" ca="1" si="123"/>
        <v>-</v>
      </c>
      <c r="T219" s="4" t="str">
        <f t="shared" ca="1" si="124"/>
        <v/>
      </c>
      <c r="U219" s="235" t="str">
        <f ca="1">IF(BT219&gt;1,IF(ISERROR(MATCH(BG220:BG222:BG256,0)),"-",BN219),"")</f>
        <v>-</v>
      </c>
      <c r="V219" s="4" t="str">
        <f t="shared" ca="1" si="125"/>
        <v/>
      </c>
      <c r="W219" s="235" t="str">
        <f t="shared" ca="1" si="126"/>
        <v>-</v>
      </c>
      <c r="X219" s="4" t="str">
        <f t="shared" ca="1" si="127"/>
        <v/>
      </c>
      <c r="Y219" s="235" t="str">
        <f t="shared" ca="1" si="128"/>
        <v>-</v>
      </c>
      <c r="Z219" s="4" t="str">
        <f t="shared" ca="1" si="129"/>
        <v/>
      </c>
      <c r="AA219" s="235" t="str">
        <f t="shared" ca="1" si="130"/>
        <v>-</v>
      </c>
      <c r="AB219" s="4" t="str">
        <f t="shared" ca="1" si="131"/>
        <v/>
      </c>
      <c r="AC219" s="235" t="str">
        <f t="shared" ca="1" si="132"/>
        <v>-</v>
      </c>
      <c r="AD219" s="4" t="str">
        <f t="shared" ca="1" si="133"/>
        <v/>
      </c>
      <c r="AE219" s="153"/>
      <c r="AF219" s="4" t="e">
        <f t="shared" ca="1" si="134"/>
        <v>#N/A</v>
      </c>
      <c r="AG219" s="263" t="e">
        <f t="shared" ca="1" si="135"/>
        <v>#N/A</v>
      </c>
      <c r="AH219" s="235">
        <f t="shared" ca="1" si="136"/>
        <v>1</v>
      </c>
      <c r="AI219" s="235" t="e">
        <f t="shared" ca="1" si="137"/>
        <v>#N/A</v>
      </c>
      <c r="AJ219" s="235" t="e">
        <f t="shared" ca="1" si="138"/>
        <v>#N/A</v>
      </c>
      <c r="AK219" s="235" t="e">
        <f t="shared" ca="1" si="139"/>
        <v>#N/A</v>
      </c>
      <c r="AL219" s="235" t="e">
        <f t="shared" ca="1" si="140"/>
        <v>#N/A</v>
      </c>
      <c r="AM219" s="235" t="e">
        <f t="shared" ca="1" si="141"/>
        <v>#N/A</v>
      </c>
      <c r="AN219" s="235" t="e">
        <f t="shared" ca="1" si="142"/>
        <v>#N/A</v>
      </c>
      <c r="AO219" s="235" t="e">
        <f t="shared" ca="1" si="143"/>
        <v>#N/A</v>
      </c>
      <c r="AP219" s="153"/>
      <c r="AQ219" s="4" t="str">
        <f t="shared" ca="1" si="144"/>
        <v/>
      </c>
      <c r="AR219" s="4" t="str">
        <f t="shared" ca="1" si="144"/>
        <v/>
      </c>
      <c r="AS219" s="4">
        <f t="shared" ca="1" si="144"/>
        <v>1</v>
      </c>
      <c r="AT219" s="4" t="str">
        <f t="shared" ca="1" si="144"/>
        <v/>
      </c>
      <c r="AU219" s="4" t="str">
        <f t="shared" ca="1" si="144"/>
        <v/>
      </c>
      <c r="AV219" s="4" t="str">
        <f t="shared" ca="1" si="110"/>
        <v/>
      </c>
      <c r="AW219" s="4" t="str">
        <f t="shared" ca="1" si="110"/>
        <v/>
      </c>
      <c r="AX219" s="4" t="str">
        <f t="shared" ca="1" si="110"/>
        <v/>
      </c>
      <c r="AY219" s="4" t="str">
        <f t="shared" ca="1" si="110"/>
        <v/>
      </c>
      <c r="AZ219" s="4" t="str">
        <f t="shared" ca="1" si="110"/>
        <v/>
      </c>
      <c r="BA219" s="296">
        <f t="shared" ca="1" si="145"/>
        <v>1</v>
      </c>
      <c r="BB219" s="296"/>
      <c r="BC219" s="153"/>
      <c r="BD219" s="48">
        <f t="shared" ca="1" si="151"/>
        <v>1</v>
      </c>
      <c r="BE219" s="48">
        <f t="shared" ca="1" si="146"/>
        <v>1</v>
      </c>
      <c r="BF219" s="157"/>
      <c r="BG219" s="262">
        <f t="shared" ca="1" si="147"/>
        <v>32</v>
      </c>
      <c r="BI219" s="48">
        <f t="shared" ca="1" si="152"/>
        <v>2</v>
      </c>
      <c r="BJ219" s="48">
        <f t="shared" ca="1" si="153"/>
        <v>11</v>
      </c>
      <c r="BK219" s="48">
        <f t="shared" ca="1" si="154"/>
        <v>12</v>
      </c>
      <c r="BL219" s="48">
        <f t="shared" ca="1" si="155"/>
        <v>19</v>
      </c>
      <c r="BM219" s="48">
        <f t="shared" ca="1" si="156"/>
        <v>20</v>
      </c>
      <c r="BN219" s="48">
        <f t="shared" ca="1" si="157"/>
        <v>21</v>
      </c>
      <c r="BO219" s="48">
        <f t="shared" ca="1" si="158"/>
        <v>22</v>
      </c>
      <c r="BP219" s="48">
        <f t="shared" ca="1" si="159"/>
        <v>23</v>
      </c>
      <c r="BQ219" s="48">
        <f t="shared" ca="1" si="160"/>
        <v>24</v>
      </c>
      <c r="BR219" s="48">
        <f t="shared" ca="1" si="161"/>
        <v>29</v>
      </c>
      <c r="BT219" s="99">
        <f t="shared" ca="1" si="148"/>
        <v>10</v>
      </c>
      <c r="BV219" s="48">
        <f t="shared" ca="1" si="149"/>
        <v>1</v>
      </c>
      <c r="BX219" s="48">
        <f t="shared" ca="1" si="150"/>
        <v>67</v>
      </c>
      <c r="BY219" s="158"/>
      <c r="BZ219" s="266">
        <f t="shared" ca="1" si="162"/>
        <v>598</v>
      </c>
      <c r="CA219" s="265">
        <f t="shared" ca="1" si="163"/>
        <v>26</v>
      </c>
    </row>
    <row r="220" spans="2:79" s="48" customFormat="1" x14ac:dyDescent="0.25">
      <c r="B220" s="298" t="b">
        <f t="shared" ca="1" si="111"/>
        <v>0</v>
      </c>
      <c r="C220" s="298"/>
      <c r="D220" s="298" t="b">
        <f t="shared" ca="1" si="112"/>
        <v>0</v>
      </c>
      <c r="E220" s="298"/>
      <c r="F220" s="298" t="b">
        <f t="shared" ca="1" si="113"/>
        <v>0</v>
      </c>
      <c r="G220" s="298"/>
      <c r="H220" s="298" t="b">
        <f t="shared" ca="1" si="114"/>
        <v>0</v>
      </c>
      <c r="I220" s="298"/>
      <c r="J220" s="153"/>
      <c r="K220" s="235" t="str">
        <f t="shared" ca="1" si="115"/>
        <v/>
      </c>
      <c r="L220" s="4" t="str">
        <f t="shared" ca="1" si="116"/>
        <v/>
      </c>
      <c r="M220" s="263" t="str">
        <f t="shared" ca="1" si="117"/>
        <v/>
      </c>
      <c r="N220" s="4" t="str">
        <f t="shared" ca="1" si="118"/>
        <v/>
      </c>
      <c r="O220" s="235" t="str">
        <f t="shared" ca="1" si="119"/>
        <v/>
      </c>
      <c r="P220" s="4" t="str">
        <f t="shared" ca="1" si="120"/>
        <v/>
      </c>
      <c r="Q220" s="235" t="str">
        <f t="shared" ca="1" si="121"/>
        <v/>
      </c>
      <c r="R220" s="4" t="str">
        <f t="shared" ca="1" si="122"/>
        <v/>
      </c>
      <c r="S220" s="235" t="str">
        <f t="shared" ca="1" si="123"/>
        <v/>
      </c>
      <c r="T220" s="4" t="str">
        <f t="shared" ca="1" si="124"/>
        <v/>
      </c>
      <c r="U220" s="235" t="str">
        <f ca="1">IF(BT220&gt;1,IF(ISERROR(MATCH(BG221:BG223:BG257,0)),"-",BN220),"")</f>
        <v/>
      </c>
      <c r="V220" s="4" t="str">
        <f t="shared" ca="1" si="125"/>
        <v/>
      </c>
      <c r="W220" s="235" t="str">
        <f t="shared" ca="1" si="126"/>
        <v/>
      </c>
      <c r="X220" s="4" t="str">
        <f t="shared" ca="1" si="127"/>
        <v/>
      </c>
      <c r="Y220" s="235" t="str">
        <f t="shared" ca="1" si="128"/>
        <v/>
      </c>
      <c r="Z220" s="4" t="str">
        <f t="shared" ca="1" si="129"/>
        <v/>
      </c>
      <c r="AA220" s="235" t="str">
        <f t="shared" ca="1" si="130"/>
        <v/>
      </c>
      <c r="AB220" s="4" t="str">
        <f t="shared" ca="1" si="131"/>
        <v/>
      </c>
      <c r="AC220" s="235" t="str">
        <f t="shared" ca="1" si="132"/>
        <v/>
      </c>
      <c r="AD220" s="4" t="str">
        <f t="shared" ca="1" si="133"/>
        <v/>
      </c>
      <c r="AE220" s="153"/>
      <c r="AF220" s="4" t="str">
        <f t="shared" ca="1" si="134"/>
        <v/>
      </c>
      <c r="AG220" s="263" t="str">
        <f t="shared" ca="1" si="135"/>
        <v/>
      </c>
      <c r="AH220" s="235" t="str">
        <f t="shared" ca="1" si="136"/>
        <v/>
      </c>
      <c r="AI220" s="235" t="str">
        <f t="shared" ca="1" si="137"/>
        <v/>
      </c>
      <c r="AJ220" s="235" t="str">
        <f t="shared" ca="1" si="138"/>
        <v/>
      </c>
      <c r="AK220" s="235" t="str">
        <f t="shared" ca="1" si="139"/>
        <v/>
      </c>
      <c r="AL220" s="235" t="str">
        <f t="shared" ca="1" si="140"/>
        <v/>
      </c>
      <c r="AM220" s="235" t="str">
        <f t="shared" ca="1" si="141"/>
        <v/>
      </c>
      <c r="AN220" s="235" t="str">
        <f t="shared" ca="1" si="142"/>
        <v/>
      </c>
      <c r="AO220" s="235" t="str">
        <f t="shared" ca="1" si="143"/>
        <v/>
      </c>
      <c r="AP220" s="153"/>
      <c r="AQ220" s="4" t="str">
        <f t="shared" ca="1" si="144"/>
        <v/>
      </c>
      <c r="AR220" s="4" t="str">
        <f t="shared" ca="1" si="144"/>
        <v/>
      </c>
      <c r="AS220" s="4" t="str">
        <f t="shared" ca="1" si="144"/>
        <v/>
      </c>
      <c r="AT220" s="4" t="str">
        <f t="shared" ca="1" si="144"/>
        <v/>
      </c>
      <c r="AU220" s="4" t="str">
        <f t="shared" ca="1" si="144"/>
        <v/>
      </c>
      <c r="AV220" s="4" t="str">
        <f t="shared" ca="1" si="110"/>
        <v/>
      </c>
      <c r="AW220" s="4" t="str">
        <f t="shared" ca="1" si="110"/>
        <v/>
      </c>
      <c r="AX220" s="4" t="str">
        <f t="shared" ca="1" si="110"/>
        <v/>
      </c>
      <c r="AY220" s="4" t="str">
        <f t="shared" ca="1" si="110"/>
        <v/>
      </c>
      <c r="AZ220" s="4" t="str">
        <f t="shared" ca="1" si="110"/>
        <v/>
      </c>
      <c r="BA220" s="296" t="e">
        <f t="shared" ca="1" si="145"/>
        <v>#NUM!</v>
      </c>
      <c r="BB220" s="296"/>
      <c r="BC220" s="153"/>
      <c r="BD220" s="48" t="str">
        <f t="shared" ca="1" si="151"/>
        <v/>
      </c>
      <c r="BE220" s="48" t="str">
        <f t="shared" ca="1" si="146"/>
        <v/>
      </c>
      <c r="BF220" s="157"/>
      <c r="BG220" s="262">
        <f t="shared" ca="1" si="147"/>
        <v>12</v>
      </c>
      <c r="BI220" s="48" t="str">
        <f t="shared" ca="1" si="152"/>
        <v/>
      </c>
      <c r="BJ220" s="48" t="str">
        <f t="shared" ca="1" si="153"/>
        <v/>
      </c>
      <c r="BK220" s="48" t="str">
        <f t="shared" ca="1" si="154"/>
        <v/>
      </c>
      <c r="BL220" s="48" t="str">
        <f t="shared" ca="1" si="155"/>
        <v/>
      </c>
      <c r="BM220" s="48" t="str">
        <f t="shared" ca="1" si="156"/>
        <v/>
      </c>
      <c r="BN220" s="48" t="str">
        <f t="shared" ca="1" si="157"/>
        <v/>
      </c>
      <c r="BO220" s="48" t="b">
        <f t="shared" ca="1" si="158"/>
        <v>0</v>
      </c>
      <c r="BP220" s="48" t="b">
        <f t="shared" ca="1" si="159"/>
        <v>0</v>
      </c>
      <c r="BQ220" s="48" t="b">
        <f t="shared" ca="1" si="160"/>
        <v>0</v>
      </c>
      <c r="BR220" s="48" t="b">
        <f t="shared" ca="1" si="161"/>
        <v>0</v>
      </c>
      <c r="BT220" s="99">
        <f t="shared" ca="1" si="148"/>
        <v>0</v>
      </c>
      <c r="BV220" s="48" t="str">
        <f t="shared" ca="1" si="149"/>
        <v/>
      </c>
      <c r="BX220" s="48" t="str">
        <f t="shared" ca="1" si="150"/>
        <v/>
      </c>
      <c r="BY220" s="158"/>
      <c r="BZ220" s="266">
        <f t="shared" ca="1" si="162"/>
        <v>598</v>
      </c>
      <c r="CA220" s="265" t="str">
        <f t="shared" ca="1" si="163"/>
        <v/>
      </c>
    </row>
    <row r="221" spans="2:79" s="48" customFormat="1" x14ac:dyDescent="0.25">
      <c r="B221" s="298" t="b">
        <f t="shared" ca="1" si="111"/>
        <v>0</v>
      </c>
      <c r="C221" s="298"/>
      <c r="D221" s="298" t="b">
        <f t="shared" ca="1" si="112"/>
        <v>0</v>
      </c>
      <c r="E221" s="298"/>
      <c r="F221" s="298" t="b">
        <f t="shared" ca="1" si="113"/>
        <v>0</v>
      </c>
      <c r="G221" s="298"/>
      <c r="H221" s="298" t="b">
        <f t="shared" ca="1" si="114"/>
        <v>0</v>
      </c>
      <c r="I221" s="298"/>
      <c r="J221" s="153"/>
      <c r="K221" s="235" t="str">
        <f t="shared" ca="1" si="115"/>
        <v/>
      </c>
      <c r="L221" s="4" t="str">
        <f t="shared" ca="1" si="116"/>
        <v/>
      </c>
      <c r="M221" s="263" t="str">
        <f t="shared" ca="1" si="117"/>
        <v/>
      </c>
      <c r="N221" s="4" t="str">
        <f t="shared" ca="1" si="118"/>
        <v/>
      </c>
      <c r="O221" s="235" t="str">
        <f t="shared" ca="1" si="119"/>
        <v/>
      </c>
      <c r="P221" s="4" t="str">
        <f t="shared" ca="1" si="120"/>
        <v/>
      </c>
      <c r="Q221" s="235" t="str">
        <f t="shared" ca="1" si="121"/>
        <v/>
      </c>
      <c r="R221" s="4" t="str">
        <f t="shared" ca="1" si="122"/>
        <v/>
      </c>
      <c r="S221" s="235" t="str">
        <f t="shared" ca="1" si="123"/>
        <v/>
      </c>
      <c r="T221" s="4" t="str">
        <f t="shared" ca="1" si="124"/>
        <v/>
      </c>
      <c r="U221" s="235" t="str">
        <f ca="1">IF(BT221&gt;1,IF(ISERROR(MATCH(BG222:BG224:BG258,0)),"-",BN221),"")</f>
        <v/>
      </c>
      <c r="V221" s="4" t="str">
        <f t="shared" ca="1" si="125"/>
        <v/>
      </c>
      <c r="W221" s="235" t="str">
        <f t="shared" ca="1" si="126"/>
        <v/>
      </c>
      <c r="X221" s="4" t="str">
        <f t="shared" ca="1" si="127"/>
        <v/>
      </c>
      <c r="Y221" s="235" t="str">
        <f t="shared" ca="1" si="128"/>
        <v/>
      </c>
      <c r="Z221" s="4" t="str">
        <f t="shared" ca="1" si="129"/>
        <v/>
      </c>
      <c r="AA221" s="235" t="str">
        <f t="shared" ca="1" si="130"/>
        <v/>
      </c>
      <c r="AB221" s="4" t="str">
        <f t="shared" ca="1" si="131"/>
        <v/>
      </c>
      <c r="AC221" s="235" t="str">
        <f t="shared" ca="1" si="132"/>
        <v/>
      </c>
      <c r="AD221" s="4" t="str">
        <f t="shared" ca="1" si="133"/>
        <v/>
      </c>
      <c r="AE221" s="153"/>
      <c r="AF221" s="4" t="str">
        <f t="shared" ca="1" si="134"/>
        <v/>
      </c>
      <c r="AG221" s="263" t="str">
        <f t="shared" ca="1" si="135"/>
        <v/>
      </c>
      <c r="AH221" s="235" t="str">
        <f t="shared" ca="1" si="136"/>
        <v/>
      </c>
      <c r="AI221" s="235" t="str">
        <f t="shared" ca="1" si="137"/>
        <v/>
      </c>
      <c r="AJ221" s="235" t="str">
        <f t="shared" ca="1" si="138"/>
        <v/>
      </c>
      <c r="AK221" s="235" t="str">
        <f t="shared" ca="1" si="139"/>
        <v/>
      </c>
      <c r="AL221" s="235" t="str">
        <f t="shared" ca="1" si="140"/>
        <v/>
      </c>
      <c r="AM221" s="235" t="str">
        <f t="shared" ca="1" si="141"/>
        <v/>
      </c>
      <c r="AN221" s="235" t="str">
        <f t="shared" ca="1" si="142"/>
        <v/>
      </c>
      <c r="AO221" s="235" t="str">
        <f t="shared" ca="1" si="143"/>
        <v/>
      </c>
      <c r="AP221" s="153"/>
      <c r="AQ221" s="4" t="str">
        <f t="shared" ca="1" si="144"/>
        <v/>
      </c>
      <c r="AR221" s="4" t="str">
        <f t="shared" ca="1" si="144"/>
        <v/>
      </c>
      <c r="AS221" s="4" t="str">
        <f t="shared" ca="1" si="144"/>
        <v/>
      </c>
      <c r="AT221" s="4" t="str">
        <f t="shared" ca="1" si="144"/>
        <v/>
      </c>
      <c r="AU221" s="4" t="str">
        <f t="shared" ca="1" si="144"/>
        <v/>
      </c>
      <c r="AV221" s="4" t="str">
        <f t="shared" ca="1" si="110"/>
        <v/>
      </c>
      <c r="AW221" s="4" t="str">
        <f t="shared" ca="1" si="110"/>
        <v/>
      </c>
      <c r="AX221" s="4" t="str">
        <f t="shared" ca="1" si="110"/>
        <v/>
      </c>
      <c r="AY221" s="4" t="str">
        <f t="shared" ca="1" si="110"/>
        <v/>
      </c>
      <c r="AZ221" s="4" t="str">
        <f t="shared" ca="1" si="110"/>
        <v/>
      </c>
      <c r="BA221" s="296" t="e">
        <f t="shared" ca="1" si="145"/>
        <v>#NUM!</v>
      </c>
      <c r="BB221" s="296"/>
      <c r="BC221" s="153"/>
      <c r="BD221" s="48" t="str">
        <f t="shared" ca="1" si="151"/>
        <v/>
      </c>
      <c r="BE221" s="48" t="str">
        <f t="shared" ca="1" si="146"/>
        <v/>
      </c>
      <c r="BF221" s="157"/>
      <c r="BG221" s="262">
        <f t="shared" ca="1" si="147"/>
        <v>28</v>
      </c>
      <c r="BI221" s="48" t="str">
        <f t="shared" ca="1" si="152"/>
        <v/>
      </c>
      <c r="BJ221" s="48" t="str">
        <f t="shared" ca="1" si="153"/>
        <v/>
      </c>
      <c r="BK221" s="48" t="str">
        <f t="shared" ca="1" si="154"/>
        <v/>
      </c>
      <c r="BL221" s="48" t="str">
        <f t="shared" ca="1" si="155"/>
        <v/>
      </c>
      <c r="BM221" s="48" t="str">
        <f t="shared" ca="1" si="156"/>
        <v/>
      </c>
      <c r="BN221" s="48" t="str">
        <f t="shared" ca="1" si="157"/>
        <v/>
      </c>
      <c r="BO221" s="48" t="b">
        <f t="shared" ca="1" si="158"/>
        <v>0</v>
      </c>
      <c r="BP221" s="48" t="b">
        <f t="shared" ca="1" si="159"/>
        <v>0</v>
      </c>
      <c r="BQ221" s="48" t="b">
        <f t="shared" ca="1" si="160"/>
        <v>0</v>
      </c>
      <c r="BR221" s="48" t="b">
        <f t="shared" ca="1" si="161"/>
        <v>0</v>
      </c>
      <c r="BT221" s="99">
        <f t="shared" ca="1" si="148"/>
        <v>0</v>
      </c>
      <c r="BV221" s="48" t="str">
        <f t="shared" ca="1" si="149"/>
        <v/>
      </c>
      <c r="BX221" s="48" t="str">
        <f t="shared" ca="1" si="150"/>
        <v/>
      </c>
      <c r="BY221" s="158"/>
      <c r="BZ221" s="266">
        <f t="shared" ca="1" si="162"/>
        <v>598</v>
      </c>
      <c r="CA221" s="265" t="str">
        <f t="shared" ca="1" si="163"/>
        <v/>
      </c>
    </row>
    <row r="222" spans="2:79" s="48" customFormat="1" x14ac:dyDescent="0.25">
      <c r="B222" s="298" t="b">
        <f t="shared" ca="1" si="111"/>
        <v>0</v>
      </c>
      <c r="C222" s="298"/>
      <c r="D222" s="298" t="b">
        <f t="shared" ca="1" si="112"/>
        <v>0</v>
      </c>
      <c r="E222" s="298"/>
      <c r="F222" s="298" t="b">
        <f t="shared" ca="1" si="113"/>
        <v>0</v>
      </c>
      <c r="G222" s="298"/>
      <c r="H222" s="298" t="b">
        <f t="shared" ca="1" si="114"/>
        <v>0</v>
      </c>
      <c r="I222" s="298"/>
      <c r="J222" s="153"/>
      <c r="K222" s="235" t="str">
        <f t="shared" ca="1" si="115"/>
        <v/>
      </c>
      <c r="L222" s="4" t="str">
        <f t="shared" ca="1" si="116"/>
        <v/>
      </c>
      <c r="M222" s="263" t="str">
        <f t="shared" ca="1" si="117"/>
        <v/>
      </c>
      <c r="N222" s="4" t="str">
        <f t="shared" ca="1" si="118"/>
        <v/>
      </c>
      <c r="O222" s="235" t="str">
        <f t="shared" ca="1" si="119"/>
        <v/>
      </c>
      <c r="P222" s="4" t="str">
        <f t="shared" ca="1" si="120"/>
        <v/>
      </c>
      <c r="Q222" s="235" t="str">
        <f t="shared" ca="1" si="121"/>
        <v/>
      </c>
      <c r="R222" s="4" t="str">
        <f t="shared" ca="1" si="122"/>
        <v/>
      </c>
      <c r="S222" s="235" t="str">
        <f t="shared" ca="1" si="123"/>
        <v/>
      </c>
      <c r="T222" s="4" t="str">
        <f t="shared" ca="1" si="124"/>
        <v/>
      </c>
      <c r="U222" s="235" t="str">
        <f ca="1">IF(BT222&gt;1,IF(ISERROR(MATCH(BG223:BG225:BG259,0)),"-",BN222),"")</f>
        <v/>
      </c>
      <c r="V222" s="4" t="str">
        <f t="shared" ca="1" si="125"/>
        <v/>
      </c>
      <c r="W222" s="235" t="str">
        <f t="shared" ca="1" si="126"/>
        <v/>
      </c>
      <c r="X222" s="4" t="str">
        <f t="shared" ca="1" si="127"/>
        <v/>
      </c>
      <c r="Y222" s="235" t="str">
        <f t="shared" ca="1" si="128"/>
        <v/>
      </c>
      <c r="Z222" s="4" t="str">
        <f t="shared" ca="1" si="129"/>
        <v/>
      </c>
      <c r="AA222" s="235" t="str">
        <f t="shared" ca="1" si="130"/>
        <v/>
      </c>
      <c r="AB222" s="4" t="str">
        <f t="shared" ca="1" si="131"/>
        <v/>
      </c>
      <c r="AC222" s="235" t="str">
        <f t="shared" ca="1" si="132"/>
        <v/>
      </c>
      <c r="AD222" s="4" t="str">
        <f t="shared" ca="1" si="133"/>
        <v/>
      </c>
      <c r="AE222" s="153"/>
      <c r="AF222" s="4" t="str">
        <f t="shared" ca="1" si="134"/>
        <v/>
      </c>
      <c r="AG222" s="263" t="str">
        <f t="shared" ca="1" si="135"/>
        <v/>
      </c>
      <c r="AH222" s="235" t="str">
        <f t="shared" ca="1" si="136"/>
        <v/>
      </c>
      <c r="AI222" s="235" t="str">
        <f t="shared" ca="1" si="137"/>
        <v/>
      </c>
      <c r="AJ222" s="235" t="str">
        <f t="shared" ca="1" si="138"/>
        <v/>
      </c>
      <c r="AK222" s="235" t="str">
        <f t="shared" ca="1" si="139"/>
        <v/>
      </c>
      <c r="AL222" s="235" t="str">
        <f t="shared" ca="1" si="140"/>
        <v/>
      </c>
      <c r="AM222" s="235" t="str">
        <f t="shared" ca="1" si="141"/>
        <v/>
      </c>
      <c r="AN222" s="235" t="str">
        <f t="shared" ca="1" si="142"/>
        <v/>
      </c>
      <c r="AO222" s="235" t="str">
        <f t="shared" ca="1" si="143"/>
        <v/>
      </c>
      <c r="AP222" s="153"/>
      <c r="AQ222" s="4" t="str">
        <f t="shared" ca="1" si="144"/>
        <v/>
      </c>
      <c r="AR222" s="4" t="str">
        <f t="shared" ca="1" si="144"/>
        <v/>
      </c>
      <c r="AS222" s="4" t="str">
        <f t="shared" ca="1" si="144"/>
        <v/>
      </c>
      <c r="AT222" s="4" t="str">
        <f t="shared" ca="1" si="144"/>
        <v/>
      </c>
      <c r="AU222" s="4" t="str">
        <f t="shared" ca="1" si="144"/>
        <v/>
      </c>
      <c r="AV222" s="4" t="str">
        <f t="shared" ca="1" si="110"/>
        <v/>
      </c>
      <c r="AW222" s="4" t="str">
        <f t="shared" ca="1" si="110"/>
        <v/>
      </c>
      <c r="AX222" s="4" t="str">
        <f t="shared" ca="1" si="110"/>
        <v/>
      </c>
      <c r="AY222" s="4" t="str">
        <f t="shared" ca="1" si="110"/>
        <v/>
      </c>
      <c r="AZ222" s="4" t="str">
        <f t="shared" ca="1" si="110"/>
        <v/>
      </c>
      <c r="BA222" s="296" t="e">
        <f t="shared" ca="1" si="145"/>
        <v>#NUM!</v>
      </c>
      <c r="BB222" s="296"/>
      <c r="BC222" s="153"/>
      <c r="BD222" s="48" t="str">
        <f t="shared" ca="1" si="151"/>
        <v/>
      </c>
      <c r="BE222" s="48" t="str">
        <f t="shared" ca="1" si="146"/>
        <v/>
      </c>
      <c r="BF222" s="157"/>
      <c r="BG222" s="262">
        <f t="shared" ca="1" si="147"/>
        <v>31</v>
      </c>
      <c r="BI222" s="48" t="str">
        <f t="shared" ca="1" si="152"/>
        <v/>
      </c>
      <c r="BJ222" s="48" t="str">
        <f t="shared" ca="1" si="153"/>
        <v/>
      </c>
      <c r="BK222" s="48" t="str">
        <f t="shared" ca="1" si="154"/>
        <v/>
      </c>
      <c r="BL222" s="48" t="str">
        <f t="shared" ca="1" si="155"/>
        <v/>
      </c>
      <c r="BM222" s="48" t="str">
        <f t="shared" ca="1" si="156"/>
        <v/>
      </c>
      <c r="BN222" s="48" t="str">
        <f t="shared" ca="1" si="157"/>
        <v/>
      </c>
      <c r="BO222" s="48" t="b">
        <f t="shared" ca="1" si="158"/>
        <v>0</v>
      </c>
      <c r="BP222" s="48" t="b">
        <f t="shared" ca="1" si="159"/>
        <v>0</v>
      </c>
      <c r="BQ222" s="48" t="b">
        <f t="shared" ca="1" si="160"/>
        <v>0</v>
      </c>
      <c r="BR222" s="48" t="b">
        <f t="shared" ca="1" si="161"/>
        <v>0</v>
      </c>
      <c r="BT222" s="99">
        <f t="shared" ca="1" si="148"/>
        <v>0</v>
      </c>
      <c r="BV222" s="48" t="str">
        <f t="shared" ca="1" si="149"/>
        <v/>
      </c>
      <c r="BX222" s="48" t="str">
        <f t="shared" ca="1" si="150"/>
        <v/>
      </c>
      <c r="BY222" s="158"/>
      <c r="BZ222" s="266">
        <f t="shared" ca="1" si="162"/>
        <v>598</v>
      </c>
      <c r="CA222" s="265" t="str">
        <f t="shared" ca="1" si="163"/>
        <v/>
      </c>
    </row>
    <row r="223" spans="2:79" s="48" customFormat="1" x14ac:dyDescent="0.25">
      <c r="B223" s="298" t="b">
        <f t="shared" ca="1" si="111"/>
        <v>0</v>
      </c>
      <c r="C223" s="298"/>
      <c r="D223" s="298" t="b">
        <f t="shared" ca="1" si="112"/>
        <v>0</v>
      </c>
      <c r="E223" s="298"/>
      <c r="F223" s="298" t="b">
        <f t="shared" ca="1" si="113"/>
        <v>0</v>
      </c>
      <c r="G223" s="298"/>
      <c r="H223" s="298">
        <f t="shared" ca="1" si="114"/>
        <v>61</v>
      </c>
      <c r="I223" s="298"/>
      <c r="J223" s="153"/>
      <c r="K223" s="235" t="str">
        <f t="shared" ca="1" si="115"/>
        <v>-</v>
      </c>
      <c r="L223" s="4" t="str">
        <f t="shared" ca="1" si="116"/>
        <v/>
      </c>
      <c r="M223" s="263" t="str">
        <f t="shared" ca="1" si="117"/>
        <v>-</v>
      </c>
      <c r="N223" s="4" t="str">
        <f t="shared" ca="1" si="118"/>
        <v/>
      </c>
      <c r="O223" s="235" t="str">
        <f t="shared" ca="1" si="119"/>
        <v>-</v>
      </c>
      <c r="P223" s="4" t="str">
        <f t="shared" ca="1" si="120"/>
        <v/>
      </c>
      <c r="Q223" s="235" t="str">
        <f t="shared" ca="1" si="121"/>
        <v>-</v>
      </c>
      <c r="R223" s="4" t="str">
        <f t="shared" ca="1" si="122"/>
        <v/>
      </c>
      <c r="S223" s="235" t="str">
        <f t="shared" ca="1" si="123"/>
        <v>-</v>
      </c>
      <c r="T223" s="4" t="str">
        <f t="shared" ca="1" si="124"/>
        <v/>
      </c>
      <c r="U223" s="235" t="str">
        <f ca="1">IF(BT223&gt;1,IF(ISERROR(MATCH(BG224:BG226:BG260,0)),"-",BN223),"")</f>
        <v>-</v>
      </c>
      <c r="V223" s="4" t="str">
        <f t="shared" ca="1" si="125"/>
        <v/>
      </c>
      <c r="W223" s="235" t="str">
        <f t="shared" ca="1" si="126"/>
        <v>-</v>
      </c>
      <c r="X223" s="4" t="str">
        <f t="shared" ca="1" si="127"/>
        <v/>
      </c>
      <c r="Y223" s="235" t="str">
        <f t="shared" ca="1" si="128"/>
        <v>-</v>
      </c>
      <c r="Z223" s="4" t="str">
        <f t="shared" ca="1" si="129"/>
        <v/>
      </c>
      <c r="AA223" s="235" t="str">
        <f t="shared" ca="1" si="130"/>
        <v>-</v>
      </c>
      <c r="AB223" s="4" t="str">
        <f t="shared" ca="1" si="131"/>
        <v/>
      </c>
      <c r="AC223" s="235" t="str">
        <f t="shared" ca="1" si="132"/>
        <v>-</v>
      </c>
      <c r="AD223" s="4" t="str">
        <f t="shared" ca="1" si="133"/>
        <v/>
      </c>
      <c r="AE223" s="153"/>
      <c r="AF223" s="4" t="e">
        <f t="shared" ca="1" si="134"/>
        <v>#N/A</v>
      </c>
      <c r="AG223" s="263" t="e">
        <f t="shared" ca="1" si="135"/>
        <v>#N/A</v>
      </c>
      <c r="AH223" s="235" t="e">
        <f t="shared" ca="1" si="136"/>
        <v>#N/A</v>
      </c>
      <c r="AI223" s="235" t="e">
        <f t="shared" ca="1" si="137"/>
        <v>#N/A</v>
      </c>
      <c r="AJ223" s="235" t="e">
        <f t="shared" ca="1" si="138"/>
        <v>#N/A</v>
      </c>
      <c r="AK223" s="235" t="e">
        <f t="shared" ca="1" si="139"/>
        <v>#N/A</v>
      </c>
      <c r="AL223" s="235" t="e">
        <f t="shared" ca="1" si="140"/>
        <v>#N/A</v>
      </c>
      <c r="AM223" s="235" t="e">
        <f t="shared" ca="1" si="141"/>
        <v>#N/A</v>
      </c>
      <c r="AN223" s="235" t="e">
        <f t="shared" ca="1" si="142"/>
        <v>#N/A</v>
      </c>
      <c r="AO223" s="235" t="e">
        <f t="shared" ca="1" si="143"/>
        <v>#N/A</v>
      </c>
      <c r="AP223" s="153"/>
      <c r="AQ223" s="4" t="str">
        <f t="shared" ca="1" si="144"/>
        <v/>
      </c>
      <c r="AR223" s="4" t="str">
        <f t="shared" ca="1" si="144"/>
        <v/>
      </c>
      <c r="AS223" s="4" t="str">
        <f t="shared" ca="1" si="144"/>
        <v/>
      </c>
      <c r="AT223" s="4" t="str">
        <f t="shared" ca="1" si="144"/>
        <v/>
      </c>
      <c r="AU223" s="4" t="str">
        <f t="shared" ca="1" si="144"/>
        <v/>
      </c>
      <c r="AV223" s="4" t="str">
        <f t="shared" ca="1" si="110"/>
        <v/>
      </c>
      <c r="AW223" s="4" t="str">
        <f t="shared" ca="1" si="110"/>
        <v/>
      </c>
      <c r="AX223" s="4" t="str">
        <f t="shared" ca="1" si="110"/>
        <v/>
      </c>
      <c r="AY223" s="4" t="str">
        <f t="shared" ca="1" si="110"/>
        <v/>
      </c>
      <c r="AZ223" s="4" t="str">
        <f t="shared" ca="1" si="110"/>
        <v/>
      </c>
      <c r="BA223" s="296" t="e">
        <f t="shared" ca="1" si="145"/>
        <v>#NUM!</v>
      </c>
      <c r="BB223" s="296"/>
      <c r="BC223" s="153"/>
      <c r="BD223" s="48">
        <f t="shared" ca="1" si="151"/>
        <v>0</v>
      </c>
      <c r="BE223" s="48" t="str">
        <f t="shared" ca="1" si="146"/>
        <v>F</v>
      </c>
      <c r="BF223" s="157"/>
      <c r="BG223" s="262">
        <f t="shared" ca="1" si="147"/>
        <v>30</v>
      </c>
      <c r="BI223" s="48">
        <f t="shared" ca="1" si="152"/>
        <v>2</v>
      </c>
      <c r="BJ223" s="48">
        <f t="shared" ca="1" si="153"/>
        <v>11</v>
      </c>
      <c r="BK223" s="48">
        <f t="shared" ca="1" si="154"/>
        <v>12</v>
      </c>
      <c r="BL223" s="48">
        <f t="shared" ca="1" si="155"/>
        <v>19</v>
      </c>
      <c r="BM223" s="48">
        <f t="shared" ca="1" si="156"/>
        <v>20</v>
      </c>
      <c r="BN223" s="48">
        <f t="shared" ca="1" si="157"/>
        <v>21</v>
      </c>
      <c r="BO223" s="48">
        <f t="shared" ca="1" si="158"/>
        <v>22</v>
      </c>
      <c r="BP223" s="48">
        <f t="shared" ca="1" si="159"/>
        <v>23</v>
      </c>
      <c r="BQ223" s="48">
        <f t="shared" ca="1" si="160"/>
        <v>24</v>
      </c>
      <c r="BR223" s="48">
        <f t="shared" ca="1" si="161"/>
        <v>29</v>
      </c>
      <c r="BT223" s="99">
        <f t="shared" ca="1" si="148"/>
        <v>10</v>
      </c>
      <c r="BV223" s="48" t="str">
        <f t="shared" ca="1" si="149"/>
        <v>F</v>
      </c>
      <c r="BX223" s="48">
        <f t="shared" ca="1" si="150"/>
        <v>61</v>
      </c>
      <c r="BY223" s="158"/>
      <c r="BZ223" s="266">
        <f t="shared" ca="1" si="162"/>
        <v>568</v>
      </c>
      <c r="CA223" s="265">
        <f t="shared" ca="1" si="163"/>
        <v>-30</v>
      </c>
    </row>
    <row r="224" spans="2:79" s="48" customFormat="1" x14ac:dyDescent="0.25">
      <c r="B224" s="298" t="b">
        <f t="shared" ca="1" si="111"/>
        <v>0</v>
      </c>
      <c r="C224" s="298"/>
      <c r="D224" s="298" t="b">
        <f t="shared" ca="1" si="112"/>
        <v>0</v>
      </c>
      <c r="E224" s="298"/>
      <c r="F224" s="298" t="b">
        <f t="shared" ca="1" si="113"/>
        <v>0</v>
      </c>
      <c r="G224" s="298"/>
      <c r="H224" s="298" t="b">
        <f t="shared" ca="1" si="114"/>
        <v>0</v>
      </c>
      <c r="I224" s="298"/>
      <c r="J224" s="153"/>
      <c r="K224" s="235" t="str">
        <f t="shared" ca="1" si="115"/>
        <v/>
      </c>
      <c r="L224" s="4" t="str">
        <f t="shared" ca="1" si="116"/>
        <v/>
      </c>
      <c r="M224" s="263" t="str">
        <f t="shared" ca="1" si="117"/>
        <v/>
      </c>
      <c r="N224" s="4" t="str">
        <f t="shared" ca="1" si="118"/>
        <v/>
      </c>
      <c r="O224" s="235" t="str">
        <f t="shared" ca="1" si="119"/>
        <v/>
      </c>
      <c r="P224" s="4" t="str">
        <f t="shared" ca="1" si="120"/>
        <v/>
      </c>
      <c r="Q224" s="235" t="str">
        <f t="shared" ca="1" si="121"/>
        <v/>
      </c>
      <c r="R224" s="4" t="str">
        <f t="shared" ca="1" si="122"/>
        <v/>
      </c>
      <c r="S224" s="235" t="str">
        <f t="shared" ca="1" si="123"/>
        <v/>
      </c>
      <c r="T224" s="4" t="str">
        <f t="shared" ca="1" si="124"/>
        <v/>
      </c>
      <c r="U224" s="235" t="str">
        <f ca="1">IF(BT224&gt;1,IF(ISERROR(MATCH(BG225:BG227:BG261,0)),"-",BN224),"")</f>
        <v/>
      </c>
      <c r="V224" s="4" t="str">
        <f t="shared" ca="1" si="125"/>
        <v/>
      </c>
      <c r="W224" s="235" t="str">
        <f t="shared" ca="1" si="126"/>
        <v/>
      </c>
      <c r="X224" s="4" t="str">
        <f t="shared" ca="1" si="127"/>
        <v/>
      </c>
      <c r="Y224" s="235" t="str">
        <f t="shared" ca="1" si="128"/>
        <v/>
      </c>
      <c r="Z224" s="4" t="str">
        <f t="shared" ca="1" si="129"/>
        <v/>
      </c>
      <c r="AA224" s="235" t="str">
        <f t="shared" ca="1" si="130"/>
        <v/>
      </c>
      <c r="AB224" s="4" t="str">
        <f t="shared" ca="1" si="131"/>
        <v/>
      </c>
      <c r="AC224" s="235" t="str">
        <f t="shared" ca="1" si="132"/>
        <v/>
      </c>
      <c r="AD224" s="4" t="str">
        <f t="shared" ca="1" si="133"/>
        <v/>
      </c>
      <c r="AE224" s="153"/>
      <c r="AF224" s="4" t="str">
        <f t="shared" ca="1" si="134"/>
        <v/>
      </c>
      <c r="AG224" s="263" t="str">
        <f t="shared" ca="1" si="135"/>
        <v/>
      </c>
      <c r="AH224" s="235" t="str">
        <f t="shared" ca="1" si="136"/>
        <v/>
      </c>
      <c r="AI224" s="235" t="str">
        <f t="shared" ca="1" si="137"/>
        <v/>
      </c>
      <c r="AJ224" s="235" t="str">
        <f t="shared" ca="1" si="138"/>
        <v/>
      </c>
      <c r="AK224" s="235" t="str">
        <f t="shared" ca="1" si="139"/>
        <v/>
      </c>
      <c r="AL224" s="235" t="str">
        <f t="shared" ca="1" si="140"/>
        <v/>
      </c>
      <c r="AM224" s="235" t="str">
        <f t="shared" ca="1" si="141"/>
        <v/>
      </c>
      <c r="AN224" s="235" t="str">
        <f t="shared" ca="1" si="142"/>
        <v/>
      </c>
      <c r="AO224" s="235" t="str">
        <f t="shared" ca="1" si="143"/>
        <v/>
      </c>
      <c r="AP224" s="153"/>
      <c r="AQ224" s="4" t="str">
        <f t="shared" ca="1" si="144"/>
        <v/>
      </c>
      <c r="AR224" s="4" t="str">
        <f t="shared" ca="1" si="144"/>
        <v/>
      </c>
      <c r="AS224" s="4" t="str">
        <f t="shared" ca="1" si="144"/>
        <v/>
      </c>
      <c r="AT224" s="4" t="str">
        <f t="shared" ca="1" si="144"/>
        <v/>
      </c>
      <c r="AU224" s="4" t="str">
        <f t="shared" ca="1" si="144"/>
        <v/>
      </c>
      <c r="AV224" s="4" t="str">
        <f t="shared" ca="1" si="110"/>
        <v/>
      </c>
      <c r="AW224" s="4" t="str">
        <f t="shared" ca="1" si="110"/>
        <v/>
      </c>
      <c r="AX224" s="4" t="str">
        <f t="shared" ca="1" si="110"/>
        <v/>
      </c>
      <c r="AY224" s="4" t="str">
        <f t="shared" ca="1" si="110"/>
        <v/>
      </c>
      <c r="AZ224" s="4" t="str">
        <f t="shared" ca="1" si="110"/>
        <v/>
      </c>
      <c r="BA224" s="296" t="e">
        <f t="shared" ca="1" si="145"/>
        <v>#NUM!</v>
      </c>
      <c r="BB224" s="296"/>
      <c r="BC224" s="153"/>
      <c r="BD224" s="48" t="str">
        <f t="shared" ca="1" si="151"/>
        <v/>
      </c>
      <c r="BE224" s="48" t="str">
        <f t="shared" ca="1" si="146"/>
        <v/>
      </c>
      <c r="BF224" s="157"/>
      <c r="BG224" s="262">
        <f t="shared" ca="1" si="147"/>
        <v>17</v>
      </c>
      <c r="BI224" s="48" t="str">
        <f t="shared" ca="1" si="152"/>
        <v/>
      </c>
      <c r="BJ224" s="48" t="str">
        <f t="shared" ca="1" si="153"/>
        <v/>
      </c>
      <c r="BK224" s="48" t="str">
        <f t="shared" ca="1" si="154"/>
        <v/>
      </c>
      <c r="BL224" s="48" t="str">
        <f t="shared" ca="1" si="155"/>
        <v/>
      </c>
      <c r="BM224" s="48" t="str">
        <f t="shared" ca="1" si="156"/>
        <v/>
      </c>
      <c r="BN224" s="48" t="str">
        <f t="shared" ca="1" si="157"/>
        <v/>
      </c>
      <c r="BO224" s="48" t="b">
        <f t="shared" ca="1" si="158"/>
        <v>0</v>
      </c>
      <c r="BP224" s="48" t="b">
        <f t="shared" ca="1" si="159"/>
        <v>0</v>
      </c>
      <c r="BQ224" s="48" t="b">
        <f t="shared" ca="1" si="160"/>
        <v>0</v>
      </c>
      <c r="BR224" s="48" t="b">
        <f t="shared" ca="1" si="161"/>
        <v>0</v>
      </c>
      <c r="BT224" s="99">
        <f t="shared" ca="1" si="148"/>
        <v>0</v>
      </c>
      <c r="BV224" s="48" t="str">
        <f t="shared" ca="1" si="149"/>
        <v/>
      </c>
      <c r="BX224" s="48" t="str">
        <f t="shared" ca="1" si="150"/>
        <v/>
      </c>
      <c r="BY224" s="158"/>
      <c r="BZ224" s="266">
        <f t="shared" ca="1" si="162"/>
        <v>568</v>
      </c>
      <c r="CA224" s="265" t="str">
        <f t="shared" ca="1" si="163"/>
        <v/>
      </c>
    </row>
    <row r="225" spans="2:79" s="48" customFormat="1" x14ac:dyDescent="0.25">
      <c r="B225" s="298" t="b">
        <f t="shared" ca="1" si="111"/>
        <v>0</v>
      </c>
      <c r="C225" s="298"/>
      <c r="D225" s="298" t="b">
        <f t="shared" ca="1" si="112"/>
        <v>0</v>
      </c>
      <c r="E225" s="298"/>
      <c r="F225" s="298" t="b">
        <f t="shared" ca="1" si="113"/>
        <v>0</v>
      </c>
      <c r="G225" s="298"/>
      <c r="H225" s="298" t="b">
        <f t="shared" ca="1" si="114"/>
        <v>0</v>
      </c>
      <c r="I225" s="298"/>
      <c r="J225" s="153"/>
      <c r="K225" s="235" t="str">
        <f t="shared" ca="1" si="115"/>
        <v/>
      </c>
      <c r="L225" s="4" t="str">
        <f t="shared" ca="1" si="116"/>
        <v/>
      </c>
      <c r="M225" s="263" t="str">
        <f t="shared" ca="1" si="117"/>
        <v/>
      </c>
      <c r="N225" s="4" t="str">
        <f t="shared" ca="1" si="118"/>
        <v/>
      </c>
      <c r="O225" s="235" t="str">
        <f t="shared" ca="1" si="119"/>
        <v/>
      </c>
      <c r="P225" s="4" t="str">
        <f t="shared" ca="1" si="120"/>
        <v/>
      </c>
      <c r="Q225" s="235" t="str">
        <f t="shared" ca="1" si="121"/>
        <v/>
      </c>
      <c r="R225" s="4" t="str">
        <f t="shared" ca="1" si="122"/>
        <v/>
      </c>
      <c r="S225" s="235" t="str">
        <f t="shared" ca="1" si="123"/>
        <v/>
      </c>
      <c r="T225" s="4" t="str">
        <f t="shared" ca="1" si="124"/>
        <v/>
      </c>
      <c r="U225" s="235" t="str">
        <f ca="1">IF(BT225&gt;1,IF(ISERROR(MATCH(BG226:BG228:BG262,0)),"-",BN225),"")</f>
        <v/>
      </c>
      <c r="V225" s="4" t="str">
        <f t="shared" ca="1" si="125"/>
        <v/>
      </c>
      <c r="W225" s="235" t="str">
        <f t="shared" ca="1" si="126"/>
        <v/>
      </c>
      <c r="X225" s="4" t="str">
        <f t="shared" ca="1" si="127"/>
        <v/>
      </c>
      <c r="Y225" s="235" t="str">
        <f t="shared" ca="1" si="128"/>
        <v/>
      </c>
      <c r="Z225" s="4" t="str">
        <f t="shared" ca="1" si="129"/>
        <v/>
      </c>
      <c r="AA225" s="235" t="str">
        <f t="shared" ca="1" si="130"/>
        <v/>
      </c>
      <c r="AB225" s="4" t="str">
        <f t="shared" ca="1" si="131"/>
        <v/>
      </c>
      <c r="AC225" s="235" t="str">
        <f t="shared" ca="1" si="132"/>
        <v/>
      </c>
      <c r="AD225" s="4" t="str">
        <f t="shared" ca="1" si="133"/>
        <v/>
      </c>
      <c r="AE225" s="153"/>
      <c r="AF225" s="4" t="str">
        <f t="shared" ca="1" si="134"/>
        <v/>
      </c>
      <c r="AG225" s="263" t="str">
        <f t="shared" ca="1" si="135"/>
        <v/>
      </c>
      <c r="AH225" s="235" t="str">
        <f t="shared" ca="1" si="136"/>
        <v/>
      </c>
      <c r="AI225" s="235" t="str">
        <f t="shared" ca="1" si="137"/>
        <v/>
      </c>
      <c r="AJ225" s="235" t="str">
        <f t="shared" ca="1" si="138"/>
        <v/>
      </c>
      <c r="AK225" s="235" t="str">
        <f t="shared" ca="1" si="139"/>
        <v/>
      </c>
      <c r="AL225" s="235" t="str">
        <f t="shared" ca="1" si="140"/>
        <v/>
      </c>
      <c r="AM225" s="235" t="str">
        <f t="shared" ca="1" si="141"/>
        <v/>
      </c>
      <c r="AN225" s="235" t="str">
        <f t="shared" ca="1" si="142"/>
        <v/>
      </c>
      <c r="AO225" s="235" t="str">
        <f t="shared" ca="1" si="143"/>
        <v/>
      </c>
      <c r="AP225" s="153"/>
      <c r="AQ225" s="4" t="str">
        <f t="shared" ca="1" si="144"/>
        <v/>
      </c>
      <c r="AR225" s="4" t="str">
        <f t="shared" ca="1" si="144"/>
        <v/>
      </c>
      <c r="AS225" s="4" t="str">
        <f t="shared" ca="1" si="144"/>
        <v/>
      </c>
      <c r="AT225" s="4" t="str">
        <f t="shared" ca="1" si="144"/>
        <v/>
      </c>
      <c r="AU225" s="4" t="str">
        <f t="shared" ca="1" si="144"/>
        <v/>
      </c>
      <c r="AV225" s="4" t="str">
        <f t="shared" ca="1" si="110"/>
        <v/>
      </c>
      <c r="AW225" s="4" t="str">
        <f t="shared" ca="1" si="110"/>
        <v/>
      </c>
      <c r="AX225" s="4" t="str">
        <f t="shared" ca="1" si="110"/>
        <v/>
      </c>
      <c r="AY225" s="4" t="str">
        <f t="shared" ca="1" si="110"/>
        <v/>
      </c>
      <c r="AZ225" s="4" t="str">
        <f t="shared" ca="1" si="110"/>
        <v/>
      </c>
      <c r="BA225" s="296" t="e">
        <f t="shared" ca="1" si="145"/>
        <v>#NUM!</v>
      </c>
      <c r="BB225" s="296"/>
      <c r="BC225" s="153"/>
      <c r="BD225" s="48" t="str">
        <f t="shared" ca="1" si="151"/>
        <v/>
      </c>
      <c r="BE225" s="48" t="str">
        <f t="shared" ca="1" si="146"/>
        <v/>
      </c>
      <c r="BF225" s="157"/>
      <c r="BG225" s="262">
        <f t="shared" ca="1" si="147"/>
        <v>21</v>
      </c>
      <c r="BI225" s="48" t="str">
        <f t="shared" ca="1" si="152"/>
        <v/>
      </c>
      <c r="BJ225" s="48" t="str">
        <f t="shared" ca="1" si="153"/>
        <v/>
      </c>
      <c r="BK225" s="48" t="str">
        <f t="shared" ca="1" si="154"/>
        <v/>
      </c>
      <c r="BL225" s="48" t="str">
        <f t="shared" ca="1" si="155"/>
        <v/>
      </c>
      <c r="BM225" s="48" t="str">
        <f t="shared" ca="1" si="156"/>
        <v/>
      </c>
      <c r="BN225" s="48" t="str">
        <f t="shared" ca="1" si="157"/>
        <v/>
      </c>
      <c r="BO225" s="48" t="b">
        <f t="shared" ca="1" si="158"/>
        <v>0</v>
      </c>
      <c r="BP225" s="48" t="b">
        <f t="shared" ca="1" si="159"/>
        <v>0</v>
      </c>
      <c r="BQ225" s="48" t="b">
        <f t="shared" ca="1" si="160"/>
        <v>0</v>
      </c>
      <c r="BR225" s="48" t="b">
        <f t="shared" ca="1" si="161"/>
        <v>0</v>
      </c>
      <c r="BT225" s="99">
        <f t="shared" ca="1" si="148"/>
        <v>0</v>
      </c>
      <c r="BV225" s="48" t="str">
        <f t="shared" ca="1" si="149"/>
        <v/>
      </c>
      <c r="BX225" s="48" t="str">
        <f t="shared" ca="1" si="150"/>
        <v/>
      </c>
      <c r="BY225" s="158"/>
      <c r="BZ225" s="266">
        <f t="shared" ca="1" si="162"/>
        <v>568</v>
      </c>
      <c r="CA225" s="265" t="str">
        <f t="shared" ca="1" si="163"/>
        <v/>
      </c>
    </row>
    <row r="226" spans="2:79" s="48" customFormat="1" x14ac:dyDescent="0.25">
      <c r="B226" s="298" t="b">
        <f t="shared" ca="1" si="111"/>
        <v>0</v>
      </c>
      <c r="C226" s="298"/>
      <c r="D226" s="298" t="b">
        <f t="shared" ca="1" si="112"/>
        <v>0</v>
      </c>
      <c r="E226" s="298"/>
      <c r="F226" s="298" t="b">
        <f t="shared" ca="1" si="113"/>
        <v>0</v>
      </c>
      <c r="G226" s="298"/>
      <c r="H226" s="298" t="b">
        <f t="shared" ca="1" si="114"/>
        <v>0</v>
      </c>
      <c r="I226" s="298"/>
      <c r="J226" s="153"/>
      <c r="K226" s="235" t="str">
        <f t="shared" ca="1" si="115"/>
        <v/>
      </c>
      <c r="L226" s="4" t="str">
        <f t="shared" ca="1" si="116"/>
        <v/>
      </c>
      <c r="M226" s="263" t="str">
        <f t="shared" ca="1" si="117"/>
        <v/>
      </c>
      <c r="N226" s="4" t="str">
        <f t="shared" ca="1" si="118"/>
        <v/>
      </c>
      <c r="O226" s="235" t="str">
        <f t="shared" ca="1" si="119"/>
        <v/>
      </c>
      <c r="P226" s="4" t="str">
        <f t="shared" ca="1" si="120"/>
        <v/>
      </c>
      <c r="Q226" s="235" t="str">
        <f t="shared" ca="1" si="121"/>
        <v/>
      </c>
      <c r="R226" s="4" t="str">
        <f t="shared" ca="1" si="122"/>
        <v/>
      </c>
      <c r="S226" s="235" t="str">
        <f t="shared" ca="1" si="123"/>
        <v/>
      </c>
      <c r="T226" s="4" t="str">
        <f t="shared" ca="1" si="124"/>
        <v/>
      </c>
      <c r="U226" s="235" t="str">
        <f ca="1">IF(BT226&gt;1,IF(ISERROR(MATCH(BG227:BG229:BG263,0)),"-",BN226),"")</f>
        <v/>
      </c>
      <c r="V226" s="4" t="str">
        <f t="shared" ca="1" si="125"/>
        <v/>
      </c>
      <c r="W226" s="235" t="str">
        <f t="shared" ca="1" si="126"/>
        <v/>
      </c>
      <c r="X226" s="4" t="str">
        <f t="shared" ca="1" si="127"/>
        <v/>
      </c>
      <c r="Y226" s="235" t="str">
        <f t="shared" ca="1" si="128"/>
        <v/>
      </c>
      <c r="Z226" s="4" t="str">
        <f t="shared" ca="1" si="129"/>
        <v/>
      </c>
      <c r="AA226" s="235" t="str">
        <f t="shared" ca="1" si="130"/>
        <v/>
      </c>
      <c r="AB226" s="4" t="str">
        <f t="shared" ca="1" si="131"/>
        <v/>
      </c>
      <c r="AC226" s="235" t="str">
        <f t="shared" ca="1" si="132"/>
        <v/>
      </c>
      <c r="AD226" s="4" t="str">
        <f t="shared" ca="1" si="133"/>
        <v/>
      </c>
      <c r="AE226" s="153"/>
      <c r="AF226" s="4" t="str">
        <f t="shared" ca="1" si="134"/>
        <v/>
      </c>
      <c r="AG226" s="263" t="str">
        <f t="shared" ca="1" si="135"/>
        <v/>
      </c>
      <c r="AH226" s="235" t="str">
        <f t="shared" ca="1" si="136"/>
        <v/>
      </c>
      <c r="AI226" s="235" t="str">
        <f t="shared" ca="1" si="137"/>
        <v/>
      </c>
      <c r="AJ226" s="235" t="str">
        <f t="shared" ca="1" si="138"/>
        <v/>
      </c>
      <c r="AK226" s="235" t="str">
        <f t="shared" ca="1" si="139"/>
        <v/>
      </c>
      <c r="AL226" s="235" t="str">
        <f t="shared" ca="1" si="140"/>
        <v/>
      </c>
      <c r="AM226" s="235" t="str">
        <f t="shared" ca="1" si="141"/>
        <v/>
      </c>
      <c r="AN226" s="235" t="str">
        <f t="shared" ca="1" si="142"/>
        <v/>
      </c>
      <c r="AO226" s="235" t="str">
        <f t="shared" ca="1" si="143"/>
        <v/>
      </c>
      <c r="AP226" s="153"/>
      <c r="AQ226" s="4" t="str">
        <f t="shared" ca="1" si="144"/>
        <v/>
      </c>
      <c r="AR226" s="4" t="str">
        <f t="shared" ca="1" si="144"/>
        <v/>
      </c>
      <c r="AS226" s="4" t="str">
        <f t="shared" ca="1" si="144"/>
        <v/>
      </c>
      <c r="AT226" s="4" t="str">
        <f t="shared" ca="1" si="144"/>
        <v/>
      </c>
      <c r="AU226" s="4" t="str">
        <f t="shared" ca="1" si="144"/>
        <v/>
      </c>
      <c r="AV226" s="4" t="str">
        <f t="shared" ca="1" si="110"/>
        <v/>
      </c>
      <c r="AW226" s="4" t="str">
        <f t="shared" ca="1" si="110"/>
        <v/>
      </c>
      <c r="AX226" s="4" t="str">
        <f t="shared" ca="1" si="110"/>
        <v/>
      </c>
      <c r="AY226" s="4" t="str">
        <f t="shared" ca="1" si="110"/>
        <v/>
      </c>
      <c r="AZ226" s="4" t="str">
        <f t="shared" ca="1" si="110"/>
        <v/>
      </c>
      <c r="BA226" s="296" t="e">
        <f t="shared" ca="1" si="145"/>
        <v>#NUM!</v>
      </c>
      <c r="BB226" s="296"/>
      <c r="BC226" s="153"/>
      <c r="BD226" s="48" t="str">
        <f t="shared" ca="1" si="151"/>
        <v/>
      </c>
      <c r="BE226" s="48" t="str">
        <f t="shared" ca="1" si="146"/>
        <v/>
      </c>
      <c r="BF226" s="157"/>
      <c r="BG226" s="262">
        <f t="shared" ca="1" si="147"/>
        <v>15</v>
      </c>
      <c r="BI226" s="48" t="str">
        <f t="shared" ca="1" si="152"/>
        <v/>
      </c>
      <c r="BJ226" s="48" t="str">
        <f t="shared" ca="1" si="153"/>
        <v/>
      </c>
      <c r="BK226" s="48" t="str">
        <f t="shared" ca="1" si="154"/>
        <v/>
      </c>
      <c r="BL226" s="48" t="str">
        <f t="shared" ca="1" si="155"/>
        <v/>
      </c>
      <c r="BM226" s="48" t="str">
        <f t="shared" ca="1" si="156"/>
        <v/>
      </c>
      <c r="BN226" s="48" t="str">
        <f t="shared" ca="1" si="157"/>
        <v/>
      </c>
      <c r="BO226" s="48" t="b">
        <f t="shared" ca="1" si="158"/>
        <v>0</v>
      </c>
      <c r="BP226" s="48" t="b">
        <f t="shared" ca="1" si="159"/>
        <v>0</v>
      </c>
      <c r="BQ226" s="48" t="b">
        <f t="shared" ca="1" si="160"/>
        <v>0</v>
      </c>
      <c r="BR226" s="48" t="b">
        <f t="shared" ca="1" si="161"/>
        <v>0</v>
      </c>
      <c r="BT226" s="99">
        <f t="shared" ca="1" si="148"/>
        <v>0</v>
      </c>
      <c r="BV226" s="48" t="str">
        <f t="shared" ca="1" si="149"/>
        <v/>
      </c>
      <c r="BX226" s="48" t="str">
        <f t="shared" ca="1" si="150"/>
        <v/>
      </c>
      <c r="BY226" s="158"/>
      <c r="BZ226" s="266">
        <f t="shared" ca="1" si="162"/>
        <v>568</v>
      </c>
      <c r="CA226" s="265" t="str">
        <f t="shared" ca="1" si="163"/>
        <v/>
      </c>
    </row>
    <row r="227" spans="2:79" s="48" customFormat="1" x14ac:dyDescent="0.25">
      <c r="B227" s="298" t="b">
        <f t="shared" ca="1" si="111"/>
        <v>0</v>
      </c>
      <c r="C227" s="298"/>
      <c r="D227" s="298">
        <f t="shared" ca="1" si="112"/>
        <v>31</v>
      </c>
      <c r="E227" s="298"/>
      <c r="F227" s="298" t="b">
        <f t="shared" ca="1" si="113"/>
        <v>0</v>
      </c>
      <c r="G227" s="298"/>
      <c r="H227" s="298" t="b">
        <f t="shared" ca="1" si="114"/>
        <v>0</v>
      </c>
      <c r="I227" s="298"/>
      <c r="J227" s="153"/>
      <c r="K227" s="235">
        <f t="shared" ca="1" si="115"/>
        <v>0</v>
      </c>
      <c r="L227" s="4">
        <f t="shared" ca="1" si="116"/>
        <v>3</v>
      </c>
      <c r="M227" s="263" t="str">
        <f t="shared" ca="1" si="117"/>
        <v>-</v>
      </c>
      <c r="N227" s="4" t="str">
        <f t="shared" ca="1" si="118"/>
        <v/>
      </c>
      <c r="O227" s="235" t="str">
        <f t="shared" ca="1" si="119"/>
        <v>-</v>
      </c>
      <c r="P227" s="4" t="str">
        <f t="shared" ca="1" si="120"/>
        <v/>
      </c>
      <c r="Q227" s="235" t="str">
        <f t="shared" ca="1" si="121"/>
        <v>-</v>
      </c>
      <c r="R227" s="4" t="str">
        <f t="shared" ca="1" si="122"/>
        <v/>
      </c>
      <c r="S227" s="235" t="str">
        <f t="shared" ca="1" si="123"/>
        <v>-</v>
      </c>
      <c r="T227" s="4" t="str">
        <f t="shared" ca="1" si="124"/>
        <v/>
      </c>
      <c r="U227" s="235" t="str">
        <f ca="1">IF(BT227&gt;1,IF(ISERROR(MATCH(BG228:BG230:BG264,0)),"-",BN227),"")</f>
        <v>-</v>
      </c>
      <c r="V227" s="4" t="str">
        <f t="shared" ca="1" si="125"/>
        <v/>
      </c>
      <c r="W227" s="235" t="str">
        <f t="shared" ca="1" si="126"/>
        <v>-</v>
      </c>
      <c r="X227" s="4" t="str">
        <f t="shared" ca="1" si="127"/>
        <v/>
      </c>
      <c r="Y227" s="235" t="str">
        <f t="shared" ca="1" si="128"/>
        <v>-</v>
      </c>
      <c r="Z227" s="4" t="str">
        <f t="shared" ca="1" si="129"/>
        <v/>
      </c>
      <c r="AA227" s="235" t="str">
        <f t="shared" ca="1" si="130"/>
        <v>-</v>
      </c>
      <c r="AB227" s="4" t="str">
        <f t="shared" ca="1" si="131"/>
        <v/>
      </c>
      <c r="AC227" s="235" t="str">
        <f t="shared" ca="1" si="132"/>
        <v>-</v>
      </c>
      <c r="AD227" s="4" t="str">
        <f t="shared" ca="1" si="133"/>
        <v/>
      </c>
      <c r="AE227" s="153"/>
      <c r="AF227" s="4">
        <f t="shared" ca="1" si="134"/>
        <v>3</v>
      </c>
      <c r="AG227" s="263" t="e">
        <f t="shared" ca="1" si="135"/>
        <v>#N/A</v>
      </c>
      <c r="AH227" s="235" t="e">
        <f t="shared" ca="1" si="136"/>
        <v>#N/A</v>
      </c>
      <c r="AI227" s="235" t="e">
        <f t="shared" ca="1" si="137"/>
        <v>#N/A</v>
      </c>
      <c r="AJ227" s="235" t="e">
        <f t="shared" ca="1" si="138"/>
        <v>#N/A</v>
      </c>
      <c r="AK227" s="235" t="e">
        <f t="shared" ca="1" si="139"/>
        <v>#N/A</v>
      </c>
      <c r="AL227" s="235" t="e">
        <f t="shared" ca="1" si="140"/>
        <v>#N/A</v>
      </c>
      <c r="AM227" s="235" t="e">
        <f t="shared" ca="1" si="141"/>
        <v>#N/A</v>
      </c>
      <c r="AN227" s="235" t="e">
        <f t="shared" ca="1" si="142"/>
        <v>#N/A</v>
      </c>
      <c r="AO227" s="235" t="e">
        <f t="shared" ca="1" si="143"/>
        <v>#N/A</v>
      </c>
      <c r="AP227" s="153"/>
      <c r="AQ227" s="4">
        <f t="shared" ca="1" si="144"/>
        <v>3</v>
      </c>
      <c r="AR227" s="4" t="str">
        <f t="shared" ca="1" si="144"/>
        <v/>
      </c>
      <c r="AS227" s="4" t="str">
        <f t="shared" ca="1" si="144"/>
        <v/>
      </c>
      <c r="AT227" s="4" t="str">
        <f t="shared" ca="1" si="144"/>
        <v/>
      </c>
      <c r="AU227" s="4" t="str">
        <f t="shared" ca="1" si="144"/>
        <v/>
      </c>
      <c r="AV227" s="4" t="str">
        <f t="shared" ca="1" si="110"/>
        <v/>
      </c>
      <c r="AW227" s="4" t="str">
        <f t="shared" ca="1" si="110"/>
        <v/>
      </c>
      <c r="AX227" s="4" t="str">
        <f t="shared" ca="1" si="110"/>
        <v/>
      </c>
      <c r="AY227" s="4" t="str">
        <f t="shared" ca="1" si="110"/>
        <v/>
      </c>
      <c r="AZ227" s="4" t="str">
        <f t="shared" ca="1" si="110"/>
        <v/>
      </c>
      <c r="BA227" s="296">
        <f t="shared" ca="1" si="145"/>
        <v>3</v>
      </c>
      <c r="BB227" s="296"/>
      <c r="BC227" s="153"/>
      <c r="BD227" s="48">
        <f t="shared" ca="1" si="151"/>
        <v>1</v>
      </c>
      <c r="BE227" s="48">
        <f t="shared" ca="1" si="146"/>
        <v>3</v>
      </c>
      <c r="BF227" s="157"/>
      <c r="BG227" s="262">
        <f t="shared" ca="1" si="147"/>
        <v>16</v>
      </c>
      <c r="BI227" s="48">
        <f t="shared" ca="1" si="152"/>
        <v>0</v>
      </c>
      <c r="BJ227" s="48">
        <f t="shared" ca="1" si="153"/>
        <v>1</v>
      </c>
      <c r="BK227" s="48">
        <f t="shared" ca="1" si="154"/>
        <v>7</v>
      </c>
      <c r="BL227" s="48">
        <f t="shared" ca="1" si="155"/>
        <v>8</v>
      </c>
      <c r="BM227" s="48">
        <f t="shared" ca="1" si="156"/>
        <v>9</v>
      </c>
      <c r="BN227" s="48">
        <f t="shared" ca="1" si="157"/>
        <v>10</v>
      </c>
      <c r="BO227" s="48">
        <f t="shared" ca="1" si="158"/>
        <v>11</v>
      </c>
      <c r="BP227" s="48">
        <f t="shared" ca="1" si="159"/>
        <v>12</v>
      </c>
      <c r="BQ227" s="48">
        <f t="shared" ca="1" si="160"/>
        <v>19</v>
      </c>
      <c r="BR227" s="48">
        <f t="shared" ca="1" si="161"/>
        <v>21</v>
      </c>
      <c r="BT227" s="99">
        <f t="shared" ca="1" si="148"/>
        <v>10</v>
      </c>
      <c r="BV227" s="48">
        <f t="shared" ca="1" si="149"/>
        <v>3</v>
      </c>
      <c r="BX227" s="48">
        <f t="shared" ca="1" si="150"/>
        <v>31</v>
      </c>
      <c r="BY227" s="158"/>
      <c r="BZ227" s="266">
        <f t="shared" ca="1" si="162"/>
        <v>574</v>
      </c>
      <c r="CA227" s="265">
        <f t="shared" ca="1" si="163"/>
        <v>6</v>
      </c>
    </row>
    <row r="228" spans="2:79" s="48" customFormat="1" x14ac:dyDescent="0.25">
      <c r="B228" s="298" t="b">
        <f t="shared" ca="1" si="111"/>
        <v>0</v>
      </c>
      <c r="C228" s="298"/>
      <c r="D228" s="298" t="b">
        <f t="shared" ca="1" si="112"/>
        <v>0</v>
      </c>
      <c r="E228" s="298"/>
      <c r="F228" s="298" t="b">
        <f t="shared" ca="1" si="113"/>
        <v>0</v>
      </c>
      <c r="G228" s="298"/>
      <c r="H228" s="298" t="b">
        <f t="shared" ca="1" si="114"/>
        <v>0</v>
      </c>
      <c r="I228" s="298"/>
      <c r="J228" s="153"/>
      <c r="K228" s="235" t="str">
        <f t="shared" ca="1" si="115"/>
        <v/>
      </c>
      <c r="L228" s="4" t="str">
        <f t="shared" ca="1" si="116"/>
        <v/>
      </c>
      <c r="M228" s="263" t="str">
        <f t="shared" ca="1" si="117"/>
        <v/>
      </c>
      <c r="N228" s="4" t="str">
        <f t="shared" ca="1" si="118"/>
        <v/>
      </c>
      <c r="O228" s="235" t="str">
        <f t="shared" ca="1" si="119"/>
        <v/>
      </c>
      <c r="P228" s="4" t="str">
        <f t="shared" ca="1" si="120"/>
        <v/>
      </c>
      <c r="Q228" s="235" t="str">
        <f t="shared" ca="1" si="121"/>
        <v/>
      </c>
      <c r="R228" s="4" t="str">
        <f t="shared" ca="1" si="122"/>
        <v/>
      </c>
      <c r="S228" s="235" t="str">
        <f t="shared" ca="1" si="123"/>
        <v/>
      </c>
      <c r="T228" s="4" t="str">
        <f t="shared" ca="1" si="124"/>
        <v/>
      </c>
      <c r="U228" s="235" t="str">
        <f ca="1">IF(BT228&gt;1,IF(ISERROR(MATCH(BG229:BG231:BG265,0)),"-",BN228),"")</f>
        <v/>
      </c>
      <c r="V228" s="4" t="str">
        <f t="shared" ca="1" si="125"/>
        <v/>
      </c>
      <c r="W228" s="235" t="str">
        <f t="shared" ca="1" si="126"/>
        <v/>
      </c>
      <c r="X228" s="4" t="str">
        <f t="shared" ca="1" si="127"/>
        <v/>
      </c>
      <c r="Y228" s="235" t="str">
        <f t="shared" ca="1" si="128"/>
        <v/>
      </c>
      <c r="Z228" s="4" t="str">
        <f t="shared" ca="1" si="129"/>
        <v/>
      </c>
      <c r="AA228" s="235" t="str">
        <f t="shared" ca="1" si="130"/>
        <v/>
      </c>
      <c r="AB228" s="4" t="str">
        <f t="shared" ca="1" si="131"/>
        <v/>
      </c>
      <c r="AC228" s="235" t="str">
        <f t="shared" ca="1" si="132"/>
        <v/>
      </c>
      <c r="AD228" s="4" t="str">
        <f t="shared" ca="1" si="133"/>
        <v/>
      </c>
      <c r="AE228" s="153"/>
      <c r="AF228" s="4" t="str">
        <f t="shared" ca="1" si="134"/>
        <v/>
      </c>
      <c r="AG228" s="263" t="str">
        <f t="shared" ca="1" si="135"/>
        <v/>
      </c>
      <c r="AH228" s="235" t="str">
        <f t="shared" ca="1" si="136"/>
        <v/>
      </c>
      <c r="AI228" s="235" t="str">
        <f t="shared" ca="1" si="137"/>
        <v/>
      </c>
      <c r="AJ228" s="235" t="str">
        <f t="shared" ca="1" si="138"/>
        <v/>
      </c>
      <c r="AK228" s="235" t="str">
        <f t="shared" ca="1" si="139"/>
        <v/>
      </c>
      <c r="AL228" s="235" t="str">
        <f t="shared" ca="1" si="140"/>
        <v/>
      </c>
      <c r="AM228" s="235" t="str">
        <f t="shared" ca="1" si="141"/>
        <v/>
      </c>
      <c r="AN228" s="235" t="str">
        <f t="shared" ca="1" si="142"/>
        <v/>
      </c>
      <c r="AO228" s="235" t="str">
        <f t="shared" ca="1" si="143"/>
        <v/>
      </c>
      <c r="AP228" s="153"/>
      <c r="AQ228" s="4" t="str">
        <f t="shared" ca="1" si="144"/>
        <v/>
      </c>
      <c r="AR228" s="4" t="str">
        <f t="shared" ca="1" si="144"/>
        <v/>
      </c>
      <c r="AS228" s="4" t="str">
        <f t="shared" ca="1" si="144"/>
        <v/>
      </c>
      <c r="AT228" s="4" t="str">
        <f t="shared" ca="1" si="144"/>
        <v/>
      </c>
      <c r="AU228" s="4" t="str">
        <f t="shared" ca="1" si="144"/>
        <v/>
      </c>
      <c r="AV228" s="4" t="str">
        <f t="shared" ca="1" si="110"/>
        <v/>
      </c>
      <c r="AW228" s="4" t="str">
        <f t="shared" ca="1" si="110"/>
        <v/>
      </c>
      <c r="AX228" s="4" t="str">
        <f t="shared" ca="1" si="110"/>
        <v/>
      </c>
      <c r="AY228" s="4" t="str">
        <f t="shared" ca="1" si="110"/>
        <v/>
      </c>
      <c r="AZ228" s="4" t="str">
        <f t="shared" ca="1" si="110"/>
        <v/>
      </c>
      <c r="BA228" s="296" t="e">
        <f t="shared" ca="1" si="145"/>
        <v>#NUM!</v>
      </c>
      <c r="BB228" s="296"/>
      <c r="BC228" s="153"/>
      <c r="BD228" s="48" t="str">
        <f t="shared" ca="1" si="151"/>
        <v/>
      </c>
      <c r="BE228" s="48" t="str">
        <f t="shared" ca="1" si="146"/>
        <v/>
      </c>
      <c r="BF228" s="157"/>
      <c r="BG228" s="262">
        <f t="shared" ca="1" si="147"/>
        <v>20</v>
      </c>
      <c r="BI228" s="48" t="str">
        <f t="shared" ca="1" si="152"/>
        <v/>
      </c>
      <c r="BJ228" s="48" t="str">
        <f t="shared" ca="1" si="153"/>
        <v/>
      </c>
      <c r="BK228" s="48" t="str">
        <f t="shared" ca="1" si="154"/>
        <v/>
      </c>
      <c r="BL228" s="48" t="str">
        <f t="shared" ca="1" si="155"/>
        <v/>
      </c>
      <c r="BM228" s="48" t="str">
        <f t="shared" ca="1" si="156"/>
        <v/>
      </c>
      <c r="BN228" s="48" t="str">
        <f t="shared" ca="1" si="157"/>
        <v/>
      </c>
      <c r="BO228" s="48" t="b">
        <f t="shared" ca="1" si="158"/>
        <v>0</v>
      </c>
      <c r="BP228" s="48" t="b">
        <f t="shared" ca="1" si="159"/>
        <v>0</v>
      </c>
      <c r="BQ228" s="48" t="b">
        <f t="shared" ca="1" si="160"/>
        <v>0</v>
      </c>
      <c r="BR228" s="48" t="b">
        <f t="shared" ca="1" si="161"/>
        <v>0</v>
      </c>
      <c r="BT228" s="99">
        <f t="shared" ca="1" si="148"/>
        <v>0</v>
      </c>
      <c r="BV228" s="48" t="str">
        <f t="shared" ca="1" si="149"/>
        <v/>
      </c>
      <c r="BX228" s="48" t="str">
        <f t="shared" ca="1" si="150"/>
        <v/>
      </c>
      <c r="BY228" s="158"/>
      <c r="BZ228" s="266">
        <f t="shared" ca="1" si="162"/>
        <v>574</v>
      </c>
      <c r="CA228" s="265" t="str">
        <f t="shared" ca="1" si="163"/>
        <v/>
      </c>
    </row>
    <row r="229" spans="2:79" s="48" customFormat="1" x14ac:dyDescent="0.25">
      <c r="B229" s="298" t="b">
        <f t="shared" ca="1" si="111"/>
        <v>0</v>
      </c>
      <c r="C229" s="298"/>
      <c r="D229" s="298" t="b">
        <f t="shared" ca="1" si="112"/>
        <v>0</v>
      </c>
      <c r="E229" s="298"/>
      <c r="F229" s="298" t="b">
        <f t="shared" ca="1" si="113"/>
        <v>0</v>
      </c>
      <c r="G229" s="298"/>
      <c r="H229" s="298" t="b">
        <f t="shared" ca="1" si="114"/>
        <v>0</v>
      </c>
      <c r="I229" s="298"/>
      <c r="J229" s="153"/>
      <c r="K229" s="235" t="str">
        <f t="shared" ca="1" si="115"/>
        <v/>
      </c>
      <c r="L229" s="4" t="str">
        <f t="shared" ca="1" si="116"/>
        <v/>
      </c>
      <c r="M229" s="263" t="str">
        <f t="shared" ca="1" si="117"/>
        <v/>
      </c>
      <c r="N229" s="4" t="str">
        <f t="shared" ca="1" si="118"/>
        <v/>
      </c>
      <c r="O229" s="235" t="str">
        <f t="shared" ca="1" si="119"/>
        <v/>
      </c>
      <c r="P229" s="4" t="str">
        <f t="shared" ca="1" si="120"/>
        <v/>
      </c>
      <c r="Q229" s="235" t="str">
        <f t="shared" ca="1" si="121"/>
        <v/>
      </c>
      <c r="R229" s="4" t="str">
        <f t="shared" ca="1" si="122"/>
        <v/>
      </c>
      <c r="S229" s="235" t="str">
        <f t="shared" ca="1" si="123"/>
        <v/>
      </c>
      <c r="T229" s="4" t="str">
        <f t="shared" ca="1" si="124"/>
        <v/>
      </c>
      <c r="U229" s="235" t="str">
        <f ca="1">IF(BT229&gt;1,IF(ISERROR(MATCH(BG230:BG232:BG266,0)),"-",BN229),"")</f>
        <v/>
      </c>
      <c r="V229" s="4" t="str">
        <f t="shared" ca="1" si="125"/>
        <v/>
      </c>
      <c r="W229" s="235" t="str">
        <f t="shared" ca="1" si="126"/>
        <v/>
      </c>
      <c r="X229" s="4" t="str">
        <f t="shared" ca="1" si="127"/>
        <v/>
      </c>
      <c r="Y229" s="235" t="str">
        <f t="shared" ca="1" si="128"/>
        <v/>
      </c>
      <c r="Z229" s="4" t="str">
        <f t="shared" ca="1" si="129"/>
        <v/>
      </c>
      <c r="AA229" s="235" t="str">
        <f t="shared" ca="1" si="130"/>
        <v/>
      </c>
      <c r="AB229" s="4" t="str">
        <f t="shared" ca="1" si="131"/>
        <v/>
      </c>
      <c r="AC229" s="235" t="str">
        <f t="shared" ca="1" si="132"/>
        <v/>
      </c>
      <c r="AD229" s="4" t="str">
        <f t="shared" ca="1" si="133"/>
        <v/>
      </c>
      <c r="AE229" s="153"/>
      <c r="AF229" s="4" t="str">
        <f t="shared" ca="1" si="134"/>
        <v/>
      </c>
      <c r="AG229" s="263" t="str">
        <f t="shared" ca="1" si="135"/>
        <v/>
      </c>
      <c r="AH229" s="235" t="str">
        <f t="shared" ca="1" si="136"/>
        <v/>
      </c>
      <c r="AI229" s="235" t="str">
        <f t="shared" ca="1" si="137"/>
        <v/>
      </c>
      <c r="AJ229" s="235" t="str">
        <f t="shared" ca="1" si="138"/>
        <v/>
      </c>
      <c r="AK229" s="235" t="str">
        <f t="shared" ca="1" si="139"/>
        <v/>
      </c>
      <c r="AL229" s="235" t="str">
        <f t="shared" ca="1" si="140"/>
        <v/>
      </c>
      <c r="AM229" s="235" t="str">
        <f t="shared" ca="1" si="141"/>
        <v/>
      </c>
      <c r="AN229" s="235" t="str">
        <f t="shared" ca="1" si="142"/>
        <v/>
      </c>
      <c r="AO229" s="235" t="str">
        <f t="shared" ca="1" si="143"/>
        <v/>
      </c>
      <c r="AP229" s="153"/>
      <c r="AQ229" s="4" t="str">
        <f t="shared" ca="1" si="144"/>
        <v/>
      </c>
      <c r="AR229" s="4" t="str">
        <f t="shared" ca="1" si="144"/>
        <v/>
      </c>
      <c r="AS229" s="4" t="str">
        <f t="shared" ca="1" si="144"/>
        <v/>
      </c>
      <c r="AT229" s="4" t="str">
        <f t="shared" ca="1" si="144"/>
        <v/>
      </c>
      <c r="AU229" s="4" t="str">
        <f t="shared" ca="1" si="144"/>
        <v/>
      </c>
      <c r="AV229" s="4" t="str">
        <f t="shared" ca="1" si="110"/>
        <v/>
      </c>
      <c r="AW229" s="4" t="str">
        <f t="shared" ca="1" si="110"/>
        <v/>
      </c>
      <c r="AX229" s="4" t="str">
        <f t="shared" ca="1" si="110"/>
        <v/>
      </c>
      <c r="AY229" s="4" t="str">
        <f t="shared" ca="1" si="110"/>
        <v/>
      </c>
      <c r="AZ229" s="4" t="str">
        <f t="shared" ca="1" si="110"/>
        <v/>
      </c>
      <c r="BA229" s="296" t="e">
        <f t="shared" ca="1" si="145"/>
        <v>#NUM!</v>
      </c>
      <c r="BB229" s="296"/>
      <c r="BC229" s="153"/>
      <c r="BD229" s="48" t="str">
        <f t="shared" ca="1" si="151"/>
        <v/>
      </c>
      <c r="BE229" s="48" t="str">
        <f t="shared" ca="1" si="146"/>
        <v/>
      </c>
      <c r="BF229" s="157"/>
      <c r="BG229" s="262">
        <f t="shared" ca="1" si="147"/>
        <v>2</v>
      </c>
      <c r="BI229" s="48" t="str">
        <f t="shared" ca="1" si="152"/>
        <v/>
      </c>
      <c r="BJ229" s="48" t="str">
        <f t="shared" ca="1" si="153"/>
        <v/>
      </c>
      <c r="BK229" s="48" t="str">
        <f t="shared" ca="1" si="154"/>
        <v/>
      </c>
      <c r="BL229" s="48" t="str">
        <f t="shared" ca="1" si="155"/>
        <v/>
      </c>
      <c r="BM229" s="48" t="str">
        <f t="shared" ca="1" si="156"/>
        <v/>
      </c>
      <c r="BN229" s="48" t="str">
        <f t="shared" ca="1" si="157"/>
        <v/>
      </c>
      <c r="BO229" s="48" t="b">
        <f t="shared" ca="1" si="158"/>
        <v>0</v>
      </c>
      <c r="BP229" s="48" t="b">
        <f t="shared" ca="1" si="159"/>
        <v>0</v>
      </c>
      <c r="BQ229" s="48" t="b">
        <f t="shared" ca="1" si="160"/>
        <v>0</v>
      </c>
      <c r="BR229" s="48" t="b">
        <f t="shared" ca="1" si="161"/>
        <v>0</v>
      </c>
      <c r="BT229" s="99">
        <f t="shared" ca="1" si="148"/>
        <v>0</v>
      </c>
      <c r="BV229" s="48" t="str">
        <f t="shared" ca="1" si="149"/>
        <v/>
      </c>
      <c r="BX229" s="48" t="str">
        <f t="shared" ca="1" si="150"/>
        <v/>
      </c>
      <c r="BY229" s="158"/>
      <c r="BZ229" s="266">
        <f t="shared" ca="1" si="162"/>
        <v>574</v>
      </c>
      <c r="CA229" s="265" t="str">
        <f t="shared" ca="1" si="163"/>
        <v/>
      </c>
    </row>
    <row r="230" spans="2:79" s="48" customFormat="1" x14ac:dyDescent="0.25">
      <c r="B230" s="298" t="b">
        <f t="shared" ca="1" si="111"/>
        <v>0</v>
      </c>
      <c r="C230" s="298"/>
      <c r="D230" s="298" t="b">
        <f t="shared" ca="1" si="112"/>
        <v>0</v>
      </c>
      <c r="E230" s="298"/>
      <c r="F230" s="298" t="b">
        <f t="shared" ca="1" si="113"/>
        <v>0</v>
      </c>
      <c r="G230" s="298"/>
      <c r="H230" s="298" t="b">
        <f t="shared" ca="1" si="114"/>
        <v>0</v>
      </c>
      <c r="I230" s="298"/>
      <c r="J230" s="153"/>
      <c r="K230" s="235" t="str">
        <f t="shared" ca="1" si="115"/>
        <v/>
      </c>
      <c r="L230" s="4" t="str">
        <f t="shared" ca="1" si="116"/>
        <v/>
      </c>
      <c r="M230" s="263" t="str">
        <f t="shared" ca="1" si="117"/>
        <v/>
      </c>
      <c r="N230" s="4" t="str">
        <f t="shared" ca="1" si="118"/>
        <v/>
      </c>
      <c r="O230" s="235" t="str">
        <f t="shared" ca="1" si="119"/>
        <v/>
      </c>
      <c r="P230" s="4" t="str">
        <f t="shared" ca="1" si="120"/>
        <v/>
      </c>
      <c r="Q230" s="235" t="str">
        <f t="shared" ca="1" si="121"/>
        <v/>
      </c>
      <c r="R230" s="4" t="str">
        <f t="shared" ca="1" si="122"/>
        <v/>
      </c>
      <c r="S230" s="235" t="str">
        <f t="shared" ca="1" si="123"/>
        <v/>
      </c>
      <c r="T230" s="4" t="str">
        <f t="shared" ca="1" si="124"/>
        <v/>
      </c>
      <c r="U230" s="235" t="str">
        <f ca="1">IF(BT230&gt;1,IF(ISERROR(MATCH(BG231:BG233:BG267,0)),"-",BN230),"")</f>
        <v/>
      </c>
      <c r="V230" s="4" t="str">
        <f t="shared" ca="1" si="125"/>
        <v/>
      </c>
      <c r="W230" s="235" t="str">
        <f t="shared" ca="1" si="126"/>
        <v/>
      </c>
      <c r="X230" s="4" t="str">
        <f t="shared" ca="1" si="127"/>
        <v/>
      </c>
      <c r="Y230" s="235" t="str">
        <f t="shared" ca="1" si="128"/>
        <v/>
      </c>
      <c r="Z230" s="4" t="str">
        <f t="shared" ca="1" si="129"/>
        <v/>
      </c>
      <c r="AA230" s="235" t="str">
        <f t="shared" ca="1" si="130"/>
        <v/>
      </c>
      <c r="AB230" s="4" t="str">
        <f t="shared" ca="1" si="131"/>
        <v/>
      </c>
      <c r="AC230" s="235" t="str">
        <f t="shared" ca="1" si="132"/>
        <v/>
      </c>
      <c r="AD230" s="4" t="str">
        <f t="shared" ca="1" si="133"/>
        <v/>
      </c>
      <c r="AE230" s="153"/>
      <c r="AF230" s="4" t="str">
        <f t="shared" ca="1" si="134"/>
        <v/>
      </c>
      <c r="AG230" s="263" t="str">
        <f t="shared" ca="1" si="135"/>
        <v/>
      </c>
      <c r="AH230" s="235" t="str">
        <f t="shared" ca="1" si="136"/>
        <v/>
      </c>
      <c r="AI230" s="235" t="str">
        <f t="shared" ca="1" si="137"/>
        <v/>
      </c>
      <c r="AJ230" s="235" t="str">
        <f t="shared" ca="1" si="138"/>
        <v/>
      </c>
      <c r="AK230" s="235" t="str">
        <f t="shared" ca="1" si="139"/>
        <v/>
      </c>
      <c r="AL230" s="235" t="str">
        <f t="shared" ca="1" si="140"/>
        <v/>
      </c>
      <c r="AM230" s="235" t="str">
        <f t="shared" ca="1" si="141"/>
        <v/>
      </c>
      <c r="AN230" s="235" t="str">
        <f t="shared" ca="1" si="142"/>
        <v/>
      </c>
      <c r="AO230" s="235" t="str">
        <f t="shared" ca="1" si="143"/>
        <v/>
      </c>
      <c r="AP230" s="153"/>
      <c r="AQ230" s="4" t="str">
        <f t="shared" ca="1" si="144"/>
        <v/>
      </c>
      <c r="AR230" s="4" t="str">
        <f t="shared" ca="1" si="144"/>
        <v/>
      </c>
      <c r="AS230" s="4" t="str">
        <f t="shared" ca="1" si="144"/>
        <v/>
      </c>
      <c r="AT230" s="4" t="str">
        <f t="shared" ca="1" si="144"/>
        <v/>
      </c>
      <c r="AU230" s="4" t="str">
        <f t="shared" ca="1" si="144"/>
        <v/>
      </c>
      <c r="AV230" s="4" t="str">
        <f t="shared" ca="1" si="110"/>
        <v/>
      </c>
      <c r="AW230" s="4" t="str">
        <f t="shared" ca="1" si="110"/>
        <v/>
      </c>
      <c r="AX230" s="4" t="str">
        <f t="shared" ca="1" si="110"/>
        <v/>
      </c>
      <c r="AY230" s="4" t="str">
        <f t="shared" ca="1" si="110"/>
        <v/>
      </c>
      <c r="AZ230" s="4" t="str">
        <f t="shared" ca="1" si="110"/>
        <v/>
      </c>
      <c r="BA230" s="296" t="e">
        <f t="shared" ca="1" si="145"/>
        <v>#NUM!</v>
      </c>
      <c r="BB230" s="296"/>
      <c r="BC230" s="153"/>
      <c r="BD230" s="48" t="str">
        <f t="shared" ca="1" si="151"/>
        <v/>
      </c>
      <c r="BE230" s="48" t="str">
        <f t="shared" ca="1" si="146"/>
        <v/>
      </c>
      <c r="BF230" s="157"/>
      <c r="BG230" s="262">
        <f t="shared" ca="1" si="147"/>
        <v>0</v>
      </c>
      <c r="BI230" s="48" t="str">
        <f t="shared" ca="1" si="152"/>
        <v/>
      </c>
      <c r="BJ230" s="48" t="str">
        <f t="shared" ca="1" si="153"/>
        <v/>
      </c>
      <c r="BK230" s="48" t="str">
        <f t="shared" ca="1" si="154"/>
        <v/>
      </c>
      <c r="BL230" s="48" t="str">
        <f t="shared" ca="1" si="155"/>
        <v/>
      </c>
      <c r="BM230" s="48" t="str">
        <f t="shared" ca="1" si="156"/>
        <v/>
      </c>
      <c r="BN230" s="48" t="str">
        <f t="shared" ca="1" si="157"/>
        <v/>
      </c>
      <c r="BO230" s="48" t="b">
        <f t="shared" ca="1" si="158"/>
        <v>0</v>
      </c>
      <c r="BP230" s="48" t="b">
        <f t="shared" ca="1" si="159"/>
        <v>0</v>
      </c>
      <c r="BQ230" s="48" t="b">
        <f t="shared" ca="1" si="160"/>
        <v>0</v>
      </c>
      <c r="BR230" s="48" t="b">
        <f t="shared" ca="1" si="161"/>
        <v>0</v>
      </c>
      <c r="BT230" s="99">
        <f t="shared" ca="1" si="148"/>
        <v>0</v>
      </c>
      <c r="BV230" s="48" t="str">
        <f t="shared" ca="1" si="149"/>
        <v/>
      </c>
      <c r="BX230" s="48" t="str">
        <f t="shared" ca="1" si="150"/>
        <v/>
      </c>
      <c r="BY230" s="158"/>
      <c r="BZ230" s="266">
        <f t="shared" ca="1" si="162"/>
        <v>574</v>
      </c>
      <c r="CA230" s="265" t="str">
        <f t="shared" ca="1" si="163"/>
        <v/>
      </c>
    </row>
    <row r="231" spans="2:79" s="48" customFormat="1" x14ac:dyDescent="0.25">
      <c r="B231" s="298" t="b">
        <f t="shared" ca="1" si="111"/>
        <v>0</v>
      </c>
      <c r="C231" s="298"/>
      <c r="D231" s="298" t="b">
        <f t="shared" ca="1" si="112"/>
        <v>0</v>
      </c>
      <c r="E231" s="298"/>
      <c r="F231" s="298" t="b">
        <f t="shared" ca="1" si="113"/>
        <v>0</v>
      </c>
      <c r="G231" s="298"/>
      <c r="H231" s="298" t="b">
        <f t="shared" ca="1" si="114"/>
        <v>0</v>
      </c>
      <c r="I231" s="298"/>
      <c r="J231" s="153"/>
      <c r="K231" s="235" t="str">
        <f t="shared" ca="1" si="115"/>
        <v/>
      </c>
      <c r="L231" s="4" t="str">
        <f t="shared" ca="1" si="116"/>
        <v/>
      </c>
      <c r="M231" s="263" t="str">
        <f t="shared" ca="1" si="117"/>
        <v/>
      </c>
      <c r="N231" s="4" t="str">
        <f t="shared" ca="1" si="118"/>
        <v/>
      </c>
      <c r="O231" s="235" t="str">
        <f t="shared" ca="1" si="119"/>
        <v/>
      </c>
      <c r="P231" s="4" t="str">
        <f t="shared" ca="1" si="120"/>
        <v/>
      </c>
      <c r="Q231" s="235" t="str">
        <f t="shared" ca="1" si="121"/>
        <v/>
      </c>
      <c r="R231" s="4" t="str">
        <f t="shared" ca="1" si="122"/>
        <v/>
      </c>
      <c r="S231" s="235" t="str">
        <f t="shared" ca="1" si="123"/>
        <v/>
      </c>
      <c r="T231" s="4" t="str">
        <f t="shared" ca="1" si="124"/>
        <v/>
      </c>
      <c r="U231" s="235" t="str">
        <f ca="1">IF(BT231&gt;1,IF(ISERROR(MATCH(BG232:BG234:BG268,0)),"-",BN231),"")</f>
        <v/>
      </c>
      <c r="V231" s="4" t="str">
        <f t="shared" ca="1" si="125"/>
        <v/>
      </c>
      <c r="W231" s="235" t="str">
        <f t="shared" ca="1" si="126"/>
        <v/>
      </c>
      <c r="X231" s="4" t="str">
        <f t="shared" ca="1" si="127"/>
        <v/>
      </c>
      <c r="Y231" s="235" t="str">
        <f t="shared" ca="1" si="128"/>
        <v/>
      </c>
      <c r="Z231" s="4" t="str">
        <f t="shared" ca="1" si="129"/>
        <v/>
      </c>
      <c r="AA231" s="235" t="str">
        <f t="shared" ca="1" si="130"/>
        <v/>
      </c>
      <c r="AB231" s="4" t="str">
        <f t="shared" ca="1" si="131"/>
        <v/>
      </c>
      <c r="AC231" s="235" t="str">
        <f t="shared" ca="1" si="132"/>
        <v/>
      </c>
      <c r="AD231" s="4" t="str">
        <f t="shared" ca="1" si="133"/>
        <v/>
      </c>
      <c r="AE231" s="153"/>
      <c r="AF231" s="4" t="str">
        <f t="shared" ca="1" si="134"/>
        <v/>
      </c>
      <c r="AG231" s="263" t="str">
        <f t="shared" ca="1" si="135"/>
        <v/>
      </c>
      <c r="AH231" s="235" t="str">
        <f t="shared" ca="1" si="136"/>
        <v/>
      </c>
      <c r="AI231" s="235" t="str">
        <f t="shared" ca="1" si="137"/>
        <v/>
      </c>
      <c r="AJ231" s="235" t="str">
        <f t="shared" ca="1" si="138"/>
        <v/>
      </c>
      <c r="AK231" s="235" t="str">
        <f t="shared" ca="1" si="139"/>
        <v/>
      </c>
      <c r="AL231" s="235" t="str">
        <f t="shared" ca="1" si="140"/>
        <v/>
      </c>
      <c r="AM231" s="235" t="str">
        <f t="shared" ca="1" si="141"/>
        <v/>
      </c>
      <c r="AN231" s="235" t="str">
        <f t="shared" ca="1" si="142"/>
        <v/>
      </c>
      <c r="AO231" s="235" t="str">
        <f t="shared" ca="1" si="143"/>
        <v/>
      </c>
      <c r="AP231" s="153"/>
      <c r="AQ231" s="4" t="str">
        <f t="shared" ca="1" si="144"/>
        <v/>
      </c>
      <c r="AR231" s="4" t="str">
        <f t="shared" ca="1" si="144"/>
        <v/>
      </c>
      <c r="AS231" s="4" t="str">
        <f t="shared" ca="1" si="144"/>
        <v/>
      </c>
      <c r="AT231" s="4" t="str">
        <f t="shared" ca="1" si="144"/>
        <v/>
      </c>
      <c r="AU231" s="4" t="str">
        <f t="shared" ca="1" si="144"/>
        <v/>
      </c>
      <c r="AV231" s="4" t="str">
        <f t="shared" ca="1" si="110"/>
        <v/>
      </c>
      <c r="AW231" s="4" t="str">
        <f t="shared" ca="1" si="110"/>
        <v/>
      </c>
      <c r="AX231" s="4" t="str">
        <f t="shared" ca="1" si="110"/>
        <v/>
      </c>
      <c r="AY231" s="4" t="str">
        <f t="shared" ca="1" si="110"/>
        <v/>
      </c>
      <c r="AZ231" s="4" t="str">
        <f t="shared" ca="1" si="110"/>
        <v/>
      </c>
      <c r="BA231" s="296" t="e">
        <f t="shared" ca="1" si="145"/>
        <v>#NUM!</v>
      </c>
      <c r="BB231" s="296"/>
      <c r="BC231" s="153"/>
      <c r="BD231" s="48" t="str">
        <f t="shared" ca="1" si="151"/>
        <v/>
      </c>
      <c r="BE231" s="48" t="str">
        <f t="shared" ca="1" si="146"/>
        <v/>
      </c>
      <c r="BF231" s="157"/>
      <c r="BG231" s="262">
        <f t="shared" ca="1" si="147"/>
        <v>21</v>
      </c>
      <c r="BI231" s="48" t="str">
        <f t="shared" ca="1" si="152"/>
        <v/>
      </c>
      <c r="BJ231" s="48" t="str">
        <f t="shared" ca="1" si="153"/>
        <v/>
      </c>
      <c r="BK231" s="48" t="str">
        <f t="shared" ca="1" si="154"/>
        <v/>
      </c>
      <c r="BL231" s="48" t="str">
        <f t="shared" ca="1" si="155"/>
        <v/>
      </c>
      <c r="BM231" s="48" t="str">
        <f t="shared" ca="1" si="156"/>
        <v/>
      </c>
      <c r="BN231" s="48" t="str">
        <f t="shared" ca="1" si="157"/>
        <v/>
      </c>
      <c r="BO231" s="48" t="b">
        <f t="shared" ca="1" si="158"/>
        <v>0</v>
      </c>
      <c r="BP231" s="48" t="b">
        <f t="shared" ca="1" si="159"/>
        <v>0</v>
      </c>
      <c r="BQ231" s="48" t="b">
        <f t="shared" ca="1" si="160"/>
        <v>0</v>
      </c>
      <c r="BR231" s="48" t="b">
        <f t="shared" ca="1" si="161"/>
        <v>0</v>
      </c>
      <c r="BT231" s="99">
        <f t="shared" ca="1" si="148"/>
        <v>0</v>
      </c>
      <c r="BV231" s="48" t="str">
        <f t="shared" ca="1" si="149"/>
        <v/>
      </c>
      <c r="BX231" s="48" t="str">
        <f t="shared" ca="1" si="150"/>
        <v/>
      </c>
      <c r="BY231" s="158"/>
      <c r="BZ231" s="266">
        <f t="shared" ca="1" si="162"/>
        <v>574</v>
      </c>
      <c r="CA231" s="265" t="str">
        <f t="shared" ca="1" si="163"/>
        <v/>
      </c>
    </row>
    <row r="232" spans="2:79" s="48" customFormat="1" x14ac:dyDescent="0.25">
      <c r="B232" s="298" t="b">
        <f t="shared" ca="1" si="111"/>
        <v>0</v>
      </c>
      <c r="C232" s="298"/>
      <c r="D232" s="298" t="b">
        <f t="shared" ca="1" si="112"/>
        <v>0</v>
      </c>
      <c r="E232" s="298"/>
      <c r="F232" s="298" t="b">
        <f t="shared" ca="1" si="113"/>
        <v>0</v>
      </c>
      <c r="G232" s="298"/>
      <c r="H232" s="298" t="b">
        <f t="shared" ca="1" si="114"/>
        <v>0</v>
      </c>
      <c r="I232" s="298"/>
      <c r="J232" s="153"/>
      <c r="K232" s="235" t="str">
        <f t="shared" ca="1" si="115"/>
        <v/>
      </c>
      <c r="L232" s="4" t="str">
        <f t="shared" ca="1" si="116"/>
        <v/>
      </c>
      <c r="M232" s="263" t="str">
        <f t="shared" ca="1" si="117"/>
        <v/>
      </c>
      <c r="N232" s="4" t="str">
        <f t="shared" ca="1" si="118"/>
        <v/>
      </c>
      <c r="O232" s="235" t="str">
        <f t="shared" ca="1" si="119"/>
        <v/>
      </c>
      <c r="P232" s="4" t="str">
        <f t="shared" ca="1" si="120"/>
        <v/>
      </c>
      <c r="Q232" s="235" t="str">
        <f t="shared" ca="1" si="121"/>
        <v/>
      </c>
      <c r="R232" s="4" t="str">
        <f t="shared" ca="1" si="122"/>
        <v/>
      </c>
      <c r="S232" s="235" t="str">
        <f t="shared" ca="1" si="123"/>
        <v/>
      </c>
      <c r="T232" s="4" t="str">
        <f t="shared" ca="1" si="124"/>
        <v/>
      </c>
      <c r="U232" s="235" t="str">
        <f ca="1">IF(BT232&gt;1,IF(ISERROR(MATCH(BG233:BG235:BG269,0)),"-",BN232),"")</f>
        <v/>
      </c>
      <c r="V232" s="4" t="str">
        <f t="shared" ca="1" si="125"/>
        <v/>
      </c>
      <c r="W232" s="235" t="str">
        <f t="shared" ca="1" si="126"/>
        <v/>
      </c>
      <c r="X232" s="4" t="str">
        <f t="shared" ca="1" si="127"/>
        <v/>
      </c>
      <c r="Y232" s="235" t="str">
        <f t="shared" ca="1" si="128"/>
        <v/>
      </c>
      <c r="Z232" s="4" t="str">
        <f t="shared" ca="1" si="129"/>
        <v/>
      </c>
      <c r="AA232" s="235" t="str">
        <f t="shared" ca="1" si="130"/>
        <v/>
      </c>
      <c r="AB232" s="4" t="str">
        <f t="shared" ca="1" si="131"/>
        <v/>
      </c>
      <c r="AC232" s="235" t="str">
        <f t="shared" ca="1" si="132"/>
        <v/>
      </c>
      <c r="AD232" s="4" t="str">
        <f t="shared" ca="1" si="133"/>
        <v/>
      </c>
      <c r="AE232" s="153"/>
      <c r="AF232" s="4" t="str">
        <f t="shared" ca="1" si="134"/>
        <v/>
      </c>
      <c r="AG232" s="263" t="str">
        <f t="shared" ca="1" si="135"/>
        <v/>
      </c>
      <c r="AH232" s="235" t="str">
        <f t="shared" ca="1" si="136"/>
        <v/>
      </c>
      <c r="AI232" s="235" t="str">
        <f t="shared" ca="1" si="137"/>
        <v/>
      </c>
      <c r="AJ232" s="235" t="str">
        <f t="shared" ca="1" si="138"/>
        <v/>
      </c>
      <c r="AK232" s="235" t="str">
        <f t="shared" ca="1" si="139"/>
        <v/>
      </c>
      <c r="AL232" s="235" t="str">
        <f t="shared" ca="1" si="140"/>
        <v/>
      </c>
      <c r="AM232" s="235" t="str">
        <f t="shared" ca="1" si="141"/>
        <v/>
      </c>
      <c r="AN232" s="235" t="str">
        <f t="shared" ca="1" si="142"/>
        <v/>
      </c>
      <c r="AO232" s="235" t="str">
        <f t="shared" ca="1" si="143"/>
        <v/>
      </c>
      <c r="AP232" s="153"/>
      <c r="AQ232" s="4" t="str">
        <f t="shared" ca="1" si="144"/>
        <v/>
      </c>
      <c r="AR232" s="4" t="str">
        <f t="shared" ca="1" si="144"/>
        <v/>
      </c>
      <c r="AS232" s="4" t="str">
        <f t="shared" ca="1" si="144"/>
        <v/>
      </c>
      <c r="AT232" s="4" t="str">
        <f t="shared" ca="1" si="144"/>
        <v/>
      </c>
      <c r="AU232" s="4" t="str">
        <f t="shared" ca="1" si="144"/>
        <v/>
      </c>
      <c r="AV232" s="4" t="str">
        <f t="shared" ca="1" si="110"/>
        <v/>
      </c>
      <c r="AW232" s="4" t="str">
        <f t="shared" ca="1" si="110"/>
        <v/>
      </c>
      <c r="AX232" s="4" t="str">
        <f t="shared" ca="1" si="110"/>
        <v/>
      </c>
      <c r="AY232" s="4" t="str">
        <f t="shared" ca="1" si="110"/>
        <v/>
      </c>
      <c r="AZ232" s="4" t="str">
        <f t="shared" ca="1" si="110"/>
        <v/>
      </c>
      <c r="BA232" s="296" t="e">
        <f t="shared" ca="1" si="145"/>
        <v>#NUM!</v>
      </c>
      <c r="BB232" s="296"/>
      <c r="BC232" s="153"/>
      <c r="BD232" s="48" t="str">
        <f t="shared" ca="1" si="151"/>
        <v/>
      </c>
      <c r="BE232" s="48" t="str">
        <f t="shared" ca="1" si="146"/>
        <v/>
      </c>
      <c r="BF232" s="157"/>
      <c r="BG232" s="262">
        <f t="shared" ca="1" si="147"/>
        <v>6</v>
      </c>
      <c r="BI232" s="48" t="str">
        <f t="shared" ca="1" si="152"/>
        <v/>
      </c>
      <c r="BJ232" s="48" t="str">
        <f t="shared" ca="1" si="153"/>
        <v/>
      </c>
      <c r="BK232" s="48" t="str">
        <f t="shared" ca="1" si="154"/>
        <v/>
      </c>
      <c r="BL232" s="48" t="str">
        <f t="shared" ca="1" si="155"/>
        <v/>
      </c>
      <c r="BM232" s="48" t="str">
        <f t="shared" ca="1" si="156"/>
        <v/>
      </c>
      <c r="BN232" s="48" t="str">
        <f t="shared" ca="1" si="157"/>
        <v/>
      </c>
      <c r="BO232" s="48" t="b">
        <f t="shared" ca="1" si="158"/>
        <v>0</v>
      </c>
      <c r="BP232" s="48" t="b">
        <f t="shared" ca="1" si="159"/>
        <v>0</v>
      </c>
      <c r="BQ232" s="48" t="b">
        <f t="shared" ca="1" si="160"/>
        <v>0</v>
      </c>
      <c r="BR232" s="48" t="b">
        <f t="shared" ca="1" si="161"/>
        <v>0</v>
      </c>
      <c r="BT232" s="99">
        <f t="shared" ca="1" si="148"/>
        <v>0</v>
      </c>
      <c r="BV232" s="48" t="str">
        <f t="shared" ca="1" si="149"/>
        <v/>
      </c>
      <c r="BX232" s="48" t="str">
        <f t="shared" ca="1" si="150"/>
        <v/>
      </c>
      <c r="BY232" s="158"/>
      <c r="BZ232" s="266">
        <f t="shared" ca="1" si="162"/>
        <v>574</v>
      </c>
      <c r="CA232" s="265" t="str">
        <f t="shared" ca="1" si="163"/>
        <v/>
      </c>
    </row>
    <row r="233" spans="2:79" s="48" customFormat="1" x14ac:dyDescent="0.25">
      <c r="B233" s="298" t="b">
        <f t="shared" ca="1" si="111"/>
        <v>0</v>
      </c>
      <c r="C233" s="298"/>
      <c r="D233" s="298" t="b">
        <f t="shared" ca="1" si="112"/>
        <v>0</v>
      </c>
      <c r="E233" s="298"/>
      <c r="F233" s="298" t="b">
        <f t="shared" ca="1" si="113"/>
        <v>0</v>
      </c>
      <c r="G233" s="298"/>
      <c r="H233" s="298" t="b">
        <f t="shared" ca="1" si="114"/>
        <v>0</v>
      </c>
      <c r="I233" s="298"/>
      <c r="J233" s="153"/>
      <c r="K233" s="235" t="str">
        <f t="shared" ca="1" si="115"/>
        <v/>
      </c>
      <c r="L233" s="4" t="str">
        <f t="shared" ca="1" si="116"/>
        <v/>
      </c>
      <c r="M233" s="263" t="str">
        <f t="shared" ca="1" si="117"/>
        <v/>
      </c>
      <c r="N233" s="4" t="str">
        <f t="shared" ca="1" si="118"/>
        <v/>
      </c>
      <c r="O233" s="235" t="str">
        <f t="shared" ca="1" si="119"/>
        <v/>
      </c>
      <c r="P233" s="4" t="str">
        <f t="shared" ca="1" si="120"/>
        <v/>
      </c>
      <c r="Q233" s="235" t="str">
        <f t="shared" ca="1" si="121"/>
        <v/>
      </c>
      <c r="R233" s="4" t="str">
        <f t="shared" ca="1" si="122"/>
        <v/>
      </c>
      <c r="S233" s="235" t="str">
        <f t="shared" ca="1" si="123"/>
        <v/>
      </c>
      <c r="T233" s="4" t="str">
        <f t="shared" ca="1" si="124"/>
        <v/>
      </c>
      <c r="U233" s="235" t="str">
        <f ca="1">IF(BT233&gt;1,IF(ISERROR(MATCH(BG234:BG236:BG270,0)),"-",BN233),"")</f>
        <v/>
      </c>
      <c r="V233" s="4" t="str">
        <f t="shared" ca="1" si="125"/>
        <v/>
      </c>
      <c r="W233" s="235" t="str">
        <f t="shared" ca="1" si="126"/>
        <v/>
      </c>
      <c r="X233" s="4" t="str">
        <f t="shared" ca="1" si="127"/>
        <v/>
      </c>
      <c r="Y233" s="235" t="str">
        <f t="shared" ca="1" si="128"/>
        <v/>
      </c>
      <c r="Z233" s="4" t="str">
        <f t="shared" ca="1" si="129"/>
        <v/>
      </c>
      <c r="AA233" s="235" t="str">
        <f t="shared" ca="1" si="130"/>
        <v/>
      </c>
      <c r="AB233" s="4" t="str">
        <f t="shared" ca="1" si="131"/>
        <v/>
      </c>
      <c r="AC233" s="235" t="str">
        <f t="shared" ca="1" si="132"/>
        <v/>
      </c>
      <c r="AD233" s="4" t="str">
        <f t="shared" ca="1" si="133"/>
        <v/>
      </c>
      <c r="AE233" s="153"/>
      <c r="AF233" s="4" t="str">
        <f t="shared" ca="1" si="134"/>
        <v/>
      </c>
      <c r="AG233" s="263" t="str">
        <f t="shared" ca="1" si="135"/>
        <v/>
      </c>
      <c r="AH233" s="235" t="str">
        <f t="shared" ca="1" si="136"/>
        <v/>
      </c>
      <c r="AI233" s="235" t="str">
        <f t="shared" ca="1" si="137"/>
        <v/>
      </c>
      <c r="AJ233" s="235" t="str">
        <f t="shared" ca="1" si="138"/>
        <v/>
      </c>
      <c r="AK233" s="235" t="str">
        <f t="shared" ca="1" si="139"/>
        <v/>
      </c>
      <c r="AL233" s="235" t="str">
        <f t="shared" ca="1" si="140"/>
        <v/>
      </c>
      <c r="AM233" s="235" t="str">
        <f t="shared" ca="1" si="141"/>
        <v/>
      </c>
      <c r="AN233" s="235" t="str">
        <f t="shared" ca="1" si="142"/>
        <v/>
      </c>
      <c r="AO233" s="235" t="str">
        <f t="shared" ca="1" si="143"/>
        <v/>
      </c>
      <c r="AP233" s="153"/>
      <c r="AQ233" s="4" t="str">
        <f t="shared" ca="1" si="144"/>
        <v/>
      </c>
      <c r="AR233" s="4" t="str">
        <f t="shared" ca="1" si="144"/>
        <v/>
      </c>
      <c r="AS233" s="4" t="str">
        <f t="shared" ca="1" si="144"/>
        <v/>
      </c>
      <c r="AT233" s="4" t="str">
        <f t="shared" ca="1" si="144"/>
        <v/>
      </c>
      <c r="AU233" s="4" t="str">
        <f t="shared" ca="1" si="144"/>
        <v/>
      </c>
      <c r="AV233" s="4" t="str">
        <f t="shared" ref="AV233:AZ283" ca="1" si="164">IFERROR(AK233,"")</f>
        <v/>
      </c>
      <c r="AW233" s="4" t="str">
        <f t="shared" ca="1" si="164"/>
        <v/>
      </c>
      <c r="AX233" s="4" t="str">
        <f t="shared" ca="1" si="164"/>
        <v/>
      </c>
      <c r="AY233" s="4" t="str">
        <f t="shared" ca="1" si="164"/>
        <v/>
      </c>
      <c r="AZ233" s="4" t="str">
        <f t="shared" ca="1" si="164"/>
        <v/>
      </c>
      <c r="BA233" s="296" t="e">
        <f t="shared" ca="1" si="145"/>
        <v>#NUM!</v>
      </c>
      <c r="BB233" s="296"/>
      <c r="BC233" s="153"/>
      <c r="BD233" s="48" t="str">
        <f t="shared" ca="1" si="151"/>
        <v/>
      </c>
      <c r="BE233" s="48" t="str">
        <f t="shared" ca="1" si="146"/>
        <v/>
      </c>
      <c r="BF233" s="157"/>
      <c r="BG233" s="262">
        <f t="shared" ca="1" si="147"/>
        <v>0</v>
      </c>
      <c r="BI233" s="48" t="str">
        <f t="shared" ca="1" si="152"/>
        <v/>
      </c>
      <c r="BJ233" s="48" t="str">
        <f t="shared" ca="1" si="153"/>
        <v/>
      </c>
      <c r="BK233" s="48" t="str">
        <f t="shared" ca="1" si="154"/>
        <v/>
      </c>
      <c r="BL233" s="48" t="str">
        <f t="shared" ca="1" si="155"/>
        <v/>
      </c>
      <c r="BM233" s="48" t="str">
        <f t="shared" ca="1" si="156"/>
        <v/>
      </c>
      <c r="BN233" s="48" t="str">
        <f t="shared" ca="1" si="157"/>
        <v/>
      </c>
      <c r="BO233" s="48" t="b">
        <f t="shared" ca="1" si="158"/>
        <v>0</v>
      </c>
      <c r="BP233" s="48" t="b">
        <f t="shared" ca="1" si="159"/>
        <v>0</v>
      </c>
      <c r="BQ233" s="48" t="b">
        <f t="shared" ca="1" si="160"/>
        <v>0</v>
      </c>
      <c r="BR233" s="48" t="b">
        <f t="shared" ca="1" si="161"/>
        <v>0</v>
      </c>
      <c r="BT233" s="99">
        <f t="shared" ca="1" si="148"/>
        <v>0</v>
      </c>
      <c r="BV233" s="48" t="str">
        <f t="shared" ca="1" si="149"/>
        <v/>
      </c>
      <c r="BX233" s="48" t="str">
        <f t="shared" ca="1" si="150"/>
        <v/>
      </c>
      <c r="BY233" s="158"/>
      <c r="BZ233" s="266">
        <f t="shared" ca="1" si="162"/>
        <v>574</v>
      </c>
      <c r="CA233" s="265" t="str">
        <f t="shared" ca="1" si="163"/>
        <v/>
      </c>
    </row>
    <row r="234" spans="2:79" s="48" customFormat="1" x14ac:dyDescent="0.25">
      <c r="B234" s="298" t="b">
        <f t="shared" ca="1" si="111"/>
        <v>0</v>
      </c>
      <c r="C234" s="298"/>
      <c r="D234" s="298" t="b">
        <f t="shared" ca="1" si="112"/>
        <v>0</v>
      </c>
      <c r="E234" s="298"/>
      <c r="F234" s="298" t="b">
        <f t="shared" ca="1" si="113"/>
        <v>0</v>
      </c>
      <c r="G234" s="298"/>
      <c r="H234" s="298" t="b">
        <f t="shared" ca="1" si="114"/>
        <v>0</v>
      </c>
      <c r="I234" s="298"/>
      <c r="J234" s="153"/>
      <c r="K234" s="235" t="str">
        <f t="shared" ca="1" si="115"/>
        <v/>
      </c>
      <c r="L234" s="4" t="str">
        <f t="shared" ca="1" si="116"/>
        <v/>
      </c>
      <c r="M234" s="263" t="str">
        <f t="shared" ca="1" si="117"/>
        <v/>
      </c>
      <c r="N234" s="4" t="str">
        <f t="shared" ca="1" si="118"/>
        <v/>
      </c>
      <c r="O234" s="235" t="str">
        <f t="shared" ca="1" si="119"/>
        <v/>
      </c>
      <c r="P234" s="4" t="str">
        <f t="shared" ca="1" si="120"/>
        <v/>
      </c>
      <c r="Q234" s="235" t="str">
        <f t="shared" ca="1" si="121"/>
        <v/>
      </c>
      <c r="R234" s="4" t="str">
        <f t="shared" ca="1" si="122"/>
        <v/>
      </c>
      <c r="S234" s="235" t="str">
        <f t="shared" ca="1" si="123"/>
        <v/>
      </c>
      <c r="T234" s="4" t="str">
        <f t="shared" ca="1" si="124"/>
        <v/>
      </c>
      <c r="U234" s="235" t="str">
        <f ca="1">IF(BT234&gt;1,IF(ISERROR(MATCH(BG235:BG237:BG271,0)),"-",BN234),"")</f>
        <v/>
      </c>
      <c r="V234" s="4" t="str">
        <f t="shared" ca="1" si="125"/>
        <v/>
      </c>
      <c r="W234" s="235" t="str">
        <f t="shared" ca="1" si="126"/>
        <v/>
      </c>
      <c r="X234" s="4" t="str">
        <f t="shared" ca="1" si="127"/>
        <v/>
      </c>
      <c r="Y234" s="235" t="str">
        <f t="shared" ca="1" si="128"/>
        <v/>
      </c>
      <c r="Z234" s="4" t="str">
        <f t="shared" ca="1" si="129"/>
        <v/>
      </c>
      <c r="AA234" s="235" t="str">
        <f t="shared" ca="1" si="130"/>
        <v/>
      </c>
      <c r="AB234" s="4" t="str">
        <f t="shared" ca="1" si="131"/>
        <v/>
      </c>
      <c r="AC234" s="235" t="str">
        <f t="shared" ca="1" si="132"/>
        <v/>
      </c>
      <c r="AD234" s="4" t="str">
        <f t="shared" ca="1" si="133"/>
        <v/>
      </c>
      <c r="AE234" s="153"/>
      <c r="AF234" s="4" t="str">
        <f t="shared" ca="1" si="134"/>
        <v/>
      </c>
      <c r="AG234" s="263" t="str">
        <f t="shared" ca="1" si="135"/>
        <v/>
      </c>
      <c r="AH234" s="235" t="str">
        <f t="shared" ca="1" si="136"/>
        <v/>
      </c>
      <c r="AI234" s="235" t="str">
        <f t="shared" ca="1" si="137"/>
        <v/>
      </c>
      <c r="AJ234" s="235" t="str">
        <f t="shared" ca="1" si="138"/>
        <v/>
      </c>
      <c r="AK234" s="235" t="str">
        <f t="shared" ca="1" si="139"/>
        <v/>
      </c>
      <c r="AL234" s="235" t="str">
        <f t="shared" ca="1" si="140"/>
        <v/>
      </c>
      <c r="AM234" s="235" t="str">
        <f t="shared" ca="1" si="141"/>
        <v/>
      </c>
      <c r="AN234" s="235" t="str">
        <f t="shared" ca="1" si="142"/>
        <v/>
      </c>
      <c r="AO234" s="235" t="str">
        <f t="shared" ca="1" si="143"/>
        <v/>
      </c>
      <c r="AP234" s="153"/>
      <c r="AQ234" s="4" t="str">
        <f t="shared" ref="AQ234:AU284" ca="1" si="165">IFERROR(AF234,"")</f>
        <v/>
      </c>
      <c r="AR234" s="4" t="str">
        <f t="shared" ca="1" si="165"/>
        <v/>
      </c>
      <c r="AS234" s="4" t="str">
        <f t="shared" ca="1" si="165"/>
        <v/>
      </c>
      <c r="AT234" s="4" t="str">
        <f t="shared" ca="1" si="165"/>
        <v/>
      </c>
      <c r="AU234" s="4" t="str">
        <f t="shared" ca="1" si="165"/>
        <v/>
      </c>
      <c r="AV234" s="4" t="str">
        <f t="shared" ca="1" si="164"/>
        <v/>
      </c>
      <c r="AW234" s="4" t="str">
        <f t="shared" ca="1" si="164"/>
        <v/>
      </c>
      <c r="AX234" s="4" t="str">
        <f t="shared" ca="1" si="164"/>
        <v/>
      </c>
      <c r="AY234" s="4" t="str">
        <f t="shared" ca="1" si="164"/>
        <v/>
      </c>
      <c r="AZ234" s="4" t="str">
        <f t="shared" ca="1" si="164"/>
        <v/>
      </c>
      <c r="BA234" s="296" t="e">
        <f t="shared" ca="1" si="145"/>
        <v>#NUM!</v>
      </c>
      <c r="BB234" s="296"/>
      <c r="BC234" s="153"/>
      <c r="BD234" s="48" t="str">
        <f t="shared" ca="1" si="151"/>
        <v/>
      </c>
      <c r="BE234" s="48" t="str">
        <f t="shared" ca="1" si="146"/>
        <v/>
      </c>
      <c r="BF234" s="157"/>
      <c r="BG234" s="262">
        <f t="shared" ca="1" si="147"/>
        <v>10</v>
      </c>
      <c r="BI234" s="48" t="str">
        <f t="shared" ca="1" si="152"/>
        <v/>
      </c>
      <c r="BJ234" s="48" t="str">
        <f t="shared" ca="1" si="153"/>
        <v/>
      </c>
      <c r="BK234" s="48" t="str">
        <f t="shared" ca="1" si="154"/>
        <v/>
      </c>
      <c r="BL234" s="48" t="str">
        <f t="shared" ca="1" si="155"/>
        <v/>
      </c>
      <c r="BM234" s="48" t="str">
        <f t="shared" ca="1" si="156"/>
        <v/>
      </c>
      <c r="BN234" s="48" t="str">
        <f t="shared" ca="1" si="157"/>
        <v/>
      </c>
      <c r="BO234" s="48" t="b">
        <f t="shared" ca="1" si="158"/>
        <v>0</v>
      </c>
      <c r="BP234" s="48" t="b">
        <f t="shared" ca="1" si="159"/>
        <v>0</v>
      </c>
      <c r="BQ234" s="48" t="b">
        <f t="shared" ca="1" si="160"/>
        <v>0</v>
      </c>
      <c r="BR234" s="48" t="b">
        <f t="shared" ca="1" si="161"/>
        <v>0</v>
      </c>
      <c r="BT234" s="99">
        <f t="shared" ca="1" si="148"/>
        <v>0</v>
      </c>
      <c r="BV234" s="48" t="str">
        <f t="shared" ca="1" si="149"/>
        <v/>
      </c>
      <c r="BX234" s="48" t="str">
        <f t="shared" ca="1" si="150"/>
        <v/>
      </c>
      <c r="BY234" s="158"/>
      <c r="BZ234" s="266">
        <f t="shared" ca="1" si="162"/>
        <v>574</v>
      </c>
      <c r="CA234" s="265" t="str">
        <f t="shared" ca="1" si="163"/>
        <v/>
      </c>
    </row>
    <row r="235" spans="2:79" s="48" customFormat="1" x14ac:dyDescent="0.25">
      <c r="B235" s="298" t="b">
        <f t="shared" ca="1" si="111"/>
        <v>0</v>
      </c>
      <c r="C235" s="298"/>
      <c r="D235" s="298" t="b">
        <f t="shared" ca="1" si="112"/>
        <v>0</v>
      </c>
      <c r="E235" s="298"/>
      <c r="F235" s="298" t="b">
        <f t="shared" ca="1" si="113"/>
        <v>0</v>
      </c>
      <c r="G235" s="298"/>
      <c r="H235" s="298" t="b">
        <f t="shared" ca="1" si="114"/>
        <v>0</v>
      </c>
      <c r="I235" s="298"/>
      <c r="J235" s="153"/>
      <c r="K235" s="235" t="str">
        <f t="shared" ca="1" si="115"/>
        <v/>
      </c>
      <c r="L235" s="4" t="str">
        <f t="shared" ca="1" si="116"/>
        <v/>
      </c>
      <c r="M235" s="263" t="str">
        <f t="shared" ca="1" si="117"/>
        <v/>
      </c>
      <c r="N235" s="4" t="str">
        <f t="shared" ca="1" si="118"/>
        <v/>
      </c>
      <c r="O235" s="235" t="str">
        <f t="shared" ca="1" si="119"/>
        <v/>
      </c>
      <c r="P235" s="4" t="str">
        <f t="shared" ca="1" si="120"/>
        <v/>
      </c>
      <c r="Q235" s="235" t="str">
        <f t="shared" ca="1" si="121"/>
        <v/>
      </c>
      <c r="R235" s="4" t="str">
        <f t="shared" ca="1" si="122"/>
        <v/>
      </c>
      <c r="S235" s="235" t="str">
        <f t="shared" ca="1" si="123"/>
        <v/>
      </c>
      <c r="T235" s="4" t="str">
        <f t="shared" ca="1" si="124"/>
        <v/>
      </c>
      <c r="U235" s="235" t="str">
        <f ca="1">IF(BT235&gt;1,IF(ISERROR(MATCH(BG236:BG238:BG272,0)),"-",BN235),"")</f>
        <v/>
      </c>
      <c r="V235" s="4" t="str">
        <f t="shared" ca="1" si="125"/>
        <v/>
      </c>
      <c r="W235" s="235" t="str">
        <f t="shared" ca="1" si="126"/>
        <v/>
      </c>
      <c r="X235" s="4" t="str">
        <f t="shared" ca="1" si="127"/>
        <v/>
      </c>
      <c r="Y235" s="235" t="str">
        <f t="shared" ca="1" si="128"/>
        <v/>
      </c>
      <c r="Z235" s="4" t="str">
        <f t="shared" ca="1" si="129"/>
        <v/>
      </c>
      <c r="AA235" s="235" t="str">
        <f t="shared" ca="1" si="130"/>
        <v/>
      </c>
      <c r="AB235" s="4" t="str">
        <f t="shared" ca="1" si="131"/>
        <v/>
      </c>
      <c r="AC235" s="235" t="str">
        <f t="shared" ca="1" si="132"/>
        <v/>
      </c>
      <c r="AD235" s="4" t="str">
        <f t="shared" ca="1" si="133"/>
        <v/>
      </c>
      <c r="AE235" s="153"/>
      <c r="AF235" s="4" t="str">
        <f t="shared" ca="1" si="134"/>
        <v/>
      </c>
      <c r="AG235" s="263" t="str">
        <f t="shared" ca="1" si="135"/>
        <v/>
      </c>
      <c r="AH235" s="235" t="str">
        <f t="shared" ca="1" si="136"/>
        <v/>
      </c>
      <c r="AI235" s="235" t="str">
        <f t="shared" ca="1" si="137"/>
        <v/>
      </c>
      <c r="AJ235" s="235" t="str">
        <f t="shared" ca="1" si="138"/>
        <v/>
      </c>
      <c r="AK235" s="235" t="str">
        <f t="shared" ca="1" si="139"/>
        <v/>
      </c>
      <c r="AL235" s="235" t="str">
        <f t="shared" ca="1" si="140"/>
        <v/>
      </c>
      <c r="AM235" s="235" t="str">
        <f t="shared" ca="1" si="141"/>
        <v/>
      </c>
      <c r="AN235" s="235" t="str">
        <f t="shared" ca="1" si="142"/>
        <v/>
      </c>
      <c r="AO235" s="235" t="str">
        <f t="shared" ca="1" si="143"/>
        <v/>
      </c>
      <c r="AP235" s="153"/>
      <c r="AQ235" s="4" t="str">
        <f t="shared" ca="1" si="165"/>
        <v/>
      </c>
      <c r="AR235" s="4" t="str">
        <f t="shared" ca="1" si="165"/>
        <v/>
      </c>
      <c r="AS235" s="4" t="str">
        <f t="shared" ca="1" si="165"/>
        <v/>
      </c>
      <c r="AT235" s="4" t="str">
        <f t="shared" ca="1" si="165"/>
        <v/>
      </c>
      <c r="AU235" s="4" t="str">
        <f t="shared" ca="1" si="165"/>
        <v/>
      </c>
      <c r="AV235" s="4" t="str">
        <f t="shared" ca="1" si="164"/>
        <v/>
      </c>
      <c r="AW235" s="4" t="str">
        <f t="shared" ca="1" si="164"/>
        <v/>
      </c>
      <c r="AX235" s="4" t="str">
        <f t="shared" ca="1" si="164"/>
        <v/>
      </c>
      <c r="AY235" s="4" t="str">
        <f t="shared" ca="1" si="164"/>
        <v/>
      </c>
      <c r="AZ235" s="4" t="str">
        <f t="shared" ca="1" si="164"/>
        <v/>
      </c>
      <c r="BA235" s="296" t="e">
        <f t="shared" ca="1" si="145"/>
        <v>#NUM!</v>
      </c>
      <c r="BB235" s="296"/>
      <c r="BC235" s="153"/>
      <c r="BD235" s="48" t="str">
        <f t="shared" ca="1" si="151"/>
        <v/>
      </c>
      <c r="BE235" s="48" t="str">
        <f t="shared" ca="1" si="146"/>
        <v/>
      </c>
      <c r="BF235" s="157"/>
      <c r="BG235" s="262">
        <f t="shared" ca="1" si="147"/>
        <v>5</v>
      </c>
      <c r="BI235" s="48" t="str">
        <f t="shared" ca="1" si="152"/>
        <v/>
      </c>
      <c r="BJ235" s="48" t="str">
        <f t="shared" ca="1" si="153"/>
        <v/>
      </c>
      <c r="BK235" s="48" t="str">
        <f t="shared" ca="1" si="154"/>
        <v/>
      </c>
      <c r="BL235" s="48" t="str">
        <f t="shared" ca="1" si="155"/>
        <v/>
      </c>
      <c r="BM235" s="48" t="str">
        <f t="shared" ca="1" si="156"/>
        <v/>
      </c>
      <c r="BN235" s="48" t="str">
        <f t="shared" ca="1" si="157"/>
        <v/>
      </c>
      <c r="BO235" s="48" t="b">
        <f t="shared" ca="1" si="158"/>
        <v>0</v>
      </c>
      <c r="BP235" s="48" t="b">
        <f t="shared" ca="1" si="159"/>
        <v>0</v>
      </c>
      <c r="BQ235" s="48" t="b">
        <f t="shared" ca="1" si="160"/>
        <v>0</v>
      </c>
      <c r="BR235" s="48" t="b">
        <f t="shared" ca="1" si="161"/>
        <v>0</v>
      </c>
      <c r="BT235" s="99">
        <f t="shared" ca="1" si="148"/>
        <v>0</v>
      </c>
      <c r="BV235" s="48" t="str">
        <f t="shared" ca="1" si="149"/>
        <v/>
      </c>
      <c r="BX235" s="48" t="str">
        <f t="shared" ca="1" si="150"/>
        <v/>
      </c>
      <c r="BY235" s="158"/>
      <c r="BZ235" s="266">
        <f t="shared" ca="1" si="162"/>
        <v>574</v>
      </c>
      <c r="CA235" s="265" t="str">
        <f t="shared" ca="1" si="163"/>
        <v/>
      </c>
    </row>
    <row r="236" spans="2:79" s="48" customFormat="1" x14ac:dyDescent="0.25">
      <c r="B236" s="298" t="b">
        <f t="shared" ca="1" si="111"/>
        <v>0</v>
      </c>
      <c r="C236" s="298"/>
      <c r="D236" s="298" t="b">
        <f t="shared" ca="1" si="112"/>
        <v>0</v>
      </c>
      <c r="E236" s="298"/>
      <c r="F236" s="298" t="b">
        <f t="shared" ca="1" si="113"/>
        <v>0</v>
      </c>
      <c r="G236" s="298"/>
      <c r="H236" s="298" t="b">
        <f t="shared" ca="1" si="114"/>
        <v>0</v>
      </c>
      <c r="I236" s="298"/>
      <c r="J236" s="153"/>
      <c r="K236" s="235" t="str">
        <f t="shared" ca="1" si="115"/>
        <v/>
      </c>
      <c r="L236" s="4" t="str">
        <f t="shared" ca="1" si="116"/>
        <v/>
      </c>
      <c r="M236" s="263" t="str">
        <f t="shared" ca="1" si="117"/>
        <v/>
      </c>
      <c r="N236" s="4" t="str">
        <f t="shared" ca="1" si="118"/>
        <v/>
      </c>
      <c r="O236" s="235" t="str">
        <f t="shared" ca="1" si="119"/>
        <v/>
      </c>
      <c r="P236" s="4" t="str">
        <f t="shared" ca="1" si="120"/>
        <v/>
      </c>
      <c r="Q236" s="235" t="str">
        <f t="shared" ca="1" si="121"/>
        <v/>
      </c>
      <c r="R236" s="4" t="str">
        <f t="shared" ca="1" si="122"/>
        <v/>
      </c>
      <c r="S236" s="235" t="str">
        <f t="shared" ca="1" si="123"/>
        <v/>
      </c>
      <c r="T236" s="4" t="str">
        <f t="shared" ca="1" si="124"/>
        <v/>
      </c>
      <c r="U236" s="235" t="str">
        <f ca="1">IF(BT236&gt;1,IF(ISERROR(MATCH(BG237:BG239:BG273,0)),"-",BN236),"")</f>
        <v/>
      </c>
      <c r="V236" s="4" t="str">
        <f t="shared" ca="1" si="125"/>
        <v/>
      </c>
      <c r="W236" s="235" t="str">
        <f t="shared" ca="1" si="126"/>
        <v/>
      </c>
      <c r="X236" s="4" t="str">
        <f t="shared" ca="1" si="127"/>
        <v/>
      </c>
      <c r="Y236" s="235" t="str">
        <f t="shared" ca="1" si="128"/>
        <v/>
      </c>
      <c r="Z236" s="4" t="str">
        <f t="shared" ca="1" si="129"/>
        <v/>
      </c>
      <c r="AA236" s="235" t="str">
        <f t="shared" ca="1" si="130"/>
        <v/>
      </c>
      <c r="AB236" s="4" t="str">
        <f t="shared" ca="1" si="131"/>
        <v/>
      </c>
      <c r="AC236" s="235" t="str">
        <f t="shared" ca="1" si="132"/>
        <v/>
      </c>
      <c r="AD236" s="4" t="str">
        <f t="shared" ca="1" si="133"/>
        <v/>
      </c>
      <c r="AE236" s="153"/>
      <c r="AF236" s="4" t="str">
        <f t="shared" ca="1" si="134"/>
        <v/>
      </c>
      <c r="AG236" s="263" t="str">
        <f t="shared" ca="1" si="135"/>
        <v/>
      </c>
      <c r="AH236" s="235" t="str">
        <f t="shared" ca="1" si="136"/>
        <v/>
      </c>
      <c r="AI236" s="235" t="str">
        <f t="shared" ca="1" si="137"/>
        <v/>
      </c>
      <c r="AJ236" s="235" t="str">
        <f t="shared" ca="1" si="138"/>
        <v/>
      </c>
      <c r="AK236" s="235" t="str">
        <f t="shared" ca="1" si="139"/>
        <v/>
      </c>
      <c r="AL236" s="235" t="str">
        <f t="shared" ca="1" si="140"/>
        <v/>
      </c>
      <c r="AM236" s="235" t="str">
        <f t="shared" ca="1" si="141"/>
        <v/>
      </c>
      <c r="AN236" s="235" t="str">
        <f t="shared" ca="1" si="142"/>
        <v/>
      </c>
      <c r="AO236" s="235" t="str">
        <f t="shared" ca="1" si="143"/>
        <v/>
      </c>
      <c r="AP236" s="153"/>
      <c r="AQ236" s="4" t="str">
        <f t="shared" ca="1" si="165"/>
        <v/>
      </c>
      <c r="AR236" s="4" t="str">
        <f t="shared" ca="1" si="165"/>
        <v/>
      </c>
      <c r="AS236" s="4" t="str">
        <f t="shared" ca="1" si="165"/>
        <v/>
      </c>
      <c r="AT236" s="4" t="str">
        <f t="shared" ca="1" si="165"/>
        <v/>
      </c>
      <c r="AU236" s="4" t="str">
        <f t="shared" ca="1" si="165"/>
        <v/>
      </c>
      <c r="AV236" s="4" t="str">
        <f t="shared" ca="1" si="164"/>
        <v/>
      </c>
      <c r="AW236" s="4" t="str">
        <f t="shared" ca="1" si="164"/>
        <v/>
      </c>
      <c r="AX236" s="4" t="str">
        <f t="shared" ca="1" si="164"/>
        <v/>
      </c>
      <c r="AY236" s="4" t="str">
        <f t="shared" ca="1" si="164"/>
        <v/>
      </c>
      <c r="AZ236" s="4" t="str">
        <f t="shared" ca="1" si="164"/>
        <v/>
      </c>
      <c r="BA236" s="296" t="e">
        <f t="shared" ca="1" si="145"/>
        <v>#NUM!</v>
      </c>
      <c r="BB236" s="296"/>
      <c r="BC236" s="153"/>
      <c r="BD236" s="48" t="str">
        <f t="shared" ca="1" si="151"/>
        <v/>
      </c>
      <c r="BE236" s="48" t="str">
        <f t="shared" ca="1" si="146"/>
        <v/>
      </c>
      <c r="BF236" s="157"/>
      <c r="BG236" s="262">
        <f t="shared" ca="1" si="147"/>
        <v>13</v>
      </c>
      <c r="BI236" s="48" t="str">
        <f t="shared" ca="1" si="152"/>
        <v/>
      </c>
      <c r="BJ236" s="48" t="str">
        <f t="shared" ca="1" si="153"/>
        <v/>
      </c>
      <c r="BK236" s="48" t="str">
        <f t="shared" ca="1" si="154"/>
        <v/>
      </c>
      <c r="BL236" s="48" t="str">
        <f t="shared" ca="1" si="155"/>
        <v/>
      </c>
      <c r="BM236" s="48" t="str">
        <f t="shared" ca="1" si="156"/>
        <v/>
      </c>
      <c r="BN236" s="48" t="str">
        <f t="shared" ca="1" si="157"/>
        <v/>
      </c>
      <c r="BO236" s="48" t="b">
        <f t="shared" ca="1" si="158"/>
        <v>0</v>
      </c>
      <c r="BP236" s="48" t="b">
        <f t="shared" ca="1" si="159"/>
        <v>0</v>
      </c>
      <c r="BQ236" s="48" t="b">
        <f t="shared" ca="1" si="160"/>
        <v>0</v>
      </c>
      <c r="BR236" s="48" t="b">
        <f t="shared" ca="1" si="161"/>
        <v>0</v>
      </c>
      <c r="BT236" s="99">
        <f t="shared" ca="1" si="148"/>
        <v>0</v>
      </c>
      <c r="BV236" s="48" t="str">
        <f t="shared" ca="1" si="149"/>
        <v/>
      </c>
      <c r="BX236" s="48" t="str">
        <f t="shared" ca="1" si="150"/>
        <v/>
      </c>
      <c r="BY236" s="158"/>
      <c r="BZ236" s="266">
        <f t="shared" ca="1" si="162"/>
        <v>574</v>
      </c>
      <c r="CA236" s="265" t="str">
        <f t="shared" ca="1" si="163"/>
        <v/>
      </c>
    </row>
    <row r="237" spans="2:79" s="48" customFormat="1" x14ac:dyDescent="0.25">
      <c r="B237" s="298" t="b">
        <f t="shared" ca="1" si="111"/>
        <v>0</v>
      </c>
      <c r="C237" s="298"/>
      <c r="D237" s="298" t="b">
        <f t="shared" ca="1" si="112"/>
        <v>0</v>
      </c>
      <c r="E237" s="298"/>
      <c r="F237" s="298" t="b">
        <f t="shared" ca="1" si="113"/>
        <v>0</v>
      </c>
      <c r="G237" s="298"/>
      <c r="H237" s="298" t="b">
        <f t="shared" ca="1" si="114"/>
        <v>0</v>
      </c>
      <c r="I237" s="298"/>
      <c r="J237" s="153"/>
      <c r="K237" s="235" t="str">
        <f t="shared" ca="1" si="115"/>
        <v/>
      </c>
      <c r="L237" s="4" t="str">
        <f t="shared" ca="1" si="116"/>
        <v/>
      </c>
      <c r="M237" s="263" t="str">
        <f t="shared" ca="1" si="117"/>
        <v/>
      </c>
      <c r="N237" s="4" t="str">
        <f t="shared" ca="1" si="118"/>
        <v/>
      </c>
      <c r="O237" s="235" t="str">
        <f t="shared" ca="1" si="119"/>
        <v/>
      </c>
      <c r="P237" s="4" t="str">
        <f t="shared" ca="1" si="120"/>
        <v/>
      </c>
      <c r="Q237" s="235" t="str">
        <f t="shared" ca="1" si="121"/>
        <v/>
      </c>
      <c r="R237" s="4" t="str">
        <f t="shared" ca="1" si="122"/>
        <v/>
      </c>
      <c r="S237" s="235" t="str">
        <f t="shared" ca="1" si="123"/>
        <v/>
      </c>
      <c r="T237" s="4" t="str">
        <f t="shared" ca="1" si="124"/>
        <v/>
      </c>
      <c r="U237" s="235" t="str">
        <f ca="1">IF(BT237&gt;1,IF(ISERROR(MATCH(BG238:BG240:BG274,0)),"-",BN237),"")</f>
        <v/>
      </c>
      <c r="V237" s="4" t="str">
        <f t="shared" ca="1" si="125"/>
        <v/>
      </c>
      <c r="W237" s="235" t="str">
        <f t="shared" ca="1" si="126"/>
        <v/>
      </c>
      <c r="X237" s="4" t="str">
        <f t="shared" ca="1" si="127"/>
        <v/>
      </c>
      <c r="Y237" s="235" t="str">
        <f t="shared" ca="1" si="128"/>
        <v/>
      </c>
      <c r="Z237" s="4" t="str">
        <f t="shared" ca="1" si="129"/>
        <v/>
      </c>
      <c r="AA237" s="235" t="str">
        <f t="shared" ca="1" si="130"/>
        <v/>
      </c>
      <c r="AB237" s="4" t="str">
        <f t="shared" ca="1" si="131"/>
        <v/>
      </c>
      <c r="AC237" s="235" t="str">
        <f t="shared" ca="1" si="132"/>
        <v/>
      </c>
      <c r="AD237" s="4" t="str">
        <f t="shared" ca="1" si="133"/>
        <v/>
      </c>
      <c r="AE237" s="153"/>
      <c r="AF237" s="4" t="str">
        <f t="shared" ca="1" si="134"/>
        <v/>
      </c>
      <c r="AG237" s="263" t="str">
        <f t="shared" ca="1" si="135"/>
        <v/>
      </c>
      <c r="AH237" s="235" t="str">
        <f t="shared" ca="1" si="136"/>
        <v/>
      </c>
      <c r="AI237" s="235" t="str">
        <f t="shared" ca="1" si="137"/>
        <v/>
      </c>
      <c r="AJ237" s="235" t="str">
        <f t="shared" ca="1" si="138"/>
        <v/>
      </c>
      <c r="AK237" s="235" t="str">
        <f t="shared" ca="1" si="139"/>
        <v/>
      </c>
      <c r="AL237" s="235" t="str">
        <f t="shared" ca="1" si="140"/>
        <v/>
      </c>
      <c r="AM237" s="235" t="str">
        <f t="shared" ca="1" si="141"/>
        <v/>
      </c>
      <c r="AN237" s="235" t="str">
        <f t="shared" ca="1" si="142"/>
        <v/>
      </c>
      <c r="AO237" s="235" t="str">
        <f t="shared" ca="1" si="143"/>
        <v/>
      </c>
      <c r="AP237" s="153"/>
      <c r="AQ237" s="4" t="str">
        <f t="shared" ca="1" si="165"/>
        <v/>
      </c>
      <c r="AR237" s="4" t="str">
        <f t="shared" ca="1" si="165"/>
        <v/>
      </c>
      <c r="AS237" s="4" t="str">
        <f t="shared" ca="1" si="165"/>
        <v/>
      </c>
      <c r="AT237" s="4" t="str">
        <f t="shared" ca="1" si="165"/>
        <v/>
      </c>
      <c r="AU237" s="4" t="str">
        <f t="shared" ca="1" si="165"/>
        <v/>
      </c>
      <c r="AV237" s="4" t="str">
        <f t="shared" ca="1" si="164"/>
        <v/>
      </c>
      <c r="AW237" s="4" t="str">
        <f t="shared" ca="1" si="164"/>
        <v/>
      </c>
      <c r="AX237" s="4" t="str">
        <f t="shared" ca="1" si="164"/>
        <v/>
      </c>
      <c r="AY237" s="4" t="str">
        <f t="shared" ca="1" si="164"/>
        <v/>
      </c>
      <c r="AZ237" s="4" t="str">
        <f t="shared" ca="1" si="164"/>
        <v/>
      </c>
      <c r="BA237" s="296" t="e">
        <f t="shared" ca="1" si="145"/>
        <v>#NUM!</v>
      </c>
      <c r="BB237" s="296"/>
      <c r="BC237" s="153"/>
      <c r="BD237" s="48" t="str">
        <f t="shared" ca="1" si="151"/>
        <v/>
      </c>
      <c r="BE237" s="48" t="str">
        <f t="shared" ca="1" si="146"/>
        <v/>
      </c>
      <c r="BF237" s="157"/>
      <c r="BG237" s="262">
        <f t="shared" ca="1" si="147"/>
        <v>5</v>
      </c>
      <c r="BI237" s="48" t="str">
        <f t="shared" ca="1" si="152"/>
        <v/>
      </c>
      <c r="BJ237" s="48" t="str">
        <f t="shared" ca="1" si="153"/>
        <v/>
      </c>
      <c r="BK237" s="48" t="str">
        <f t="shared" ca="1" si="154"/>
        <v/>
      </c>
      <c r="BL237" s="48" t="str">
        <f t="shared" ca="1" si="155"/>
        <v/>
      </c>
      <c r="BM237" s="48" t="str">
        <f t="shared" ca="1" si="156"/>
        <v/>
      </c>
      <c r="BN237" s="48" t="str">
        <f t="shared" ca="1" si="157"/>
        <v/>
      </c>
      <c r="BO237" s="48" t="b">
        <f t="shared" ca="1" si="158"/>
        <v>0</v>
      </c>
      <c r="BP237" s="48" t="b">
        <f t="shared" ca="1" si="159"/>
        <v>0</v>
      </c>
      <c r="BQ237" s="48" t="b">
        <f t="shared" ca="1" si="160"/>
        <v>0</v>
      </c>
      <c r="BR237" s="48" t="b">
        <f t="shared" ca="1" si="161"/>
        <v>0</v>
      </c>
      <c r="BT237" s="99">
        <f t="shared" ca="1" si="148"/>
        <v>0</v>
      </c>
      <c r="BV237" s="48" t="str">
        <f t="shared" ca="1" si="149"/>
        <v/>
      </c>
      <c r="BX237" s="48" t="str">
        <f t="shared" ca="1" si="150"/>
        <v/>
      </c>
      <c r="BY237" s="158"/>
      <c r="BZ237" s="266">
        <f t="shared" ca="1" si="162"/>
        <v>574</v>
      </c>
      <c r="CA237" s="265" t="str">
        <f t="shared" ca="1" si="163"/>
        <v/>
      </c>
    </row>
    <row r="238" spans="2:79" s="48" customFormat="1" x14ac:dyDescent="0.25">
      <c r="B238" s="298" t="b">
        <f t="shared" ca="1" si="111"/>
        <v>0</v>
      </c>
      <c r="C238" s="298"/>
      <c r="D238" s="298" t="b">
        <f t="shared" ca="1" si="112"/>
        <v>0</v>
      </c>
      <c r="E238" s="298"/>
      <c r="F238" s="298" t="b">
        <f t="shared" ca="1" si="113"/>
        <v>0</v>
      </c>
      <c r="G238" s="298"/>
      <c r="H238" s="298" t="b">
        <f t="shared" ca="1" si="114"/>
        <v>0</v>
      </c>
      <c r="I238" s="298"/>
      <c r="J238" s="153"/>
      <c r="K238" s="235" t="str">
        <f t="shared" ca="1" si="115"/>
        <v/>
      </c>
      <c r="L238" s="4" t="str">
        <f t="shared" ca="1" si="116"/>
        <v/>
      </c>
      <c r="M238" s="263" t="str">
        <f t="shared" ca="1" si="117"/>
        <v/>
      </c>
      <c r="N238" s="4" t="str">
        <f t="shared" ca="1" si="118"/>
        <v/>
      </c>
      <c r="O238" s="235" t="str">
        <f t="shared" ca="1" si="119"/>
        <v/>
      </c>
      <c r="P238" s="4" t="str">
        <f t="shared" ca="1" si="120"/>
        <v/>
      </c>
      <c r="Q238" s="235" t="str">
        <f t="shared" ca="1" si="121"/>
        <v/>
      </c>
      <c r="R238" s="4" t="str">
        <f t="shared" ca="1" si="122"/>
        <v/>
      </c>
      <c r="S238" s="235" t="str">
        <f t="shared" ca="1" si="123"/>
        <v/>
      </c>
      <c r="T238" s="4" t="str">
        <f t="shared" ca="1" si="124"/>
        <v/>
      </c>
      <c r="U238" s="235" t="str">
        <f ca="1">IF(BT238&gt;1,IF(ISERROR(MATCH(BG239:BG241:BG275,0)),"-",BN238),"")</f>
        <v/>
      </c>
      <c r="V238" s="4" t="str">
        <f t="shared" ca="1" si="125"/>
        <v/>
      </c>
      <c r="W238" s="235" t="str">
        <f t="shared" ca="1" si="126"/>
        <v/>
      </c>
      <c r="X238" s="4" t="str">
        <f t="shared" ca="1" si="127"/>
        <v/>
      </c>
      <c r="Y238" s="235" t="str">
        <f t="shared" ca="1" si="128"/>
        <v/>
      </c>
      <c r="Z238" s="4" t="str">
        <f t="shared" ca="1" si="129"/>
        <v/>
      </c>
      <c r="AA238" s="235" t="str">
        <f t="shared" ca="1" si="130"/>
        <v/>
      </c>
      <c r="AB238" s="4" t="str">
        <f t="shared" ca="1" si="131"/>
        <v/>
      </c>
      <c r="AC238" s="235" t="str">
        <f t="shared" ca="1" si="132"/>
        <v/>
      </c>
      <c r="AD238" s="4" t="str">
        <f t="shared" ca="1" si="133"/>
        <v/>
      </c>
      <c r="AE238" s="153"/>
      <c r="AF238" s="4" t="str">
        <f t="shared" ca="1" si="134"/>
        <v/>
      </c>
      <c r="AG238" s="263" t="str">
        <f t="shared" ca="1" si="135"/>
        <v/>
      </c>
      <c r="AH238" s="235" t="str">
        <f t="shared" ca="1" si="136"/>
        <v/>
      </c>
      <c r="AI238" s="235" t="str">
        <f t="shared" ca="1" si="137"/>
        <v/>
      </c>
      <c r="AJ238" s="235" t="str">
        <f t="shared" ca="1" si="138"/>
        <v/>
      </c>
      <c r="AK238" s="235" t="str">
        <f t="shared" ca="1" si="139"/>
        <v/>
      </c>
      <c r="AL238" s="235" t="str">
        <f t="shared" ca="1" si="140"/>
        <v/>
      </c>
      <c r="AM238" s="235" t="str">
        <f t="shared" ca="1" si="141"/>
        <v/>
      </c>
      <c r="AN238" s="235" t="str">
        <f t="shared" ca="1" si="142"/>
        <v/>
      </c>
      <c r="AO238" s="235" t="str">
        <f t="shared" ca="1" si="143"/>
        <v/>
      </c>
      <c r="AP238" s="153"/>
      <c r="AQ238" s="4" t="str">
        <f t="shared" ca="1" si="165"/>
        <v/>
      </c>
      <c r="AR238" s="4" t="str">
        <f t="shared" ca="1" si="165"/>
        <v/>
      </c>
      <c r="AS238" s="4" t="str">
        <f t="shared" ca="1" si="165"/>
        <v/>
      </c>
      <c r="AT238" s="4" t="str">
        <f t="shared" ca="1" si="165"/>
        <v/>
      </c>
      <c r="AU238" s="4" t="str">
        <f t="shared" ca="1" si="165"/>
        <v/>
      </c>
      <c r="AV238" s="4" t="str">
        <f t="shared" ca="1" si="164"/>
        <v/>
      </c>
      <c r="AW238" s="4" t="str">
        <f t="shared" ca="1" si="164"/>
        <v/>
      </c>
      <c r="AX238" s="4" t="str">
        <f t="shared" ca="1" si="164"/>
        <v/>
      </c>
      <c r="AY238" s="4" t="str">
        <f t="shared" ca="1" si="164"/>
        <v/>
      </c>
      <c r="AZ238" s="4" t="str">
        <f t="shared" ca="1" si="164"/>
        <v/>
      </c>
      <c r="BA238" s="296" t="e">
        <f t="shared" ca="1" si="145"/>
        <v>#NUM!</v>
      </c>
      <c r="BB238" s="296"/>
      <c r="BC238" s="153"/>
      <c r="BD238" s="48" t="str">
        <f t="shared" ca="1" si="151"/>
        <v/>
      </c>
      <c r="BE238" s="48" t="str">
        <f t="shared" ca="1" si="146"/>
        <v/>
      </c>
      <c r="BF238" s="157"/>
      <c r="BG238" s="262">
        <f t="shared" ca="1" si="147"/>
        <v>15</v>
      </c>
      <c r="BI238" s="48" t="str">
        <f t="shared" ca="1" si="152"/>
        <v/>
      </c>
      <c r="BJ238" s="48" t="str">
        <f t="shared" ca="1" si="153"/>
        <v/>
      </c>
      <c r="BK238" s="48" t="str">
        <f t="shared" ca="1" si="154"/>
        <v/>
      </c>
      <c r="BL238" s="48" t="str">
        <f t="shared" ca="1" si="155"/>
        <v/>
      </c>
      <c r="BM238" s="48" t="str">
        <f t="shared" ca="1" si="156"/>
        <v/>
      </c>
      <c r="BN238" s="48" t="str">
        <f t="shared" ca="1" si="157"/>
        <v/>
      </c>
      <c r="BO238" s="48" t="b">
        <f t="shared" ca="1" si="158"/>
        <v>0</v>
      </c>
      <c r="BP238" s="48" t="b">
        <f t="shared" ca="1" si="159"/>
        <v>0</v>
      </c>
      <c r="BQ238" s="48" t="b">
        <f t="shared" ca="1" si="160"/>
        <v>0</v>
      </c>
      <c r="BR238" s="48" t="b">
        <f t="shared" ca="1" si="161"/>
        <v>0</v>
      </c>
      <c r="BT238" s="99">
        <f t="shared" ca="1" si="148"/>
        <v>0</v>
      </c>
      <c r="BV238" s="48" t="str">
        <f t="shared" ca="1" si="149"/>
        <v/>
      </c>
      <c r="BX238" s="48" t="str">
        <f t="shared" ca="1" si="150"/>
        <v/>
      </c>
      <c r="BY238" s="158"/>
      <c r="BZ238" s="266">
        <f t="shared" ca="1" si="162"/>
        <v>574</v>
      </c>
      <c r="CA238" s="265" t="str">
        <f t="shared" ca="1" si="163"/>
        <v/>
      </c>
    </row>
    <row r="239" spans="2:79" s="48" customFormat="1" x14ac:dyDescent="0.25">
      <c r="B239" s="298" t="b">
        <f t="shared" ca="1" si="111"/>
        <v>0</v>
      </c>
      <c r="C239" s="298"/>
      <c r="D239" s="298" t="b">
        <f t="shared" ca="1" si="112"/>
        <v>0</v>
      </c>
      <c r="E239" s="298"/>
      <c r="F239" s="298" t="b">
        <f t="shared" ca="1" si="113"/>
        <v>0</v>
      </c>
      <c r="G239" s="298"/>
      <c r="H239" s="298" t="b">
        <f t="shared" ca="1" si="114"/>
        <v>0</v>
      </c>
      <c r="I239" s="298"/>
      <c r="J239" s="153"/>
      <c r="K239" s="235" t="str">
        <f t="shared" ca="1" si="115"/>
        <v/>
      </c>
      <c r="L239" s="4" t="str">
        <f t="shared" ca="1" si="116"/>
        <v/>
      </c>
      <c r="M239" s="263" t="str">
        <f t="shared" ca="1" si="117"/>
        <v/>
      </c>
      <c r="N239" s="4" t="str">
        <f t="shared" ca="1" si="118"/>
        <v/>
      </c>
      <c r="O239" s="235" t="str">
        <f t="shared" ca="1" si="119"/>
        <v/>
      </c>
      <c r="P239" s="4" t="str">
        <f t="shared" ca="1" si="120"/>
        <v/>
      </c>
      <c r="Q239" s="235" t="str">
        <f t="shared" ca="1" si="121"/>
        <v/>
      </c>
      <c r="R239" s="4" t="str">
        <f t="shared" ca="1" si="122"/>
        <v/>
      </c>
      <c r="S239" s="235" t="str">
        <f t="shared" ca="1" si="123"/>
        <v/>
      </c>
      <c r="T239" s="4" t="str">
        <f t="shared" ca="1" si="124"/>
        <v/>
      </c>
      <c r="U239" s="235" t="str">
        <f ca="1">IF(BT239&gt;1,IF(ISERROR(MATCH(BG240:BG242:BG276,0)),"-",BN239),"")</f>
        <v/>
      </c>
      <c r="V239" s="4" t="str">
        <f t="shared" ca="1" si="125"/>
        <v/>
      </c>
      <c r="W239" s="235" t="str">
        <f t="shared" ca="1" si="126"/>
        <v/>
      </c>
      <c r="X239" s="4" t="str">
        <f t="shared" ca="1" si="127"/>
        <v/>
      </c>
      <c r="Y239" s="235" t="str">
        <f t="shared" ca="1" si="128"/>
        <v/>
      </c>
      <c r="Z239" s="4" t="str">
        <f t="shared" ca="1" si="129"/>
        <v/>
      </c>
      <c r="AA239" s="235" t="str">
        <f t="shared" ca="1" si="130"/>
        <v/>
      </c>
      <c r="AB239" s="4" t="str">
        <f t="shared" ca="1" si="131"/>
        <v/>
      </c>
      <c r="AC239" s="235" t="str">
        <f t="shared" ca="1" si="132"/>
        <v/>
      </c>
      <c r="AD239" s="4" t="str">
        <f t="shared" ca="1" si="133"/>
        <v/>
      </c>
      <c r="AE239" s="153"/>
      <c r="AF239" s="4" t="str">
        <f t="shared" ca="1" si="134"/>
        <v/>
      </c>
      <c r="AG239" s="263" t="str">
        <f t="shared" ca="1" si="135"/>
        <v/>
      </c>
      <c r="AH239" s="235" t="str">
        <f t="shared" ca="1" si="136"/>
        <v/>
      </c>
      <c r="AI239" s="235" t="str">
        <f t="shared" ca="1" si="137"/>
        <v/>
      </c>
      <c r="AJ239" s="235" t="str">
        <f t="shared" ca="1" si="138"/>
        <v/>
      </c>
      <c r="AK239" s="235" t="str">
        <f t="shared" ca="1" si="139"/>
        <v/>
      </c>
      <c r="AL239" s="235" t="str">
        <f t="shared" ca="1" si="140"/>
        <v/>
      </c>
      <c r="AM239" s="235" t="str">
        <f t="shared" ca="1" si="141"/>
        <v/>
      </c>
      <c r="AN239" s="235" t="str">
        <f t="shared" ca="1" si="142"/>
        <v/>
      </c>
      <c r="AO239" s="235" t="str">
        <f t="shared" ca="1" si="143"/>
        <v/>
      </c>
      <c r="AP239" s="153"/>
      <c r="AQ239" s="4" t="str">
        <f t="shared" ca="1" si="165"/>
        <v/>
      </c>
      <c r="AR239" s="4" t="str">
        <f t="shared" ca="1" si="165"/>
        <v/>
      </c>
      <c r="AS239" s="4" t="str">
        <f t="shared" ca="1" si="165"/>
        <v/>
      </c>
      <c r="AT239" s="4" t="str">
        <f t="shared" ca="1" si="165"/>
        <v/>
      </c>
      <c r="AU239" s="4" t="str">
        <f t="shared" ca="1" si="165"/>
        <v/>
      </c>
      <c r="AV239" s="4" t="str">
        <f t="shared" ca="1" si="164"/>
        <v/>
      </c>
      <c r="AW239" s="4" t="str">
        <f t="shared" ca="1" si="164"/>
        <v/>
      </c>
      <c r="AX239" s="4" t="str">
        <f t="shared" ca="1" si="164"/>
        <v/>
      </c>
      <c r="AY239" s="4" t="str">
        <f t="shared" ca="1" si="164"/>
        <v/>
      </c>
      <c r="AZ239" s="4" t="str">
        <f t="shared" ca="1" si="164"/>
        <v/>
      </c>
      <c r="BA239" s="296" t="e">
        <f t="shared" ca="1" si="145"/>
        <v>#NUM!</v>
      </c>
      <c r="BB239" s="296"/>
      <c r="BC239" s="153"/>
      <c r="BD239" s="48" t="str">
        <f t="shared" ca="1" si="151"/>
        <v/>
      </c>
      <c r="BE239" s="48" t="str">
        <f t="shared" ca="1" si="146"/>
        <v/>
      </c>
      <c r="BF239" s="157"/>
      <c r="BG239" s="262">
        <f t="shared" ca="1" si="147"/>
        <v>34</v>
      </c>
      <c r="BI239" s="48" t="str">
        <f t="shared" ca="1" si="152"/>
        <v/>
      </c>
      <c r="BJ239" s="48" t="str">
        <f t="shared" ca="1" si="153"/>
        <v/>
      </c>
      <c r="BK239" s="48" t="str">
        <f t="shared" ca="1" si="154"/>
        <v/>
      </c>
      <c r="BL239" s="48" t="str">
        <f t="shared" ca="1" si="155"/>
        <v/>
      </c>
      <c r="BM239" s="48" t="str">
        <f t="shared" ca="1" si="156"/>
        <v/>
      </c>
      <c r="BN239" s="48" t="str">
        <f t="shared" ca="1" si="157"/>
        <v/>
      </c>
      <c r="BO239" s="48" t="b">
        <f t="shared" ca="1" si="158"/>
        <v>0</v>
      </c>
      <c r="BP239" s="48" t="b">
        <f t="shared" ca="1" si="159"/>
        <v>0</v>
      </c>
      <c r="BQ239" s="48" t="b">
        <f t="shared" ca="1" si="160"/>
        <v>0</v>
      </c>
      <c r="BR239" s="48" t="b">
        <f t="shared" ca="1" si="161"/>
        <v>0</v>
      </c>
      <c r="BT239" s="99">
        <f t="shared" ca="1" si="148"/>
        <v>0</v>
      </c>
      <c r="BV239" s="48" t="str">
        <f t="shared" ca="1" si="149"/>
        <v/>
      </c>
      <c r="BX239" s="48" t="str">
        <f t="shared" ca="1" si="150"/>
        <v/>
      </c>
      <c r="BY239" s="158"/>
      <c r="BZ239" s="266">
        <f t="shared" ca="1" si="162"/>
        <v>574</v>
      </c>
      <c r="CA239" s="265" t="str">
        <f t="shared" ca="1" si="163"/>
        <v/>
      </c>
    </row>
    <row r="240" spans="2:79" s="48" customFormat="1" x14ac:dyDescent="0.25">
      <c r="B240" s="298" t="b">
        <f t="shared" ca="1" si="111"/>
        <v>0</v>
      </c>
      <c r="C240" s="298"/>
      <c r="D240" s="298" t="b">
        <f t="shared" ca="1" si="112"/>
        <v>0</v>
      </c>
      <c r="E240" s="298"/>
      <c r="F240" s="298" t="b">
        <f t="shared" ca="1" si="113"/>
        <v>0</v>
      </c>
      <c r="G240" s="298"/>
      <c r="H240" s="298" t="b">
        <f t="shared" ca="1" si="114"/>
        <v>0</v>
      </c>
      <c r="I240" s="298"/>
      <c r="J240" s="153"/>
      <c r="K240" s="235" t="str">
        <f t="shared" ca="1" si="115"/>
        <v/>
      </c>
      <c r="L240" s="4" t="str">
        <f t="shared" ca="1" si="116"/>
        <v/>
      </c>
      <c r="M240" s="263" t="str">
        <f t="shared" ca="1" si="117"/>
        <v/>
      </c>
      <c r="N240" s="4" t="str">
        <f t="shared" ca="1" si="118"/>
        <v/>
      </c>
      <c r="O240" s="235" t="str">
        <f t="shared" ca="1" si="119"/>
        <v/>
      </c>
      <c r="P240" s="4" t="str">
        <f t="shared" ca="1" si="120"/>
        <v/>
      </c>
      <c r="Q240" s="235" t="str">
        <f t="shared" ca="1" si="121"/>
        <v/>
      </c>
      <c r="R240" s="4" t="str">
        <f t="shared" ca="1" si="122"/>
        <v/>
      </c>
      <c r="S240" s="235" t="str">
        <f t="shared" ca="1" si="123"/>
        <v/>
      </c>
      <c r="T240" s="4" t="str">
        <f t="shared" ca="1" si="124"/>
        <v/>
      </c>
      <c r="U240" s="235" t="str">
        <f ca="1">IF(BT240&gt;1,IF(ISERROR(MATCH(BG241:BG243:BG277,0)),"-",BN240),"")</f>
        <v/>
      </c>
      <c r="V240" s="4" t="str">
        <f t="shared" ca="1" si="125"/>
        <v/>
      </c>
      <c r="W240" s="235" t="str">
        <f t="shared" ca="1" si="126"/>
        <v/>
      </c>
      <c r="X240" s="4" t="str">
        <f t="shared" ca="1" si="127"/>
        <v/>
      </c>
      <c r="Y240" s="235" t="str">
        <f t="shared" ca="1" si="128"/>
        <v/>
      </c>
      <c r="Z240" s="4" t="str">
        <f t="shared" ca="1" si="129"/>
        <v/>
      </c>
      <c r="AA240" s="235" t="str">
        <f t="shared" ca="1" si="130"/>
        <v/>
      </c>
      <c r="AB240" s="4" t="str">
        <f t="shared" ca="1" si="131"/>
        <v/>
      </c>
      <c r="AC240" s="235" t="str">
        <f t="shared" ca="1" si="132"/>
        <v/>
      </c>
      <c r="AD240" s="4" t="str">
        <f t="shared" ca="1" si="133"/>
        <v/>
      </c>
      <c r="AE240" s="153"/>
      <c r="AF240" s="4" t="str">
        <f t="shared" ca="1" si="134"/>
        <v/>
      </c>
      <c r="AG240" s="263" t="str">
        <f t="shared" ca="1" si="135"/>
        <v/>
      </c>
      <c r="AH240" s="235" t="str">
        <f t="shared" ca="1" si="136"/>
        <v/>
      </c>
      <c r="AI240" s="235" t="str">
        <f t="shared" ca="1" si="137"/>
        <v/>
      </c>
      <c r="AJ240" s="235" t="str">
        <f t="shared" ca="1" si="138"/>
        <v/>
      </c>
      <c r="AK240" s="235" t="str">
        <f t="shared" ca="1" si="139"/>
        <v/>
      </c>
      <c r="AL240" s="235" t="str">
        <f t="shared" ca="1" si="140"/>
        <v/>
      </c>
      <c r="AM240" s="235" t="str">
        <f t="shared" ca="1" si="141"/>
        <v/>
      </c>
      <c r="AN240" s="235" t="str">
        <f t="shared" ca="1" si="142"/>
        <v/>
      </c>
      <c r="AO240" s="235" t="str">
        <f t="shared" ca="1" si="143"/>
        <v/>
      </c>
      <c r="AP240" s="153"/>
      <c r="AQ240" s="4" t="str">
        <f t="shared" ca="1" si="165"/>
        <v/>
      </c>
      <c r="AR240" s="4" t="str">
        <f t="shared" ca="1" si="165"/>
        <v/>
      </c>
      <c r="AS240" s="4" t="str">
        <f t="shared" ca="1" si="165"/>
        <v/>
      </c>
      <c r="AT240" s="4" t="str">
        <f t="shared" ca="1" si="165"/>
        <v/>
      </c>
      <c r="AU240" s="4" t="str">
        <f t="shared" ca="1" si="165"/>
        <v/>
      </c>
      <c r="AV240" s="4" t="str">
        <f t="shared" ca="1" si="164"/>
        <v/>
      </c>
      <c r="AW240" s="4" t="str">
        <f t="shared" ca="1" si="164"/>
        <v/>
      </c>
      <c r="AX240" s="4" t="str">
        <f t="shared" ca="1" si="164"/>
        <v/>
      </c>
      <c r="AY240" s="4" t="str">
        <f t="shared" ca="1" si="164"/>
        <v/>
      </c>
      <c r="AZ240" s="4" t="str">
        <f t="shared" ca="1" si="164"/>
        <v/>
      </c>
      <c r="BA240" s="296" t="e">
        <f t="shared" ca="1" si="145"/>
        <v>#NUM!</v>
      </c>
      <c r="BB240" s="296"/>
      <c r="BC240" s="153"/>
      <c r="BD240" s="48" t="str">
        <f t="shared" ca="1" si="151"/>
        <v/>
      </c>
      <c r="BE240" s="48" t="str">
        <f t="shared" ca="1" si="146"/>
        <v/>
      </c>
      <c r="BF240" s="157"/>
      <c r="BG240" s="262">
        <f t="shared" ca="1" si="147"/>
        <v>25</v>
      </c>
      <c r="BI240" s="48" t="str">
        <f t="shared" ca="1" si="152"/>
        <v/>
      </c>
      <c r="BJ240" s="48" t="str">
        <f t="shared" ca="1" si="153"/>
        <v/>
      </c>
      <c r="BK240" s="48" t="str">
        <f t="shared" ca="1" si="154"/>
        <v/>
      </c>
      <c r="BL240" s="48" t="str">
        <f t="shared" ca="1" si="155"/>
        <v/>
      </c>
      <c r="BM240" s="48" t="str">
        <f t="shared" ca="1" si="156"/>
        <v/>
      </c>
      <c r="BN240" s="48" t="str">
        <f t="shared" ca="1" si="157"/>
        <v/>
      </c>
      <c r="BO240" s="48" t="b">
        <f t="shared" ca="1" si="158"/>
        <v>0</v>
      </c>
      <c r="BP240" s="48" t="b">
        <f t="shared" ca="1" si="159"/>
        <v>0</v>
      </c>
      <c r="BQ240" s="48" t="b">
        <f t="shared" ca="1" si="160"/>
        <v>0</v>
      </c>
      <c r="BR240" s="48" t="b">
        <f t="shared" ca="1" si="161"/>
        <v>0</v>
      </c>
      <c r="BT240" s="99">
        <f t="shared" ca="1" si="148"/>
        <v>0</v>
      </c>
      <c r="BV240" s="48" t="str">
        <f t="shared" ca="1" si="149"/>
        <v/>
      </c>
      <c r="BX240" s="48" t="str">
        <f t="shared" ca="1" si="150"/>
        <v/>
      </c>
      <c r="BY240" s="158"/>
      <c r="BZ240" s="266">
        <f t="shared" ca="1" si="162"/>
        <v>574</v>
      </c>
      <c r="CA240" s="265" t="str">
        <f t="shared" ca="1" si="163"/>
        <v/>
      </c>
    </row>
    <row r="241" spans="2:79" s="48" customFormat="1" x14ac:dyDescent="0.25">
      <c r="B241" s="298" t="b">
        <f t="shared" ca="1" si="111"/>
        <v>0</v>
      </c>
      <c r="C241" s="298"/>
      <c r="D241" s="298" t="b">
        <f t="shared" ca="1" si="112"/>
        <v>0</v>
      </c>
      <c r="E241" s="298"/>
      <c r="F241" s="298" t="b">
        <f t="shared" ca="1" si="113"/>
        <v>0</v>
      </c>
      <c r="G241" s="298"/>
      <c r="H241" s="298" t="b">
        <f t="shared" ca="1" si="114"/>
        <v>0</v>
      </c>
      <c r="I241" s="298"/>
      <c r="J241" s="153"/>
      <c r="K241" s="235" t="str">
        <f t="shared" ca="1" si="115"/>
        <v/>
      </c>
      <c r="L241" s="4" t="str">
        <f t="shared" ca="1" si="116"/>
        <v/>
      </c>
      <c r="M241" s="263" t="str">
        <f t="shared" ca="1" si="117"/>
        <v/>
      </c>
      <c r="N241" s="4" t="str">
        <f t="shared" ca="1" si="118"/>
        <v/>
      </c>
      <c r="O241" s="235" t="str">
        <f t="shared" ca="1" si="119"/>
        <v/>
      </c>
      <c r="P241" s="4" t="str">
        <f t="shared" ca="1" si="120"/>
        <v/>
      </c>
      <c r="Q241" s="235" t="str">
        <f t="shared" ca="1" si="121"/>
        <v/>
      </c>
      <c r="R241" s="4" t="str">
        <f t="shared" ca="1" si="122"/>
        <v/>
      </c>
      <c r="S241" s="235" t="str">
        <f t="shared" ca="1" si="123"/>
        <v/>
      </c>
      <c r="T241" s="4" t="str">
        <f t="shared" ca="1" si="124"/>
        <v/>
      </c>
      <c r="U241" s="235" t="str">
        <f ca="1">IF(BT241&gt;1,IF(ISERROR(MATCH(BG242:BG244:BG278,0)),"-",BN241),"")</f>
        <v/>
      </c>
      <c r="V241" s="4" t="str">
        <f t="shared" ca="1" si="125"/>
        <v/>
      </c>
      <c r="W241" s="235" t="str">
        <f t="shared" ca="1" si="126"/>
        <v/>
      </c>
      <c r="X241" s="4" t="str">
        <f t="shared" ca="1" si="127"/>
        <v/>
      </c>
      <c r="Y241" s="235" t="str">
        <f t="shared" ca="1" si="128"/>
        <v/>
      </c>
      <c r="Z241" s="4" t="str">
        <f t="shared" ca="1" si="129"/>
        <v/>
      </c>
      <c r="AA241" s="235" t="str">
        <f t="shared" ca="1" si="130"/>
        <v/>
      </c>
      <c r="AB241" s="4" t="str">
        <f t="shared" ca="1" si="131"/>
        <v/>
      </c>
      <c r="AC241" s="235" t="str">
        <f t="shared" ca="1" si="132"/>
        <v/>
      </c>
      <c r="AD241" s="4" t="str">
        <f t="shared" ca="1" si="133"/>
        <v/>
      </c>
      <c r="AE241" s="153"/>
      <c r="AF241" s="4" t="str">
        <f t="shared" ca="1" si="134"/>
        <v/>
      </c>
      <c r="AG241" s="263" t="str">
        <f t="shared" ca="1" si="135"/>
        <v/>
      </c>
      <c r="AH241" s="235" t="str">
        <f t="shared" ca="1" si="136"/>
        <v/>
      </c>
      <c r="AI241" s="235" t="str">
        <f t="shared" ca="1" si="137"/>
        <v/>
      </c>
      <c r="AJ241" s="235" t="str">
        <f t="shared" ca="1" si="138"/>
        <v/>
      </c>
      <c r="AK241" s="235" t="str">
        <f t="shared" ca="1" si="139"/>
        <v/>
      </c>
      <c r="AL241" s="235" t="str">
        <f t="shared" ca="1" si="140"/>
        <v/>
      </c>
      <c r="AM241" s="235" t="str">
        <f t="shared" ca="1" si="141"/>
        <v/>
      </c>
      <c r="AN241" s="235" t="str">
        <f t="shared" ca="1" si="142"/>
        <v/>
      </c>
      <c r="AO241" s="235" t="str">
        <f t="shared" ca="1" si="143"/>
        <v/>
      </c>
      <c r="AP241" s="153"/>
      <c r="AQ241" s="4" t="str">
        <f t="shared" ca="1" si="165"/>
        <v/>
      </c>
      <c r="AR241" s="4" t="str">
        <f t="shared" ca="1" si="165"/>
        <v/>
      </c>
      <c r="AS241" s="4" t="str">
        <f t="shared" ca="1" si="165"/>
        <v/>
      </c>
      <c r="AT241" s="4" t="str">
        <f t="shared" ca="1" si="165"/>
        <v/>
      </c>
      <c r="AU241" s="4" t="str">
        <f t="shared" ca="1" si="165"/>
        <v/>
      </c>
      <c r="AV241" s="4" t="str">
        <f t="shared" ca="1" si="164"/>
        <v/>
      </c>
      <c r="AW241" s="4" t="str">
        <f t="shared" ca="1" si="164"/>
        <v/>
      </c>
      <c r="AX241" s="4" t="str">
        <f t="shared" ca="1" si="164"/>
        <v/>
      </c>
      <c r="AY241" s="4" t="str">
        <f t="shared" ca="1" si="164"/>
        <v/>
      </c>
      <c r="AZ241" s="4" t="str">
        <f t="shared" ca="1" si="164"/>
        <v/>
      </c>
      <c r="BA241" s="296" t="e">
        <f t="shared" ca="1" si="145"/>
        <v>#NUM!</v>
      </c>
      <c r="BB241" s="296"/>
      <c r="BC241" s="153"/>
      <c r="BD241" s="48" t="str">
        <f t="shared" ca="1" si="151"/>
        <v/>
      </c>
      <c r="BE241" s="48" t="str">
        <f t="shared" ca="1" si="146"/>
        <v/>
      </c>
      <c r="BF241" s="157"/>
      <c r="BG241" s="262">
        <f t="shared" ca="1" si="147"/>
        <v>13</v>
      </c>
      <c r="BI241" s="48" t="str">
        <f t="shared" ca="1" si="152"/>
        <v/>
      </c>
      <c r="BJ241" s="48" t="str">
        <f t="shared" ca="1" si="153"/>
        <v/>
      </c>
      <c r="BK241" s="48" t="str">
        <f t="shared" ca="1" si="154"/>
        <v/>
      </c>
      <c r="BL241" s="48" t="str">
        <f t="shared" ca="1" si="155"/>
        <v/>
      </c>
      <c r="BM241" s="48" t="str">
        <f t="shared" ca="1" si="156"/>
        <v/>
      </c>
      <c r="BN241" s="48" t="str">
        <f t="shared" ca="1" si="157"/>
        <v/>
      </c>
      <c r="BO241" s="48" t="b">
        <f t="shared" ca="1" si="158"/>
        <v>0</v>
      </c>
      <c r="BP241" s="48" t="b">
        <f t="shared" ca="1" si="159"/>
        <v>0</v>
      </c>
      <c r="BQ241" s="48" t="b">
        <f t="shared" ca="1" si="160"/>
        <v>0</v>
      </c>
      <c r="BR241" s="48" t="b">
        <f t="shared" ca="1" si="161"/>
        <v>0</v>
      </c>
      <c r="BT241" s="99">
        <f t="shared" ca="1" si="148"/>
        <v>0</v>
      </c>
      <c r="BV241" s="48" t="str">
        <f t="shared" ca="1" si="149"/>
        <v/>
      </c>
      <c r="BX241" s="48" t="str">
        <f t="shared" ca="1" si="150"/>
        <v/>
      </c>
      <c r="BY241" s="158"/>
      <c r="BZ241" s="266">
        <f t="shared" ca="1" si="162"/>
        <v>574</v>
      </c>
      <c r="CA241" s="265" t="str">
        <f t="shared" ca="1" si="163"/>
        <v/>
      </c>
    </row>
    <row r="242" spans="2:79" s="48" customFormat="1" x14ac:dyDescent="0.25">
      <c r="B242" s="298" t="b">
        <f t="shared" ca="1" si="111"/>
        <v>0</v>
      </c>
      <c r="C242" s="298"/>
      <c r="D242" s="298" t="b">
        <f t="shared" ca="1" si="112"/>
        <v>0</v>
      </c>
      <c r="E242" s="298"/>
      <c r="F242" s="298" t="b">
        <f t="shared" ca="1" si="113"/>
        <v>0</v>
      </c>
      <c r="G242" s="298"/>
      <c r="H242" s="298" t="b">
        <f t="shared" ca="1" si="114"/>
        <v>0</v>
      </c>
      <c r="I242" s="298"/>
      <c r="J242" s="153"/>
      <c r="K242" s="235" t="str">
        <f t="shared" ca="1" si="115"/>
        <v/>
      </c>
      <c r="L242" s="4" t="str">
        <f t="shared" ca="1" si="116"/>
        <v/>
      </c>
      <c r="M242" s="263" t="str">
        <f t="shared" ca="1" si="117"/>
        <v/>
      </c>
      <c r="N242" s="4" t="str">
        <f t="shared" ca="1" si="118"/>
        <v/>
      </c>
      <c r="O242" s="235" t="str">
        <f t="shared" ca="1" si="119"/>
        <v/>
      </c>
      <c r="P242" s="4" t="str">
        <f t="shared" ca="1" si="120"/>
        <v/>
      </c>
      <c r="Q242" s="235" t="str">
        <f t="shared" ca="1" si="121"/>
        <v/>
      </c>
      <c r="R242" s="4" t="str">
        <f t="shared" ca="1" si="122"/>
        <v/>
      </c>
      <c r="S242" s="235" t="str">
        <f t="shared" ca="1" si="123"/>
        <v/>
      </c>
      <c r="T242" s="4" t="str">
        <f t="shared" ca="1" si="124"/>
        <v/>
      </c>
      <c r="U242" s="235" t="str">
        <f ca="1">IF(BT242&gt;1,IF(ISERROR(MATCH(BG243:BG245:BG279,0)),"-",BN242),"")</f>
        <v/>
      </c>
      <c r="V242" s="4" t="str">
        <f t="shared" ca="1" si="125"/>
        <v/>
      </c>
      <c r="W242" s="235" t="str">
        <f t="shared" ca="1" si="126"/>
        <v/>
      </c>
      <c r="X242" s="4" t="str">
        <f t="shared" ca="1" si="127"/>
        <v/>
      </c>
      <c r="Y242" s="235" t="str">
        <f t="shared" ca="1" si="128"/>
        <v/>
      </c>
      <c r="Z242" s="4" t="str">
        <f t="shared" ca="1" si="129"/>
        <v/>
      </c>
      <c r="AA242" s="235" t="str">
        <f t="shared" ca="1" si="130"/>
        <v/>
      </c>
      <c r="AB242" s="4" t="str">
        <f t="shared" ca="1" si="131"/>
        <v/>
      </c>
      <c r="AC242" s="235" t="str">
        <f t="shared" ca="1" si="132"/>
        <v/>
      </c>
      <c r="AD242" s="4" t="str">
        <f t="shared" ca="1" si="133"/>
        <v/>
      </c>
      <c r="AE242" s="153"/>
      <c r="AF242" s="4" t="str">
        <f t="shared" ca="1" si="134"/>
        <v/>
      </c>
      <c r="AG242" s="263" t="str">
        <f t="shared" ca="1" si="135"/>
        <v/>
      </c>
      <c r="AH242" s="235" t="str">
        <f t="shared" ca="1" si="136"/>
        <v/>
      </c>
      <c r="AI242" s="235" t="str">
        <f t="shared" ca="1" si="137"/>
        <v/>
      </c>
      <c r="AJ242" s="235" t="str">
        <f t="shared" ca="1" si="138"/>
        <v/>
      </c>
      <c r="AK242" s="235" t="str">
        <f t="shared" ca="1" si="139"/>
        <v/>
      </c>
      <c r="AL242" s="235" t="str">
        <f t="shared" ca="1" si="140"/>
        <v/>
      </c>
      <c r="AM242" s="235" t="str">
        <f t="shared" ca="1" si="141"/>
        <v/>
      </c>
      <c r="AN242" s="235" t="str">
        <f t="shared" ca="1" si="142"/>
        <v/>
      </c>
      <c r="AO242" s="235" t="str">
        <f t="shared" ca="1" si="143"/>
        <v/>
      </c>
      <c r="AP242" s="153"/>
      <c r="AQ242" s="4" t="str">
        <f t="shared" ca="1" si="165"/>
        <v/>
      </c>
      <c r="AR242" s="4" t="str">
        <f t="shared" ca="1" si="165"/>
        <v/>
      </c>
      <c r="AS242" s="4" t="str">
        <f t="shared" ca="1" si="165"/>
        <v/>
      </c>
      <c r="AT242" s="4" t="str">
        <f t="shared" ca="1" si="165"/>
        <v/>
      </c>
      <c r="AU242" s="4" t="str">
        <f t="shared" ca="1" si="165"/>
        <v/>
      </c>
      <c r="AV242" s="4" t="str">
        <f t="shared" ca="1" si="164"/>
        <v/>
      </c>
      <c r="AW242" s="4" t="str">
        <f t="shared" ca="1" si="164"/>
        <v/>
      </c>
      <c r="AX242" s="4" t="str">
        <f t="shared" ca="1" si="164"/>
        <v/>
      </c>
      <c r="AY242" s="4" t="str">
        <f t="shared" ca="1" si="164"/>
        <v/>
      </c>
      <c r="AZ242" s="4" t="str">
        <f t="shared" ca="1" si="164"/>
        <v/>
      </c>
      <c r="BA242" s="296" t="e">
        <f t="shared" ca="1" si="145"/>
        <v>#NUM!</v>
      </c>
      <c r="BB242" s="296"/>
      <c r="BC242" s="153"/>
      <c r="BD242" s="48" t="str">
        <f t="shared" ca="1" si="151"/>
        <v/>
      </c>
      <c r="BE242" s="48" t="str">
        <f t="shared" ca="1" si="146"/>
        <v/>
      </c>
      <c r="BF242" s="157"/>
      <c r="BG242" s="262">
        <f t="shared" ca="1" si="147"/>
        <v>5</v>
      </c>
      <c r="BI242" s="48" t="str">
        <f t="shared" ca="1" si="152"/>
        <v/>
      </c>
      <c r="BJ242" s="48" t="str">
        <f t="shared" ca="1" si="153"/>
        <v/>
      </c>
      <c r="BK242" s="48" t="str">
        <f t="shared" ca="1" si="154"/>
        <v/>
      </c>
      <c r="BL242" s="48" t="str">
        <f t="shared" ca="1" si="155"/>
        <v/>
      </c>
      <c r="BM242" s="48" t="str">
        <f t="shared" ca="1" si="156"/>
        <v/>
      </c>
      <c r="BN242" s="48" t="str">
        <f t="shared" ca="1" si="157"/>
        <v/>
      </c>
      <c r="BO242" s="48" t="b">
        <f t="shared" ca="1" si="158"/>
        <v>0</v>
      </c>
      <c r="BP242" s="48" t="b">
        <f t="shared" ca="1" si="159"/>
        <v>0</v>
      </c>
      <c r="BQ242" s="48" t="b">
        <f t="shared" ca="1" si="160"/>
        <v>0</v>
      </c>
      <c r="BR242" s="48" t="b">
        <f t="shared" ca="1" si="161"/>
        <v>0</v>
      </c>
      <c r="BT242" s="99">
        <f t="shared" ca="1" si="148"/>
        <v>0</v>
      </c>
      <c r="BV242" s="48" t="str">
        <f t="shared" ca="1" si="149"/>
        <v/>
      </c>
      <c r="BX242" s="48" t="str">
        <f t="shared" ca="1" si="150"/>
        <v/>
      </c>
      <c r="BY242" s="158"/>
      <c r="BZ242" s="266">
        <f t="shared" ca="1" si="162"/>
        <v>574</v>
      </c>
      <c r="CA242" s="265" t="str">
        <f t="shared" ca="1" si="163"/>
        <v/>
      </c>
    </row>
    <row r="243" spans="2:79" s="48" customFormat="1" x14ac:dyDescent="0.25">
      <c r="B243" s="298">
        <f t="shared" ca="1" si="111"/>
        <v>11</v>
      </c>
      <c r="C243" s="298"/>
      <c r="D243" s="298" t="b">
        <f t="shared" ca="1" si="112"/>
        <v>0</v>
      </c>
      <c r="E243" s="298"/>
      <c r="F243" s="298" t="b">
        <f t="shared" ca="1" si="113"/>
        <v>0</v>
      </c>
      <c r="G243" s="298"/>
      <c r="H243" s="298" t="b">
        <f t="shared" ca="1" si="114"/>
        <v>0</v>
      </c>
      <c r="I243" s="298"/>
      <c r="J243" s="153"/>
      <c r="K243" s="235" t="str">
        <f t="shared" ca="1" si="115"/>
        <v>-</v>
      </c>
      <c r="L243" s="4" t="str">
        <f t="shared" ca="1" si="116"/>
        <v/>
      </c>
      <c r="M243" s="263" t="str">
        <f t="shared" ca="1" si="117"/>
        <v>-</v>
      </c>
      <c r="N243" s="4" t="str">
        <f t="shared" ca="1" si="118"/>
        <v/>
      </c>
      <c r="O243" s="235" t="str">
        <f t="shared" ca="1" si="119"/>
        <v>-</v>
      </c>
      <c r="P243" s="4" t="str">
        <f t="shared" ca="1" si="120"/>
        <v/>
      </c>
      <c r="Q243" s="235" t="str">
        <f t="shared" ca="1" si="121"/>
        <v>-</v>
      </c>
      <c r="R243" s="4" t="str">
        <f t="shared" ca="1" si="122"/>
        <v/>
      </c>
      <c r="S243" s="235" t="str">
        <f t="shared" ca="1" si="123"/>
        <v>-</v>
      </c>
      <c r="T243" s="4" t="str">
        <f t="shared" ca="1" si="124"/>
        <v/>
      </c>
      <c r="U243" s="235" t="str">
        <f ca="1">IF(BT243&gt;1,IF(ISERROR(MATCH(BG244:BG246:BG280,0)),"-",BN243),"")</f>
        <v>-</v>
      </c>
      <c r="V243" s="4" t="str">
        <f t="shared" ca="1" si="125"/>
        <v/>
      </c>
      <c r="W243" s="235" t="str">
        <f t="shared" ca="1" si="126"/>
        <v>-</v>
      </c>
      <c r="X243" s="4" t="str">
        <f t="shared" ca="1" si="127"/>
        <v/>
      </c>
      <c r="Y243" s="235" t="str">
        <f t="shared" ca="1" si="128"/>
        <v>-</v>
      </c>
      <c r="Z243" s="4" t="str">
        <f t="shared" ca="1" si="129"/>
        <v/>
      </c>
      <c r="AA243" s="235" t="str">
        <f t="shared" ca="1" si="130"/>
        <v>-</v>
      </c>
      <c r="AB243" s="4" t="str">
        <f t="shared" ca="1" si="131"/>
        <v/>
      </c>
      <c r="AC243" s="235" t="str">
        <f t="shared" ca="1" si="132"/>
        <v>-</v>
      </c>
      <c r="AD243" s="4" t="str">
        <f t="shared" ca="1" si="133"/>
        <v/>
      </c>
      <c r="AE243" s="153"/>
      <c r="AF243" s="4" t="e">
        <f t="shared" ca="1" si="134"/>
        <v>#N/A</v>
      </c>
      <c r="AG243" s="263" t="e">
        <f t="shared" ca="1" si="135"/>
        <v>#N/A</v>
      </c>
      <c r="AH243" s="235" t="e">
        <f t="shared" ca="1" si="136"/>
        <v>#N/A</v>
      </c>
      <c r="AI243" s="235" t="e">
        <f t="shared" ca="1" si="137"/>
        <v>#N/A</v>
      </c>
      <c r="AJ243" s="235" t="e">
        <f t="shared" ca="1" si="138"/>
        <v>#N/A</v>
      </c>
      <c r="AK243" s="235" t="e">
        <f t="shared" ca="1" si="139"/>
        <v>#N/A</v>
      </c>
      <c r="AL243" s="235" t="e">
        <f t="shared" ca="1" si="140"/>
        <v>#N/A</v>
      </c>
      <c r="AM243" s="235" t="e">
        <f t="shared" ca="1" si="141"/>
        <v>#N/A</v>
      </c>
      <c r="AN243" s="235" t="e">
        <f t="shared" ca="1" si="142"/>
        <v>#N/A</v>
      </c>
      <c r="AO243" s="235" t="e">
        <f t="shared" ca="1" si="143"/>
        <v>#N/A</v>
      </c>
      <c r="AP243" s="153"/>
      <c r="AQ243" s="4" t="str">
        <f t="shared" ca="1" si="165"/>
        <v/>
      </c>
      <c r="AR243" s="4" t="str">
        <f t="shared" ca="1" si="165"/>
        <v/>
      </c>
      <c r="AS243" s="4" t="str">
        <f t="shared" ca="1" si="165"/>
        <v/>
      </c>
      <c r="AT243" s="4" t="str">
        <f t="shared" ca="1" si="165"/>
        <v/>
      </c>
      <c r="AU243" s="4" t="str">
        <f t="shared" ca="1" si="165"/>
        <v/>
      </c>
      <c r="AV243" s="4" t="str">
        <f t="shared" ca="1" si="164"/>
        <v/>
      </c>
      <c r="AW243" s="4" t="str">
        <f t="shared" ca="1" si="164"/>
        <v/>
      </c>
      <c r="AX243" s="4" t="str">
        <f t="shared" ca="1" si="164"/>
        <v/>
      </c>
      <c r="AY243" s="4" t="str">
        <f t="shared" ca="1" si="164"/>
        <v/>
      </c>
      <c r="AZ243" s="4" t="str">
        <f t="shared" ca="1" si="164"/>
        <v/>
      </c>
      <c r="BA243" s="296" t="e">
        <f t="shared" ca="1" si="145"/>
        <v>#NUM!</v>
      </c>
      <c r="BB243" s="296"/>
      <c r="BC243" s="153"/>
      <c r="BD243" s="48">
        <f t="shared" ca="1" si="151"/>
        <v>0</v>
      </c>
      <c r="BE243" s="48" t="str">
        <f t="shared" ca="1" si="146"/>
        <v>F</v>
      </c>
      <c r="BF243" s="157"/>
      <c r="BG243" s="262">
        <f t="shared" ca="1" si="147"/>
        <v>6</v>
      </c>
      <c r="BI243" s="48">
        <f t="shared" ca="1" si="152"/>
        <v>0</v>
      </c>
      <c r="BJ243" s="48">
        <f t="shared" ca="1" si="153"/>
        <v>1</v>
      </c>
      <c r="BK243" s="48">
        <f t="shared" ca="1" si="154"/>
        <v>2</v>
      </c>
      <c r="BL243" s="48">
        <f t="shared" ca="1" si="155"/>
        <v>3</v>
      </c>
      <c r="BM243" s="48">
        <f t="shared" ca="1" si="156"/>
        <v>4</v>
      </c>
      <c r="BN243" s="48">
        <f t="shared" ca="1" si="157"/>
        <v>5</v>
      </c>
      <c r="BO243" s="48">
        <f t="shared" ca="1" si="158"/>
        <v>6</v>
      </c>
      <c r="BP243" s="48">
        <f t="shared" ca="1" si="159"/>
        <v>10</v>
      </c>
      <c r="BQ243" s="48">
        <f t="shared" ca="1" si="160"/>
        <v>20</v>
      </c>
      <c r="BR243" s="48">
        <f t="shared" ca="1" si="161"/>
        <v>30</v>
      </c>
      <c r="BT243" s="99">
        <f t="shared" ca="1" si="148"/>
        <v>10</v>
      </c>
      <c r="BV243" s="48" t="str">
        <f t="shared" ca="1" si="149"/>
        <v>F</v>
      </c>
      <c r="BX243" s="48">
        <f t="shared" ca="1" si="150"/>
        <v>11</v>
      </c>
      <c r="BY243" s="158"/>
      <c r="BZ243" s="266">
        <f t="shared" ca="1" si="162"/>
        <v>544</v>
      </c>
      <c r="CA243" s="265">
        <f t="shared" ca="1" si="163"/>
        <v>-30</v>
      </c>
    </row>
    <row r="244" spans="2:79" s="48" customFormat="1" x14ac:dyDescent="0.25">
      <c r="B244" s="298" t="b">
        <f t="shared" ca="1" si="111"/>
        <v>0</v>
      </c>
      <c r="C244" s="298"/>
      <c r="D244" s="298" t="b">
        <f t="shared" ca="1" si="112"/>
        <v>0</v>
      </c>
      <c r="E244" s="298"/>
      <c r="F244" s="298" t="b">
        <f t="shared" ca="1" si="113"/>
        <v>0</v>
      </c>
      <c r="G244" s="298"/>
      <c r="H244" s="298" t="b">
        <f t="shared" ca="1" si="114"/>
        <v>0</v>
      </c>
      <c r="I244" s="298"/>
      <c r="J244" s="153"/>
      <c r="K244" s="235" t="str">
        <f t="shared" ca="1" si="115"/>
        <v/>
      </c>
      <c r="L244" s="4" t="str">
        <f t="shared" ca="1" si="116"/>
        <v/>
      </c>
      <c r="M244" s="263" t="str">
        <f t="shared" ca="1" si="117"/>
        <v/>
      </c>
      <c r="N244" s="4" t="str">
        <f t="shared" ca="1" si="118"/>
        <v/>
      </c>
      <c r="O244" s="235" t="str">
        <f t="shared" ca="1" si="119"/>
        <v/>
      </c>
      <c r="P244" s="4" t="str">
        <f t="shared" ca="1" si="120"/>
        <v/>
      </c>
      <c r="Q244" s="235" t="str">
        <f t="shared" ca="1" si="121"/>
        <v/>
      </c>
      <c r="R244" s="4" t="str">
        <f t="shared" ca="1" si="122"/>
        <v/>
      </c>
      <c r="S244" s="235" t="str">
        <f t="shared" ca="1" si="123"/>
        <v/>
      </c>
      <c r="T244" s="4" t="str">
        <f t="shared" ca="1" si="124"/>
        <v/>
      </c>
      <c r="U244" s="235" t="str">
        <f ca="1">IF(BT244&gt;1,IF(ISERROR(MATCH(BG245:BG247:BG281,0)),"-",BN244),"")</f>
        <v/>
      </c>
      <c r="V244" s="4" t="str">
        <f t="shared" ca="1" si="125"/>
        <v/>
      </c>
      <c r="W244" s="235" t="str">
        <f t="shared" ca="1" si="126"/>
        <v/>
      </c>
      <c r="X244" s="4" t="str">
        <f t="shared" ca="1" si="127"/>
        <v/>
      </c>
      <c r="Y244" s="235" t="str">
        <f t="shared" ca="1" si="128"/>
        <v/>
      </c>
      <c r="Z244" s="4" t="str">
        <f t="shared" ca="1" si="129"/>
        <v/>
      </c>
      <c r="AA244" s="235" t="str">
        <f t="shared" ca="1" si="130"/>
        <v/>
      </c>
      <c r="AB244" s="4" t="str">
        <f t="shared" ca="1" si="131"/>
        <v/>
      </c>
      <c r="AC244" s="235" t="str">
        <f t="shared" ca="1" si="132"/>
        <v/>
      </c>
      <c r="AD244" s="4" t="str">
        <f t="shared" ca="1" si="133"/>
        <v/>
      </c>
      <c r="AE244" s="153"/>
      <c r="AF244" s="4" t="str">
        <f t="shared" ca="1" si="134"/>
        <v/>
      </c>
      <c r="AG244" s="263" t="str">
        <f t="shared" ca="1" si="135"/>
        <v/>
      </c>
      <c r="AH244" s="235" t="str">
        <f t="shared" ca="1" si="136"/>
        <v/>
      </c>
      <c r="AI244" s="235" t="str">
        <f t="shared" ca="1" si="137"/>
        <v/>
      </c>
      <c r="AJ244" s="235" t="str">
        <f t="shared" ca="1" si="138"/>
        <v/>
      </c>
      <c r="AK244" s="235" t="str">
        <f t="shared" ca="1" si="139"/>
        <v/>
      </c>
      <c r="AL244" s="235" t="str">
        <f t="shared" ca="1" si="140"/>
        <v/>
      </c>
      <c r="AM244" s="235" t="str">
        <f t="shared" ca="1" si="141"/>
        <v/>
      </c>
      <c r="AN244" s="235" t="str">
        <f t="shared" ca="1" si="142"/>
        <v/>
      </c>
      <c r="AO244" s="235" t="str">
        <f t="shared" ca="1" si="143"/>
        <v/>
      </c>
      <c r="AP244" s="153"/>
      <c r="AQ244" s="4" t="str">
        <f t="shared" ca="1" si="165"/>
        <v/>
      </c>
      <c r="AR244" s="4" t="str">
        <f t="shared" ca="1" si="165"/>
        <v/>
      </c>
      <c r="AS244" s="4" t="str">
        <f t="shared" ca="1" si="165"/>
        <v/>
      </c>
      <c r="AT244" s="4" t="str">
        <f t="shared" ca="1" si="165"/>
        <v/>
      </c>
      <c r="AU244" s="4" t="str">
        <f t="shared" ca="1" si="165"/>
        <v/>
      </c>
      <c r="AV244" s="4" t="str">
        <f t="shared" ca="1" si="164"/>
        <v/>
      </c>
      <c r="AW244" s="4" t="str">
        <f t="shared" ca="1" si="164"/>
        <v/>
      </c>
      <c r="AX244" s="4" t="str">
        <f t="shared" ca="1" si="164"/>
        <v/>
      </c>
      <c r="AY244" s="4" t="str">
        <f t="shared" ca="1" si="164"/>
        <v/>
      </c>
      <c r="AZ244" s="4" t="str">
        <f t="shared" ca="1" si="164"/>
        <v/>
      </c>
      <c r="BA244" s="296" t="e">
        <f t="shared" ca="1" si="145"/>
        <v>#NUM!</v>
      </c>
      <c r="BB244" s="296"/>
      <c r="BC244" s="153"/>
      <c r="BD244" s="48" t="str">
        <f t="shared" ca="1" si="151"/>
        <v/>
      </c>
      <c r="BE244" s="48" t="str">
        <f t="shared" ca="1" si="146"/>
        <v/>
      </c>
      <c r="BF244" s="157"/>
      <c r="BG244" s="262">
        <f t="shared" ca="1" si="147"/>
        <v>35</v>
      </c>
      <c r="BI244" s="48" t="str">
        <f t="shared" ca="1" si="152"/>
        <v/>
      </c>
      <c r="BJ244" s="48" t="str">
        <f t="shared" ca="1" si="153"/>
        <v/>
      </c>
      <c r="BK244" s="48" t="str">
        <f t="shared" ca="1" si="154"/>
        <v/>
      </c>
      <c r="BL244" s="48" t="str">
        <f t="shared" ca="1" si="155"/>
        <v/>
      </c>
      <c r="BM244" s="48" t="str">
        <f t="shared" ca="1" si="156"/>
        <v/>
      </c>
      <c r="BN244" s="48" t="str">
        <f t="shared" ca="1" si="157"/>
        <v/>
      </c>
      <c r="BO244" s="48" t="b">
        <f t="shared" ca="1" si="158"/>
        <v>0</v>
      </c>
      <c r="BP244" s="48" t="b">
        <f t="shared" ca="1" si="159"/>
        <v>0</v>
      </c>
      <c r="BQ244" s="48" t="b">
        <f t="shared" ca="1" si="160"/>
        <v>0</v>
      </c>
      <c r="BR244" s="48" t="b">
        <f t="shared" ca="1" si="161"/>
        <v>0</v>
      </c>
      <c r="BT244" s="99">
        <f t="shared" ca="1" si="148"/>
        <v>0</v>
      </c>
      <c r="BV244" s="48" t="str">
        <f t="shared" ca="1" si="149"/>
        <v/>
      </c>
      <c r="BX244" s="48" t="str">
        <f t="shared" ca="1" si="150"/>
        <v/>
      </c>
      <c r="BY244" s="158"/>
      <c r="BZ244" s="266">
        <f t="shared" ca="1" si="162"/>
        <v>544</v>
      </c>
      <c r="CA244" s="265" t="str">
        <f t="shared" ca="1" si="163"/>
        <v/>
      </c>
    </row>
    <row r="245" spans="2:79" s="48" customFormat="1" x14ac:dyDescent="0.25">
      <c r="B245" s="298" t="b">
        <f t="shared" ca="1" si="111"/>
        <v>0</v>
      </c>
      <c r="C245" s="298"/>
      <c r="D245" s="298" t="b">
        <f t="shared" ca="1" si="112"/>
        <v>0</v>
      </c>
      <c r="E245" s="298"/>
      <c r="F245" s="298" t="b">
        <f t="shared" ca="1" si="113"/>
        <v>0</v>
      </c>
      <c r="G245" s="298"/>
      <c r="H245" s="298" t="b">
        <f t="shared" ca="1" si="114"/>
        <v>0</v>
      </c>
      <c r="I245" s="298"/>
      <c r="J245" s="153"/>
      <c r="K245" s="235" t="str">
        <f t="shared" ca="1" si="115"/>
        <v/>
      </c>
      <c r="L245" s="4" t="str">
        <f t="shared" ca="1" si="116"/>
        <v/>
      </c>
      <c r="M245" s="263" t="str">
        <f t="shared" ca="1" si="117"/>
        <v/>
      </c>
      <c r="N245" s="4" t="str">
        <f t="shared" ca="1" si="118"/>
        <v/>
      </c>
      <c r="O245" s="235" t="str">
        <f t="shared" ca="1" si="119"/>
        <v/>
      </c>
      <c r="P245" s="4" t="str">
        <f t="shared" ca="1" si="120"/>
        <v/>
      </c>
      <c r="Q245" s="235" t="str">
        <f t="shared" ca="1" si="121"/>
        <v/>
      </c>
      <c r="R245" s="4" t="str">
        <f t="shared" ca="1" si="122"/>
        <v/>
      </c>
      <c r="S245" s="235" t="str">
        <f t="shared" ca="1" si="123"/>
        <v/>
      </c>
      <c r="T245" s="4" t="str">
        <f t="shared" ca="1" si="124"/>
        <v/>
      </c>
      <c r="U245" s="235" t="str">
        <f ca="1">IF(BT245&gt;1,IF(ISERROR(MATCH(BG246:BG248:BG282,0)),"-",BN245),"")</f>
        <v/>
      </c>
      <c r="V245" s="4" t="str">
        <f t="shared" ca="1" si="125"/>
        <v/>
      </c>
      <c r="W245" s="235" t="str">
        <f t="shared" ca="1" si="126"/>
        <v/>
      </c>
      <c r="X245" s="4" t="str">
        <f t="shared" ca="1" si="127"/>
        <v/>
      </c>
      <c r="Y245" s="235" t="str">
        <f t="shared" ca="1" si="128"/>
        <v/>
      </c>
      <c r="Z245" s="4" t="str">
        <f t="shared" ca="1" si="129"/>
        <v/>
      </c>
      <c r="AA245" s="235" t="str">
        <f t="shared" ca="1" si="130"/>
        <v/>
      </c>
      <c r="AB245" s="4" t="str">
        <f t="shared" ca="1" si="131"/>
        <v/>
      </c>
      <c r="AC245" s="235" t="str">
        <f t="shared" ca="1" si="132"/>
        <v/>
      </c>
      <c r="AD245" s="4" t="str">
        <f t="shared" ca="1" si="133"/>
        <v/>
      </c>
      <c r="AE245" s="153"/>
      <c r="AF245" s="4" t="str">
        <f t="shared" ca="1" si="134"/>
        <v/>
      </c>
      <c r="AG245" s="263" t="str">
        <f t="shared" ca="1" si="135"/>
        <v/>
      </c>
      <c r="AH245" s="235" t="str">
        <f t="shared" ca="1" si="136"/>
        <v/>
      </c>
      <c r="AI245" s="235" t="str">
        <f t="shared" ca="1" si="137"/>
        <v/>
      </c>
      <c r="AJ245" s="235" t="str">
        <f t="shared" ca="1" si="138"/>
        <v/>
      </c>
      <c r="AK245" s="235" t="str">
        <f t="shared" ca="1" si="139"/>
        <v/>
      </c>
      <c r="AL245" s="235" t="str">
        <f t="shared" ca="1" si="140"/>
        <v/>
      </c>
      <c r="AM245" s="235" t="str">
        <f t="shared" ca="1" si="141"/>
        <v/>
      </c>
      <c r="AN245" s="235" t="str">
        <f t="shared" ca="1" si="142"/>
        <v/>
      </c>
      <c r="AO245" s="235" t="str">
        <f t="shared" ca="1" si="143"/>
        <v/>
      </c>
      <c r="AP245" s="153"/>
      <c r="AQ245" s="4" t="str">
        <f t="shared" ca="1" si="165"/>
        <v/>
      </c>
      <c r="AR245" s="4" t="str">
        <f t="shared" ca="1" si="165"/>
        <v/>
      </c>
      <c r="AS245" s="4" t="str">
        <f t="shared" ca="1" si="165"/>
        <v/>
      </c>
      <c r="AT245" s="4" t="str">
        <f t="shared" ca="1" si="165"/>
        <v/>
      </c>
      <c r="AU245" s="4" t="str">
        <f t="shared" ca="1" si="165"/>
        <v/>
      </c>
      <c r="AV245" s="4" t="str">
        <f t="shared" ca="1" si="164"/>
        <v/>
      </c>
      <c r="AW245" s="4" t="str">
        <f t="shared" ca="1" si="164"/>
        <v/>
      </c>
      <c r="AX245" s="4" t="str">
        <f t="shared" ca="1" si="164"/>
        <v/>
      </c>
      <c r="AY245" s="4" t="str">
        <f t="shared" ca="1" si="164"/>
        <v/>
      </c>
      <c r="AZ245" s="4" t="str">
        <f t="shared" ca="1" si="164"/>
        <v/>
      </c>
      <c r="BA245" s="296" t="e">
        <f t="shared" ca="1" si="145"/>
        <v>#NUM!</v>
      </c>
      <c r="BB245" s="296"/>
      <c r="BC245" s="153"/>
      <c r="BD245" s="48" t="str">
        <f t="shared" ca="1" si="151"/>
        <v/>
      </c>
      <c r="BE245" s="48" t="str">
        <f t="shared" ca="1" si="146"/>
        <v/>
      </c>
      <c r="BF245" s="157"/>
      <c r="BG245" s="262">
        <f t="shared" ca="1" si="147"/>
        <v>15</v>
      </c>
      <c r="BI245" s="48" t="str">
        <f t="shared" ca="1" si="152"/>
        <v/>
      </c>
      <c r="BJ245" s="48" t="str">
        <f t="shared" ca="1" si="153"/>
        <v/>
      </c>
      <c r="BK245" s="48" t="str">
        <f t="shared" ca="1" si="154"/>
        <v/>
      </c>
      <c r="BL245" s="48" t="str">
        <f t="shared" ca="1" si="155"/>
        <v/>
      </c>
      <c r="BM245" s="48" t="str">
        <f t="shared" ca="1" si="156"/>
        <v/>
      </c>
      <c r="BN245" s="48" t="str">
        <f t="shared" ca="1" si="157"/>
        <v/>
      </c>
      <c r="BO245" s="48" t="b">
        <f t="shared" ca="1" si="158"/>
        <v>0</v>
      </c>
      <c r="BP245" s="48" t="b">
        <f t="shared" ca="1" si="159"/>
        <v>0</v>
      </c>
      <c r="BQ245" s="48" t="b">
        <f t="shared" ca="1" si="160"/>
        <v>0</v>
      </c>
      <c r="BR245" s="48" t="b">
        <f t="shared" ca="1" si="161"/>
        <v>0</v>
      </c>
      <c r="BT245" s="99">
        <f t="shared" ca="1" si="148"/>
        <v>0</v>
      </c>
      <c r="BV245" s="48" t="str">
        <f t="shared" ca="1" si="149"/>
        <v/>
      </c>
      <c r="BX245" s="48" t="str">
        <f t="shared" ca="1" si="150"/>
        <v/>
      </c>
      <c r="BY245" s="158"/>
      <c r="BZ245" s="266">
        <f t="shared" ca="1" si="162"/>
        <v>544</v>
      </c>
      <c r="CA245" s="265" t="str">
        <f t="shared" ca="1" si="163"/>
        <v/>
      </c>
    </row>
    <row r="246" spans="2:79" s="48" customFormat="1" x14ac:dyDescent="0.25">
      <c r="B246" s="298" t="b">
        <f t="shared" ca="1" si="111"/>
        <v>0</v>
      </c>
      <c r="C246" s="298"/>
      <c r="D246" s="298" t="b">
        <f t="shared" ca="1" si="112"/>
        <v>0</v>
      </c>
      <c r="E246" s="298"/>
      <c r="F246" s="298" t="b">
        <f t="shared" ca="1" si="113"/>
        <v>0</v>
      </c>
      <c r="G246" s="298"/>
      <c r="H246" s="298" t="b">
        <f t="shared" ca="1" si="114"/>
        <v>0</v>
      </c>
      <c r="I246" s="298"/>
      <c r="J246" s="153"/>
      <c r="K246" s="235" t="str">
        <f t="shared" ca="1" si="115"/>
        <v/>
      </c>
      <c r="L246" s="4" t="str">
        <f t="shared" ca="1" si="116"/>
        <v/>
      </c>
      <c r="M246" s="263" t="str">
        <f t="shared" ca="1" si="117"/>
        <v/>
      </c>
      <c r="N246" s="4" t="str">
        <f t="shared" ca="1" si="118"/>
        <v/>
      </c>
      <c r="O246" s="235" t="str">
        <f t="shared" ca="1" si="119"/>
        <v/>
      </c>
      <c r="P246" s="4" t="str">
        <f t="shared" ca="1" si="120"/>
        <v/>
      </c>
      <c r="Q246" s="235" t="str">
        <f t="shared" ca="1" si="121"/>
        <v/>
      </c>
      <c r="R246" s="4" t="str">
        <f t="shared" ca="1" si="122"/>
        <v/>
      </c>
      <c r="S246" s="235" t="str">
        <f t="shared" ca="1" si="123"/>
        <v/>
      </c>
      <c r="T246" s="4" t="str">
        <f t="shared" ca="1" si="124"/>
        <v/>
      </c>
      <c r="U246" s="235" t="str">
        <f ca="1">IF(BT246&gt;1,IF(ISERROR(MATCH(BG247:BG249:BG283,0)),"-",BN246),"")</f>
        <v/>
      </c>
      <c r="V246" s="4" t="str">
        <f t="shared" ca="1" si="125"/>
        <v/>
      </c>
      <c r="W246" s="235" t="str">
        <f t="shared" ca="1" si="126"/>
        <v/>
      </c>
      <c r="X246" s="4" t="str">
        <f t="shared" ca="1" si="127"/>
        <v/>
      </c>
      <c r="Y246" s="235" t="str">
        <f t="shared" ca="1" si="128"/>
        <v/>
      </c>
      <c r="Z246" s="4" t="str">
        <f t="shared" ca="1" si="129"/>
        <v/>
      </c>
      <c r="AA246" s="235" t="str">
        <f t="shared" ca="1" si="130"/>
        <v/>
      </c>
      <c r="AB246" s="4" t="str">
        <f t="shared" ca="1" si="131"/>
        <v/>
      </c>
      <c r="AC246" s="235" t="str">
        <f t="shared" ca="1" si="132"/>
        <v/>
      </c>
      <c r="AD246" s="4" t="str">
        <f t="shared" ca="1" si="133"/>
        <v/>
      </c>
      <c r="AE246" s="153"/>
      <c r="AF246" s="4" t="str">
        <f t="shared" ca="1" si="134"/>
        <v/>
      </c>
      <c r="AG246" s="263" t="str">
        <f t="shared" ca="1" si="135"/>
        <v/>
      </c>
      <c r="AH246" s="235" t="str">
        <f t="shared" ca="1" si="136"/>
        <v/>
      </c>
      <c r="AI246" s="235" t="str">
        <f t="shared" ca="1" si="137"/>
        <v/>
      </c>
      <c r="AJ246" s="235" t="str">
        <f t="shared" ca="1" si="138"/>
        <v/>
      </c>
      <c r="AK246" s="235" t="str">
        <f t="shared" ca="1" si="139"/>
        <v/>
      </c>
      <c r="AL246" s="235" t="str">
        <f t="shared" ca="1" si="140"/>
        <v/>
      </c>
      <c r="AM246" s="235" t="str">
        <f t="shared" ca="1" si="141"/>
        <v/>
      </c>
      <c r="AN246" s="235" t="str">
        <f t="shared" ca="1" si="142"/>
        <v/>
      </c>
      <c r="AO246" s="235" t="str">
        <f t="shared" ca="1" si="143"/>
        <v/>
      </c>
      <c r="AP246" s="153"/>
      <c r="AQ246" s="4" t="str">
        <f t="shared" ca="1" si="165"/>
        <v/>
      </c>
      <c r="AR246" s="4" t="str">
        <f t="shared" ca="1" si="165"/>
        <v/>
      </c>
      <c r="AS246" s="4" t="str">
        <f t="shared" ca="1" si="165"/>
        <v/>
      </c>
      <c r="AT246" s="4" t="str">
        <f t="shared" ca="1" si="165"/>
        <v/>
      </c>
      <c r="AU246" s="4" t="str">
        <f t="shared" ca="1" si="165"/>
        <v/>
      </c>
      <c r="AV246" s="4" t="str">
        <f t="shared" ca="1" si="164"/>
        <v/>
      </c>
      <c r="AW246" s="4" t="str">
        <f t="shared" ca="1" si="164"/>
        <v/>
      </c>
      <c r="AX246" s="4" t="str">
        <f t="shared" ca="1" si="164"/>
        <v/>
      </c>
      <c r="AY246" s="4" t="str">
        <f t="shared" ca="1" si="164"/>
        <v/>
      </c>
      <c r="AZ246" s="4" t="str">
        <f t="shared" ca="1" si="164"/>
        <v/>
      </c>
      <c r="BA246" s="296" t="e">
        <f t="shared" ca="1" si="145"/>
        <v>#NUM!</v>
      </c>
      <c r="BB246" s="296"/>
      <c r="BC246" s="153"/>
      <c r="BD246" s="48" t="str">
        <f t="shared" ca="1" si="151"/>
        <v/>
      </c>
      <c r="BE246" s="48" t="str">
        <f t="shared" ca="1" si="146"/>
        <v/>
      </c>
      <c r="BF246" s="157"/>
      <c r="BG246" s="262">
        <f t="shared" ca="1" si="147"/>
        <v>21</v>
      </c>
      <c r="BI246" s="48" t="str">
        <f t="shared" ca="1" si="152"/>
        <v/>
      </c>
      <c r="BJ246" s="48" t="str">
        <f t="shared" ca="1" si="153"/>
        <v/>
      </c>
      <c r="BK246" s="48" t="str">
        <f t="shared" ca="1" si="154"/>
        <v/>
      </c>
      <c r="BL246" s="48" t="str">
        <f t="shared" ca="1" si="155"/>
        <v/>
      </c>
      <c r="BM246" s="48" t="str">
        <f t="shared" ca="1" si="156"/>
        <v/>
      </c>
      <c r="BN246" s="48" t="str">
        <f t="shared" ca="1" si="157"/>
        <v/>
      </c>
      <c r="BO246" s="48" t="b">
        <f t="shared" ca="1" si="158"/>
        <v>0</v>
      </c>
      <c r="BP246" s="48" t="b">
        <f t="shared" ca="1" si="159"/>
        <v>0</v>
      </c>
      <c r="BQ246" s="48" t="b">
        <f t="shared" ca="1" si="160"/>
        <v>0</v>
      </c>
      <c r="BR246" s="48" t="b">
        <f t="shared" ca="1" si="161"/>
        <v>0</v>
      </c>
      <c r="BT246" s="99">
        <f t="shared" ca="1" si="148"/>
        <v>0</v>
      </c>
      <c r="BV246" s="48" t="str">
        <f t="shared" ca="1" si="149"/>
        <v/>
      </c>
      <c r="BX246" s="48" t="str">
        <f t="shared" ca="1" si="150"/>
        <v/>
      </c>
      <c r="BY246" s="158"/>
      <c r="BZ246" s="266">
        <f t="shared" ca="1" si="162"/>
        <v>544</v>
      </c>
      <c r="CA246" s="265" t="str">
        <f t="shared" ca="1" si="163"/>
        <v/>
      </c>
    </row>
    <row r="247" spans="2:79" s="48" customFormat="1" x14ac:dyDescent="0.25">
      <c r="B247" s="298" t="b">
        <f t="shared" ref="B247:B310" ca="1" si="166">IF(BG246&lt;10,IF(BG246&gt;=1,IF(BG247&lt;10,IF(BG247&gt;=1,BG246+BG247))))</f>
        <v>0</v>
      </c>
      <c r="C247" s="298"/>
      <c r="D247" s="298" t="b">
        <f t="shared" ref="D247:D310" ca="1" si="167">IF(BG246&lt;20,IF(BG246&gt;=10,IF(BG247&lt;20,IF(BG247&gt;=10,BG246+BG247))))</f>
        <v>0</v>
      </c>
      <c r="E247" s="298"/>
      <c r="F247" s="298" t="b">
        <f t="shared" ref="F247:F310" ca="1" si="168">IF(BG246&lt;30,IF(BG246&gt;=20,IF(BG247&lt;30,IF(BG247&gt;=20,BG246+BG247))))</f>
        <v>0</v>
      </c>
      <c r="G247" s="298"/>
      <c r="H247" s="298" t="b">
        <f t="shared" ref="H247:H310" ca="1" si="169">IF(BG246&lt;40,IF(BG246&gt;=30,IF(BG247&lt;40,IF(BG247&gt;=30,BG246+BG247))))</f>
        <v>0</v>
      </c>
      <c r="I247" s="298"/>
      <c r="J247" s="153"/>
      <c r="K247" s="235" t="str">
        <f t="shared" ref="K247:K310" ca="1" si="170">IF(BT247&gt;1,IF(ISERROR(MATCH(BI247,BG248:BG250,0)),"-",BI247),"")</f>
        <v/>
      </c>
      <c r="L247" s="4" t="str">
        <f t="shared" ref="L247:L310" ca="1" si="171">IFERROR(AF247,"")</f>
        <v/>
      </c>
      <c r="M247" s="263" t="str">
        <f t="shared" ref="M247:M310" ca="1" si="172">IF(BT247&gt;1,IF(ISERROR(MATCH(BJ247,BG248:BG250,0)),"-",BJ247),"")</f>
        <v/>
      </c>
      <c r="N247" s="4" t="str">
        <f t="shared" ref="N247:N310" ca="1" si="173">IFERROR(AG247,"")</f>
        <v/>
      </c>
      <c r="O247" s="235" t="str">
        <f t="shared" ref="O247:O310" ca="1" si="174">IF(BT247&gt;1,IF(ISERROR(MATCH(BK247,BG248:BG250,0)),"-",BK247),"")</f>
        <v/>
      </c>
      <c r="P247" s="4" t="str">
        <f t="shared" ref="P247:P310" ca="1" si="175">IFERROR(AH247,"")</f>
        <v/>
      </c>
      <c r="Q247" s="235" t="str">
        <f t="shared" ref="Q247:Q310" ca="1" si="176">IF(BT247&gt;1,IF(ISERROR(MATCH(BL247,BG248:BG250,0)),"-",BL247),"")</f>
        <v/>
      </c>
      <c r="R247" s="4" t="str">
        <f t="shared" ref="R247:R310" ca="1" si="177">IFERROR(AI247,"")</f>
        <v/>
      </c>
      <c r="S247" s="235" t="str">
        <f t="shared" ref="S247:S310" ca="1" si="178">IF(BT247&gt;1,IF(ISERROR(MATCH(BM247,BG248:BG250,0)),"-",BM247),"")</f>
        <v/>
      </c>
      <c r="T247" s="4" t="str">
        <f t="shared" ref="T247:T310" ca="1" si="179">IFERROR(AJ247,"")</f>
        <v/>
      </c>
      <c r="U247" s="235" t="str">
        <f ca="1">IF(BT247&gt;1,IF(ISERROR(MATCH(BG248:BG250:BG284,0)),"-",BN247),"")</f>
        <v/>
      </c>
      <c r="V247" s="4" t="str">
        <f t="shared" ref="V247:V310" ca="1" si="180">IFERROR(AK247,"")</f>
        <v/>
      </c>
      <c r="W247" s="235" t="str">
        <f t="shared" ref="W247:W310" ca="1" si="181">IF(BT247&gt;1,IF(ISERROR(MATCH(BO247,BG248:BG250,0)),"-",BO247),"")</f>
        <v/>
      </c>
      <c r="X247" s="4" t="str">
        <f t="shared" ref="X247:X310" ca="1" si="182">IFERROR(AL247,"")</f>
        <v/>
      </c>
      <c r="Y247" s="235" t="str">
        <f t="shared" ref="Y247:Y310" ca="1" si="183">IF(BT247&gt;1,IF(ISERROR(MATCH(BP247,BG248:BG250,0)),"-",BP247),"")</f>
        <v/>
      </c>
      <c r="Z247" s="4" t="str">
        <f t="shared" ref="Z247:Z310" ca="1" si="184">IFERROR(AM247,"")</f>
        <v/>
      </c>
      <c r="AA247" s="235" t="str">
        <f t="shared" ref="AA247:AA310" ca="1" si="185">IF(BT247&gt;1,IF(ISERROR(MATCH(BQ247,BG248:BG250,0)),"-",BQ247),"")</f>
        <v/>
      </c>
      <c r="AB247" s="4" t="str">
        <f t="shared" ref="AB247:AB310" ca="1" si="186">IFERROR(AN247,"")</f>
        <v/>
      </c>
      <c r="AC247" s="235" t="str">
        <f t="shared" ref="AC247:AC310" ca="1" si="187">IF(BT247&gt;1,IF(ISERROR(MATCH(BR247,BG248:BG250,0)),"-",BR247),"")</f>
        <v/>
      </c>
      <c r="AD247" s="4" t="str">
        <f t="shared" ref="AD247:AD310" ca="1" si="188">IFERROR(AO247,"")</f>
        <v/>
      </c>
      <c r="AE247" s="153"/>
      <c r="AF247" s="4" t="str">
        <f t="shared" ref="AF247:AF310" ca="1" si="189">IF(BT247&gt;1,IF(ISERROR(INDEX(BG248:BG250,MATCH(K247,BG248:BG250,0)))&lt;K247,MATCH(K247,BG248:BG250,0)+1,MATCH(K247,BG248:BG250,0)),"")</f>
        <v/>
      </c>
      <c r="AG247" s="263" t="str">
        <f t="shared" ref="AG247:AG310" ca="1" si="190">IF(BT247&gt;1,IF(ISERROR(INDEX(BG248:BG250,MATCH(M247,BG248:BG250,0)))&lt;M247,MATCH(M247,BG248:BG250,0)+1,MATCH(M247,BG248:BG250,0)),"")</f>
        <v/>
      </c>
      <c r="AH247" s="235" t="str">
        <f t="shared" ref="AH247:AH310" ca="1" si="191">IF(BT247&gt;1,IF(ISERROR(INDEX(BG248:BG250,MATCH(O247,BG248:BG250,0)))&lt;O247,MATCH(O247,BG248:BG250,0)+1,MATCH(O247,BG248:BG250,0)),"")</f>
        <v/>
      </c>
      <c r="AI247" s="235" t="str">
        <f t="shared" ref="AI247:AI310" ca="1" si="192">IF(BT247&gt;1,IF(ISERROR(INDEX(BG248:BG250,MATCH(Q247,BG248:BG250,0)))&lt;Q247,MATCH(Q247,BG248:BG250,0)+1,MATCH(Q247,BG248:BG250,0)),"")</f>
        <v/>
      </c>
      <c r="AJ247" s="235" t="str">
        <f t="shared" ref="AJ247:AJ310" ca="1" si="193">IF(BT247&gt;1,IF(ISERROR(INDEX(BG248:BG250,MATCH(S247,BG248:BG250,0)))&lt;S247,MATCH(S247,BG248:BG250,0)+1,MATCH(S247,BG248:BG250,0)),"")</f>
        <v/>
      </c>
      <c r="AK247" s="235" t="str">
        <f t="shared" ref="AK247:AK310" ca="1" si="194">IF(BT247&gt;1,IF(ISERROR(INDEX(BG248:BG250,MATCH(U247,BG248:BG250,0)))&lt;U247,MATCH(U247,BG248:BG250,0)+1,MATCH(U247,BG248:BG250,0)),"")</f>
        <v/>
      </c>
      <c r="AL247" s="235" t="str">
        <f t="shared" ref="AL247:AL310" ca="1" si="195">IF(BT247&gt;1,IF(ISERROR(INDEX(BG248:BG250,MATCH(W247,BG248:BG250,0)))&lt;W247,MATCH(W247,BG248:BG250,0)+1,MATCH(W247,BG248:BG250,0)),"")</f>
        <v/>
      </c>
      <c r="AM247" s="235" t="str">
        <f t="shared" ref="AM247:AM310" ca="1" si="196">IF(BT247&gt;1,IF(ISERROR(INDEX(BG248:BG250,MATCH(Y247,BG248:BG250,0)))&lt;Y247,MATCH(Y247,BG248:BG250,0)+1,MATCH(Y247,BG248:BG250,0)),"")</f>
        <v/>
      </c>
      <c r="AN247" s="235" t="str">
        <f t="shared" ref="AN247:AN310" ca="1" si="197">IF(BT247&gt;1,IF(ISERROR(INDEX(BG248:BG250,MATCH(AA247,BG248:BG250,0)))&lt;AA247,MATCH(AA247,BG248:BG250,0)+1,MATCH(AA247,BG248:BG250,0)),"")</f>
        <v/>
      </c>
      <c r="AO247" s="235" t="str">
        <f t="shared" ref="AO247:AO310" ca="1" si="198">IF(BT247&gt;1,IF(ISERROR(INDEX(BG248:BG250,MATCH(AC247,BG248:BG250,0)))&lt;AC247,MATCH(AC247,BG248:BG250,0)+1,MATCH(AC247,BG248:BG250,0)),"")</f>
        <v/>
      </c>
      <c r="AP247" s="153"/>
      <c r="AQ247" s="4" t="str">
        <f t="shared" ca="1" si="165"/>
        <v/>
      </c>
      <c r="AR247" s="4" t="str">
        <f t="shared" ca="1" si="165"/>
        <v/>
      </c>
      <c r="AS247" s="4" t="str">
        <f t="shared" ca="1" si="165"/>
        <v/>
      </c>
      <c r="AT247" s="4" t="str">
        <f t="shared" ca="1" si="165"/>
        <v/>
      </c>
      <c r="AU247" s="4" t="str">
        <f t="shared" ca="1" si="165"/>
        <v/>
      </c>
      <c r="AV247" s="4" t="str">
        <f t="shared" ca="1" si="164"/>
        <v/>
      </c>
      <c r="AW247" s="4" t="str">
        <f t="shared" ca="1" si="164"/>
        <v/>
      </c>
      <c r="AX247" s="4" t="str">
        <f t="shared" ca="1" si="164"/>
        <v/>
      </c>
      <c r="AY247" s="4" t="str">
        <f t="shared" ca="1" si="164"/>
        <v/>
      </c>
      <c r="AZ247" s="4" t="str">
        <f t="shared" ca="1" si="164"/>
        <v/>
      </c>
      <c r="BA247" s="296" t="e">
        <f t="shared" ref="BA247:BA310" ca="1" si="199">SMALL(AQ247:AZ247,COUNTIF(AQ247:AZ247,0)+1)</f>
        <v>#NUM!</v>
      </c>
      <c r="BB247" s="296"/>
      <c r="BC247" s="153"/>
      <c r="BD247" s="48" t="str">
        <f t="shared" ca="1" si="151"/>
        <v/>
      </c>
      <c r="BE247" s="48" t="str">
        <f t="shared" ref="BE247:BE310" ca="1" si="200">IF(BD247=0,"F",IF(BD247=1,BA247,IF(BD247=2,BA247,IF(BD247=3,BA247,""))))</f>
        <v/>
      </c>
      <c r="BF247" s="157"/>
      <c r="BG247" s="262">
        <f t="shared" ref="BG247:BG310" ca="1" si="201">RANDBETWEEN(0,36)</f>
        <v>14</v>
      </c>
      <c r="BI247" s="48" t="str">
        <f t="shared" ca="1" si="152"/>
        <v/>
      </c>
      <c r="BJ247" s="48" t="str">
        <f t="shared" ca="1" si="153"/>
        <v/>
      </c>
      <c r="BK247" s="48" t="str">
        <f t="shared" ca="1" si="154"/>
        <v/>
      </c>
      <c r="BL247" s="48" t="str">
        <f t="shared" ca="1" si="155"/>
        <v/>
      </c>
      <c r="BM247" s="48" t="str">
        <f t="shared" ca="1" si="156"/>
        <v/>
      </c>
      <c r="BN247" s="48" t="str">
        <f t="shared" ca="1" si="157"/>
        <v/>
      </c>
      <c r="BO247" s="48" t="b">
        <f t="shared" ca="1" si="158"/>
        <v>0</v>
      </c>
      <c r="BP247" s="48" t="b">
        <f t="shared" ca="1" si="159"/>
        <v>0</v>
      </c>
      <c r="BQ247" s="48" t="b">
        <f t="shared" ca="1" si="160"/>
        <v>0</v>
      </c>
      <c r="BR247" s="48" t="b">
        <f t="shared" ca="1" si="161"/>
        <v>0</v>
      </c>
      <c r="BT247" s="99">
        <f t="shared" ref="BT247:BT310" ca="1" si="202">IF(BX247&gt;1,COUNT(BI247:BR247))</f>
        <v>0</v>
      </c>
      <c r="BV247" s="48" t="str">
        <f t="shared" ref="BV247:BV310" ca="1" si="203">IFERROR(BE247,"")</f>
        <v/>
      </c>
      <c r="BX247" s="48" t="str">
        <f t="shared" ref="BX247:BX310" ca="1" si="204">IF(SUM(B247:I247)&gt;=1,SUM(B247:I247),"")</f>
        <v/>
      </c>
      <c r="BY247" s="158"/>
      <c r="BZ247" s="266">
        <f t="shared" ca="1" si="162"/>
        <v>544</v>
      </c>
      <c r="CA247" s="265" t="str">
        <f t="shared" ca="1" si="163"/>
        <v/>
      </c>
    </row>
    <row r="248" spans="2:79" s="48" customFormat="1" x14ac:dyDescent="0.25">
      <c r="B248" s="298" t="b">
        <f t="shared" ca="1" si="166"/>
        <v>0</v>
      </c>
      <c r="C248" s="298"/>
      <c r="D248" s="298" t="b">
        <f t="shared" ca="1" si="167"/>
        <v>0</v>
      </c>
      <c r="E248" s="298"/>
      <c r="F248" s="298" t="b">
        <f t="shared" ca="1" si="168"/>
        <v>0</v>
      </c>
      <c r="G248" s="298"/>
      <c r="H248" s="298" t="b">
        <f t="shared" ca="1" si="169"/>
        <v>0</v>
      </c>
      <c r="I248" s="298"/>
      <c r="J248" s="153"/>
      <c r="K248" s="235" t="str">
        <f t="shared" ca="1" si="170"/>
        <v/>
      </c>
      <c r="L248" s="4" t="str">
        <f t="shared" ca="1" si="171"/>
        <v/>
      </c>
      <c r="M248" s="263" t="str">
        <f t="shared" ca="1" si="172"/>
        <v/>
      </c>
      <c r="N248" s="4" t="str">
        <f t="shared" ca="1" si="173"/>
        <v/>
      </c>
      <c r="O248" s="235" t="str">
        <f t="shared" ca="1" si="174"/>
        <v/>
      </c>
      <c r="P248" s="4" t="str">
        <f t="shared" ca="1" si="175"/>
        <v/>
      </c>
      <c r="Q248" s="235" t="str">
        <f t="shared" ca="1" si="176"/>
        <v/>
      </c>
      <c r="R248" s="4" t="str">
        <f t="shared" ca="1" si="177"/>
        <v/>
      </c>
      <c r="S248" s="235" t="str">
        <f t="shared" ca="1" si="178"/>
        <v/>
      </c>
      <c r="T248" s="4" t="str">
        <f t="shared" ca="1" si="179"/>
        <v/>
      </c>
      <c r="U248" s="235" t="str">
        <f ca="1">IF(BT248&gt;1,IF(ISERROR(MATCH(BG249:BG251:BG285,0)),"-",BN248),"")</f>
        <v/>
      </c>
      <c r="V248" s="4" t="str">
        <f t="shared" ca="1" si="180"/>
        <v/>
      </c>
      <c r="W248" s="235" t="str">
        <f t="shared" ca="1" si="181"/>
        <v/>
      </c>
      <c r="X248" s="4" t="str">
        <f t="shared" ca="1" si="182"/>
        <v/>
      </c>
      <c r="Y248" s="235" t="str">
        <f t="shared" ca="1" si="183"/>
        <v/>
      </c>
      <c r="Z248" s="4" t="str">
        <f t="shared" ca="1" si="184"/>
        <v/>
      </c>
      <c r="AA248" s="235" t="str">
        <f t="shared" ca="1" si="185"/>
        <v/>
      </c>
      <c r="AB248" s="4" t="str">
        <f t="shared" ca="1" si="186"/>
        <v/>
      </c>
      <c r="AC248" s="235" t="str">
        <f t="shared" ca="1" si="187"/>
        <v/>
      </c>
      <c r="AD248" s="4" t="str">
        <f t="shared" ca="1" si="188"/>
        <v/>
      </c>
      <c r="AE248" s="153"/>
      <c r="AF248" s="4" t="str">
        <f t="shared" ca="1" si="189"/>
        <v/>
      </c>
      <c r="AG248" s="263" t="str">
        <f t="shared" ca="1" si="190"/>
        <v/>
      </c>
      <c r="AH248" s="235" t="str">
        <f t="shared" ca="1" si="191"/>
        <v/>
      </c>
      <c r="AI248" s="235" t="str">
        <f t="shared" ca="1" si="192"/>
        <v/>
      </c>
      <c r="AJ248" s="235" t="str">
        <f t="shared" ca="1" si="193"/>
        <v/>
      </c>
      <c r="AK248" s="235" t="str">
        <f t="shared" ca="1" si="194"/>
        <v/>
      </c>
      <c r="AL248" s="235" t="str">
        <f t="shared" ca="1" si="195"/>
        <v/>
      </c>
      <c r="AM248" s="235" t="str">
        <f t="shared" ca="1" si="196"/>
        <v/>
      </c>
      <c r="AN248" s="235" t="str">
        <f t="shared" ca="1" si="197"/>
        <v/>
      </c>
      <c r="AO248" s="235" t="str">
        <f t="shared" ca="1" si="198"/>
        <v/>
      </c>
      <c r="AP248" s="153"/>
      <c r="AQ248" s="4" t="str">
        <f t="shared" ca="1" si="165"/>
        <v/>
      </c>
      <c r="AR248" s="4" t="str">
        <f t="shared" ca="1" si="165"/>
        <v/>
      </c>
      <c r="AS248" s="4" t="str">
        <f t="shared" ca="1" si="165"/>
        <v/>
      </c>
      <c r="AT248" s="4" t="str">
        <f t="shared" ca="1" si="165"/>
        <v/>
      </c>
      <c r="AU248" s="4" t="str">
        <f t="shared" ca="1" si="165"/>
        <v/>
      </c>
      <c r="AV248" s="4" t="str">
        <f t="shared" ca="1" si="164"/>
        <v/>
      </c>
      <c r="AW248" s="4" t="str">
        <f t="shared" ca="1" si="164"/>
        <v/>
      </c>
      <c r="AX248" s="4" t="str">
        <f t="shared" ca="1" si="164"/>
        <v/>
      </c>
      <c r="AY248" s="4" t="str">
        <f t="shared" ca="1" si="164"/>
        <v/>
      </c>
      <c r="AZ248" s="4" t="str">
        <f t="shared" ca="1" si="164"/>
        <v/>
      </c>
      <c r="BA248" s="296" t="e">
        <f t="shared" ca="1" si="199"/>
        <v>#NUM!</v>
      </c>
      <c r="BB248" s="296"/>
      <c r="BC248" s="153"/>
      <c r="BD248" s="48" t="str">
        <f t="shared" ref="BD248:BD311" ca="1" si="205">IF(BT248=10,COUNT(K248,M248,O248,Q248,S248,U248,W248,Y248,AA248,AC248),IF(BT248=8,COUNT(K248,M248,O248,Q248,S248,U248,W248,Y248,AA248,AC248),IF(BT248=6,COUNT(K248,M248,O248,Q248,S248,U248,W248,Y248,AA248,AC248),IF(BT248=4,COUNT(K248,M248,O248,Q248,S248,U248,W248,Y248,AA248,AC248),IF(BT248=7,COUNT(K248,M248,O248,Q248,S248,U248,W248,Y248,AA248,AC248),IF(BT248=11,COUNT(K248,M248,O248,Q248,S248,U248,W248,Y248,AA248,AC248),IF(BT248=5,COUNT(K248,M248,O248,Q248,S248,U248,W248,Y248,AA248,AC248),"")))))))</f>
        <v/>
      </c>
      <c r="BE248" s="48" t="str">
        <f t="shared" ca="1" si="200"/>
        <v/>
      </c>
      <c r="BF248" s="157"/>
      <c r="BG248" s="262">
        <f t="shared" ca="1" si="201"/>
        <v>9</v>
      </c>
      <c r="BI248" s="48" t="str">
        <f t="shared" ref="BI248:BI311" ca="1" si="206">IF(AND(BX248&lt;=41,BX248&gt;=34),C$22,IF(AND(BX248&lt;=32,BX248&gt;=25),C$21,IF(AND(BX248&lt;=23,BX248&gt;=16),C$20,IF(AND(BX248&lt;=14,BX248&gt;=7),C$19,IF(AND(BX248&lt;=50,BX248&gt;=43),C$23,IF(AND(BX248&lt;=59,BX248&gt;=52),C$24,IF(AND(BX248&lt;=68,BX248&gt;=61),C$25,IF(AND(BX248&lt;=77,BX248&gt;=70),C$26,IF(BX248=6,C$4,IF(BX248=15,C$5,IF(BX248=24,C$6,IF(BX248=33,C$7,IF(BX248=42,C$8,IF(BX248=51,C$9,IF(BX248=60,C$10,IF(BX248=69,C$11,""))))))))))))))))</f>
        <v/>
      </c>
      <c r="BJ248" s="48" t="str">
        <f t="shared" ref="BJ248:BJ311" ca="1" si="207">IF(AND(BX248&lt;=41,BX248&gt;=34),D$22,IF(AND(BX248&lt;=32,BX248&gt;=25),D$21,IF(AND(BX248&lt;=23,BX248&gt;=16),D$20,IF(AND(BX248&lt;=14,BX248&gt;=7),D$19,IF(AND(BX248&lt;=50,BX248&gt;=43),D$23,IF(AND(BX248&lt;=59,BX248&gt;=52),D$24,IF(AND(BX248&lt;=68,BX248&gt;=61),D$25,IF(AND(BX248&lt;=77,BX248&gt;=70),D$26,IF(BX248=6,D$4,IF(BX248=15,D$5,IF(BX248=24,D$6,IF(BX248=33,D$7,IF(BX248=42,D$8,IF(BX248=51,D$9,IF(BX248=60,D$10,IF(BX248=69,D$11,""))))))))))))))))</f>
        <v/>
      </c>
      <c r="BK248" s="48" t="str">
        <f t="shared" ref="BK248:BK311" ca="1" si="208">IF(AND(BX248&lt;=41,BX248&gt;=34),E$22,IF(AND(BX248&lt;=32,BX248&gt;=25),E$21,IF(AND(BX248&lt;=23,BX248&gt;=16),E$20,IF(AND(BX248&lt;=14,BX248&gt;=7),E$19,IF(AND(BX248&lt;=50,BX248&gt;=43),E$23,IF(AND(BX248&lt;=59,BX248&gt;=52),E$24,IF(AND(BX248&lt;=68,BX248&gt;=61),E$25,IF(AND(BX248&lt;=77,BX248&gt;=70),E$26,IF(BX248=6,E$4,IF(BX248=15,E$5,IF(BX248=24,E$6,IF(BX248=33,E$7,IF(BX248=42,E$8,IF(BX248=51,E$9,IF(BX248=60,E$10,IF(BX248=69,E$11,""))))))))))))))))</f>
        <v/>
      </c>
      <c r="BL248" s="48" t="str">
        <f t="shared" ref="BL248:BL311" ca="1" si="209">IF(AND(BX248&lt;=41,BX248&gt;=34),F$22,IF(AND(BX248&lt;=32,BX248&gt;=25),F$21,IF(AND(BX248&lt;=23,BX248&gt;=16),F$20,IF(AND(BX248&lt;=14,BX248&gt;=7),F$19,IF(AND(BX248&lt;=50,BX248&gt;=43),F$23,IF(AND(BX248&lt;=59,BX248&gt;=52),F$24,IF(AND(BX248&lt;=68,BX248&gt;=61),F$25,IF(AND(BX248&lt;=77,BX248&gt;=70),F$26,IF(BX248=6,F$4,IF(BX248=15,F$5,IF(BX248=24,F$6,IF(BX248=33,F$7,IF(BX248=42,F$8,IF(BX248=51,F$9,IF(BX248=60,F$10,IF(BX248=69,F$11,""))))))))))))))))</f>
        <v/>
      </c>
      <c r="BM248" s="48" t="str">
        <f t="shared" ref="BM248:BM311" ca="1" si="210">IF(AND(BX248&lt;=41,BX248&gt;=34),G$22,IF(AND(BX248&lt;=32,BX248&gt;=25),G$21,IF(AND(BX248&lt;=23,BX248&gt;=16),G$20,IF(AND(BX248&lt;=14,BX248&gt;=7),G$19,IF(AND(BX248&lt;=50,BX248&gt;=43),G$23,IF(AND(BX248&lt;=59,BX248&gt;=52),G$24,IF(AND(BX248&lt;=68,BX248&gt;=61),G$25,IF(AND(BX248&lt;=77,BX248&gt;=70),G$26,IF(BX248=6,G$4,IF(BX248=15,G$5,IF(BX248=24,G$6,IF(BX248=33,F$7,IF(BX248=42,G$8,IF(BX248=51,G$9,IF(BX248=60,G$10,IF(BX248=69,G$11,""))))))))))))))))</f>
        <v/>
      </c>
      <c r="BN248" s="48" t="str">
        <f t="shared" ref="BN248:BN311" ca="1" si="211">IF(AND(BX248&lt;=41,BX248&gt;=34),H$22,IF(AND(BX248&lt;=32,BX248&gt;=25),H$21,IF(AND(BX248&lt;=23,BX248&gt;=16),H$20,IF(AND(BX248&lt;=14,BX248&gt;=7),H$19,IF(AND(BX248&lt;=50,BX248&gt;=43),H$23,IF(AND(BX248&lt;=59,BX248&gt;=52),H$24,IF(AND(BX248&lt;=68,BX248&gt;=61),H$25,IF(AND(BX248&lt;=77,BX248&gt;=70),H$26,IF(BX248=6,H$4,IF(BX248=15,H$5,IF(BX248=24,H$6,IF(BX248=33,H$7,IF(BX248=42,H$8,IF(BX248=51,H$9,IF(BX248=60,H$10,IF(BX248=69,H$11,""))))))))))))))))</f>
        <v/>
      </c>
      <c r="BO248" s="48" t="b">
        <f t="shared" ref="BO248:BO311" ca="1" si="212">IF(AND(BX248&lt;=41,BX248&gt;=34),I$22,IF(AND(BX248&lt;=32,BX248&gt;=25),I$21,IF(AND(BX248&lt;=23,BX248&gt;=16),I$20,IF(AND(BX248&lt;=14,BX248&gt;=7),I$19,IF(AND(BX248&lt;=50,BX248&gt;=43),I$23,IF(AND(BX248&lt;=59,BX248&gt;=52),I$24,IF(AND(BX248&lt;=68,BX248&gt;=61),I$25,IF(AND(BX248&lt;=77,BX248&gt;=70),I$26))))))))</f>
        <v>0</v>
      </c>
      <c r="BP248" s="48" t="b">
        <f t="shared" ref="BP248:BP311" ca="1" si="213">IF(AND(BX248&lt;=41,BX248&gt;=34),J$22,IF(AND(BX248&lt;=32,BX248&gt;=25),J$21,IF(AND(BX248&lt;=23,BX248&gt;=16),J$20,IF(AND(BX248&lt;=14,BX248&gt;=7),J$19,IF(AND(BX248&lt;=50,BX248&gt;=43),J$23,IF(AND(BX248&lt;=59,BX248&gt;=52),J$24,IF(AND(BX248&lt;=68,BX248&gt;=61),J$25,IF(AND(BX248&lt;=77,BX248&gt;=70),J$26))))))))</f>
        <v>0</v>
      </c>
      <c r="BQ248" s="48" t="b">
        <f t="shared" ref="BQ248:BQ311" ca="1" si="214">IF(AND(BX248&lt;=41,BX248&gt;=34),K$22,IF(AND(BX248&lt;=32,BX248&gt;=25),K$21,IF(AND(BX248&lt;=23,BX248&gt;=16),K$20,IF(AND(BX248&lt;=14,BX248&gt;=7),K$19,IF(AND(BX248&lt;=50,BX248&gt;=43),K$23,IF(AND(BX248&lt;=59,BX248&gt;=52),K$24,IF(AND(BX248&lt;=68,BX248&gt;=61),K$25,IF(AND(BX248&lt;=77,BX248&gt;=70),K$26))))))))</f>
        <v>0</v>
      </c>
      <c r="BR248" s="48" t="b">
        <f t="shared" ref="BR248:BR311" ca="1" si="215">IF(AND(BX248&lt;=41,BX248&gt;=34),L$22,IF(AND(BX248&lt;=32,BX248&gt;=25),L$21,IF(AND(BX248&lt;=23,BX248&gt;=16),L$20,IF(AND(BX248&lt;=14,BX248&gt;=7),L$19,IF(AND(BX248&lt;=50,BX248&gt;=43),L$23,IF(AND(BX248&lt;=59,BX248&gt;=52),L$24,IF(AND(BX248&lt;=68,BX248&gt;=61),L$25,IF(AND(BX248&lt;=77,BX248&gt;=70),L$26))))))))</f>
        <v>0</v>
      </c>
      <c r="BT248" s="99">
        <f t="shared" ca="1" si="202"/>
        <v>0</v>
      </c>
      <c r="BV248" s="48" t="str">
        <f t="shared" ca="1" si="203"/>
        <v/>
      </c>
      <c r="BX248" s="48" t="str">
        <f t="shared" ca="1" si="204"/>
        <v/>
      </c>
      <c r="BY248" s="158"/>
      <c r="BZ248" s="266">
        <f t="shared" ref="BZ248:BZ311" ca="1" si="216">IFERROR(BZ247+CA248,BZ247)</f>
        <v>544</v>
      </c>
      <c r="CA248" s="265" t="str">
        <f t="shared" ca="1" si="163"/>
        <v/>
      </c>
    </row>
    <row r="249" spans="2:79" s="48" customFormat="1" x14ac:dyDescent="0.25">
      <c r="B249" s="298" t="b">
        <f t="shared" ca="1" si="166"/>
        <v>0</v>
      </c>
      <c r="C249" s="298"/>
      <c r="D249" s="298" t="b">
        <f t="shared" ca="1" si="167"/>
        <v>0</v>
      </c>
      <c r="E249" s="298"/>
      <c r="F249" s="298" t="b">
        <f t="shared" ca="1" si="168"/>
        <v>0</v>
      </c>
      <c r="G249" s="298"/>
      <c r="H249" s="298" t="b">
        <f t="shared" ca="1" si="169"/>
        <v>0</v>
      </c>
      <c r="I249" s="298"/>
      <c r="J249" s="153"/>
      <c r="K249" s="235" t="str">
        <f t="shared" ca="1" si="170"/>
        <v/>
      </c>
      <c r="L249" s="4" t="str">
        <f t="shared" ca="1" si="171"/>
        <v/>
      </c>
      <c r="M249" s="263" t="str">
        <f t="shared" ca="1" si="172"/>
        <v/>
      </c>
      <c r="N249" s="4" t="str">
        <f t="shared" ca="1" si="173"/>
        <v/>
      </c>
      <c r="O249" s="235" t="str">
        <f t="shared" ca="1" si="174"/>
        <v/>
      </c>
      <c r="P249" s="4" t="str">
        <f t="shared" ca="1" si="175"/>
        <v/>
      </c>
      <c r="Q249" s="235" t="str">
        <f t="shared" ca="1" si="176"/>
        <v/>
      </c>
      <c r="R249" s="4" t="str">
        <f t="shared" ca="1" si="177"/>
        <v/>
      </c>
      <c r="S249" s="235" t="str">
        <f t="shared" ca="1" si="178"/>
        <v/>
      </c>
      <c r="T249" s="4" t="str">
        <f t="shared" ca="1" si="179"/>
        <v/>
      </c>
      <c r="U249" s="235" t="str">
        <f ca="1">IF(BT249&gt;1,IF(ISERROR(MATCH(BG250:BG252:BG286,0)),"-",BN249),"")</f>
        <v/>
      </c>
      <c r="V249" s="4" t="str">
        <f t="shared" ca="1" si="180"/>
        <v/>
      </c>
      <c r="W249" s="235" t="str">
        <f t="shared" ca="1" si="181"/>
        <v/>
      </c>
      <c r="X249" s="4" t="str">
        <f t="shared" ca="1" si="182"/>
        <v/>
      </c>
      <c r="Y249" s="235" t="str">
        <f t="shared" ca="1" si="183"/>
        <v/>
      </c>
      <c r="Z249" s="4" t="str">
        <f t="shared" ca="1" si="184"/>
        <v/>
      </c>
      <c r="AA249" s="235" t="str">
        <f t="shared" ca="1" si="185"/>
        <v/>
      </c>
      <c r="AB249" s="4" t="str">
        <f t="shared" ca="1" si="186"/>
        <v/>
      </c>
      <c r="AC249" s="235" t="str">
        <f t="shared" ca="1" si="187"/>
        <v/>
      </c>
      <c r="AD249" s="4" t="str">
        <f t="shared" ca="1" si="188"/>
        <v/>
      </c>
      <c r="AE249" s="153"/>
      <c r="AF249" s="4" t="str">
        <f t="shared" ca="1" si="189"/>
        <v/>
      </c>
      <c r="AG249" s="263" t="str">
        <f t="shared" ca="1" si="190"/>
        <v/>
      </c>
      <c r="AH249" s="235" t="str">
        <f t="shared" ca="1" si="191"/>
        <v/>
      </c>
      <c r="AI249" s="235" t="str">
        <f t="shared" ca="1" si="192"/>
        <v/>
      </c>
      <c r="AJ249" s="235" t="str">
        <f t="shared" ca="1" si="193"/>
        <v/>
      </c>
      <c r="AK249" s="235" t="str">
        <f t="shared" ca="1" si="194"/>
        <v/>
      </c>
      <c r="AL249" s="235" t="str">
        <f t="shared" ca="1" si="195"/>
        <v/>
      </c>
      <c r="AM249" s="235" t="str">
        <f t="shared" ca="1" si="196"/>
        <v/>
      </c>
      <c r="AN249" s="235" t="str">
        <f t="shared" ca="1" si="197"/>
        <v/>
      </c>
      <c r="AO249" s="235" t="str">
        <f t="shared" ca="1" si="198"/>
        <v/>
      </c>
      <c r="AP249" s="153"/>
      <c r="AQ249" s="4" t="str">
        <f t="shared" ca="1" si="165"/>
        <v/>
      </c>
      <c r="AR249" s="4" t="str">
        <f t="shared" ca="1" si="165"/>
        <v/>
      </c>
      <c r="AS249" s="4" t="str">
        <f t="shared" ca="1" si="165"/>
        <v/>
      </c>
      <c r="AT249" s="4" t="str">
        <f t="shared" ca="1" si="165"/>
        <v/>
      </c>
      <c r="AU249" s="4" t="str">
        <f t="shared" ca="1" si="165"/>
        <v/>
      </c>
      <c r="AV249" s="4" t="str">
        <f t="shared" ca="1" si="164"/>
        <v/>
      </c>
      <c r="AW249" s="4" t="str">
        <f t="shared" ca="1" si="164"/>
        <v/>
      </c>
      <c r="AX249" s="4" t="str">
        <f t="shared" ca="1" si="164"/>
        <v/>
      </c>
      <c r="AY249" s="4" t="str">
        <f t="shared" ca="1" si="164"/>
        <v/>
      </c>
      <c r="AZ249" s="4" t="str">
        <f t="shared" ca="1" si="164"/>
        <v/>
      </c>
      <c r="BA249" s="296" t="e">
        <f t="shared" ca="1" si="199"/>
        <v>#NUM!</v>
      </c>
      <c r="BB249" s="296"/>
      <c r="BC249" s="153"/>
      <c r="BD249" s="48" t="str">
        <f t="shared" ca="1" si="205"/>
        <v/>
      </c>
      <c r="BE249" s="48" t="str">
        <f t="shared" ca="1" si="200"/>
        <v/>
      </c>
      <c r="BF249" s="157"/>
      <c r="BG249" s="262">
        <f t="shared" ca="1" si="201"/>
        <v>29</v>
      </c>
      <c r="BI249" s="48" t="str">
        <f t="shared" ca="1" si="206"/>
        <v/>
      </c>
      <c r="BJ249" s="48" t="str">
        <f t="shared" ca="1" si="207"/>
        <v/>
      </c>
      <c r="BK249" s="48" t="str">
        <f t="shared" ca="1" si="208"/>
        <v/>
      </c>
      <c r="BL249" s="48" t="str">
        <f t="shared" ca="1" si="209"/>
        <v/>
      </c>
      <c r="BM249" s="48" t="str">
        <f t="shared" ca="1" si="210"/>
        <v/>
      </c>
      <c r="BN249" s="48" t="str">
        <f t="shared" ca="1" si="211"/>
        <v/>
      </c>
      <c r="BO249" s="48" t="b">
        <f t="shared" ca="1" si="212"/>
        <v>0</v>
      </c>
      <c r="BP249" s="48" t="b">
        <f t="shared" ca="1" si="213"/>
        <v>0</v>
      </c>
      <c r="BQ249" s="48" t="b">
        <f t="shared" ca="1" si="214"/>
        <v>0</v>
      </c>
      <c r="BR249" s="48" t="b">
        <f t="shared" ca="1" si="215"/>
        <v>0</v>
      </c>
      <c r="BT249" s="99">
        <f t="shared" ca="1" si="202"/>
        <v>0</v>
      </c>
      <c r="BV249" s="48" t="str">
        <f t="shared" ca="1" si="203"/>
        <v/>
      </c>
      <c r="BX249" s="48" t="str">
        <f t="shared" ca="1" si="204"/>
        <v/>
      </c>
      <c r="BY249" s="158"/>
      <c r="BZ249" s="266">
        <f t="shared" ca="1" si="216"/>
        <v>544</v>
      </c>
      <c r="CA249" s="265" t="str">
        <f t="shared" ca="1" si="163"/>
        <v/>
      </c>
    </row>
    <row r="250" spans="2:79" s="48" customFormat="1" x14ac:dyDescent="0.25">
      <c r="B250" s="298" t="b">
        <f t="shared" ca="1" si="166"/>
        <v>0</v>
      </c>
      <c r="C250" s="298"/>
      <c r="D250" s="298" t="b">
        <f t="shared" ca="1" si="167"/>
        <v>0</v>
      </c>
      <c r="E250" s="298"/>
      <c r="F250" s="298" t="b">
        <f t="shared" ca="1" si="168"/>
        <v>0</v>
      </c>
      <c r="G250" s="298"/>
      <c r="H250" s="298" t="b">
        <f t="shared" ca="1" si="169"/>
        <v>0</v>
      </c>
      <c r="I250" s="298"/>
      <c r="J250" s="153"/>
      <c r="K250" s="235" t="str">
        <f t="shared" ca="1" si="170"/>
        <v/>
      </c>
      <c r="L250" s="4" t="str">
        <f t="shared" ca="1" si="171"/>
        <v/>
      </c>
      <c r="M250" s="263" t="str">
        <f t="shared" ca="1" si="172"/>
        <v/>
      </c>
      <c r="N250" s="4" t="str">
        <f t="shared" ca="1" si="173"/>
        <v/>
      </c>
      <c r="O250" s="235" t="str">
        <f t="shared" ca="1" si="174"/>
        <v/>
      </c>
      <c r="P250" s="4" t="str">
        <f t="shared" ca="1" si="175"/>
        <v/>
      </c>
      <c r="Q250" s="235" t="str">
        <f t="shared" ca="1" si="176"/>
        <v/>
      </c>
      <c r="R250" s="4" t="str">
        <f t="shared" ca="1" si="177"/>
        <v/>
      </c>
      <c r="S250" s="235" t="str">
        <f t="shared" ca="1" si="178"/>
        <v/>
      </c>
      <c r="T250" s="4" t="str">
        <f t="shared" ca="1" si="179"/>
        <v/>
      </c>
      <c r="U250" s="235" t="str">
        <f ca="1">IF(BT250&gt;1,IF(ISERROR(MATCH(BG251:BG253:BG287,0)),"-",BN250),"")</f>
        <v/>
      </c>
      <c r="V250" s="4" t="str">
        <f t="shared" ca="1" si="180"/>
        <v/>
      </c>
      <c r="W250" s="235" t="str">
        <f t="shared" ca="1" si="181"/>
        <v/>
      </c>
      <c r="X250" s="4" t="str">
        <f t="shared" ca="1" si="182"/>
        <v/>
      </c>
      <c r="Y250" s="235" t="str">
        <f t="shared" ca="1" si="183"/>
        <v/>
      </c>
      <c r="Z250" s="4" t="str">
        <f t="shared" ca="1" si="184"/>
        <v/>
      </c>
      <c r="AA250" s="235" t="str">
        <f t="shared" ca="1" si="185"/>
        <v/>
      </c>
      <c r="AB250" s="4" t="str">
        <f t="shared" ca="1" si="186"/>
        <v/>
      </c>
      <c r="AC250" s="235" t="str">
        <f t="shared" ca="1" si="187"/>
        <v/>
      </c>
      <c r="AD250" s="4" t="str">
        <f t="shared" ca="1" si="188"/>
        <v/>
      </c>
      <c r="AE250" s="153"/>
      <c r="AF250" s="4" t="str">
        <f t="shared" ca="1" si="189"/>
        <v/>
      </c>
      <c r="AG250" s="263" t="str">
        <f t="shared" ca="1" si="190"/>
        <v/>
      </c>
      <c r="AH250" s="235" t="str">
        <f t="shared" ca="1" si="191"/>
        <v/>
      </c>
      <c r="AI250" s="235" t="str">
        <f t="shared" ca="1" si="192"/>
        <v/>
      </c>
      <c r="AJ250" s="235" t="str">
        <f t="shared" ca="1" si="193"/>
        <v/>
      </c>
      <c r="AK250" s="235" t="str">
        <f t="shared" ca="1" si="194"/>
        <v/>
      </c>
      <c r="AL250" s="235" t="str">
        <f t="shared" ca="1" si="195"/>
        <v/>
      </c>
      <c r="AM250" s="235" t="str">
        <f t="shared" ca="1" si="196"/>
        <v/>
      </c>
      <c r="AN250" s="235" t="str">
        <f t="shared" ca="1" si="197"/>
        <v/>
      </c>
      <c r="AO250" s="235" t="str">
        <f t="shared" ca="1" si="198"/>
        <v/>
      </c>
      <c r="AP250" s="153"/>
      <c r="AQ250" s="4" t="str">
        <f t="shared" ca="1" si="165"/>
        <v/>
      </c>
      <c r="AR250" s="4" t="str">
        <f t="shared" ca="1" si="165"/>
        <v/>
      </c>
      <c r="AS250" s="4" t="str">
        <f t="shared" ca="1" si="165"/>
        <v/>
      </c>
      <c r="AT250" s="4" t="str">
        <f t="shared" ca="1" si="165"/>
        <v/>
      </c>
      <c r="AU250" s="4" t="str">
        <f t="shared" ca="1" si="165"/>
        <v/>
      </c>
      <c r="AV250" s="4" t="str">
        <f t="shared" ca="1" si="164"/>
        <v/>
      </c>
      <c r="AW250" s="4" t="str">
        <f t="shared" ca="1" si="164"/>
        <v/>
      </c>
      <c r="AX250" s="4" t="str">
        <f t="shared" ca="1" si="164"/>
        <v/>
      </c>
      <c r="AY250" s="4" t="str">
        <f t="shared" ca="1" si="164"/>
        <v/>
      </c>
      <c r="AZ250" s="4" t="str">
        <f t="shared" ca="1" si="164"/>
        <v/>
      </c>
      <c r="BA250" s="296" t="e">
        <f t="shared" ca="1" si="199"/>
        <v>#NUM!</v>
      </c>
      <c r="BB250" s="296"/>
      <c r="BC250" s="153"/>
      <c r="BD250" s="48" t="str">
        <f t="shared" ca="1" si="205"/>
        <v/>
      </c>
      <c r="BE250" s="48" t="str">
        <f t="shared" ca="1" si="200"/>
        <v/>
      </c>
      <c r="BF250" s="157"/>
      <c r="BG250" s="262">
        <f t="shared" ca="1" si="201"/>
        <v>14</v>
      </c>
      <c r="BI250" s="48" t="str">
        <f t="shared" ca="1" si="206"/>
        <v/>
      </c>
      <c r="BJ250" s="48" t="str">
        <f t="shared" ca="1" si="207"/>
        <v/>
      </c>
      <c r="BK250" s="48" t="str">
        <f t="shared" ca="1" si="208"/>
        <v/>
      </c>
      <c r="BL250" s="48" t="str">
        <f t="shared" ca="1" si="209"/>
        <v/>
      </c>
      <c r="BM250" s="48" t="str">
        <f t="shared" ca="1" si="210"/>
        <v/>
      </c>
      <c r="BN250" s="48" t="str">
        <f t="shared" ca="1" si="211"/>
        <v/>
      </c>
      <c r="BO250" s="48" t="b">
        <f t="shared" ca="1" si="212"/>
        <v>0</v>
      </c>
      <c r="BP250" s="48" t="b">
        <f t="shared" ca="1" si="213"/>
        <v>0</v>
      </c>
      <c r="BQ250" s="48" t="b">
        <f t="shared" ca="1" si="214"/>
        <v>0</v>
      </c>
      <c r="BR250" s="48" t="b">
        <f t="shared" ca="1" si="215"/>
        <v>0</v>
      </c>
      <c r="BT250" s="99">
        <f t="shared" ca="1" si="202"/>
        <v>0</v>
      </c>
      <c r="BV250" s="48" t="str">
        <f t="shared" ca="1" si="203"/>
        <v/>
      </c>
      <c r="BX250" s="48" t="str">
        <f t="shared" ca="1" si="204"/>
        <v/>
      </c>
      <c r="BY250" s="158"/>
      <c r="BZ250" s="266">
        <f t="shared" ca="1" si="216"/>
        <v>544</v>
      </c>
      <c r="CA250" s="265" t="str">
        <f t="shared" ca="1" si="163"/>
        <v/>
      </c>
    </row>
    <row r="251" spans="2:79" s="48" customFormat="1" x14ac:dyDescent="0.25">
      <c r="B251" s="298" t="b">
        <f t="shared" ca="1" si="166"/>
        <v>0</v>
      </c>
      <c r="C251" s="298"/>
      <c r="D251" s="298" t="b">
        <f t="shared" ca="1" si="167"/>
        <v>0</v>
      </c>
      <c r="E251" s="298"/>
      <c r="F251" s="298" t="b">
        <f t="shared" ca="1" si="168"/>
        <v>0</v>
      </c>
      <c r="G251" s="298"/>
      <c r="H251" s="298" t="b">
        <f t="shared" ca="1" si="169"/>
        <v>0</v>
      </c>
      <c r="I251" s="298"/>
      <c r="J251" s="153"/>
      <c r="K251" s="235" t="str">
        <f t="shared" ca="1" si="170"/>
        <v/>
      </c>
      <c r="L251" s="4" t="str">
        <f t="shared" ca="1" si="171"/>
        <v/>
      </c>
      <c r="M251" s="263" t="str">
        <f t="shared" ca="1" si="172"/>
        <v/>
      </c>
      <c r="N251" s="4" t="str">
        <f t="shared" ca="1" si="173"/>
        <v/>
      </c>
      <c r="O251" s="235" t="str">
        <f t="shared" ca="1" si="174"/>
        <v/>
      </c>
      <c r="P251" s="4" t="str">
        <f t="shared" ca="1" si="175"/>
        <v/>
      </c>
      <c r="Q251" s="235" t="str">
        <f t="shared" ca="1" si="176"/>
        <v/>
      </c>
      <c r="R251" s="4" t="str">
        <f t="shared" ca="1" si="177"/>
        <v/>
      </c>
      <c r="S251" s="235" t="str">
        <f t="shared" ca="1" si="178"/>
        <v/>
      </c>
      <c r="T251" s="4" t="str">
        <f t="shared" ca="1" si="179"/>
        <v/>
      </c>
      <c r="U251" s="235" t="str">
        <f ca="1">IF(BT251&gt;1,IF(ISERROR(MATCH(BG252:BG254:BG288,0)),"-",BN251),"")</f>
        <v/>
      </c>
      <c r="V251" s="4" t="str">
        <f t="shared" ca="1" si="180"/>
        <v/>
      </c>
      <c r="W251" s="235" t="str">
        <f t="shared" ca="1" si="181"/>
        <v/>
      </c>
      <c r="X251" s="4" t="str">
        <f t="shared" ca="1" si="182"/>
        <v/>
      </c>
      <c r="Y251" s="235" t="str">
        <f t="shared" ca="1" si="183"/>
        <v/>
      </c>
      <c r="Z251" s="4" t="str">
        <f t="shared" ca="1" si="184"/>
        <v/>
      </c>
      <c r="AA251" s="235" t="str">
        <f t="shared" ca="1" si="185"/>
        <v/>
      </c>
      <c r="AB251" s="4" t="str">
        <f t="shared" ca="1" si="186"/>
        <v/>
      </c>
      <c r="AC251" s="235" t="str">
        <f t="shared" ca="1" si="187"/>
        <v/>
      </c>
      <c r="AD251" s="4" t="str">
        <f t="shared" ca="1" si="188"/>
        <v/>
      </c>
      <c r="AE251" s="153"/>
      <c r="AF251" s="4" t="str">
        <f t="shared" ca="1" si="189"/>
        <v/>
      </c>
      <c r="AG251" s="263" t="str">
        <f t="shared" ca="1" si="190"/>
        <v/>
      </c>
      <c r="AH251" s="235" t="str">
        <f t="shared" ca="1" si="191"/>
        <v/>
      </c>
      <c r="AI251" s="235" t="str">
        <f t="shared" ca="1" si="192"/>
        <v/>
      </c>
      <c r="AJ251" s="235" t="str">
        <f t="shared" ca="1" si="193"/>
        <v/>
      </c>
      <c r="AK251" s="235" t="str">
        <f t="shared" ca="1" si="194"/>
        <v/>
      </c>
      <c r="AL251" s="235" t="str">
        <f t="shared" ca="1" si="195"/>
        <v/>
      </c>
      <c r="AM251" s="235" t="str">
        <f t="shared" ca="1" si="196"/>
        <v/>
      </c>
      <c r="AN251" s="235" t="str">
        <f t="shared" ca="1" si="197"/>
        <v/>
      </c>
      <c r="AO251" s="235" t="str">
        <f t="shared" ca="1" si="198"/>
        <v/>
      </c>
      <c r="AP251" s="153"/>
      <c r="AQ251" s="4" t="str">
        <f t="shared" ca="1" si="165"/>
        <v/>
      </c>
      <c r="AR251" s="4" t="str">
        <f t="shared" ca="1" si="165"/>
        <v/>
      </c>
      <c r="AS251" s="4" t="str">
        <f t="shared" ca="1" si="165"/>
        <v/>
      </c>
      <c r="AT251" s="4" t="str">
        <f t="shared" ca="1" si="165"/>
        <v/>
      </c>
      <c r="AU251" s="4" t="str">
        <f t="shared" ca="1" si="165"/>
        <v/>
      </c>
      <c r="AV251" s="4" t="str">
        <f t="shared" ca="1" si="164"/>
        <v/>
      </c>
      <c r="AW251" s="4" t="str">
        <f t="shared" ca="1" si="164"/>
        <v/>
      </c>
      <c r="AX251" s="4" t="str">
        <f t="shared" ca="1" si="164"/>
        <v/>
      </c>
      <c r="AY251" s="4" t="str">
        <f t="shared" ca="1" si="164"/>
        <v/>
      </c>
      <c r="AZ251" s="4" t="str">
        <f t="shared" ca="1" si="164"/>
        <v/>
      </c>
      <c r="BA251" s="296" t="e">
        <f t="shared" ca="1" si="199"/>
        <v>#NUM!</v>
      </c>
      <c r="BB251" s="296"/>
      <c r="BC251" s="153"/>
      <c r="BD251" s="48" t="str">
        <f t="shared" ca="1" si="205"/>
        <v/>
      </c>
      <c r="BE251" s="48" t="str">
        <f t="shared" ca="1" si="200"/>
        <v/>
      </c>
      <c r="BF251" s="157"/>
      <c r="BG251" s="262">
        <f t="shared" ca="1" si="201"/>
        <v>24</v>
      </c>
      <c r="BI251" s="48" t="str">
        <f t="shared" ca="1" si="206"/>
        <v/>
      </c>
      <c r="BJ251" s="48" t="str">
        <f t="shared" ca="1" si="207"/>
        <v/>
      </c>
      <c r="BK251" s="48" t="str">
        <f t="shared" ca="1" si="208"/>
        <v/>
      </c>
      <c r="BL251" s="48" t="str">
        <f t="shared" ca="1" si="209"/>
        <v/>
      </c>
      <c r="BM251" s="48" t="str">
        <f t="shared" ca="1" si="210"/>
        <v/>
      </c>
      <c r="BN251" s="48" t="str">
        <f t="shared" ca="1" si="211"/>
        <v/>
      </c>
      <c r="BO251" s="48" t="b">
        <f t="shared" ca="1" si="212"/>
        <v>0</v>
      </c>
      <c r="BP251" s="48" t="b">
        <f t="shared" ca="1" si="213"/>
        <v>0</v>
      </c>
      <c r="BQ251" s="48" t="b">
        <f t="shared" ca="1" si="214"/>
        <v>0</v>
      </c>
      <c r="BR251" s="48" t="b">
        <f t="shared" ca="1" si="215"/>
        <v>0</v>
      </c>
      <c r="BT251" s="99">
        <f t="shared" ca="1" si="202"/>
        <v>0</v>
      </c>
      <c r="BV251" s="48" t="str">
        <f t="shared" ca="1" si="203"/>
        <v/>
      </c>
      <c r="BX251" s="48" t="str">
        <f t="shared" ca="1" si="204"/>
        <v/>
      </c>
      <c r="BY251" s="158"/>
      <c r="BZ251" s="266">
        <f t="shared" ca="1" si="216"/>
        <v>544</v>
      </c>
      <c r="CA251" s="265" t="str">
        <f t="shared" ca="1" si="163"/>
        <v/>
      </c>
    </row>
    <row r="252" spans="2:79" s="48" customFormat="1" x14ac:dyDescent="0.25">
      <c r="B252" s="298" t="b">
        <f t="shared" ca="1" si="166"/>
        <v>0</v>
      </c>
      <c r="C252" s="298"/>
      <c r="D252" s="298" t="b">
        <f t="shared" ca="1" si="167"/>
        <v>0</v>
      </c>
      <c r="E252" s="298"/>
      <c r="F252" s="298" t="b">
        <f t="shared" ca="1" si="168"/>
        <v>0</v>
      </c>
      <c r="G252" s="298"/>
      <c r="H252" s="298" t="b">
        <f t="shared" ca="1" si="169"/>
        <v>0</v>
      </c>
      <c r="I252" s="298"/>
      <c r="J252" s="153"/>
      <c r="K252" s="235" t="str">
        <f t="shared" ca="1" si="170"/>
        <v/>
      </c>
      <c r="L252" s="4" t="str">
        <f t="shared" ca="1" si="171"/>
        <v/>
      </c>
      <c r="M252" s="263" t="str">
        <f t="shared" ca="1" si="172"/>
        <v/>
      </c>
      <c r="N252" s="4" t="str">
        <f t="shared" ca="1" si="173"/>
        <v/>
      </c>
      <c r="O252" s="235" t="str">
        <f t="shared" ca="1" si="174"/>
        <v/>
      </c>
      <c r="P252" s="4" t="str">
        <f t="shared" ca="1" si="175"/>
        <v/>
      </c>
      <c r="Q252" s="235" t="str">
        <f t="shared" ca="1" si="176"/>
        <v/>
      </c>
      <c r="R252" s="4" t="str">
        <f t="shared" ca="1" si="177"/>
        <v/>
      </c>
      <c r="S252" s="235" t="str">
        <f t="shared" ca="1" si="178"/>
        <v/>
      </c>
      <c r="T252" s="4" t="str">
        <f t="shared" ca="1" si="179"/>
        <v/>
      </c>
      <c r="U252" s="235" t="str">
        <f ca="1">IF(BT252&gt;1,IF(ISERROR(MATCH(BG253:BG255:BG289,0)),"-",BN252),"")</f>
        <v/>
      </c>
      <c r="V252" s="4" t="str">
        <f t="shared" ca="1" si="180"/>
        <v/>
      </c>
      <c r="W252" s="235" t="str">
        <f t="shared" ca="1" si="181"/>
        <v/>
      </c>
      <c r="X252" s="4" t="str">
        <f t="shared" ca="1" si="182"/>
        <v/>
      </c>
      <c r="Y252" s="235" t="str">
        <f t="shared" ca="1" si="183"/>
        <v/>
      </c>
      <c r="Z252" s="4" t="str">
        <f t="shared" ca="1" si="184"/>
        <v/>
      </c>
      <c r="AA252" s="235" t="str">
        <f t="shared" ca="1" si="185"/>
        <v/>
      </c>
      <c r="AB252" s="4" t="str">
        <f t="shared" ca="1" si="186"/>
        <v/>
      </c>
      <c r="AC252" s="235" t="str">
        <f t="shared" ca="1" si="187"/>
        <v/>
      </c>
      <c r="AD252" s="4" t="str">
        <f t="shared" ca="1" si="188"/>
        <v/>
      </c>
      <c r="AE252" s="153"/>
      <c r="AF252" s="4" t="str">
        <f t="shared" ca="1" si="189"/>
        <v/>
      </c>
      <c r="AG252" s="263" t="str">
        <f t="shared" ca="1" si="190"/>
        <v/>
      </c>
      <c r="AH252" s="235" t="str">
        <f t="shared" ca="1" si="191"/>
        <v/>
      </c>
      <c r="AI252" s="235" t="str">
        <f t="shared" ca="1" si="192"/>
        <v/>
      </c>
      <c r="AJ252" s="235" t="str">
        <f t="shared" ca="1" si="193"/>
        <v/>
      </c>
      <c r="AK252" s="235" t="str">
        <f t="shared" ca="1" si="194"/>
        <v/>
      </c>
      <c r="AL252" s="235" t="str">
        <f t="shared" ca="1" si="195"/>
        <v/>
      </c>
      <c r="AM252" s="235" t="str">
        <f t="shared" ca="1" si="196"/>
        <v/>
      </c>
      <c r="AN252" s="235" t="str">
        <f t="shared" ca="1" si="197"/>
        <v/>
      </c>
      <c r="AO252" s="235" t="str">
        <f t="shared" ca="1" si="198"/>
        <v/>
      </c>
      <c r="AP252" s="153"/>
      <c r="AQ252" s="4" t="str">
        <f t="shared" ca="1" si="165"/>
        <v/>
      </c>
      <c r="AR252" s="4" t="str">
        <f t="shared" ca="1" si="165"/>
        <v/>
      </c>
      <c r="AS252" s="4" t="str">
        <f t="shared" ca="1" si="165"/>
        <v/>
      </c>
      <c r="AT252" s="4" t="str">
        <f t="shared" ca="1" si="165"/>
        <v/>
      </c>
      <c r="AU252" s="4" t="str">
        <f t="shared" ca="1" si="165"/>
        <v/>
      </c>
      <c r="AV252" s="4" t="str">
        <f t="shared" ca="1" si="164"/>
        <v/>
      </c>
      <c r="AW252" s="4" t="str">
        <f t="shared" ca="1" si="164"/>
        <v/>
      </c>
      <c r="AX252" s="4" t="str">
        <f t="shared" ca="1" si="164"/>
        <v/>
      </c>
      <c r="AY252" s="4" t="str">
        <f t="shared" ca="1" si="164"/>
        <v/>
      </c>
      <c r="AZ252" s="4" t="str">
        <f t="shared" ca="1" si="164"/>
        <v/>
      </c>
      <c r="BA252" s="296" t="e">
        <f t="shared" ca="1" si="199"/>
        <v>#NUM!</v>
      </c>
      <c r="BB252" s="296"/>
      <c r="BC252" s="153"/>
      <c r="BD252" s="48" t="str">
        <f t="shared" ca="1" si="205"/>
        <v/>
      </c>
      <c r="BE252" s="48" t="str">
        <f t="shared" ca="1" si="200"/>
        <v/>
      </c>
      <c r="BF252" s="157"/>
      <c r="BG252" s="262">
        <f t="shared" ca="1" si="201"/>
        <v>8</v>
      </c>
      <c r="BI252" s="48" t="str">
        <f t="shared" ca="1" si="206"/>
        <v/>
      </c>
      <c r="BJ252" s="48" t="str">
        <f t="shared" ca="1" si="207"/>
        <v/>
      </c>
      <c r="BK252" s="48" t="str">
        <f t="shared" ca="1" si="208"/>
        <v/>
      </c>
      <c r="BL252" s="48" t="str">
        <f t="shared" ca="1" si="209"/>
        <v/>
      </c>
      <c r="BM252" s="48" t="str">
        <f t="shared" ca="1" si="210"/>
        <v/>
      </c>
      <c r="BN252" s="48" t="str">
        <f t="shared" ca="1" si="211"/>
        <v/>
      </c>
      <c r="BO252" s="48" t="b">
        <f t="shared" ca="1" si="212"/>
        <v>0</v>
      </c>
      <c r="BP252" s="48" t="b">
        <f t="shared" ca="1" si="213"/>
        <v>0</v>
      </c>
      <c r="BQ252" s="48" t="b">
        <f t="shared" ca="1" si="214"/>
        <v>0</v>
      </c>
      <c r="BR252" s="48" t="b">
        <f t="shared" ca="1" si="215"/>
        <v>0</v>
      </c>
      <c r="BT252" s="99">
        <f t="shared" ca="1" si="202"/>
        <v>0</v>
      </c>
      <c r="BV252" s="48" t="str">
        <f t="shared" ca="1" si="203"/>
        <v/>
      </c>
      <c r="BX252" s="48" t="str">
        <f t="shared" ca="1" si="204"/>
        <v/>
      </c>
      <c r="BY252" s="158"/>
      <c r="BZ252" s="266">
        <f t="shared" ca="1" si="216"/>
        <v>544</v>
      </c>
      <c r="CA252" s="265" t="str">
        <f t="shared" ca="1" si="163"/>
        <v/>
      </c>
    </row>
    <row r="253" spans="2:79" s="48" customFormat="1" x14ac:dyDescent="0.25">
      <c r="B253" s="298" t="b">
        <f t="shared" ca="1" si="166"/>
        <v>0</v>
      </c>
      <c r="C253" s="298"/>
      <c r="D253" s="298" t="b">
        <f t="shared" ca="1" si="167"/>
        <v>0</v>
      </c>
      <c r="E253" s="298"/>
      <c r="F253" s="298" t="b">
        <f t="shared" ca="1" si="168"/>
        <v>0</v>
      </c>
      <c r="G253" s="298"/>
      <c r="H253" s="298" t="b">
        <f t="shared" ca="1" si="169"/>
        <v>0</v>
      </c>
      <c r="I253" s="298"/>
      <c r="J253" s="153"/>
      <c r="K253" s="235" t="str">
        <f t="shared" ca="1" si="170"/>
        <v/>
      </c>
      <c r="L253" s="4" t="str">
        <f t="shared" ca="1" si="171"/>
        <v/>
      </c>
      <c r="M253" s="263" t="str">
        <f t="shared" ca="1" si="172"/>
        <v/>
      </c>
      <c r="N253" s="4" t="str">
        <f t="shared" ca="1" si="173"/>
        <v/>
      </c>
      <c r="O253" s="235" t="str">
        <f t="shared" ca="1" si="174"/>
        <v/>
      </c>
      <c r="P253" s="4" t="str">
        <f t="shared" ca="1" si="175"/>
        <v/>
      </c>
      <c r="Q253" s="235" t="str">
        <f t="shared" ca="1" si="176"/>
        <v/>
      </c>
      <c r="R253" s="4" t="str">
        <f t="shared" ca="1" si="177"/>
        <v/>
      </c>
      <c r="S253" s="235" t="str">
        <f t="shared" ca="1" si="178"/>
        <v/>
      </c>
      <c r="T253" s="4" t="str">
        <f t="shared" ca="1" si="179"/>
        <v/>
      </c>
      <c r="U253" s="235" t="str">
        <f ca="1">IF(BT253&gt;1,IF(ISERROR(MATCH(BG254:BG256:BG290,0)),"-",BN253),"")</f>
        <v/>
      </c>
      <c r="V253" s="4" t="str">
        <f t="shared" ca="1" si="180"/>
        <v/>
      </c>
      <c r="W253" s="235" t="str">
        <f t="shared" ca="1" si="181"/>
        <v/>
      </c>
      <c r="X253" s="4" t="str">
        <f t="shared" ca="1" si="182"/>
        <v/>
      </c>
      <c r="Y253" s="235" t="str">
        <f t="shared" ca="1" si="183"/>
        <v/>
      </c>
      <c r="Z253" s="4" t="str">
        <f t="shared" ca="1" si="184"/>
        <v/>
      </c>
      <c r="AA253" s="235" t="str">
        <f t="shared" ca="1" si="185"/>
        <v/>
      </c>
      <c r="AB253" s="4" t="str">
        <f t="shared" ca="1" si="186"/>
        <v/>
      </c>
      <c r="AC253" s="235" t="str">
        <f t="shared" ca="1" si="187"/>
        <v/>
      </c>
      <c r="AD253" s="4" t="str">
        <f t="shared" ca="1" si="188"/>
        <v/>
      </c>
      <c r="AE253" s="153"/>
      <c r="AF253" s="4" t="str">
        <f t="shared" ca="1" si="189"/>
        <v/>
      </c>
      <c r="AG253" s="263" t="str">
        <f t="shared" ca="1" si="190"/>
        <v/>
      </c>
      <c r="AH253" s="235" t="str">
        <f t="shared" ca="1" si="191"/>
        <v/>
      </c>
      <c r="AI253" s="235" t="str">
        <f t="shared" ca="1" si="192"/>
        <v/>
      </c>
      <c r="AJ253" s="235" t="str">
        <f t="shared" ca="1" si="193"/>
        <v/>
      </c>
      <c r="AK253" s="235" t="str">
        <f t="shared" ca="1" si="194"/>
        <v/>
      </c>
      <c r="AL253" s="235" t="str">
        <f t="shared" ca="1" si="195"/>
        <v/>
      </c>
      <c r="AM253" s="235" t="str">
        <f t="shared" ca="1" si="196"/>
        <v/>
      </c>
      <c r="AN253" s="235" t="str">
        <f t="shared" ca="1" si="197"/>
        <v/>
      </c>
      <c r="AO253" s="235" t="str">
        <f t="shared" ca="1" si="198"/>
        <v/>
      </c>
      <c r="AP253" s="153"/>
      <c r="AQ253" s="4" t="str">
        <f t="shared" ca="1" si="165"/>
        <v/>
      </c>
      <c r="AR253" s="4" t="str">
        <f t="shared" ca="1" si="165"/>
        <v/>
      </c>
      <c r="AS253" s="4" t="str">
        <f t="shared" ca="1" si="165"/>
        <v/>
      </c>
      <c r="AT253" s="4" t="str">
        <f t="shared" ca="1" si="165"/>
        <v/>
      </c>
      <c r="AU253" s="4" t="str">
        <f t="shared" ca="1" si="165"/>
        <v/>
      </c>
      <c r="AV253" s="4" t="str">
        <f t="shared" ca="1" si="164"/>
        <v/>
      </c>
      <c r="AW253" s="4" t="str">
        <f t="shared" ca="1" si="164"/>
        <v/>
      </c>
      <c r="AX253" s="4" t="str">
        <f t="shared" ca="1" si="164"/>
        <v/>
      </c>
      <c r="AY253" s="4" t="str">
        <f t="shared" ca="1" si="164"/>
        <v/>
      </c>
      <c r="AZ253" s="4" t="str">
        <f t="shared" ca="1" si="164"/>
        <v/>
      </c>
      <c r="BA253" s="296" t="e">
        <f t="shared" ca="1" si="199"/>
        <v>#NUM!</v>
      </c>
      <c r="BB253" s="296"/>
      <c r="BC253" s="153"/>
      <c r="BD253" s="48" t="str">
        <f t="shared" ca="1" si="205"/>
        <v/>
      </c>
      <c r="BE253" s="48" t="str">
        <f t="shared" ca="1" si="200"/>
        <v/>
      </c>
      <c r="BF253" s="157"/>
      <c r="BG253" s="262">
        <f t="shared" ca="1" si="201"/>
        <v>21</v>
      </c>
      <c r="BI253" s="48" t="str">
        <f t="shared" ca="1" si="206"/>
        <v/>
      </c>
      <c r="BJ253" s="48" t="str">
        <f t="shared" ca="1" si="207"/>
        <v/>
      </c>
      <c r="BK253" s="48" t="str">
        <f t="shared" ca="1" si="208"/>
        <v/>
      </c>
      <c r="BL253" s="48" t="str">
        <f t="shared" ca="1" si="209"/>
        <v/>
      </c>
      <c r="BM253" s="48" t="str">
        <f t="shared" ca="1" si="210"/>
        <v/>
      </c>
      <c r="BN253" s="48" t="str">
        <f t="shared" ca="1" si="211"/>
        <v/>
      </c>
      <c r="BO253" s="48" t="b">
        <f t="shared" ca="1" si="212"/>
        <v>0</v>
      </c>
      <c r="BP253" s="48" t="b">
        <f t="shared" ca="1" si="213"/>
        <v>0</v>
      </c>
      <c r="BQ253" s="48" t="b">
        <f t="shared" ca="1" si="214"/>
        <v>0</v>
      </c>
      <c r="BR253" s="48" t="b">
        <f t="shared" ca="1" si="215"/>
        <v>0</v>
      </c>
      <c r="BT253" s="99">
        <f t="shared" ca="1" si="202"/>
        <v>0</v>
      </c>
      <c r="BV253" s="48" t="str">
        <f t="shared" ca="1" si="203"/>
        <v/>
      </c>
      <c r="BX253" s="48" t="str">
        <f t="shared" ca="1" si="204"/>
        <v/>
      </c>
      <c r="BY253" s="158"/>
      <c r="BZ253" s="266">
        <f t="shared" ca="1" si="216"/>
        <v>544</v>
      </c>
      <c r="CA253" s="265" t="str">
        <f t="shared" ca="1" si="163"/>
        <v/>
      </c>
    </row>
    <row r="254" spans="2:79" s="48" customFormat="1" x14ac:dyDescent="0.25">
      <c r="B254" s="298" t="b">
        <f t="shared" ca="1" si="166"/>
        <v>0</v>
      </c>
      <c r="C254" s="298"/>
      <c r="D254" s="298" t="b">
        <f t="shared" ca="1" si="167"/>
        <v>0</v>
      </c>
      <c r="E254" s="298"/>
      <c r="F254" s="298">
        <f t="shared" ca="1" si="168"/>
        <v>45</v>
      </c>
      <c r="G254" s="298"/>
      <c r="H254" s="298" t="b">
        <f t="shared" ca="1" si="169"/>
        <v>0</v>
      </c>
      <c r="I254" s="298"/>
      <c r="J254" s="153"/>
      <c r="K254" s="235" t="str">
        <f t="shared" ca="1" si="170"/>
        <v>-</v>
      </c>
      <c r="L254" s="4" t="str">
        <f t="shared" ca="1" si="171"/>
        <v/>
      </c>
      <c r="M254" s="263" t="str">
        <f t="shared" ca="1" si="172"/>
        <v>-</v>
      </c>
      <c r="N254" s="4" t="str">
        <f t="shared" ca="1" si="173"/>
        <v/>
      </c>
      <c r="O254" s="235" t="str">
        <f t="shared" ca="1" si="174"/>
        <v>-</v>
      </c>
      <c r="P254" s="4" t="str">
        <f t="shared" ca="1" si="175"/>
        <v/>
      </c>
      <c r="Q254" s="235" t="str">
        <f t="shared" ca="1" si="176"/>
        <v>-</v>
      </c>
      <c r="R254" s="4" t="str">
        <f t="shared" ca="1" si="177"/>
        <v/>
      </c>
      <c r="S254" s="235" t="str">
        <f t="shared" ca="1" si="178"/>
        <v>-</v>
      </c>
      <c r="T254" s="4" t="str">
        <f t="shared" ca="1" si="179"/>
        <v/>
      </c>
      <c r="U254" s="235" t="str">
        <f ca="1">IF(BT254&gt;1,IF(ISERROR(MATCH(BG255:BG257:BG291,0)),"-",BN254),"")</f>
        <v>-</v>
      </c>
      <c r="V254" s="4" t="str">
        <f t="shared" ca="1" si="180"/>
        <v/>
      </c>
      <c r="W254" s="235" t="str">
        <f t="shared" ca="1" si="181"/>
        <v>-</v>
      </c>
      <c r="X254" s="4" t="str">
        <f t="shared" ca="1" si="182"/>
        <v/>
      </c>
      <c r="Y254" s="235" t="str">
        <f t="shared" ca="1" si="183"/>
        <v>-</v>
      </c>
      <c r="Z254" s="4" t="str">
        <f t="shared" ca="1" si="184"/>
        <v/>
      </c>
      <c r="AA254" s="235" t="str">
        <f t="shared" ca="1" si="185"/>
        <v>-</v>
      </c>
      <c r="AB254" s="4" t="str">
        <f t="shared" ca="1" si="186"/>
        <v/>
      </c>
      <c r="AC254" s="235" t="str">
        <f t="shared" ca="1" si="187"/>
        <v>-</v>
      </c>
      <c r="AD254" s="4" t="str">
        <f t="shared" ca="1" si="188"/>
        <v/>
      </c>
      <c r="AE254" s="153"/>
      <c r="AF254" s="4" t="e">
        <f t="shared" ca="1" si="189"/>
        <v>#N/A</v>
      </c>
      <c r="AG254" s="263" t="e">
        <f t="shared" ca="1" si="190"/>
        <v>#N/A</v>
      </c>
      <c r="AH254" s="235" t="e">
        <f t="shared" ca="1" si="191"/>
        <v>#N/A</v>
      </c>
      <c r="AI254" s="235" t="e">
        <f t="shared" ca="1" si="192"/>
        <v>#N/A</v>
      </c>
      <c r="AJ254" s="235" t="e">
        <f t="shared" ca="1" si="193"/>
        <v>#N/A</v>
      </c>
      <c r="AK254" s="235" t="e">
        <f t="shared" ca="1" si="194"/>
        <v>#N/A</v>
      </c>
      <c r="AL254" s="235" t="e">
        <f t="shared" ca="1" si="195"/>
        <v>#N/A</v>
      </c>
      <c r="AM254" s="235" t="e">
        <f t="shared" ca="1" si="196"/>
        <v>#N/A</v>
      </c>
      <c r="AN254" s="235" t="e">
        <f t="shared" ca="1" si="197"/>
        <v>#N/A</v>
      </c>
      <c r="AO254" s="235" t="e">
        <f t="shared" ca="1" si="198"/>
        <v>#N/A</v>
      </c>
      <c r="AP254" s="153"/>
      <c r="AQ254" s="4" t="str">
        <f t="shared" ca="1" si="165"/>
        <v/>
      </c>
      <c r="AR254" s="4" t="str">
        <f t="shared" ca="1" si="165"/>
        <v/>
      </c>
      <c r="AS254" s="4" t="str">
        <f t="shared" ca="1" si="165"/>
        <v/>
      </c>
      <c r="AT254" s="4" t="str">
        <f t="shared" ca="1" si="165"/>
        <v/>
      </c>
      <c r="AU254" s="4" t="str">
        <f t="shared" ca="1" si="165"/>
        <v/>
      </c>
      <c r="AV254" s="4" t="str">
        <f t="shared" ca="1" si="164"/>
        <v/>
      </c>
      <c r="AW254" s="4" t="str">
        <f t="shared" ca="1" si="164"/>
        <v/>
      </c>
      <c r="AX254" s="4" t="str">
        <f t="shared" ca="1" si="164"/>
        <v/>
      </c>
      <c r="AY254" s="4" t="str">
        <f t="shared" ca="1" si="164"/>
        <v/>
      </c>
      <c r="AZ254" s="4" t="str">
        <f t="shared" ca="1" si="164"/>
        <v/>
      </c>
      <c r="BA254" s="296" t="e">
        <f t="shared" ca="1" si="199"/>
        <v>#NUM!</v>
      </c>
      <c r="BB254" s="296"/>
      <c r="BC254" s="153"/>
      <c r="BD254" s="48">
        <f t="shared" ca="1" si="205"/>
        <v>0</v>
      </c>
      <c r="BE254" s="48" t="str">
        <f t="shared" ca="1" si="200"/>
        <v>F</v>
      </c>
      <c r="BF254" s="157"/>
      <c r="BG254" s="262">
        <f t="shared" ca="1" si="201"/>
        <v>24</v>
      </c>
      <c r="BI254" s="48">
        <f t="shared" ca="1" si="206"/>
        <v>0</v>
      </c>
      <c r="BJ254" s="48">
        <f t="shared" ca="1" si="207"/>
        <v>13</v>
      </c>
      <c r="BK254" s="48">
        <f t="shared" ca="1" si="208"/>
        <v>14</v>
      </c>
      <c r="BL254" s="48">
        <f t="shared" ca="1" si="209"/>
        <v>15</v>
      </c>
      <c r="BM254" s="48">
        <f t="shared" ca="1" si="210"/>
        <v>16</v>
      </c>
      <c r="BN254" s="48">
        <f t="shared" ca="1" si="211"/>
        <v>17</v>
      </c>
      <c r="BO254" s="48">
        <f t="shared" ca="1" si="212"/>
        <v>18</v>
      </c>
      <c r="BP254" s="48">
        <f t="shared" ca="1" si="213"/>
        <v>31</v>
      </c>
      <c r="BQ254" s="48" t="str">
        <f t="shared" ca="1" si="214"/>
        <v>###</v>
      </c>
      <c r="BR254" s="48" t="str">
        <f t="shared" ca="1" si="215"/>
        <v>###</v>
      </c>
      <c r="BT254" s="99">
        <f t="shared" ca="1" si="202"/>
        <v>8</v>
      </c>
      <c r="BV254" s="48" t="str">
        <f t="shared" ca="1" si="203"/>
        <v>F</v>
      </c>
      <c r="BX254" s="48">
        <f t="shared" ca="1" si="204"/>
        <v>45</v>
      </c>
      <c r="BY254" s="158"/>
      <c r="BZ254" s="266">
        <f t="shared" ca="1" si="216"/>
        <v>520</v>
      </c>
      <c r="CA254" s="265">
        <f t="shared" ca="1" si="163"/>
        <v>-24</v>
      </c>
    </row>
    <row r="255" spans="2:79" s="48" customFormat="1" x14ac:dyDescent="0.25">
      <c r="B255" s="298" t="b">
        <f t="shared" ca="1" si="166"/>
        <v>0</v>
      </c>
      <c r="C255" s="298"/>
      <c r="D255" s="298" t="b">
        <f t="shared" ca="1" si="167"/>
        <v>0</v>
      </c>
      <c r="E255" s="298"/>
      <c r="F255" s="298" t="b">
        <f t="shared" ca="1" si="168"/>
        <v>0</v>
      </c>
      <c r="G255" s="298"/>
      <c r="H255" s="298" t="b">
        <f t="shared" ca="1" si="169"/>
        <v>0</v>
      </c>
      <c r="I255" s="298"/>
      <c r="J255" s="153"/>
      <c r="K255" s="235" t="str">
        <f t="shared" ca="1" si="170"/>
        <v/>
      </c>
      <c r="L255" s="4" t="str">
        <f t="shared" ca="1" si="171"/>
        <v/>
      </c>
      <c r="M255" s="263" t="str">
        <f t="shared" ca="1" si="172"/>
        <v/>
      </c>
      <c r="N255" s="4" t="str">
        <f t="shared" ca="1" si="173"/>
        <v/>
      </c>
      <c r="O255" s="235" t="str">
        <f t="shared" ca="1" si="174"/>
        <v/>
      </c>
      <c r="P255" s="4" t="str">
        <f t="shared" ca="1" si="175"/>
        <v/>
      </c>
      <c r="Q255" s="235" t="str">
        <f t="shared" ca="1" si="176"/>
        <v/>
      </c>
      <c r="R255" s="4" t="str">
        <f t="shared" ca="1" si="177"/>
        <v/>
      </c>
      <c r="S255" s="235" t="str">
        <f t="shared" ca="1" si="178"/>
        <v/>
      </c>
      <c r="T255" s="4" t="str">
        <f t="shared" ca="1" si="179"/>
        <v/>
      </c>
      <c r="U255" s="235" t="str">
        <f ca="1">IF(BT255&gt;1,IF(ISERROR(MATCH(BG256:BG258:BG292,0)),"-",BN255),"")</f>
        <v/>
      </c>
      <c r="V255" s="4" t="str">
        <f t="shared" ca="1" si="180"/>
        <v/>
      </c>
      <c r="W255" s="235" t="str">
        <f t="shared" ca="1" si="181"/>
        <v/>
      </c>
      <c r="X255" s="4" t="str">
        <f t="shared" ca="1" si="182"/>
        <v/>
      </c>
      <c r="Y255" s="235" t="str">
        <f t="shared" ca="1" si="183"/>
        <v/>
      </c>
      <c r="Z255" s="4" t="str">
        <f t="shared" ca="1" si="184"/>
        <v/>
      </c>
      <c r="AA255" s="235" t="str">
        <f t="shared" ca="1" si="185"/>
        <v/>
      </c>
      <c r="AB255" s="4" t="str">
        <f t="shared" ca="1" si="186"/>
        <v/>
      </c>
      <c r="AC255" s="235" t="str">
        <f t="shared" ca="1" si="187"/>
        <v/>
      </c>
      <c r="AD255" s="4" t="str">
        <f t="shared" ca="1" si="188"/>
        <v/>
      </c>
      <c r="AE255" s="153"/>
      <c r="AF255" s="4" t="str">
        <f t="shared" ca="1" si="189"/>
        <v/>
      </c>
      <c r="AG255" s="263" t="str">
        <f t="shared" ca="1" si="190"/>
        <v/>
      </c>
      <c r="AH255" s="235" t="str">
        <f t="shared" ca="1" si="191"/>
        <v/>
      </c>
      <c r="AI255" s="235" t="str">
        <f t="shared" ca="1" si="192"/>
        <v/>
      </c>
      <c r="AJ255" s="235" t="str">
        <f t="shared" ca="1" si="193"/>
        <v/>
      </c>
      <c r="AK255" s="235" t="str">
        <f t="shared" ca="1" si="194"/>
        <v/>
      </c>
      <c r="AL255" s="235" t="str">
        <f t="shared" ca="1" si="195"/>
        <v/>
      </c>
      <c r="AM255" s="235" t="str">
        <f t="shared" ca="1" si="196"/>
        <v/>
      </c>
      <c r="AN255" s="235" t="str">
        <f t="shared" ca="1" si="197"/>
        <v/>
      </c>
      <c r="AO255" s="235" t="str">
        <f t="shared" ca="1" si="198"/>
        <v/>
      </c>
      <c r="AP255" s="153"/>
      <c r="AQ255" s="4" t="str">
        <f t="shared" ca="1" si="165"/>
        <v/>
      </c>
      <c r="AR255" s="4" t="str">
        <f t="shared" ca="1" si="165"/>
        <v/>
      </c>
      <c r="AS255" s="4" t="str">
        <f t="shared" ca="1" si="165"/>
        <v/>
      </c>
      <c r="AT255" s="4" t="str">
        <f t="shared" ca="1" si="165"/>
        <v/>
      </c>
      <c r="AU255" s="4" t="str">
        <f t="shared" ca="1" si="165"/>
        <v/>
      </c>
      <c r="AV255" s="4" t="str">
        <f t="shared" ca="1" si="164"/>
        <v/>
      </c>
      <c r="AW255" s="4" t="str">
        <f t="shared" ca="1" si="164"/>
        <v/>
      </c>
      <c r="AX255" s="4" t="str">
        <f t="shared" ca="1" si="164"/>
        <v/>
      </c>
      <c r="AY255" s="4" t="str">
        <f t="shared" ca="1" si="164"/>
        <v/>
      </c>
      <c r="AZ255" s="4" t="str">
        <f t="shared" ca="1" si="164"/>
        <v/>
      </c>
      <c r="BA255" s="296" t="e">
        <f t="shared" ca="1" si="199"/>
        <v>#NUM!</v>
      </c>
      <c r="BB255" s="296"/>
      <c r="BC255" s="153"/>
      <c r="BD255" s="48" t="str">
        <f t="shared" ca="1" si="205"/>
        <v/>
      </c>
      <c r="BE255" s="48" t="str">
        <f t="shared" ca="1" si="200"/>
        <v/>
      </c>
      <c r="BF255" s="157"/>
      <c r="BG255" s="262">
        <f t="shared" ca="1" si="201"/>
        <v>10</v>
      </c>
      <c r="BI255" s="48" t="str">
        <f t="shared" ca="1" si="206"/>
        <v/>
      </c>
      <c r="BJ255" s="48" t="str">
        <f t="shared" ca="1" si="207"/>
        <v/>
      </c>
      <c r="BK255" s="48" t="str">
        <f t="shared" ca="1" si="208"/>
        <v/>
      </c>
      <c r="BL255" s="48" t="str">
        <f t="shared" ca="1" si="209"/>
        <v/>
      </c>
      <c r="BM255" s="48" t="str">
        <f t="shared" ca="1" si="210"/>
        <v/>
      </c>
      <c r="BN255" s="48" t="str">
        <f t="shared" ca="1" si="211"/>
        <v/>
      </c>
      <c r="BO255" s="48" t="b">
        <f t="shared" ca="1" si="212"/>
        <v>0</v>
      </c>
      <c r="BP255" s="48" t="b">
        <f t="shared" ca="1" si="213"/>
        <v>0</v>
      </c>
      <c r="BQ255" s="48" t="b">
        <f t="shared" ca="1" si="214"/>
        <v>0</v>
      </c>
      <c r="BR255" s="48" t="b">
        <f t="shared" ca="1" si="215"/>
        <v>0</v>
      </c>
      <c r="BT255" s="99">
        <f t="shared" ca="1" si="202"/>
        <v>0</v>
      </c>
      <c r="BV255" s="48" t="str">
        <f t="shared" ca="1" si="203"/>
        <v/>
      </c>
      <c r="BX255" s="48" t="str">
        <f t="shared" ca="1" si="204"/>
        <v/>
      </c>
      <c r="BY255" s="158"/>
      <c r="BZ255" s="266">
        <f t="shared" ca="1" si="216"/>
        <v>520</v>
      </c>
      <c r="CA255" s="265" t="str">
        <f t="shared" ca="1" si="163"/>
        <v/>
      </c>
    </row>
    <row r="256" spans="2:79" s="48" customFormat="1" x14ac:dyDescent="0.25">
      <c r="B256" s="298" t="b">
        <f t="shared" ca="1" si="166"/>
        <v>0</v>
      </c>
      <c r="C256" s="298"/>
      <c r="D256" s="298" t="b">
        <f t="shared" ca="1" si="167"/>
        <v>0</v>
      </c>
      <c r="E256" s="298"/>
      <c r="F256" s="298" t="b">
        <f t="shared" ca="1" si="168"/>
        <v>0</v>
      </c>
      <c r="G256" s="298"/>
      <c r="H256" s="298" t="b">
        <f t="shared" ca="1" si="169"/>
        <v>0</v>
      </c>
      <c r="I256" s="298"/>
      <c r="J256" s="153"/>
      <c r="K256" s="235" t="str">
        <f t="shared" ca="1" si="170"/>
        <v/>
      </c>
      <c r="L256" s="4" t="str">
        <f t="shared" ca="1" si="171"/>
        <v/>
      </c>
      <c r="M256" s="263" t="str">
        <f t="shared" ca="1" si="172"/>
        <v/>
      </c>
      <c r="N256" s="4" t="str">
        <f t="shared" ca="1" si="173"/>
        <v/>
      </c>
      <c r="O256" s="235" t="str">
        <f t="shared" ca="1" si="174"/>
        <v/>
      </c>
      <c r="P256" s="4" t="str">
        <f t="shared" ca="1" si="175"/>
        <v/>
      </c>
      <c r="Q256" s="235" t="str">
        <f t="shared" ca="1" si="176"/>
        <v/>
      </c>
      <c r="R256" s="4" t="str">
        <f t="shared" ca="1" si="177"/>
        <v/>
      </c>
      <c r="S256" s="235" t="str">
        <f t="shared" ca="1" si="178"/>
        <v/>
      </c>
      <c r="T256" s="4" t="str">
        <f t="shared" ca="1" si="179"/>
        <v/>
      </c>
      <c r="U256" s="235" t="str">
        <f ca="1">IF(BT256&gt;1,IF(ISERROR(MATCH(BG257:BG259:BG293,0)),"-",BN256),"")</f>
        <v/>
      </c>
      <c r="V256" s="4" t="str">
        <f t="shared" ca="1" si="180"/>
        <v/>
      </c>
      <c r="W256" s="235" t="str">
        <f t="shared" ca="1" si="181"/>
        <v/>
      </c>
      <c r="X256" s="4" t="str">
        <f t="shared" ca="1" si="182"/>
        <v/>
      </c>
      <c r="Y256" s="235" t="str">
        <f t="shared" ca="1" si="183"/>
        <v/>
      </c>
      <c r="Z256" s="4" t="str">
        <f t="shared" ca="1" si="184"/>
        <v/>
      </c>
      <c r="AA256" s="235" t="str">
        <f t="shared" ca="1" si="185"/>
        <v/>
      </c>
      <c r="AB256" s="4" t="str">
        <f t="shared" ca="1" si="186"/>
        <v/>
      </c>
      <c r="AC256" s="235" t="str">
        <f t="shared" ca="1" si="187"/>
        <v/>
      </c>
      <c r="AD256" s="4" t="str">
        <f t="shared" ca="1" si="188"/>
        <v/>
      </c>
      <c r="AE256" s="153"/>
      <c r="AF256" s="4" t="str">
        <f t="shared" ca="1" si="189"/>
        <v/>
      </c>
      <c r="AG256" s="263" t="str">
        <f t="shared" ca="1" si="190"/>
        <v/>
      </c>
      <c r="AH256" s="235" t="str">
        <f t="shared" ca="1" si="191"/>
        <v/>
      </c>
      <c r="AI256" s="235" t="str">
        <f t="shared" ca="1" si="192"/>
        <v/>
      </c>
      <c r="AJ256" s="235" t="str">
        <f t="shared" ca="1" si="193"/>
        <v/>
      </c>
      <c r="AK256" s="235" t="str">
        <f t="shared" ca="1" si="194"/>
        <v/>
      </c>
      <c r="AL256" s="235" t="str">
        <f t="shared" ca="1" si="195"/>
        <v/>
      </c>
      <c r="AM256" s="235" t="str">
        <f t="shared" ca="1" si="196"/>
        <v/>
      </c>
      <c r="AN256" s="235" t="str">
        <f t="shared" ca="1" si="197"/>
        <v/>
      </c>
      <c r="AO256" s="235" t="str">
        <f t="shared" ca="1" si="198"/>
        <v/>
      </c>
      <c r="AP256" s="153"/>
      <c r="AQ256" s="4" t="str">
        <f t="shared" ca="1" si="165"/>
        <v/>
      </c>
      <c r="AR256" s="4" t="str">
        <f t="shared" ca="1" si="165"/>
        <v/>
      </c>
      <c r="AS256" s="4" t="str">
        <f t="shared" ca="1" si="165"/>
        <v/>
      </c>
      <c r="AT256" s="4" t="str">
        <f t="shared" ca="1" si="165"/>
        <v/>
      </c>
      <c r="AU256" s="4" t="str">
        <f t="shared" ca="1" si="165"/>
        <v/>
      </c>
      <c r="AV256" s="4" t="str">
        <f t="shared" ca="1" si="164"/>
        <v/>
      </c>
      <c r="AW256" s="4" t="str">
        <f t="shared" ca="1" si="164"/>
        <v/>
      </c>
      <c r="AX256" s="4" t="str">
        <f t="shared" ca="1" si="164"/>
        <v/>
      </c>
      <c r="AY256" s="4" t="str">
        <f t="shared" ca="1" si="164"/>
        <v/>
      </c>
      <c r="AZ256" s="4" t="str">
        <f t="shared" ca="1" si="164"/>
        <v/>
      </c>
      <c r="BA256" s="296" t="e">
        <f t="shared" ca="1" si="199"/>
        <v>#NUM!</v>
      </c>
      <c r="BB256" s="296"/>
      <c r="BC256" s="153"/>
      <c r="BD256" s="48" t="str">
        <f t="shared" ca="1" si="205"/>
        <v/>
      </c>
      <c r="BE256" s="48" t="str">
        <f t="shared" ca="1" si="200"/>
        <v/>
      </c>
      <c r="BF256" s="157"/>
      <c r="BG256" s="262">
        <f t="shared" ca="1" si="201"/>
        <v>4</v>
      </c>
      <c r="BI256" s="48" t="str">
        <f t="shared" ca="1" si="206"/>
        <v/>
      </c>
      <c r="BJ256" s="48" t="str">
        <f t="shared" ca="1" si="207"/>
        <v/>
      </c>
      <c r="BK256" s="48" t="str">
        <f t="shared" ca="1" si="208"/>
        <v/>
      </c>
      <c r="BL256" s="48" t="str">
        <f t="shared" ca="1" si="209"/>
        <v/>
      </c>
      <c r="BM256" s="48" t="str">
        <f t="shared" ca="1" si="210"/>
        <v/>
      </c>
      <c r="BN256" s="48" t="str">
        <f t="shared" ca="1" si="211"/>
        <v/>
      </c>
      <c r="BO256" s="48" t="b">
        <f t="shared" ca="1" si="212"/>
        <v>0</v>
      </c>
      <c r="BP256" s="48" t="b">
        <f t="shared" ca="1" si="213"/>
        <v>0</v>
      </c>
      <c r="BQ256" s="48" t="b">
        <f t="shared" ca="1" si="214"/>
        <v>0</v>
      </c>
      <c r="BR256" s="48" t="b">
        <f t="shared" ca="1" si="215"/>
        <v>0</v>
      </c>
      <c r="BT256" s="99">
        <f t="shared" ca="1" si="202"/>
        <v>0</v>
      </c>
      <c r="BV256" s="48" t="str">
        <f t="shared" ca="1" si="203"/>
        <v/>
      </c>
      <c r="BX256" s="48" t="str">
        <f t="shared" ca="1" si="204"/>
        <v/>
      </c>
      <c r="BY256" s="158"/>
      <c r="BZ256" s="266">
        <f t="shared" ca="1" si="216"/>
        <v>520</v>
      </c>
      <c r="CA256" s="265" t="str">
        <f t="shared" ca="1" si="163"/>
        <v/>
      </c>
    </row>
    <row r="257" spans="2:79" s="48" customFormat="1" x14ac:dyDescent="0.25">
      <c r="B257" s="298" t="b">
        <f t="shared" ca="1" si="166"/>
        <v>0</v>
      </c>
      <c r="C257" s="298"/>
      <c r="D257" s="298" t="b">
        <f t="shared" ca="1" si="167"/>
        <v>0</v>
      </c>
      <c r="E257" s="298"/>
      <c r="F257" s="298" t="b">
        <f t="shared" ca="1" si="168"/>
        <v>0</v>
      </c>
      <c r="G257" s="298"/>
      <c r="H257" s="298" t="b">
        <f t="shared" ca="1" si="169"/>
        <v>0</v>
      </c>
      <c r="I257" s="298"/>
      <c r="J257" s="153"/>
      <c r="K257" s="235" t="str">
        <f t="shared" ca="1" si="170"/>
        <v/>
      </c>
      <c r="L257" s="4" t="str">
        <f t="shared" ca="1" si="171"/>
        <v/>
      </c>
      <c r="M257" s="263" t="str">
        <f t="shared" ca="1" si="172"/>
        <v/>
      </c>
      <c r="N257" s="4" t="str">
        <f t="shared" ca="1" si="173"/>
        <v/>
      </c>
      <c r="O257" s="235" t="str">
        <f t="shared" ca="1" si="174"/>
        <v/>
      </c>
      <c r="P257" s="4" t="str">
        <f t="shared" ca="1" si="175"/>
        <v/>
      </c>
      <c r="Q257" s="235" t="str">
        <f t="shared" ca="1" si="176"/>
        <v/>
      </c>
      <c r="R257" s="4" t="str">
        <f t="shared" ca="1" si="177"/>
        <v/>
      </c>
      <c r="S257" s="235" t="str">
        <f t="shared" ca="1" si="178"/>
        <v/>
      </c>
      <c r="T257" s="4" t="str">
        <f t="shared" ca="1" si="179"/>
        <v/>
      </c>
      <c r="U257" s="235" t="str">
        <f ca="1">IF(BT257&gt;1,IF(ISERROR(MATCH(BG258:BG260:BG294,0)),"-",BN257),"")</f>
        <v/>
      </c>
      <c r="V257" s="4" t="str">
        <f t="shared" ca="1" si="180"/>
        <v/>
      </c>
      <c r="W257" s="235" t="str">
        <f t="shared" ca="1" si="181"/>
        <v/>
      </c>
      <c r="X257" s="4" t="str">
        <f t="shared" ca="1" si="182"/>
        <v/>
      </c>
      <c r="Y257" s="235" t="str">
        <f t="shared" ca="1" si="183"/>
        <v/>
      </c>
      <c r="Z257" s="4" t="str">
        <f t="shared" ca="1" si="184"/>
        <v/>
      </c>
      <c r="AA257" s="235" t="str">
        <f t="shared" ca="1" si="185"/>
        <v/>
      </c>
      <c r="AB257" s="4" t="str">
        <f t="shared" ca="1" si="186"/>
        <v/>
      </c>
      <c r="AC257" s="235" t="str">
        <f t="shared" ca="1" si="187"/>
        <v/>
      </c>
      <c r="AD257" s="4" t="str">
        <f t="shared" ca="1" si="188"/>
        <v/>
      </c>
      <c r="AE257" s="153"/>
      <c r="AF257" s="4" t="str">
        <f t="shared" ca="1" si="189"/>
        <v/>
      </c>
      <c r="AG257" s="263" t="str">
        <f t="shared" ca="1" si="190"/>
        <v/>
      </c>
      <c r="AH257" s="235" t="str">
        <f t="shared" ca="1" si="191"/>
        <v/>
      </c>
      <c r="AI257" s="235" t="str">
        <f t="shared" ca="1" si="192"/>
        <v/>
      </c>
      <c r="AJ257" s="235" t="str">
        <f t="shared" ca="1" si="193"/>
        <v/>
      </c>
      <c r="AK257" s="235" t="str">
        <f t="shared" ca="1" si="194"/>
        <v/>
      </c>
      <c r="AL257" s="235" t="str">
        <f t="shared" ca="1" si="195"/>
        <v/>
      </c>
      <c r="AM257" s="235" t="str">
        <f t="shared" ca="1" si="196"/>
        <v/>
      </c>
      <c r="AN257" s="235" t="str">
        <f t="shared" ca="1" si="197"/>
        <v/>
      </c>
      <c r="AO257" s="235" t="str">
        <f t="shared" ca="1" si="198"/>
        <v/>
      </c>
      <c r="AP257" s="153"/>
      <c r="AQ257" s="4" t="str">
        <f t="shared" ca="1" si="165"/>
        <v/>
      </c>
      <c r="AR257" s="4" t="str">
        <f t="shared" ca="1" si="165"/>
        <v/>
      </c>
      <c r="AS257" s="4" t="str">
        <f t="shared" ca="1" si="165"/>
        <v/>
      </c>
      <c r="AT257" s="4" t="str">
        <f t="shared" ca="1" si="165"/>
        <v/>
      </c>
      <c r="AU257" s="4" t="str">
        <f t="shared" ca="1" si="165"/>
        <v/>
      </c>
      <c r="AV257" s="4" t="str">
        <f t="shared" ca="1" si="164"/>
        <v/>
      </c>
      <c r="AW257" s="4" t="str">
        <f t="shared" ca="1" si="164"/>
        <v/>
      </c>
      <c r="AX257" s="4" t="str">
        <f t="shared" ca="1" si="164"/>
        <v/>
      </c>
      <c r="AY257" s="4" t="str">
        <f t="shared" ca="1" si="164"/>
        <v/>
      </c>
      <c r="AZ257" s="4" t="str">
        <f t="shared" ca="1" si="164"/>
        <v/>
      </c>
      <c r="BA257" s="296" t="e">
        <f t="shared" ca="1" si="199"/>
        <v>#NUM!</v>
      </c>
      <c r="BB257" s="296"/>
      <c r="BC257" s="153"/>
      <c r="BD257" s="48" t="str">
        <f t="shared" ca="1" si="205"/>
        <v/>
      </c>
      <c r="BE257" s="48" t="str">
        <f t="shared" ca="1" si="200"/>
        <v/>
      </c>
      <c r="BF257" s="157"/>
      <c r="BG257" s="262">
        <f t="shared" ca="1" si="201"/>
        <v>19</v>
      </c>
      <c r="BI257" s="48" t="str">
        <f t="shared" ca="1" si="206"/>
        <v/>
      </c>
      <c r="BJ257" s="48" t="str">
        <f t="shared" ca="1" si="207"/>
        <v/>
      </c>
      <c r="BK257" s="48" t="str">
        <f t="shared" ca="1" si="208"/>
        <v/>
      </c>
      <c r="BL257" s="48" t="str">
        <f t="shared" ca="1" si="209"/>
        <v/>
      </c>
      <c r="BM257" s="48" t="str">
        <f t="shared" ca="1" si="210"/>
        <v/>
      </c>
      <c r="BN257" s="48" t="str">
        <f t="shared" ca="1" si="211"/>
        <v/>
      </c>
      <c r="BO257" s="48" t="b">
        <f t="shared" ca="1" si="212"/>
        <v>0</v>
      </c>
      <c r="BP257" s="48" t="b">
        <f t="shared" ca="1" si="213"/>
        <v>0</v>
      </c>
      <c r="BQ257" s="48" t="b">
        <f t="shared" ca="1" si="214"/>
        <v>0</v>
      </c>
      <c r="BR257" s="48" t="b">
        <f t="shared" ca="1" si="215"/>
        <v>0</v>
      </c>
      <c r="BT257" s="99">
        <f t="shared" ca="1" si="202"/>
        <v>0</v>
      </c>
      <c r="BV257" s="48" t="str">
        <f t="shared" ca="1" si="203"/>
        <v/>
      </c>
      <c r="BX257" s="48" t="str">
        <f t="shared" ca="1" si="204"/>
        <v/>
      </c>
      <c r="BY257" s="158"/>
      <c r="BZ257" s="266">
        <f t="shared" ca="1" si="216"/>
        <v>520</v>
      </c>
      <c r="CA257" s="265" t="str">
        <f t="shared" ca="1" si="163"/>
        <v/>
      </c>
    </row>
    <row r="258" spans="2:79" s="48" customFormat="1" x14ac:dyDescent="0.25">
      <c r="B258" s="298" t="b">
        <f t="shared" ca="1" si="166"/>
        <v>0</v>
      </c>
      <c r="C258" s="298"/>
      <c r="D258" s="298" t="b">
        <f t="shared" ca="1" si="167"/>
        <v>0</v>
      </c>
      <c r="E258" s="298"/>
      <c r="F258" s="298" t="b">
        <f t="shared" ca="1" si="168"/>
        <v>0</v>
      </c>
      <c r="G258" s="298"/>
      <c r="H258" s="298" t="b">
        <f t="shared" ca="1" si="169"/>
        <v>0</v>
      </c>
      <c r="I258" s="298"/>
      <c r="J258" s="153"/>
      <c r="K258" s="235" t="str">
        <f t="shared" ca="1" si="170"/>
        <v/>
      </c>
      <c r="L258" s="4" t="str">
        <f t="shared" ca="1" si="171"/>
        <v/>
      </c>
      <c r="M258" s="263" t="str">
        <f t="shared" ca="1" si="172"/>
        <v/>
      </c>
      <c r="N258" s="4" t="str">
        <f t="shared" ca="1" si="173"/>
        <v/>
      </c>
      <c r="O258" s="235" t="str">
        <f t="shared" ca="1" si="174"/>
        <v/>
      </c>
      <c r="P258" s="4" t="str">
        <f t="shared" ca="1" si="175"/>
        <v/>
      </c>
      <c r="Q258" s="235" t="str">
        <f t="shared" ca="1" si="176"/>
        <v/>
      </c>
      <c r="R258" s="4" t="str">
        <f t="shared" ca="1" si="177"/>
        <v/>
      </c>
      <c r="S258" s="235" t="str">
        <f t="shared" ca="1" si="178"/>
        <v/>
      </c>
      <c r="T258" s="4" t="str">
        <f t="shared" ca="1" si="179"/>
        <v/>
      </c>
      <c r="U258" s="235" t="str">
        <f ca="1">IF(BT258&gt;1,IF(ISERROR(MATCH(BG259:BG261:BG295,0)),"-",BN258),"")</f>
        <v/>
      </c>
      <c r="V258" s="4" t="str">
        <f t="shared" ca="1" si="180"/>
        <v/>
      </c>
      <c r="W258" s="235" t="str">
        <f t="shared" ca="1" si="181"/>
        <v/>
      </c>
      <c r="X258" s="4" t="str">
        <f t="shared" ca="1" si="182"/>
        <v/>
      </c>
      <c r="Y258" s="235" t="str">
        <f t="shared" ca="1" si="183"/>
        <v/>
      </c>
      <c r="Z258" s="4" t="str">
        <f t="shared" ca="1" si="184"/>
        <v/>
      </c>
      <c r="AA258" s="235" t="str">
        <f t="shared" ca="1" si="185"/>
        <v/>
      </c>
      <c r="AB258" s="4" t="str">
        <f t="shared" ca="1" si="186"/>
        <v/>
      </c>
      <c r="AC258" s="235" t="str">
        <f t="shared" ca="1" si="187"/>
        <v/>
      </c>
      <c r="AD258" s="4" t="str">
        <f t="shared" ca="1" si="188"/>
        <v/>
      </c>
      <c r="AE258" s="153"/>
      <c r="AF258" s="4" t="str">
        <f t="shared" ca="1" si="189"/>
        <v/>
      </c>
      <c r="AG258" s="263" t="str">
        <f t="shared" ca="1" si="190"/>
        <v/>
      </c>
      <c r="AH258" s="235" t="str">
        <f t="shared" ca="1" si="191"/>
        <v/>
      </c>
      <c r="AI258" s="235" t="str">
        <f t="shared" ca="1" si="192"/>
        <v/>
      </c>
      <c r="AJ258" s="235" t="str">
        <f t="shared" ca="1" si="193"/>
        <v/>
      </c>
      <c r="AK258" s="235" t="str">
        <f t="shared" ca="1" si="194"/>
        <v/>
      </c>
      <c r="AL258" s="235" t="str">
        <f t="shared" ca="1" si="195"/>
        <v/>
      </c>
      <c r="AM258" s="235" t="str">
        <f t="shared" ca="1" si="196"/>
        <v/>
      </c>
      <c r="AN258" s="235" t="str">
        <f t="shared" ca="1" si="197"/>
        <v/>
      </c>
      <c r="AO258" s="235" t="str">
        <f t="shared" ca="1" si="198"/>
        <v/>
      </c>
      <c r="AP258" s="153"/>
      <c r="AQ258" s="4" t="str">
        <f t="shared" ca="1" si="165"/>
        <v/>
      </c>
      <c r="AR258" s="4" t="str">
        <f t="shared" ca="1" si="165"/>
        <v/>
      </c>
      <c r="AS258" s="4" t="str">
        <f t="shared" ca="1" si="165"/>
        <v/>
      </c>
      <c r="AT258" s="4" t="str">
        <f t="shared" ca="1" si="165"/>
        <v/>
      </c>
      <c r="AU258" s="4" t="str">
        <f t="shared" ca="1" si="165"/>
        <v/>
      </c>
      <c r="AV258" s="4" t="str">
        <f t="shared" ca="1" si="164"/>
        <v/>
      </c>
      <c r="AW258" s="4" t="str">
        <f t="shared" ca="1" si="164"/>
        <v/>
      </c>
      <c r="AX258" s="4" t="str">
        <f t="shared" ca="1" si="164"/>
        <v/>
      </c>
      <c r="AY258" s="4" t="str">
        <f t="shared" ca="1" si="164"/>
        <v/>
      </c>
      <c r="AZ258" s="4" t="str">
        <f t="shared" ca="1" si="164"/>
        <v/>
      </c>
      <c r="BA258" s="296" t="e">
        <f t="shared" ca="1" si="199"/>
        <v>#NUM!</v>
      </c>
      <c r="BB258" s="296"/>
      <c r="BC258" s="153"/>
      <c r="BD258" s="48" t="str">
        <f t="shared" ca="1" si="205"/>
        <v/>
      </c>
      <c r="BE258" s="48" t="str">
        <f t="shared" ca="1" si="200"/>
        <v/>
      </c>
      <c r="BF258" s="157"/>
      <c r="BG258" s="262">
        <f t="shared" ca="1" si="201"/>
        <v>23</v>
      </c>
      <c r="BI258" s="48" t="str">
        <f t="shared" ca="1" si="206"/>
        <v/>
      </c>
      <c r="BJ258" s="48" t="str">
        <f t="shared" ca="1" si="207"/>
        <v/>
      </c>
      <c r="BK258" s="48" t="str">
        <f t="shared" ca="1" si="208"/>
        <v/>
      </c>
      <c r="BL258" s="48" t="str">
        <f t="shared" ca="1" si="209"/>
        <v/>
      </c>
      <c r="BM258" s="48" t="str">
        <f t="shared" ca="1" si="210"/>
        <v/>
      </c>
      <c r="BN258" s="48" t="str">
        <f t="shared" ca="1" si="211"/>
        <v/>
      </c>
      <c r="BO258" s="48" t="b">
        <f t="shared" ca="1" si="212"/>
        <v>0</v>
      </c>
      <c r="BP258" s="48" t="b">
        <f t="shared" ca="1" si="213"/>
        <v>0</v>
      </c>
      <c r="BQ258" s="48" t="b">
        <f t="shared" ca="1" si="214"/>
        <v>0</v>
      </c>
      <c r="BR258" s="48" t="b">
        <f t="shared" ca="1" si="215"/>
        <v>0</v>
      </c>
      <c r="BT258" s="99">
        <f t="shared" ca="1" si="202"/>
        <v>0</v>
      </c>
      <c r="BV258" s="48" t="str">
        <f t="shared" ca="1" si="203"/>
        <v/>
      </c>
      <c r="BX258" s="48" t="str">
        <f t="shared" ca="1" si="204"/>
        <v/>
      </c>
      <c r="BY258" s="158"/>
      <c r="BZ258" s="266">
        <f t="shared" ca="1" si="216"/>
        <v>520</v>
      </c>
      <c r="CA258" s="265" t="str">
        <f t="shared" ca="1" si="163"/>
        <v/>
      </c>
    </row>
    <row r="259" spans="2:79" s="48" customFormat="1" x14ac:dyDescent="0.25">
      <c r="B259" s="298" t="b">
        <f t="shared" ca="1" si="166"/>
        <v>0</v>
      </c>
      <c r="C259" s="298"/>
      <c r="D259" s="298" t="b">
        <f t="shared" ca="1" si="167"/>
        <v>0</v>
      </c>
      <c r="E259" s="298"/>
      <c r="F259" s="298" t="b">
        <f t="shared" ca="1" si="168"/>
        <v>0</v>
      </c>
      <c r="G259" s="298"/>
      <c r="H259" s="298" t="b">
        <f t="shared" ca="1" si="169"/>
        <v>0</v>
      </c>
      <c r="I259" s="298"/>
      <c r="J259" s="153"/>
      <c r="K259" s="235" t="str">
        <f t="shared" ca="1" si="170"/>
        <v/>
      </c>
      <c r="L259" s="4" t="str">
        <f t="shared" ca="1" si="171"/>
        <v/>
      </c>
      <c r="M259" s="263" t="str">
        <f t="shared" ca="1" si="172"/>
        <v/>
      </c>
      <c r="N259" s="4" t="str">
        <f t="shared" ca="1" si="173"/>
        <v/>
      </c>
      <c r="O259" s="235" t="str">
        <f t="shared" ca="1" si="174"/>
        <v/>
      </c>
      <c r="P259" s="4" t="str">
        <f t="shared" ca="1" si="175"/>
        <v/>
      </c>
      <c r="Q259" s="235" t="str">
        <f t="shared" ca="1" si="176"/>
        <v/>
      </c>
      <c r="R259" s="4" t="str">
        <f t="shared" ca="1" si="177"/>
        <v/>
      </c>
      <c r="S259" s="235" t="str">
        <f t="shared" ca="1" si="178"/>
        <v/>
      </c>
      <c r="T259" s="4" t="str">
        <f t="shared" ca="1" si="179"/>
        <v/>
      </c>
      <c r="U259" s="235" t="str">
        <f ca="1">IF(BT259&gt;1,IF(ISERROR(MATCH(BG260:BG262:BG296,0)),"-",BN259),"")</f>
        <v/>
      </c>
      <c r="V259" s="4" t="str">
        <f t="shared" ca="1" si="180"/>
        <v/>
      </c>
      <c r="W259" s="235" t="str">
        <f t="shared" ca="1" si="181"/>
        <v/>
      </c>
      <c r="X259" s="4" t="str">
        <f t="shared" ca="1" si="182"/>
        <v/>
      </c>
      <c r="Y259" s="235" t="str">
        <f t="shared" ca="1" si="183"/>
        <v/>
      </c>
      <c r="Z259" s="4" t="str">
        <f t="shared" ca="1" si="184"/>
        <v/>
      </c>
      <c r="AA259" s="235" t="str">
        <f t="shared" ca="1" si="185"/>
        <v/>
      </c>
      <c r="AB259" s="4" t="str">
        <f t="shared" ca="1" si="186"/>
        <v/>
      </c>
      <c r="AC259" s="235" t="str">
        <f t="shared" ca="1" si="187"/>
        <v/>
      </c>
      <c r="AD259" s="4" t="str">
        <f t="shared" ca="1" si="188"/>
        <v/>
      </c>
      <c r="AE259" s="153"/>
      <c r="AF259" s="4" t="str">
        <f t="shared" ca="1" si="189"/>
        <v/>
      </c>
      <c r="AG259" s="263" t="str">
        <f t="shared" ca="1" si="190"/>
        <v/>
      </c>
      <c r="AH259" s="235" t="str">
        <f t="shared" ca="1" si="191"/>
        <v/>
      </c>
      <c r="AI259" s="235" t="str">
        <f t="shared" ca="1" si="192"/>
        <v/>
      </c>
      <c r="AJ259" s="235" t="str">
        <f t="shared" ca="1" si="193"/>
        <v/>
      </c>
      <c r="AK259" s="235" t="str">
        <f t="shared" ca="1" si="194"/>
        <v/>
      </c>
      <c r="AL259" s="235" t="str">
        <f t="shared" ca="1" si="195"/>
        <v/>
      </c>
      <c r="AM259" s="235" t="str">
        <f t="shared" ca="1" si="196"/>
        <v/>
      </c>
      <c r="AN259" s="235" t="str">
        <f t="shared" ca="1" si="197"/>
        <v/>
      </c>
      <c r="AO259" s="235" t="str">
        <f t="shared" ca="1" si="198"/>
        <v/>
      </c>
      <c r="AP259" s="153"/>
      <c r="AQ259" s="4" t="str">
        <f t="shared" ca="1" si="165"/>
        <v/>
      </c>
      <c r="AR259" s="4" t="str">
        <f t="shared" ca="1" si="165"/>
        <v/>
      </c>
      <c r="AS259" s="4" t="str">
        <f t="shared" ca="1" si="165"/>
        <v/>
      </c>
      <c r="AT259" s="4" t="str">
        <f t="shared" ca="1" si="165"/>
        <v/>
      </c>
      <c r="AU259" s="4" t="str">
        <f t="shared" ca="1" si="165"/>
        <v/>
      </c>
      <c r="AV259" s="4" t="str">
        <f t="shared" ca="1" si="164"/>
        <v/>
      </c>
      <c r="AW259" s="4" t="str">
        <f t="shared" ca="1" si="164"/>
        <v/>
      </c>
      <c r="AX259" s="4" t="str">
        <f t="shared" ca="1" si="164"/>
        <v/>
      </c>
      <c r="AY259" s="4" t="str">
        <f t="shared" ca="1" si="164"/>
        <v/>
      </c>
      <c r="AZ259" s="4" t="str">
        <f t="shared" ca="1" si="164"/>
        <v/>
      </c>
      <c r="BA259" s="296" t="e">
        <f t="shared" ca="1" si="199"/>
        <v>#NUM!</v>
      </c>
      <c r="BB259" s="296"/>
      <c r="BC259" s="153"/>
      <c r="BD259" s="48" t="str">
        <f t="shared" ca="1" si="205"/>
        <v/>
      </c>
      <c r="BE259" s="48" t="str">
        <f t="shared" ca="1" si="200"/>
        <v/>
      </c>
      <c r="BF259" s="157"/>
      <c r="BG259" s="262">
        <f t="shared" ca="1" si="201"/>
        <v>33</v>
      </c>
      <c r="BI259" s="48" t="str">
        <f t="shared" ca="1" si="206"/>
        <v/>
      </c>
      <c r="BJ259" s="48" t="str">
        <f t="shared" ca="1" si="207"/>
        <v/>
      </c>
      <c r="BK259" s="48" t="str">
        <f t="shared" ca="1" si="208"/>
        <v/>
      </c>
      <c r="BL259" s="48" t="str">
        <f t="shared" ca="1" si="209"/>
        <v/>
      </c>
      <c r="BM259" s="48" t="str">
        <f t="shared" ca="1" si="210"/>
        <v/>
      </c>
      <c r="BN259" s="48" t="str">
        <f t="shared" ca="1" si="211"/>
        <v/>
      </c>
      <c r="BO259" s="48" t="b">
        <f t="shared" ca="1" si="212"/>
        <v>0</v>
      </c>
      <c r="BP259" s="48" t="b">
        <f t="shared" ca="1" si="213"/>
        <v>0</v>
      </c>
      <c r="BQ259" s="48" t="b">
        <f t="shared" ca="1" si="214"/>
        <v>0</v>
      </c>
      <c r="BR259" s="48" t="b">
        <f t="shared" ca="1" si="215"/>
        <v>0</v>
      </c>
      <c r="BT259" s="99">
        <f t="shared" ca="1" si="202"/>
        <v>0</v>
      </c>
      <c r="BV259" s="48" t="str">
        <f t="shared" ca="1" si="203"/>
        <v/>
      </c>
      <c r="BX259" s="48" t="str">
        <f t="shared" ca="1" si="204"/>
        <v/>
      </c>
      <c r="BY259" s="158"/>
      <c r="BZ259" s="266">
        <f t="shared" ca="1" si="216"/>
        <v>520</v>
      </c>
      <c r="CA259" s="265" t="str">
        <f t="shared" ca="1" si="163"/>
        <v/>
      </c>
    </row>
    <row r="260" spans="2:79" s="48" customFormat="1" x14ac:dyDescent="0.25">
      <c r="B260" s="298" t="b">
        <f t="shared" ca="1" si="166"/>
        <v>0</v>
      </c>
      <c r="C260" s="298"/>
      <c r="D260" s="298" t="b">
        <f t="shared" ca="1" si="167"/>
        <v>0</v>
      </c>
      <c r="E260" s="298"/>
      <c r="F260" s="298" t="b">
        <f t="shared" ca="1" si="168"/>
        <v>0</v>
      </c>
      <c r="G260" s="298"/>
      <c r="H260" s="298" t="b">
        <f t="shared" ca="1" si="169"/>
        <v>0</v>
      </c>
      <c r="I260" s="298"/>
      <c r="J260" s="153"/>
      <c r="K260" s="235" t="str">
        <f t="shared" ca="1" si="170"/>
        <v/>
      </c>
      <c r="L260" s="4" t="str">
        <f t="shared" ca="1" si="171"/>
        <v/>
      </c>
      <c r="M260" s="263" t="str">
        <f t="shared" ca="1" si="172"/>
        <v/>
      </c>
      <c r="N260" s="4" t="str">
        <f t="shared" ca="1" si="173"/>
        <v/>
      </c>
      <c r="O260" s="235" t="str">
        <f t="shared" ca="1" si="174"/>
        <v/>
      </c>
      <c r="P260" s="4" t="str">
        <f t="shared" ca="1" si="175"/>
        <v/>
      </c>
      <c r="Q260" s="235" t="str">
        <f t="shared" ca="1" si="176"/>
        <v/>
      </c>
      <c r="R260" s="4" t="str">
        <f t="shared" ca="1" si="177"/>
        <v/>
      </c>
      <c r="S260" s="235" t="str">
        <f t="shared" ca="1" si="178"/>
        <v/>
      </c>
      <c r="T260" s="4" t="str">
        <f t="shared" ca="1" si="179"/>
        <v/>
      </c>
      <c r="U260" s="235" t="str">
        <f ca="1">IF(BT260&gt;1,IF(ISERROR(MATCH(BG261:BG263:BG297,0)),"-",BN260),"")</f>
        <v/>
      </c>
      <c r="V260" s="4" t="str">
        <f t="shared" ca="1" si="180"/>
        <v/>
      </c>
      <c r="W260" s="235" t="str">
        <f t="shared" ca="1" si="181"/>
        <v/>
      </c>
      <c r="X260" s="4" t="str">
        <f t="shared" ca="1" si="182"/>
        <v/>
      </c>
      <c r="Y260" s="235" t="str">
        <f t="shared" ca="1" si="183"/>
        <v/>
      </c>
      <c r="Z260" s="4" t="str">
        <f t="shared" ca="1" si="184"/>
        <v/>
      </c>
      <c r="AA260" s="235" t="str">
        <f t="shared" ca="1" si="185"/>
        <v/>
      </c>
      <c r="AB260" s="4" t="str">
        <f t="shared" ca="1" si="186"/>
        <v/>
      </c>
      <c r="AC260" s="235" t="str">
        <f t="shared" ca="1" si="187"/>
        <v/>
      </c>
      <c r="AD260" s="4" t="str">
        <f t="shared" ca="1" si="188"/>
        <v/>
      </c>
      <c r="AE260" s="153"/>
      <c r="AF260" s="4" t="str">
        <f t="shared" ca="1" si="189"/>
        <v/>
      </c>
      <c r="AG260" s="263" t="str">
        <f t="shared" ca="1" si="190"/>
        <v/>
      </c>
      <c r="AH260" s="235" t="str">
        <f t="shared" ca="1" si="191"/>
        <v/>
      </c>
      <c r="AI260" s="235" t="str">
        <f t="shared" ca="1" si="192"/>
        <v/>
      </c>
      <c r="AJ260" s="235" t="str">
        <f t="shared" ca="1" si="193"/>
        <v/>
      </c>
      <c r="AK260" s="235" t="str">
        <f t="shared" ca="1" si="194"/>
        <v/>
      </c>
      <c r="AL260" s="235" t="str">
        <f t="shared" ca="1" si="195"/>
        <v/>
      </c>
      <c r="AM260" s="235" t="str">
        <f t="shared" ca="1" si="196"/>
        <v/>
      </c>
      <c r="AN260" s="235" t="str">
        <f t="shared" ca="1" si="197"/>
        <v/>
      </c>
      <c r="AO260" s="235" t="str">
        <f t="shared" ca="1" si="198"/>
        <v/>
      </c>
      <c r="AP260" s="153"/>
      <c r="AQ260" s="4" t="str">
        <f t="shared" ca="1" si="165"/>
        <v/>
      </c>
      <c r="AR260" s="4" t="str">
        <f t="shared" ca="1" si="165"/>
        <v/>
      </c>
      <c r="AS260" s="4" t="str">
        <f t="shared" ca="1" si="165"/>
        <v/>
      </c>
      <c r="AT260" s="4" t="str">
        <f t="shared" ca="1" si="165"/>
        <v/>
      </c>
      <c r="AU260" s="4" t="str">
        <f t="shared" ca="1" si="165"/>
        <v/>
      </c>
      <c r="AV260" s="4" t="str">
        <f t="shared" ca="1" si="164"/>
        <v/>
      </c>
      <c r="AW260" s="4" t="str">
        <f t="shared" ca="1" si="164"/>
        <v/>
      </c>
      <c r="AX260" s="4" t="str">
        <f t="shared" ca="1" si="164"/>
        <v/>
      </c>
      <c r="AY260" s="4" t="str">
        <f t="shared" ca="1" si="164"/>
        <v/>
      </c>
      <c r="AZ260" s="4" t="str">
        <f t="shared" ca="1" si="164"/>
        <v/>
      </c>
      <c r="BA260" s="296" t="e">
        <f t="shared" ca="1" si="199"/>
        <v>#NUM!</v>
      </c>
      <c r="BB260" s="296"/>
      <c r="BC260" s="153"/>
      <c r="BD260" s="48" t="str">
        <f t="shared" ca="1" si="205"/>
        <v/>
      </c>
      <c r="BE260" s="48" t="str">
        <f t="shared" ca="1" si="200"/>
        <v/>
      </c>
      <c r="BF260" s="157"/>
      <c r="BG260" s="262">
        <f t="shared" ca="1" si="201"/>
        <v>5</v>
      </c>
      <c r="BI260" s="48" t="str">
        <f t="shared" ca="1" si="206"/>
        <v/>
      </c>
      <c r="BJ260" s="48" t="str">
        <f t="shared" ca="1" si="207"/>
        <v/>
      </c>
      <c r="BK260" s="48" t="str">
        <f t="shared" ca="1" si="208"/>
        <v/>
      </c>
      <c r="BL260" s="48" t="str">
        <f t="shared" ca="1" si="209"/>
        <v/>
      </c>
      <c r="BM260" s="48" t="str">
        <f t="shared" ca="1" si="210"/>
        <v/>
      </c>
      <c r="BN260" s="48" t="str">
        <f t="shared" ca="1" si="211"/>
        <v/>
      </c>
      <c r="BO260" s="48" t="b">
        <f t="shared" ca="1" si="212"/>
        <v>0</v>
      </c>
      <c r="BP260" s="48" t="b">
        <f t="shared" ca="1" si="213"/>
        <v>0</v>
      </c>
      <c r="BQ260" s="48" t="b">
        <f t="shared" ca="1" si="214"/>
        <v>0</v>
      </c>
      <c r="BR260" s="48" t="b">
        <f t="shared" ca="1" si="215"/>
        <v>0</v>
      </c>
      <c r="BT260" s="99">
        <f t="shared" ca="1" si="202"/>
        <v>0</v>
      </c>
      <c r="BV260" s="48" t="str">
        <f t="shared" ca="1" si="203"/>
        <v/>
      </c>
      <c r="BX260" s="48" t="str">
        <f t="shared" ca="1" si="204"/>
        <v/>
      </c>
      <c r="BY260" s="158"/>
      <c r="BZ260" s="266">
        <f t="shared" ca="1" si="216"/>
        <v>520</v>
      </c>
      <c r="CA260" s="265" t="str">
        <f t="shared" ca="1" si="163"/>
        <v/>
      </c>
    </row>
    <row r="261" spans="2:79" s="48" customFormat="1" x14ac:dyDescent="0.25">
      <c r="B261" s="298" t="b">
        <f t="shared" ca="1" si="166"/>
        <v>0</v>
      </c>
      <c r="C261" s="298"/>
      <c r="D261" s="298" t="b">
        <f t="shared" ca="1" si="167"/>
        <v>0</v>
      </c>
      <c r="E261" s="298"/>
      <c r="F261" s="298" t="b">
        <f t="shared" ca="1" si="168"/>
        <v>0</v>
      </c>
      <c r="G261" s="298"/>
      <c r="H261" s="298" t="b">
        <f t="shared" ca="1" si="169"/>
        <v>0</v>
      </c>
      <c r="I261" s="298"/>
      <c r="J261" s="153"/>
      <c r="K261" s="235" t="str">
        <f t="shared" ca="1" si="170"/>
        <v/>
      </c>
      <c r="L261" s="4" t="str">
        <f t="shared" ca="1" si="171"/>
        <v/>
      </c>
      <c r="M261" s="263" t="str">
        <f t="shared" ca="1" si="172"/>
        <v/>
      </c>
      <c r="N261" s="4" t="str">
        <f t="shared" ca="1" si="173"/>
        <v/>
      </c>
      <c r="O261" s="235" t="str">
        <f t="shared" ca="1" si="174"/>
        <v/>
      </c>
      <c r="P261" s="4" t="str">
        <f t="shared" ca="1" si="175"/>
        <v/>
      </c>
      <c r="Q261" s="235" t="str">
        <f t="shared" ca="1" si="176"/>
        <v/>
      </c>
      <c r="R261" s="4" t="str">
        <f t="shared" ca="1" si="177"/>
        <v/>
      </c>
      <c r="S261" s="235" t="str">
        <f t="shared" ca="1" si="178"/>
        <v/>
      </c>
      <c r="T261" s="4" t="str">
        <f t="shared" ca="1" si="179"/>
        <v/>
      </c>
      <c r="U261" s="235" t="str">
        <f ca="1">IF(BT261&gt;1,IF(ISERROR(MATCH(BG262:BG264:BG298,0)),"-",BN261),"")</f>
        <v/>
      </c>
      <c r="V261" s="4" t="str">
        <f t="shared" ca="1" si="180"/>
        <v/>
      </c>
      <c r="W261" s="235" t="str">
        <f t="shared" ca="1" si="181"/>
        <v/>
      </c>
      <c r="X261" s="4" t="str">
        <f t="shared" ca="1" si="182"/>
        <v/>
      </c>
      <c r="Y261" s="235" t="str">
        <f t="shared" ca="1" si="183"/>
        <v/>
      </c>
      <c r="Z261" s="4" t="str">
        <f t="shared" ca="1" si="184"/>
        <v/>
      </c>
      <c r="AA261" s="235" t="str">
        <f t="shared" ca="1" si="185"/>
        <v/>
      </c>
      <c r="AB261" s="4" t="str">
        <f t="shared" ca="1" si="186"/>
        <v/>
      </c>
      <c r="AC261" s="235" t="str">
        <f t="shared" ca="1" si="187"/>
        <v/>
      </c>
      <c r="AD261" s="4" t="str">
        <f t="shared" ca="1" si="188"/>
        <v/>
      </c>
      <c r="AE261" s="153"/>
      <c r="AF261" s="4" t="str">
        <f t="shared" ca="1" si="189"/>
        <v/>
      </c>
      <c r="AG261" s="263" t="str">
        <f t="shared" ca="1" si="190"/>
        <v/>
      </c>
      <c r="AH261" s="235" t="str">
        <f t="shared" ca="1" si="191"/>
        <v/>
      </c>
      <c r="AI261" s="235" t="str">
        <f t="shared" ca="1" si="192"/>
        <v/>
      </c>
      <c r="AJ261" s="235" t="str">
        <f t="shared" ca="1" si="193"/>
        <v/>
      </c>
      <c r="AK261" s="235" t="str">
        <f t="shared" ca="1" si="194"/>
        <v/>
      </c>
      <c r="AL261" s="235" t="str">
        <f t="shared" ca="1" si="195"/>
        <v/>
      </c>
      <c r="AM261" s="235" t="str">
        <f t="shared" ca="1" si="196"/>
        <v/>
      </c>
      <c r="AN261" s="235" t="str">
        <f t="shared" ca="1" si="197"/>
        <v/>
      </c>
      <c r="AO261" s="235" t="str">
        <f t="shared" ca="1" si="198"/>
        <v/>
      </c>
      <c r="AP261" s="153"/>
      <c r="AQ261" s="4" t="str">
        <f t="shared" ca="1" si="165"/>
        <v/>
      </c>
      <c r="AR261" s="4" t="str">
        <f t="shared" ca="1" si="165"/>
        <v/>
      </c>
      <c r="AS261" s="4" t="str">
        <f t="shared" ca="1" si="165"/>
        <v/>
      </c>
      <c r="AT261" s="4" t="str">
        <f t="shared" ca="1" si="165"/>
        <v/>
      </c>
      <c r="AU261" s="4" t="str">
        <f t="shared" ca="1" si="165"/>
        <v/>
      </c>
      <c r="AV261" s="4" t="str">
        <f t="shared" ca="1" si="164"/>
        <v/>
      </c>
      <c r="AW261" s="4" t="str">
        <f t="shared" ca="1" si="164"/>
        <v/>
      </c>
      <c r="AX261" s="4" t="str">
        <f t="shared" ca="1" si="164"/>
        <v/>
      </c>
      <c r="AY261" s="4" t="str">
        <f t="shared" ca="1" si="164"/>
        <v/>
      </c>
      <c r="AZ261" s="4" t="str">
        <f t="shared" ca="1" si="164"/>
        <v/>
      </c>
      <c r="BA261" s="296" t="e">
        <f t="shared" ca="1" si="199"/>
        <v>#NUM!</v>
      </c>
      <c r="BB261" s="296"/>
      <c r="BC261" s="153"/>
      <c r="BD261" s="48" t="str">
        <f t="shared" ca="1" si="205"/>
        <v/>
      </c>
      <c r="BE261" s="48" t="str">
        <f t="shared" ca="1" si="200"/>
        <v/>
      </c>
      <c r="BF261" s="157"/>
      <c r="BG261" s="262">
        <f t="shared" ca="1" si="201"/>
        <v>10</v>
      </c>
      <c r="BI261" s="48" t="str">
        <f t="shared" ca="1" si="206"/>
        <v/>
      </c>
      <c r="BJ261" s="48" t="str">
        <f t="shared" ca="1" si="207"/>
        <v/>
      </c>
      <c r="BK261" s="48" t="str">
        <f t="shared" ca="1" si="208"/>
        <v/>
      </c>
      <c r="BL261" s="48" t="str">
        <f t="shared" ca="1" si="209"/>
        <v/>
      </c>
      <c r="BM261" s="48" t="str">
        <f t="shared" ca="1" si="210"/>
        <v/>
      </c>
      <c r="BN261" s="48" t="str">
        <f t="shared" ca="1" si="211"/>
        <v/>
      </c>
      <c r="BO261" s="48" t="b">
        <f t="shared" ca="1" si="212"/>
        <v>0</v>
      </c>
      <c r="BP261" s="48" t="b">
        <f t="shared" ca="1" si="213"/>
        <v>0</v>
      </c>
      <c r="BQ261" s="48" t="b">
        <f t="shared" ca="1" si="214"/>
        <v>0</v>
      </c>
      <c r="BR261" s="48" t="b">
        <f t="shared" ca="1" si="215"/>
        <v>0</v>
      </c>
      <c r="BT261" s="99">
        <f t="shared" ca="1" si="202"/>
        <v>0</v>
      </c>
      <c r="BV261" s="48" t="str">
        <f t="shared" ca="1" si="203"/>
        <v/>
      </c>
      <c r="BX261" s="48" t="str">
        <f t="shared" ca="1" si="204"/>
        <v/>
      </c>
      <c r="BY261" s="158"/>
      <c r="BZ261" s="266">
        <f t="shared" ca="1" si="216"/>
        <v>520</v>
      </c>
      <c r="CA261" s="265" t="str">
        <f t="shared" ca="1" si="163"/>
        <v/>
      </c>
    </row>
    <row r="262" spans="2:79" s="48" customFormat="1" x14ac:dyDescent="0.25">
      <c r="B262" s="298" t="b">
        <f t="shared" ca="1" si="166"/>
        <v>0</v>
      </c>
      <c r="C262" s="298"/>
      <c r="D262" s="298" t="b">
        <f t="shared" ca="1" si="167"/>
        <v>0</v>
      </c>
      <c r="E262" s="298"/>
      <c r="F262" s="298" t="b">
        <f t="shared" ca="1" si="168"/>
        <v>0</v>
      </c>
      <c r="G262" s="298"/>
      <c r="H262" s="298" t="b">
        <f t="shared" ca="1" si="169"/>
        <v>0</v>
      </c>
      <c r="I262" s="298"/>
      <c r="J262" s="153"/>
      <c r="K262" s="235" t="str">
        <f t="shared" ca="1" si="170"/>
        <v/>
      </c>
      <c r="L262" s="4" t="str">
        <f t="shared" ca="1" si="171"/>
        <v/>
      </c>
      <c r="M262" s="263" t="str">
        <f t="shared" ca="1" si="172"/>
        <v/>
      </c>
      <c r="N262" s="4" t="str">
        <f t="shared" ca="1" si="173"/>
        <v/>
      </c>
      <c r="O262" s="235" t="str">
        <f t="shared" ca="1" si="174"/>
        <v/>
      </c>
      <c r="P262" s="4" t="str">
        <f t="shared" ca="1" si="175"/>
        <v/>
      </c>
      <c r="Q262" s="235" t="str">
        <f t="shared" ca="1" si="176"/>
        <v/>
      </c>
      <c r="R262" s="4" t="str">
        <f t="shared" ca="1" si="177"/>
        <v/>
      </c>
      <c r="S262" s="235" t="str">
        <f t="shared" ca="1" si="178"/>
        <v/>
      </c>
      <c r="T262" s="4" t="str">
        <f t="shared" ca="1" si="179"/>
        <v/>
      </c>
      <c r="U262" s="235" t="str">
        <f ca="1">IF(BT262&gt;1,IF(ISERROR(MATCH(BG263:BG265:BG299,0)),"-",BN262),"")</f>
        <v/>
      </c>
      <c r="V262" s="4" t="str">
        <f t="shared" ca="1" si="180"/>
        <v/>
      </c>
      <c r="W262" s="235" t="str">
        <f t="shared" ca="1" si="181"/>
        <v/>
      </c>
      <c r="X262" s="4" t="str">
        <f t="shared" ca="1" si="182"/>
        <v/>
      </c>
      <c r="Y262" s="235" t="str">
        <f t="shared" ca="1" si="183"/>
        <v/>
      </c>
      <c r="Z262" s="4" t="str">
        <f t="shared" ca="1" si="184"/>
        <v/>
      </c>
      <c r="AA262" s="235" t="str">
        <f t="shared" ca="1" si="185"/>
        <v/>
      </c>
      <c r="AB262" s="4" t="str">
        <f t="shared" ca="1" si="186"/>
        <v/>
      </c>
      <c r="AC262" s="235" t="str">
        <f t="shared" ca="1" si="187"/>
        <v/>
      </c>
      <c r="AD262" s="4" t="str">
        <f t="shared" ca="1" si="188"/>
        <v/>
      </c>
      <c r="AE262" s="153"/>
      <c r="AF262" s="4" t="str">
        <f t="shared" ca="1" si="189"/>
        <v/>
      </c>
      <c r="AG262" s="263" t="str">
        <f t="shared" ca="1" si="190"/>
        <v/>
      </c>
      <c r="AH262" s="235" t="str">
        <f t="shared" ca="1" si="191"/>
        <v/>
      </c>
      <c r="AI262" s="235" t="str">
        <f t="shared" ca="1" si="192"/>
        <v/>
      </c>
      <c r="AJ262" s="235" t="str">
        <f t="shared" ca="1" si="193"/>
        <v/>
      </c>
      <c r="AK262" s="235" t="str">
        <f t="shared" ca="1" si="194"/>
        <v/>
      </c>
      <c r="AL262" s="235" t="str">
        <f t="shared" ca="1" si="195"/>
        <v/>
      </c>
      <c r="AM262" s="235" t="str">
        <f t="shared" ca="1" si="196"/>
        <v/>
      </c>
      <c r="AN262" s="235" t="str">
        <f t="shared" ca="1" si="197"/>
        <v/>
      </c>
      <c r="AO262" s="235" t="str">
        <f t="shared" ca="1" si="198"/>
        <v/>
      </c>
      <c r="AP262" s="153"/>
      <c r="AQ262" s="4" t="str">
        <f t="shared" ca="1" si="165"/>
        <v/>
      </c>
      <c r="AR262" s="4" t="str">
        <f t="shared" ca="1" si="165"/>
        <v/>
      </c>
      <c r="AS262" s="4" t="str">
        <f t="shared" ca="1" si="165"/>
        <v/>
      </c>
      <c r="AT262" s="4" t="str">
        <f t="shared" ca="1" si="165"/>
        <v/>
      </c>
      <c r="AU262" s="4" t="str">
        <f t="shared" ca="1" si="165"/>
        <v/>
      </c>
      <c r="AV262" s="4" t="str">
        <f t="shared" ca="1" si="164"/>
        <v/>
      </c>
      <c r="AW262" s="4" t="str">
        <f t="shared" ca="1" si="164"/>
        <v/>
      </c>
      <c r="AX262" s="4" t="str">
        <f t="shared" ca="1" si="164"/>
        <v/>
      </c>
      <c r="AY262" s="4" t="str">
        <f t="shared" ca="1" si="164"/>
        <v/>
      </c>
      <c r="AZ262" s="4" t="str">
        <f t="shared" ca="1" si="164"/>
        <v/>
      </c>
      <c r="BA262" s="296" t="e">
        <f t="shared" ca="1" si="199"/>
        <v>#NUM!</v>
      </c>
      <c r="BB262" s="296"/>
      <c r="BC262" s="153"/>
      <c r="BD262" s="48" t="str">
        <f t="shared" ca="1" si="205"/>
        <v/>
      </c>
      <c r="BE262" s="48" t="str">
        <f t="shared" ca="1" si="200"/>
        <v/>
      </c>
      <c r="BF262" s="157"/>
      <c r="BG262" s="262">
        <f t="shared" ca="1" si="201"/>
        <v>29</v>
      </c>
      <c r="BI262" s="48" t="str">
        <f t="shared" ca="1" si="206"/>
        <v/>
      </c>
      <c r="BJ262" s="48" t="str">
        <f t="shared" ca="1" si="207"/>
        <v/>
      </c>
      <c r="BK262" s="48" t="str">
        <f t="shared" ca="1" si="208"/>
        <v/>
      </c>
      <c r="BL262" s="48" t="str">
        <f t="shared" ca="1" si="209"/>
        <v/>
      </c>
      <c r="BM262" s="48" t="str">
        <f t="shared" ca="1" si="210"/>
        <v/>
      </c>
      <c r="BN262" s="48" t="str">
        <f t="shared" ca="1" si="211"/>
        <v/>
      </c>
      <c r="BO262" s="48" t="b">
        <f t="shared" ca="1" si="212"/>
        <v>0</v>
      </c>
      <c r="BP262" s="48" t="b">
        <f t="shared" ca="1" si="213"/>
        <v>0</v>
      </c>
      <c r="BQ262" s="48" t="b">
        <f t="shared" ca="1" si="214"/>
        <v>0</v>
      </c>
      <c r="BR262" s="48" t="b">
        <f t="shared" ca="1" si="215"/>
        <v>0</v>
      </c>
      <c r="BT262" s="99">
        <f t="shared" ca="1" si="202"/>
        <v>0</v>
      </c>
      <c r="BV262" s="48" t="str">
        <f t="shared" ca="1" si="203"/>
        <v/>
      </c>
      <c r="BX262" s="48" t="str">
        <f t="shared" ca="1" si="204"/>
        <v/>
      </c>
      <c r="BY262" s="158"/>
      <c r="BZ262" s="266">
        <f t="shared" ca="1" si="216"/>
        <v>520</v>
      </c>
      <c r="CA262" s="265" t="str">
        <f t="shared" ca="1" si="163"/>
        <v/>
      </c>
    </row>
    <row r="263" spans="2:79" s="48" customFormat="1" x14ac:dyDescent="0.25">
      <c r="B263" s="298" t="b">
        <f t="shared" ca="1" si="166"/>
        <v>0</v>
      </c>
      <c r="C263" s="298"/>
      <c r="D263" s="298" t="b">
        <f t="shared" ca="1" si="167"/>
        <v>0</v>
      </c>
      <c r="E263" s="298"/>
      <c r="F263" s="298" t="b">
        <f t="shared" ca="1" si="168"/>
        <v>0</v>
      </c>
      <c r="G263" s="298"/>
      <c r="H263" s="298" t="b">
        <f t="shared" ca="1" si="169"/>
        <v>0</v>
      </c>
      <c r="I263" s="298"/>
      <c r="J263" s="153"/>
      <c r="K263" s="235" t="str">
        <f t="shared" ca="1" si="170"/>
        <v/>
      </c>
      <c r="L263" s="4" t="str">
        <f t="shared" ca="1" si="171"/>
        <v/>
      </c>
      <c r="M263" s="263" t="str">
        <f t="shared" ca="1" si="172"/>
        <v/>
      </c>
      <c r="N263" s="4" t="str">
        <f t="shared" ca="1" si="173"/>
        <v/>
      </c>
      <c r="O263" s="235" t="str">
        <f t="shared" ca="1" si="174"/>
        <v/>
      </c>
      <c r="P263" s="4" t="str">
        <f t="shared" ca="1" si="175"/>
        <v/>
      </c>
      <c r="Q263" s="235" t="str">
        <f t="shared" ca="1" si="176"/>
        <v/>
      </c>
      <c r="R263" s="4" t="str">
        <f t="shared" ca="1" si="177"/>
        <v/>
      </c>
      <c r="S263" s="235" t="str">
        <f t="shared" ca="1" si="178"/>
        <v/>
      </c>
      <c r="T263" s="4" t="str">
        <f t="shared" ca="1" si="179"/>
        <v/>
      </c>
      <c r="U263" s="235" t="str">
        <f ca="1">IF(BT263&gt;1,IF(ISERROR(MATCH(BG264:BG266:BG300,0)),"-",BN263),"")</f>
        <v/>
      </c>
      <c r="V263" s="4" t="str">
        <f t="shared" ca="1" si="180"/>
        <v/>
      </c>
      <c r="W263" s="235" t="str">
        <f t="shared" ca="1" si="181"/>
        <v/>
      </c>
      <c r="X263" s="4" t="str">
        <f t="shared" ca="1" si="182"/>
        <v/>
      </c>
      <c r="Y263" s="235" t="str">
        <f t="shared" ca="1" si="183"/>
        <v/>
      </c>
      <c r="Z263" s="4" t="str">
        <f t="shared" ca="1" si="184"/>
        <v/>
      </c>
      <c r="AA263" s="235" t="str">
        <f t="shared" ca="1" si="185"/>
        <v/>
      </c>
      <c r="AB263" s="4" t="str">
        <f t="shared" ca="1" si="186"/>
        <v/>
      </c>
      <c r="AC263" s="235" t="str">
        <f t="shared" ca="1" si="187"/>
        <v/>
      </c>
      <c r="AD263" s="4" t="str">
        <f t="shared" ca="1" si="188"/>
        <v/>
      </c>
      <c r="AE263" s="153"/>
      <c r="AF263" s="4" t="str">
        <f t="shared" ca="1" si="189"/>
        <v/>
      </c>
      <c r="AG263" s="263" t="str">
        <f t="shared" ca="1" si="190"/>
        <v/>
      </c>
      <c r="AH263" s="235" t="str">
        <f t="shared" ca="1" si="191"/>
        <v/>
      </c>
      <c r="AI263" s="235" t="str">
        <f t="shared" ca="1" si="192"/>
        <v/>
      </c>
      <c r="AJ263" s="235" t="str">
        <f t="shared" ca="1" si="193"/>
        <v/>
      </c>
      <c r="AK263" s="235" t="str">
        <f t="shared" ca="1" si="194"/>
        <v/>
      </c>
      <c r="AL263" s="235" t="str">
        <f t="shared" ca="1" si="195"/>
        <v/>
      </c>
      <c r="AM263" s="235" t="str">
        <f t="shared" ca="1" si="196"/>
        <v/>
      </c>
      <c r="AN263" s="235" t="str">
        <f t="shared" ca="1" si="197"/>
        <v/>
      </c>
      <c r="AO263" s="235" t="str">
        <f t="shared" ca="1" si="198"/>
        <v/>
      </c>
      <c r="AP263" s="153"/>
      <c r="AQ263" s="4" t="str">
        <f t="shared" ca="1" si="165"/>
        <v/>
      </c>
      <c r="AR263" s="4" t="str">
        <f t="shared" ca="1" si="165"/>
        <v/>
      </c>
      <c r="AS263" s="4" t="str">
        <f t="shared" ca="1" si="165"/>
        <v/>
      </c>
      <c r="AT263" s="4" t="str">
        <f t="shared" ca="1" si="165"/>
        <v/>
      </c>
      <c r="AU263" s="4" t="str">
        <f t="shared" ca="1" si="165"/>
        <v/>
      </c>
      <c r="AV263" s="4" t="str">
        <f t="shared" ca="1" si="164"/>
        <v/>
      </c>
      <c r="AW263" s="4" t="str">
        <f t="shared" ca="1" si="164"/>
        <v/>
      </c>
      <c r="AX263" s="4" t="str">
        <f t="shared" ca="1" si="164"/>
        <v/>
      </c>
      <c r="AY263" s="4" t="str">
        <f t="shared" ca="1" si="164"/>
        <v/>
      </c>
      <c r="AZ263" s="4" t="str">
        <f t="shared" ca="1" si="164"/>
        <v/>
      </c>
      <c r="BA263" s="296" t="e">
        <f t="shared" ca="1" si="199"/>
        <v>#NUM!</v>
      </c>
      <c r="BB263" s="296"/>
      <c r="BC263" s="153"/>
      <c r="BD263" s="48" t="str">
        <f t="shared" ca="1" si="205"/>
        <v/>
      </c>
      <c r="BE263" s="48" t="str">
        <f t="shared" ca="1" si="200"/>
        <v/>
      </c>
      <c r="BF263" s="157"/>
      <c r="BG263" s="262">
        <f t="shared" ca="1" si="201"/>
        <v>7</v>
      </c>
      <c r="BI263" s="48" t="str">
        <f t="shared" ca="1" si="206"/>
        <v/>
      </c>
      <c r="BJ263" s="48" t="str">
        <f t="shared" ca="1" si="207"/>
        <v/>
      </c>
      <c r="BK263" s="48" t="str">
        <f t="shared" ca="1" si="208"/>
        <v/>
      </c>
      <c r="BL263" s="48" t="str">
        <f t="shared" ca="1" si="209"/>
        <v/>
      </c>
      <c r="BM263" s="48" t="str">
        <f t="shared" ca="1" si="210"/>
        <v/>
      </c>
      <c r="BN263" s="48" t="str">
        <f t="shared" ca="1" si="211"/>
        <v/>
      </c>
      <c r="BO263" s="48" t="b">
        <f t="shared" ca="1" si="212"/>
        <v>0</v>
      </c>
      <c r="BP263" s="48" t="b">
        <f t="shared" ca="1" si="213"/>
        <v>0</v>
      </c>
      <c r="BQ263" s="48" t="b">
        <f t="shared" ca="1" si="214"/>
        <v>0</v>
      </c>
      <c r="BR263" s="48" t="b">
        <f t="shared" ca="1" si="215"/>
        <v>0</v>
      </c>
      <c r="BT263" s="99">
        <f t="shared" ca="1" si="202"/>
        <v>0</v>
      </c>
      <c r="BV263" s="48" t="str">
        <f t="shared" ca="1" si="203"/>
        <v/>
      </c>
      <c r="BX263" s="48" t="str">
        <f t="shared" ca="1" si="204"/>
        <v/>
      </c>
      <c r="BY263" s="158"/>
      <c r="BZ263" s="266">
        <f t="shared" ca="1" si="216"/>
        <v>520</v>
      </c>
      <c r="CA263" s="265" t="str">
        <f t="shared" ca="1" si="163"/>
        <v/>
      </c>
    </row>
    <row r="264" spans="2:79" s="48" customFormat="1" x14ac:dyDescent="0.25">
      <c r="B264" s="298">
        <f t="shared" ca="1" si="166"/>
        <v>10</v>
      </c>
      <c r="C264" s="298"/>
      <c r="D264" s="298" t="b">
        <f t="shared" ca="1" si="167"/>
        <v>0</v>
      </c>
      <c r="E264" s="298"/>
      <c r="F264" s="298" t="b">
        <f t="shared" ca="1" si="168"/>
        <v>0</v>
      </c>
      <c r="G264" s="298"/>
      <c r="H264" s="298" t="b">
        <f t="shared" ca="1" si="169"/>
        <v>0</v>
      </c>
      <c r="I264" s="298"/>
      <c r="J264" s="153"/>
      <c r="K264" s="235" t="str">
        <f t="shared" ca="1" si="170"/>
        <v>-</v>
      </c>
      <c r="L264" s="4" t="str">
        <f t="shared" ca="1" si="171"/>
        <v/>
      </c>
      <c r="M264" s="263" t="str">
        <f t="shared" ca="1" si="172"/>
        <v>-</v>
      </c>
      <c r="N264" s="4" t="str">
        <f t="shared" ca="1" si="173"/>
        <v/>
      </c>
      <c r="O264" s="235" t="str">
        <f t="shared" ca="1" si="174"/>
        <v>-</v>
      </c>
      <c r="P264" s="4" t="str">
        <f t="shared" ca="1" si="175"/>
        <v/>
      </c>
      <c r="Q264" s="235" t="str">
        <f t="shared" ca="1" si="176"/>
        <v>-</v>
      </c>
      <c r="R264" s="4" t="str">
        <f t="shared" ca="1" si="177"/>
        <v/>
      </c>
      <c r="S264" s="235" t="str">
        <f t="shared" ca="1" si="178"/>
        <v>-</v>
      </c>
      <c r="T264" s="4" t="str">
        <f t="shared" ca="1" si="179"/>
        <v/>
      </c>
      <c r="U264" s="235" t="str">
        <f ca="1">IF(BT264&gt;1,IF(ISERROR(MATCH(BG265:BG267:BG301,0)),"-",BN264),"")</f>
        <v>-</v>
      </c>
      <c r="V264" s="4" t="str">
        <f t="shared" ca="1" si="180"/>
        <v/>
      </c>
      <c r="W264" s="235" t="str">
        <f t="shared" ca="1" si="181"/>
        <v>-</v>
      </c>
      <c r="X264" s="4" t="str">
        <f t="shared" ca="1" si="182"/>
        <v/>
      </c>
      <c r="Y264" s="235" t="str">
        <f t="shared" ca="1" si="183"/>
        <v>-</v>
      </c>
      <c r="Z264" s="4" t="str">
        <f t="shared" ca="1" si="184"/>
        <v/>
      </c>
      <c r="AA264" s="235" t="str">
        <f t="shared" ca="1" si="185"/>
        <v>-</v>
      </c>
      <c r="AB264" s="4" t="str">
        <f t="shared" ca="1" si="186"/>
        <v/>
      </c>
      <c r="AC264" s="235">
        <f t="shared" ca="1" si="187"/>
        <v>30</v>
      </c>
      <c r="AD264" s="4">
        <f t="shared" ca="1" si="188"/>
        <v>2</v>
      </c>
      <c r="AE264" s="153"/>
      <c r="AF264" s="4" t="e">
        <f t="shared" ca="1" si="189"/>
        <v>#N/A</v>
      </c>
      <c r="AG264" s="263" t="e">
        <f t="shared" ca="1" si="190"/>
        <v>#N/A</v>
      </c>
      <c r="AH264" s="235" t="e">
        <f t="shared" ca="1" si="191"/>
        <v>#N/A</v>
      </c>
      <c r="AI264" s="235" t="e">
        <f t="shared" ca="1" si="192"/>
        <v>#N/A</v>
      </c>
      <c r="AJ264" s="235" t="e">
        <f t="shared" ca="1" si="193"/>
        <v>#N/A</v>
      </c>
      <c r="AK264" s="235" t="e">
        <f t="shared" ca="1" si="194"/>
        <v>#N/A</v>
      </c>
      <c r="AL264" s="235" t="e">
        <f t="shared" ca="1" si="195"/>
        <v>#N/A</v>
      </c>
      <c r="AM264" s="235" t="e">
        <f t="shared" ca="1" si="196"/>
        <v>#N/A</v>
      </c>
      <c r="AN264" s="235" t="e">
        <f t="shared" ca="1" si="197"/>
        <v>#N/A</v>
      </c>
      <c r="AO264" s="235">
        <f t="shared" ca="1" si="198"/>
        <v>2</v>
      </c>
      <c r="AP264" s="153"/>
      <c r="AQ264" s="4" t="str">
        <f t="shared" ca="1" si="165"/>
        <v/>
      </c>
      <c r="AR264" s="4" t="str">
        <f t="shared" ca="1" si="165"/>
        <v/>
      </c>
      <c r="AS264" s="4" t="str">
        <f t="shared" ca="1" si="165"/>
        <v/>
      </c>
      <c r="AT264" s="4" t="str">
        <f t="shared" ca="1" si="165"/>
        <v/>
      </c>
      <c r="AU264" s="4" t="str">
        <f t="shared" ca="1" si="165"/>
        <v/>
      </c>
      <c r="AV264" s="4" t="str">
        <f t="shared" ca="1" si="164"/>
        <v/>
      </c>
      <c r="AW264" s="4" t="str">
        <f t="shared" ca="1" si="164"/>
        <v/>
      </c>
      <c r="AX264" s="4" t="str">
        <f t="shared" ca="1" si="164"/>
        <v/>
      </c>
      <c r="AY264" s="4" t="str">
        <f t="shared" ca="1" si="164"/>
        <v/>
      </c>
      <c r="AZ264" s="4">
        <f t="shared" ca="1" si="164"/>
        <v>2</v>
      </c>
      <c r="BA264" s="296">
        <f t="shared" ca="1" si="199"/>
        <v>2</v>
      </c>
      <c r="BB264" s="296"/>
      <c r="BC264" s="153"/>
      <c r="BD264" s="48">
        <f t="shared" ca="1" si="205"/>
        <v>1</v>
      </c>
      <c r="BE264" s="48">
        <f t="shared" ca="1" si="200"/>
        <v>2</v>
      </c>
      <c r="BF264" s="157"/>
      <c r="BG264" s="262">
        <f t="shared" ca="1" si="201"/>
        <v>3</v>
      </c>
      <c r="BI264" s="48">
        <f t="shared" ca="1" si="206"/>
        <v>0</v>
      </c>
      <c r="BJ264" s="48">
        <f t="shared" ca="1" si="207"/>
        <v>1</v>
      </c>
      <c r="BK264" s="48">
        <f t="shared" ca="1" si="208"/>
        <v>2</v>
      </c>
      <c r="BL264" s="48">
        <f t="shared" ca="1" si="209"/>
        <v>3</v>
      </c>
      <c r="BM264" s="48">
        <f t="shared" ca="1" si="210"/>
        <v>4</v>
      </c>
      <c r="BN264" s="48">
        <f t="shared" ca="1" si="211"/>
        <v>5</v>
      </c>
      <c r="BO264" s="48">
        <f t="shared" ca="1" si="212"/>
        <v>6</v>
      </c>
      <c r="BP264" s="48">
        <f t="shared" ca="1" si="213"/>
        <v>10</v>
      </c>
      <c r="BQ264" s="48">
        <f t="shared" ca="1" si="214"/>
        <v>20</v>
      </c>
      <c r="BR264" s="48">
        <f t="shared" ca="1" si="215"/>
        <v>30</v>
      </c>
      <c r="BT264" s="99">
        <f t="shared" ca="1" si="202"/>
        <v>10</v>
      </c>
      <c r="BV264" s="48">
        <f t="shared" ca="1" si="203"/>
        <v>2</v>
      </c>
      <c r="BX264" s="48">
        <f t="shared" ca="1" si="204"/>
        <v>10</v>
      </c>
      <c r="BY264" s="158"/>
      <c r="BZ264" s="266">
        <f t="shared" ca="1" si="216"/>
        <v>536</v>
      </c>
      <c r="CA264" s="265">
        <f t="shared" ca="1" si="163"/>
        <v>16</v>
      </c>
    </row>
    <row r="265" spans="2:79" s="48" customFormat="1" x14ac:dyDescent="0.25">
      <c r="B265" s="298" t="b">
        <f t="shared" ca="1" si="166"/>
        <v>0</v>
      </c>
      <c r="C265" s="298"/>
      <c r="D265" s="298" t="b">
        <f t="shared" ca="1" si="167"/>
        <v>0</v>
      </c>
      <c r="E265" s="298"/>
      <c r="F265" s="298" t="b">
        <f t="shared" ca="1" si="168"/>
        <v>0</v>
      </c>
      <c r="G265" s="298"/>
      <c r="H265" s="298" t="b">
        <f t="shared" ca="1" si="169"/>
        <v>0</v>
      </c>
      <c r="I265" s="298"/>
      <c r="J265" s="153"/>
      <c r="K265" s="235" t="str">
        <f t="shared" ca="1" si="170"/>
        <v/>
      </c>
      <c r="L265" s="4" t="str">
        <f t="shared" ca="1" si="171"/>
        <v/>
      </c>
      <c r="M265" s="263" t="str">
        <f t="shared" ca="1" si="172"/>
        <v/>
      </c>
      <c r="N265" s="4" t="str">
        <f t="shared" ca="1" si="173"/>
        <v/>
      </c>
      <c r="O265" s="235" t="str">
        <f t="shared" ca="1" si="174"/>
        <v/>
      </c>
      <c r="P265" s="4" t="str">
        <f t="shared" ca="1" si="175"/>
        <v/>
      </c>
      <c r="Q265" s="235" t="str">
        <f t="shared" ca="1" si="176"/>
        <v/>
      </c>
      <c r="R265" s="4" t="str">
        <f t="shared" ca="1" si="177"/>
        <v/>
      </c>
      <c r="S265" s="235" t="str">
        <f t="shared" ca="1" si="178"/>
        <v/>
      </c>
      <c r="T265" s="4" t="str">
        <f t="shared" ca="1" si="179"/>
        <v/>
      </c>
      <c r="U265" s="235" t="str">
        <f ca="1">IF(BT265&gt;1,IF(ISERROR(MATCH(BG266:BG268:BG302,0)),"-",BN265),"")</f>
        <v/>
      </c>
      <c r="V265" s="4" t="str">
        <f t="shared" ca="1" si="180"/>
        <v/>
      </c>
      <c r="W265" s="235" t="str">
        <f t="shared" ca="1" si="181"/>
        <v/>
      </c>
      <c r="X265" s="4" t="str">
        <f t="shared" ca="1" si="182"/>
        <v/>
      </c>
      <c r="Y265" s="235" t="str">
        <f t="shared" ca="1" si="183"/>
        <v/>
      </c>
      <c r="Z265" s="4" t="str">
        <f t="shared" ca="1" si="184"/>
        <v/>
      </c>
      <c r="AA265" s="235" t="str">
        <f t="shared" ca="1" si="185"/>
        <v/>
      </c>
      <c r="AB265" s="4" t="str">
        <f t="shared" ca="1" si="186"/>
        <v/>
      </c>
      <c r="AC265" s="235" t="str">
        <f t="shared" ca="1" si="187"/>
        <v/>
      </c>
      <c r="AD265" s="4" t="str">
        <f t="shared" ca="1" si="188"/>
        <v/>
      </c>
      <c r="AE265" s="153"/>
      <c r="AF265" s="4" t="str">
        <f t="shared" ca="1" si="189"/>
        <v/>
      </c>
      <c r="AG265" s="263" t="str">
        <f t="shared" ca="1" si="190"/>
        <v/>
      </c>
      <c r="AH265" s="235" t="str">
        <f t="shared" ca="1" si="191"/>
        <v/>
      </c>
      <c r="AI265" s="235" t="str">
        <f t="shared" ca="1" si="192"/>
        <v/>
      </c>
      <c r="AJ265" s="235" t="str">
        <f t="shared" ca="1" si="193"/>
        <v/>
      </c>
      <c r="AK265" s="235" t="str">
        <f t="shared" ca="1" si="194"/>
        <v/>
      </c>
      <c r="AL265" s="235" t="str">
        <f t="shared" ca="1" si="195"/>
        <v/>
      </c>
      <c r="AM265" s="235" t="str">
        <f t="shared" ca="1" si="196"/>
        <v/>
      </c>
      <c r="AN265" s="235" t="str">
        <f t="shared" ca="1" si="197"/>
        <v/>
      </c>
      <c r="AO265" s="235" t="str">
        <f t="shared" ca="1" si="198"/>
        <v/>
      </c>
      <c r="AP265" s="153"/>
      <c r="AQ265" s="4" t="str">
        <f t="shared" ca="1" si="165"/>
        <v/>
      </c>
      <c r="AR265" s="4" t="str">
        <f t="shared" ca="1" si="165"/>
        <v/>
      </c>
      <c r="AS265" s="4" t="str">
        <f t="shared" ca="1" si="165"/>
        <v/>
      </c>
      <c r="AT265" s="4" t="str">
        <f t="shared" ca="1" si="165"/>
        <v/>
      </c>
      <c r="AU265" s="4" t="str">
        <f t="shared" ca="1" si="165"/>
        <v/>
      </c>
      <c r="AV265" s="4" t="str">
        <f t="shared" ca="1" si="164"/>
        <v/>
      </c>
      <c r="AW265" s="4" t="str">
        <f t="shared" ca="1" si="164"/>
        <v/>
      </c>
      <c r="AX265" s="4" t="str">
        <f t="shared" ca="1" si="164"/>
        <v/>
      </c>
      <c r="AY265" s="4" t="str">
        <f t="shared" ca="1" si="164"/>
        <v/>
      </c>
      <c r="AZ265" s="4" t="str">
        <f t="shared" ca="1" si="164"/>
        <v/>
      </c>
      <c r="BA265" s="296" t="e">
        <f t="shared" ca="1" si="199"/>
        <v>#NUM!</v>
      </c>
      <c r="BB265" s="296"/>
      <c r="BC265" s="153"/>
      <c r="BD265" s="48" t="str">
        <f t="shared" ca="1" si="205"/>
        <v/>
      </c>
      <c r="BE265" s="48" t="str">
        <f t="shared" ca="1" si="200"/>
        <v/>
      </c>
      <c r="BF265" s="157"/>
      <c r="BG265" s="262">
        <f t="shared" ca="1" si="201"/>
        <v>18</v>
      </c>
      <c r="BI265" s="48" t="str">
        <f t="shared" ca="1" si="206"/>
        <v/>
      </c>
      <c r="BJ265" s="48" t="str">
        <f t="shared" ca="1" si="207"/>
        <v/>
      </c>
      <c r="BK265" s="48" t="str">
        <f t="shared" ca="1" si="208"/>
        <v/>
      </c>
      <c r="BL265" s="48" t="str">
        <f t="shared" ca="1" si="209"/>
        <v/>
      </c>
      <c r="BM265" s="48" t="str">
        <f t="shared" ca="1" si="210"/>
        <v/>
      </c>
      <c r="BN265" s="48" t="str">
        <f t="shared" ca="1" si="211"/>
        <v/>
      </c>
      <c r="BO265" s="48" t="b">
        <f t="shared" ca="1" si="212"/>
        <v>0</v>
      </c>
      <c r="BP265" s="48" t="b">
        <f t="shared" ca="1" si="213"/>
        <v>0</v>
      </c>
      <c r="BQ265" s="48" t="b">
        <f t="shared" ca="1" si="214"/>
        <v>0</v>
      </c>
      <c r="BR265" s="48" t="b">
        <f t="shared" ca="1" si="215"/>
        <v>0</v>
      </c>
      <c r="BT265" s="99">
        <f t="shared" ca="1" si="202"/>
        <v>0</v>
      </c>
      <c r="BV265" s="48" t="str">
        <f t="shared" ca="1" si="203"/>
        <v/>
      </c>
      <c r="BX265" s="48" t="str">
        <f t="shared" ca="1" si="204"/>
        <v/>
      </c>
      <c r="BY265" s="158"/>
      <c r="BZ265" s="266">
        <f t="shared" ca="1" si="216"/>
        <v>536</v>
      </c>
      <c r="CA265" s="265" t="str">
        <f t="shared" ca="1" si="163"/>
        <v/>
      </c>
    </row>
    <row r="266" spans="2:79" s="48" customFormat="1" x14ac:dyDescent="0.25">
      <c r="B266" s="298" t="b">
        <f t="shared" ca="1" si="166"/>
        <v>0</v>
      </c>
      <c r="C266" s="298"/>
      <c r="D266" s="298" t="b">
        <f t="shared" ca="1" si="167"/>
        <v>0</v>
      </c>
      <c r="E266" s="298"/>
      <c r="F266" s="298" t="b">
        <f t="shared" ca="1" si="168"/>
        <v>0</v>
      </c>
      <c r="G266" s="298"/>
      <c r="H266" s="298" t="b">
        <f t="shared" ca="1" si="169"/>
        <v>0</v>
      </c>
      <c r="I266" s="298"/>
      <c r="J266" s="153"/>
      <c r="K266" s="235" t="str">
        <f t="shared" ca="1" si="170"/>
        <v/>
      </c>
      <c r="L266" s="4" t="str">
        <f t="shared" ca="1" si="171"/>
        <v/>
      </c>
      <c r="M266" s="263" t="str">
        <f t="shared" ca="1" si="172"/>
        <v/>
      </c>
      <c r="N266" s="4" t="str">
        <f t="shared" ca="1" si="173"/>
        <v/>
      </c>
      <c r="O266" s="235" t="str">
        <f t="shared" ca="1" si="174"/>
        <v/>
      </c>
      <c r="P266" s="4" t="str">
        <f t="shared" ca="1" si="175"/>
        <v/>
      </c>
      <c r="Q266" s="235" t="str">
        <f t="shared" ca="1" si="176"/>
        <v/>
      </c>
      <c r="R266" s="4" t="str">
        <f t="shared" ca="1" si="177"/>
        <v/>
      </c>
      <c r="S266" s="235" t="str">
        <f t="shared" ca="1" si="178"/>
        <v/>
      </c>
      <c r="T266" s="4" t="str">
        <f t="shared" ca="1" si="179"/>
        <v/>
      </c>
      <c r="U266" s="235" t="str">
        <f ca="1">IF(BT266&gt;1,IF(ISERROR(MATCH(BG267:BG269:BG303,0)),"-",BN266),"")</f>
        <v/>
      </c>
      <c r="V266" s="4" t="str">
        <f t="shared" ca="1" si="180"/>
        <v/>
      </c>
      <c r="W266" s="235" t="str">
        <f t="shared" ca="1" si="181"/>
        <v/>
      </c>
      <c r="X266" s="4" t="str">
        <f t="shared" ca="1" si="182"/>
        <v/>
      </c>
      <c r="Y266" s="235" t="str">
        <f t="shared" ca="1" si="183"/>
        <v/>
      </c>
      <c r="Z266" s="4" t="str">
        <f t="shared" ca="1" si="184"/>
        <v/>
      </c>
      <c r="AA266" s="235" t="str">
        <f t="shared" ca="1" si="185"/>
        <v/>
      </c>
      <c r="AB266" s="4" t="str">
        <f t="shared" ca="1" si="186"/>
        <v/>
      </c>
      <c r="AC266" s="235" t="str">
        <f t="shared" ca="1" si="187"/>
        <v/>
      </c>
      <c r="AD266" s="4" t="str">
        <f t="shared" ca="1" si="188"/>
        <v/>
      </c>
      <c r="AE266" s="153"/>
      <c r="AF266" s="4" t="str">
        <f t="shared" ca="1" si="189"/>
        <v/>
      </c>
      <c r="AG266" s="263" t="str">
        <f t="shared" ca="1" si="190"/>
        <v/>
      </c>
      <c r="AH266" s="235" t="str">
        <f t="shared" ca="1" si="191"/>
        <v/>
      </c>
      <c r="AI266" s="235" t="str">
        <f t="shared" ca="1" si="192"/>
        <v/>
      </c>
      <c r="AJ266" s="235" t="str">
        <f t="shared" ca="1" si="193"/>
        <v/>
      </c>
      <c r="AK266" s="235" t="str">
        <f t="shared" ca="1" si="194"/>
        <v/>
      </c>
      <c r="AL266" s="235" t="str">
        <f t="shared" ca="1" si="195"/>
        <v/>
      </c>
      <c r="AM266" s="235" t="str">
        <f t="shared" ca="1" si="196"/>
        <v/>
      </c>
      <c r="AN266" s="235" t="str">
        <f t="shared" ca="1" si="197"/>
        <v/>
      </c>
      <c r="AO266" s="235" t="str">
        <f t="shared" ca="1" si="198"/>
        <v/>
      </c>
      <c r="AP266" s="153"/>
      <c r="AQ266" s="4" t="str">
        <f t="shared" ca="1" si="165"/>
        <v/>
      </c>
      <c r="AR266" s="4" t="str">
        <f t="shared" ca="1" si="165"/>
        <v/>
      </c>
      <c r="AS266" s="4" t="str">
        <f t="shared" ca="1" si="165"/>
        <v/>
      </c>
      <c r="AT266" s="4" t="str">
        <f t="shared" ca="1" si="165"/>
        <v/>
      </c>
      <c r="AU266" s="4" t="str">
        <f t="shared" ca="1" si="165"/>
        <v/>
      </c>
      <c r="AV266" s="4" t="str">
        <f t="shared" ca="1" si="164"/>
        <v/>
      </c>
      <c r="AW266" s="4" t="str">
        <f t="shared" ca="1" si="164"/>
        <v/>
      </c>
      <c r="AX266" s="4" t="str">
        <f t="shared" ca="1" si="164"/>
        <v/>
      </c>
      <c r="AY266" s="4" t="str">
        <f t="shared" ca="1" si="164"/>
        <v/>
      </c>
      <c r="AZ266" s="4" t="str">
        <f t="shared" ca="1" si="164"/>
        <v/>
      </c>
      <c r="BA266" s="296" t="e">
        <f t="shared" ca="1" si="199"/>
        <v>#NUM!</v>
      </c>
      <c r="BB266" s="296"/>
      <c r="BC266" s="153"/>
      <c r="BD266" s="48" t="str">
        <f t="shared" ca="1" si="205"/>
        <v/>
      </c>
      <c r="BE266" s="48" t="str">
        <f t="shared" ca="1" si="200"/>
        <v/>
      </c>
      <c r="BF266" s="157"/>
      <c r="BG266" s="262">
        <f t="shared" ca="1" si="201"/>
        <v>30</v>
      </c>
      <c r="BI266" s="48" t="str">
        <f t="shared" ca="1" si="206"/>
        <v/>
      </c>
      <c r="BJ266" s="48" t="str">
        <f t="shared" ca="1" si="207"/>
        <v/>
      </c>
      <c r="BK266" s="48" t="str">
        <f t="shared" ca="1" si="208"/>
        <v/>
      </c>
      <c r="BL266" s="48" t="str">
        <f t="shared" ca="1" si="209"/>
        <v/>
      </c>
      <c r="BM266" s="48" t="str">
        <f t="shared" ca="1" si="210"/>
        <v/>
      </c>
      <c r="BN266" s="48" t="str">
        <f t="shared" ca="1" si="211"/>
        <v/>
      </c>
      <c r="BO266" s="48" t="b">
        <f t="shared" ca="1" si="212"/>
        <v>0</v>
      </c>
      <c r="BP266" s="48" t="b">
        <f t="shared" ca="1" si="213"/>
        <v>0</v>
      </c>
      <c r="BQ266" s="48" t="b">
        <f t="shared" ca="1" si="214"/>
        <v>0</v>
      </c>
      <c r="BR266" s="48" t="b">
        <f t="shared" ca="1" si="215"/>
        <v>0</v>
      </c>
      <c r="BT266" s="99">
        <f t="shared" ca="1" si="202"/>
        <v>0</v>
      </c>
      <c r="BV266" s="48" t="str">
        <f t="shared" ca="1" si="203"/>
        <v/>
      </c>
      <c r="BX266" s="48" t="str">
        <f t="shared" ca="1" si="204"/>
        <v/>
      </c>
      <c r="BY266" s="158"/>
      <c r="BZ266" s="266">
        <f t="shared" ca="1" si="216"/>
        <v>536</v>
      </c>
      <c r="CA266" s="265" t="str">
        <f t="shared" ca="1" si="163"/>
        <v/>
      </c>
    </row>
    <row r="267" spans="2:79" s="48" customFormat="1" x14ac:dyDescent="0.25">
      <c r="B267" s="298" t="b">
        <f t="shared" ca="1" si="166"/>
        <v>0</v>
      </c>
      <c r="C267" s="298"/>
      <c r="D267" s="298" t="b">
        <f t="shared" ca="1" si="167"/>
        <v>0</v>
      </c>
      <c r="E267" s="298"/>
      <c r="F267" s="298" t="b">
        <f t="shared" ca="1" si="168"/>
        <v>0</v>
      </c>
      <c r="G267" s="298"/>
      <c r="H267" s="298" t="b">
        <f t="shared" ca="1" si="169"/>
        <v>0</v>
      </c>
      <c r="I267" s="298"/>
      <c r="J267" s="153"/>
      <c r="K267" s="235" t="str">
        <f t="shared" ca="1" si="170"/>
        <v/>
      </c>
      <c r="L267" s="4" t="str">
        <f t="shared" ca="1" si="171"/>
        <v/>
      </c>
      <c r="M267" s="263" t="str">
        <f t="shared" ca="1" si="172"/>
        <v/>
      </c>
      <c r="N267" s="4" t="str">
        <f t="shared" ca="1" si="173"/>
        <v/>
      </c>
      <c r="O267" s="235" t="str">
        <f t="shared" ca="1" si="174"/>
        <v/>
      </c>
      <c r="P267" s="4" t="str">
        <f t="shared" ca="1" si="175"/>
        <v/>
      </c>
      <c r="Q267" s="235" t="str">
        <f t="shared" ca="1" si="176"/>
        <v/>
      </c>
      <c r="R267" s="4" t="str">
        <f t="shared" ca="1" si="177"/>
        <v/>
      </c>
      <c r="S267" s="235" t="str">
        <f t="shared" ca="1" si="178"/>
        <v/>
      </c>
      <c r="T267" s="4" t="str">
        <f t="shared" ca="1" si="179"/>
        <v/>
      </c>
      <c r="U267" s="235" t="str">
        <f ca="1">IF(BT267&gt;1,IF(ISERROR(MATCH(BG268:BG270:BG304,0)),"-",BN267),"")</f>
        <v/>
      </c>
      <c r="V267" s="4" t="str">
        <f t="shared" ca="1" si="180"/>
        <v/>
      </c>
      <c r="W267" s="235" t="str">
        <f t="shared" ca="1" si="181"/>
        <v/>
      </c>
      <c r="X267" s="4" t="str">
        <f t="shared" ca="1" si="182"/>
        <v/>
      </c>
      <c r="Y267" s="235" t="str">
        <f t="shared" ca="1" si="183"/>
        <v/>
      </c>
      <c r="Z267" s="4" t="str">
        <f t="shared" ca="1" si="184"/>
        <v/>
      </c>
      <c r="AA267" s="235" t="str">
        <f t="shared" ca="1" si="185"/>
        <v/>
      </c>
      <c r="AB267" s="4" t="str">
        <f t="shared" ca="1" si="186"/>
        <v/>
      </c>
      <c r="AC267" s="235" t="str">
        <f t="shared" ca="1" si="187"/>
        <v/>
      </c>
      <c r="AD267" s="4" t="str">
        <f t="shared" ca="1" si="188"/>
        <v/>
      </c>
      <c r="AE267" s="153"/>
      <c r="AF267" s="4" t="str">
        <f t="shared" ca="1" si="189"/>
        <v/>
      </c>
      <c r="AG267" s="263" t="str">
        <f t="shared" ca="1" si="190"/>
        <v/>
      </c>
      <c r="AH267" s="235" t="str">
        <f t="shared" ca="1" si="191"/>
        <v/>
      </c>
      <c r="AI267" s="235" t="str">
        <f t="shared" ca="1" si="192"/>
        <v/>
      </c>
      <c r="AJ267" s="235" t="str">
        <f t="shared" ca="1" si="193"/>
        <v/>
      </c>
      <c r="AK267" s="235" t="str">
        <f t="shared" ca="1" si="194"/>
        <v/>
      </c>
      <c r="AL267" s="235" t="str">
        <f t="shared" ca="1" si="195"/>
        <v/>
      </c>
      <c r="AM267" s="235" t="str">
        <f t="shared" ca="1" si="196"/>
        <v/>
      </c>
      <c r="AN267" s="235" t="str">
        <f t="shared" ca="1" si="197"/>
        <v/>
      </c>
      <c r="AO267" s="235" t="str">
        <f t="shared" ca="1" si="198"/>
        <v/>
      </c>
      <c r="AP267" s="153"/>
      <c r="AQ267" s="4" t="str">
        <f t="shared" ca="1" si="165"/>
        <v/>
      </c>
      <c r="AR267" s="4" t="str">
        <f t="shared" ca="1" si="165"/>
        <v/>
      </c>
      <c r="AS267" s="4" t="str">
        <f t="shared" ca="1" si="165"/>
        <v/>
      </c>
      <c r="AT267" s="4" t="str">
        <f t="shared" ca="1" si="165"/>
        <v/>
      </c>
      <c r="AU267" s="4" t="str">
        <f t="shared" ca="1" si="165"/>
        <v/>
      </c>
      <c r="AV267" s="4" t="str">
        <f t="shared" ca="1" si="164"/>
        <v/>
      </c>
      <c r="AW267" s="4" t="str">
        <f t="shared" ca="1" si="164"/>
        <v/>
      </c>
      <c r="AX267" s="4" t="str">
        <f t="shared" ca="1" si="164"/>
        <v/>
      </c>
      <c r="AY267" s="4" t="str">
        <f t="shared" ca="1" si="164"/>
        <v/>
      </c>
      <c r="AZ267" s="4" t="str">
        <f t="shared" ca="1" si="164"/>
        <v/>
      </c>
      <c r="BA267" s="296" t="e">
        <f t="shared" ca="1" si="199"/>
        <v>#NUM!</v>
      </c>
      <c r="BB267" s="296"/>
      <c r="BC267" s="153"/>
      <c r="BD267" s="48" t="str">
        <f t="shared" ca="1" si="205"/>
        <v/>
      </c>
      <c r="BE267" s="48" t="str">
        <f t="shared" ca="1" si="200"/>
        <v/>
      </c>
      <c r="BF267" s="157"/>
      <c r="BG267" s="262">
        <f t="shared" ca="1" si="201"/>
        <v>28</v>
      </c>
      <c r="BI267" s="48" t="str">
        <f t="shared" ca="1" si="206"/>
        <v/>
      </c>
      <c r="BJ267" s="48" t="str">
        <f t="shared" ca="1" si="207"/>
        <v/>
      </c>
      <c r="BK267" s="48" t="str">
        <f t="shared" ca="1" si="208"/>
        <v/>
      </c>
      <c r="BL267" s="48" t="str">
        <f t="shared" ca="1" si="209"/>
        <v/>
      </c>
      <c r="BM267" s="48" t="str">
        <f t="shared" ca="1" si="210"/>
        <v/>
      </c>
      <c r="BN267" s="48" t="str">
        <f t="shared" ca="1" si="211"/>
        <v/>
      </c>
      <c r="BO267" s="48" t="b">
        <f t="shared" ca="1" si="212"/>
        <v>0</v>
      </c>
      <c r="BP267" s="48" t="b">
        <f t="shared" ca="1" si="213"/>
        <v>0</v>
      </c>
      <c r="BQ267" s="48" t="b">
        <f t="shared" ca="1" si="214"/>
        <v>0</v>
      </c>
      <c r="BR267" s="48" t="b">
        <f t="shared" ca="1" si="215"/>
        <v>0</v>
      </c>
      <c r="BT267" s="99">
        <f t="shared" ca="1" si="202"/>
        <v>0</v>
      </c>
      <c r="BV267" s="48" t="str">
        <f t="shared" ca="1" si="203"/>
        <v/>
      </c>
      <c r="BX267" s="48" t="str">
        <f t="shared" ca="1" si="204"/>
        <v/>
      </c>
      <c r="BY267" s="158"/>
      <c r="BZ267" s="266">
        <f t="shared" ca="1" si="216"/>
        <v>536</v>
      </c>
      <c r="CA267" s="265" t="str">
        <f t="shared" ca="1" si="163"/>
        <v/>
      </c>
    </row>
    <row r="268" spans="2:79" s="48" customFormat="1" x14ac:dyDescent="0.25">
      <c r="B268" s="298" t="b">
        <f t="shared" ca="1" si="166"/>
        <v>0</v>
      </c>
      <c r="C268" s="298"/>
      <c r="D268" s="298" t="b">
        <f t="shared" ca="1" si="167"/>
        <v>0</v>
      </c>
      <c r="E268" s="298"/>
      <c r="F268" s="298" t="b">
        <f t="shared" ca="1" si="168"/>
        <v>0</v>
      </c>
      <c r="G268" s="298"/>
      <c r="H268" s="298" t="b">
        <f t="shared" ca="1" si="169"/>
        <v>0</v>
      </c>
      <c r="I268" s="298"/>
      <c r="J268" s="153"/>
      <c r="K268" s="235" t="str">
        <f t="shared" ca="1" si="170"/>
        <v/>
      </c>
      <c r="L268" s="4" t="str">
        <f t="shared" ca="1" si="171"/>
        <v/>
      </c>
      <c r="M268" s="263" t="str">
        <f t="shared" ca="1" si="172"/>
        <v/>
      </c>
      <c r="N268" s="4" t="str">
        <f t="shared" ca="1" si="173"/>
        <v/>
      </c>
      <c r="O268" s="235" t="str">
        <f t="shared" ca="1" si="174"/>
        <v/>
      </c>
      <c r="P268" s="4" t="str">
        <f t="shared" ca="1" si="175"/>
        <v/>
      </c>
      <c r="Q268" s="235" t="str">
        <f t="shared" ca="1" si="176"/>
        <v/>
      </c>
      <c r="R268" s="4" t="str">
        <f t="shared" ca="1" si="177"/>
        <v/>
      </c>
      <c r="S268" s="235" t="str">
        <f t="shared" ca="1" si="178"/>
        <v/>
      </c>
      <c r="T268" s="4" t="str">
        <f t="shared" ca="1" si="179"/>
        <v/>
      </c>
      <c r="U268" s="235" t="str">
        <f ca="1">IF(BT268&gt;1,IF(ISERROR(MATCH(BG269:BG271:BG305,0)),"-",BN268),"")</f>
        <v/>
      </c>
      <c r="V268" s="4" t="str">
        <f t="shared" ca="1" si="180"/>
        <v/>
      </c>
      <c r="W268" s="235" t="str">
        <f t="shared" ca="1" si="181"/>
        <v/>
      </c>
      <c r="X268" s="4" t="str">
        <f t="shared" ca="1" si="182"/>
        <v/>
      </c>
      <c r="Y268" s="235" t="str">
        <f t="shared" ca="1" si="183"/>
        <v/>
      </c>
      <c r="Z268" s="4" t="str">
        <f t="shared" ca="1" si="184"/>
        <v/>
      </c>
      <c r="AA268" s="235" t="str">
        <f t="shared" ca="1" si="185"/>
        <v/>
      </c>
      <c r="AB268" s="4" t="str">
        <f t="shared" ca="1" si="186"/>
        <v/>
      </c>
      <c r="AC268" s="235" t="str">
        <f t="shared" ca="1" si="187"/>
        <v/>
      </c>
      <c r="AD268" s="4" t="str">
        <f t="shared" ca="1" si="188"/>
        <v/>
      </c>
      <c r="AE268" s="153"/>
      <c r="AF268" s="4" t="str">
        <f t="shared" ca="1" si="189"/>
        <v/>
      </c>
      <c r="AG268" s="263" t="str">
        <f t="shared" ca="1" si="190"/>
        <v/>
      </c>
      <c r="AH268" s="235" t="str">
        <f t="shared" ca="1" si="191"/>
        <v/>
      </c>
      <c r="AI268" s="235" t="str">
        <f t="shared" ca="1" si="192"/>
        <v/>
      </c>
      <c r="AJ268" s="235" t="str">
        <f t="shared" ca="1" si="193"/>
        <v/>
      </c>
      <c r="AK268" s="235" t="str">
        <f t="shared" ca="1" si="194"/>
        <v/>
      </c>
      <c r="AL268" s="235" t="str">
        <f t="shared" ca="1" si="195"/>
        <v/>
      </c>
      <c r="AM268" s="235" t="str">
        <f t="shared" ca="1" si="196"/>
        <v/>
      </c>
      <c r="AN268" s="235" t="str">
        <f t="shared" ca="1" si="197"/>
        <v/>
      </c>
      <c r="AO268" s="235" t="str">
        <f t="shared" ca="1" si="198"/>
        <v/>
      </c>
      <c r="AP268" s="153"/>
      <c r="AQ268" s="4" t="str">
        <f t="shared" ca="1" si="165"/>
        <v/>
      </c>
      <c r="AR268" s="4" t="str">
        <f t="shared" ca="1" si="165"/>
        <v/>
      </c>
      <c r="AS268" s="4" t="str">
        <f t="shared" ca="1" si="165"/>
        <v/>
      </c>
      <c r="AT268" s="4" t="str">
        <f t="shared" ca="1" si="165"/>
        <v/>
      </c>
      <c r="AU268" s="4" t="str">
        <f t="shared" ca="1" si="165"/>
        <v/>
      </c>
      <c r="AV268" s="4" t="str">
        <f t="shared" ca="1" si="164"/>
        <v/>
      </c>
      <c r="AW268" s="4" t="str">
        <f t="shared" ca="1" si="164"/>
        <v/>
      </c>
      <c r="AX268" s="4" t="str">
        <f t="shared" ca="1" si="164"/>
        <v/>
      </c>
      <c r="AY268" s="4" t="str">
        <f t="shared" ca="1" si="164"/>
        <v/>
      </c>
      <c r="AZ268" s="4" t="str">
        <f t="shared" ca="1" si="164"/>
        <v/>
      </c>
      <c r="BA268" s="296" t="e">
        <f t="shared" ca="1" si="199"/>
        <v>#NUM!</v>
      </c>
      <c r="BB268" s="296"/>
      <c r="BC268" s="153"/>
      <c r="BD268" s="48" t="str">
        <f t="shared" ca="1" si="205"/>
        <v/>
      </c>
      <c r="BE268" s="48" t="str">
        <f t="shared" ca="1" si="200"/>
        <v/>
      </c>
      <c r="BF268" s="157"/>
      <c r="BG268" s="262">
        <f t="shared" ca="1" si="201"/>
        <v>6</v>
      </c>
      <c r="BI268" s="48" t="str">
        <f t="shared" ca="1" si="206"/>
        <v/>
      </c>
      <c r="BJ268" s="48" t="str">
        <f t="shared" ca="1" si="207"/>
        <v/>
      </c>
      <c r="BK268" s="48" t="str">
        <f t="shared" ca="1" si="208"/>
        <v/>
      </c>
      <c r="BL268" s="48" t="str">
        <f t="shared" ca="1" si="209"/>
        <v/>
      </c>
      <c r="BM268" s="48" t="str">
        <f t="shared" ca="1" si="210"/>
        <v/>
      </c>
      <c r="BN268" s="48" t="str">
        <f t="shared" ca="1" si="211"/>
        <v/>
      </c>
      <c r="BO268" s="48" t="b">
        <f t="shared" ca="1" si="212"/>
        <v>0</v>
      </c>
      <c r="BP268" s="48" t="b">
        <f t="shared" ca="1" si="213"/>
        <v>0</v>
      </c>
      <c r="BQ268" s="48" t="b">
        <f t="shared" ca="1" si="214"/>
        <v>0</v>
      </c>
      <c r="BR268" s="48" t="b">
        <f t="shared" ca="1" si="215"/>
        <v>0</v>
      </c>
      <c r="BT268" s="99">
        <f t="shared" ca="1" si="202"/>
        <v>0</v>
      </c>
      <c r="BV268" s="48" t="str">
        <f t="shared" ca="1" si="203"/>
        <v/>
      </c>
      <c r="BX268" s="48" t="str">
        <f t="shared" ca="1" si="204"/>
        <v/>
      </c>
      <c r="BY268" s="158"/>
      <c r="BZ268" s="266">
        <f t="shared" ca="1" si="216"/>
        <v>536</v>
      </c>
      <c r="CA268" s="265" t="str">
        <f t="shared" ca="1" si="163"/>
        <v/>
      </c>
    </row>
    <row r="269" spans="2:79" s="48" customFormat="1" x14ac:dyDescent="0.25">
      <c r="B269" s="298" t="b">
        <f t="shared" ca="1" si="166"/>
        <v>0</v>
      </c>
      <c r="C269" s="298"/>
      <c r="D269" s="298" t="b">
        <f t="shared" ca="1" si="167"/>
        <v>0</v>
      </c>
      <c r="E269" s="298"/>
      <c r="F269" s="298" t="b">
        <f t="shared" ca="1" si="168"/>
        <v>0</v>
      </c>
      <c r="G269" s="298"/>
      <c r="H269" s="298" t="b">
        <f t="shared" ca="1" si="169"/>
        <v>0</v>
      </c>
      <c r="I269" s="298"/>
      <c r="J269" s="153"/>
      <c r="K269" s="235" t="str">
        <f t="shared" ca="1" si="170"/>
        <v/>
      </c>
      <c r="L269" s="4" t="str">
        <f t="shared" ca="1" si="171"/>
        <v/>
      </c>
      <c r="M269" s="263" t="str">
        <f t="shared" ca="1" si="172"/>
        <v/>
      </c>
      <c r="N269" s="4" t="str">
        <f t="shared" ca="1" si="173"/>
        <v/>
      </c>
      <c r="O269" s="235" t="str">
        <f t="shared" ca="1" si="174"/>
        <v/>
      </c>
      <c r="P269" s="4" t="str">
        <f t="shared" ca="1" si="175"/>
        <v/>
      </c>
      <c r="Q269" s="235" t="str">
        <f t="shared" ca="1" si="176"/>
        <v/>
      </c>
      <c r="R269" s="4" t="str">
        <f t="shared" ca="1" si="177"/>
        <v/>
      </c>
      <c r="S269" s="235" t="str">
        <f t="shared" ca="1" si="178"/>
        <v/>
      </c>
      <c r="T269" s="4" t="str">
        <f t="shared" ca="1" si="179"/>
        <v/>
      </c>
      <c r="U269" s="235" t="str">
        <f ca="1">IF(BT269&gt;1,IF(ISERROR(MATCH(BG270:BG272:BG306,0)),"-",BN269),"")</f>
        <v/>
      </c>
      <c r="V269" s="4" t="str">
        <f t="shared" ca="1" si="180"/>
        <v/>
      </c>
      <c r="W269" s="235" t="str">
        <f t="shared" ca="1" si="181"/>
        <v/>
      </c>
      <c r="X269" s="4" t="str">
        <f t="shared" ca="1" si="182"/>
        <v/>
      </c>
      <c r="Y269" s="235" t="str">
        <f t="shared" ca="1" si="183"/>
        <v/>
      </c>
      <c r="Z269" s="4" t="str">
        <f t="shared" ca="1" si="184"/>
        <v/>
      </c>
      <c r="AA269" s="235" t="str">
        <f t="shared" ca="1" si="185"/>
        <v/>
      </c>
      <c r="AB269" s="4" t="str">
        <f t="shared" ca="1" si="186"/>
        <v/>
      </c>
      <c r="AC269" s="235" t="str">
        <f t="shared" ca="1" si="187"/>
        <v/>
      </c>
      <c r="AD269" s="4" t="str">
        <f t="shared" ca="1" si="188"/>
        <v/>
      </c>
      <c r="AE269" s="153"/>
      <c r="AF269" s="4" t="str">
        <f t="shared" ca="1" si="189"/>
        <v/>
      </c>
      <c r="AG269" s="263" t="str">
        <f t="shared" ca="1" si="190"/>
        <v/>
      </c>
      <c r="AH269" s="235" t="str">
        <f t="shared" ca="1" si="191"/>
        <v/>
      </c>
      <c r="AI269" s="235" t="str">
        <f t="shared" ca="1" si="192"/>
        <v/>
      </c>
      <c r="AJ269" s="235" t="str">
        <f t="shared" ca="1" si="193"/>
        <v/>
      </c>
      <c r="AK269" s="235" t="str">
        <f t="shared" ca="1" si="194"/>
        <v/>
      </c>
      <c r="AL269" s="235" t="str">
        <f t="shared" ca="1" si="195"/>
        <v/>
      </c>
      <c r="AM269" s="235" t="str">
        <f t="shared" ca="1" si="196"/>
        <v/>
      </c>
      <c r="AN269" s="235" t="str">
        <f t="shared" ca="1" si="197"/>
        <v/>
      </c>
      <c r="AO269" s="235" t="str">
        <f t="shared" ca="1" si="198"/>
        <v/>
      </c>
      <c r="AP269" s="153"/>
      <c r="AQ269" s="4" t="str">
        <f t="shared" ca="1" si="165"/>
        <v/>
      </c>
      <c r="AR269" s="4" t="str">
        <f t="shared" ca="1" si="165"/>
        <v/>
      </c>
      <c r="AS269" s="4" t="str">
        <f t="shared" ca="1" si="165"/>
        <v/>
      </c>
      <c r="AT269" s="4" t="str">
        <f t="shared" ca="1" si="165"/>
        <v/>
      </c>
      <c r="AU269" s="4" t="str">
        <f t="shared" ca="1" si="165"/>
        <v/>
      </c>
      <c r="AV269" s="4" t="str">
        <f t="shared" ca="1" si="164"/>
        <v/>
      </c>
      <c r="AW269" s="4" t="str">
        <f t="shared" ca="1" si="164"/>
        <v/>
      </c>
      <c r="AX269" s="4" t="str">
        <f t="shared" ca="1" si="164"/>
        <v/>
      </c>
      <c r="AY269" s="4" t="str">
        <f t="shared" ca="1" si="164"/>
        <v/>
      </c>
      <c r="AZ269" s="4" t="str">
        <f t="shared" ca="1" si="164"/>
        <v/>
      </c>
      <c r="BA269" s="296" t="e">
        <f t="shared" ca="1" si="199"/>
        <v>#NUM!</v>
      </c>
      <c r="BB269" s="296"/>
      <c r="BC269" s="153"/>
      <c r="BD269" s="48" t="str">
        <f t="shared" ca="1" si="205"/>
        <v/>
      </c>
      <c r="BE269" s="48" t="str">
        <f t="shared" ca="1" si="200"/>
        <v/>
      </c>
      <c r="BF269" s="157"/>
      <c r="BG269" s="262">
        <f t="shared" ca="1" si="201"/>
        <v>36</v>
      </c>
      <c r="BI269" s="48" t="str">
        <f t="shared" ca="1" si="206"/>
        <v/>
      </c>
      <c r="BJ269" s="48" t="str">
        <f t="shared" ca="1" si="207"/>
        <v/>
      </c>
      <c r="BK269" s="48" t="str">
        <f t="shared" ca="1" si="208"/>
        <v/>
      </c>
      <c r="BL269" s="48" t="str">
        <f t="shared" ca="1" si="209"/>
        <v/>
      </c>
      <c r="BM269" s="48" t="str">
        <f t="shared" ca="1" si="210"/>
        <v/>
      </c>
      <c r="BN269" s="48" t="str">
        <f t="shared" ca="1" si="211"/>
        <v/>
      </c>
      <c r="BO269" s="48" t="b">
        <f t="shared" ca="1" si="212"/>
        <v>0</v>
      </c>
      <c r="BP269" s="48" t="b">
        <f t="shared" ca="1" si="213"/>
        <v>0</v>
      </c>
      <c r="BQ269" s="48" t="b">
        <f t="shared" ca="1" si="214"/>
        <v>0</v>
      </c>
      <c r="BR269" s="48" t="b">
        <f t="shared" ca="1" si="215"/>
        <v>0</v>
      </c>
      <c r="BT269" s="99">
        <f t="shared" ca="1" si="202"/>
        <v>0</v>
      </c>
      <c r="BV269" s="48" t="str">
        <f t="shared" ca="1" si="203"/>
        <v/>
      </c>
      <c r="BX269" s="48" t="str">
        <f t="shared" ca="1" si="204"/>
        <v/>
      </c>
      <c r="BY269" s="158"/>
      <c r="BZ269" s="266">
        <f t="shared" ca="1" si="216"/>
        <v>536</v>
      </c>
      <c r="CA269" s="265" t="str">
        <f t="shared" ca="1" si="163"/>
        <v/>
      </c>
    </row>
    <row r="270" spans="2:79" s="48" customFormat="1" x14ac:dyDescent="0.25">
      <c r="B270" s="298" t="b">
        <f t="shared" ca="1" si="166"/>
        <v>0</v>
      </c>
      <c r="C270" s="298"/>
      <c r="D270" s="298" t="b">
        <f t="shared" ca="1" si="167"/>
        <v>0</v>
      </c>
      <c r="E270" s="298"/>
      <c r="F270" s="298" t="b">
        <f t="shared" ca="1" si="168"/>
        <v>0</v>
      </c>
      <c r="G270" s="298"/>
      <c r="H270" s="298" t="b">
        <f t="shared" ca="1" si="169"/>
        <v>0</v>
      </c>
      <c r="I270" s="298"/>
      <c r="J270" s="153"/>
      <c r="K270" s="235" t="str">
        <f t="shared" ca="1" si="170"/>
        <v/>
      </c>
      <c r="L270" s="4" t="str">
        <f t="shared" ca="1" si="171"/>
        <v/>
      </c>
      <c r="M270" s="263" t="str">
        <f t="shared" ca="1" si="172"/>
        <v/>
      </c>
      <c r="N270" s="4" t="str">
        <f t="shared" ca="1" si="173"/>
        <v/>
      </c>
      <c r="O270" s="235" t="str">
        <f t="shared" ca="1" si="174"/>
        <v/>
      </c>
      <c r="P270" s="4" t="str">
        <f t="shared" ca="1" si="175"/>
        <v/>
      </c>
      <c r="Q270" s="235" t="str">
        <f t="shared" ca="1" si="176"/>
        <v/>
      </c>
      <c r="R270" s="4" t="str">
        <f t="shared" ca="1" si="177"/>
        <v/>
      </c>
      <c r="S270" s="235" t="str">
        <f t="shared" ca="1" si="178"/>
        <v/>
      </c>
      <c r="T270" s="4" t="str">
        <f t="shared" ca="1" si="179"/>
        <v/>
      </c>
      <c r="U270" s="235" t="str">
        <f ca="1">IF(BT270&gt;1,IF(ISERROR(MATCH(BG271:BG273:BG307,0)),"-",BN270),"")</f>
        <v/>
      </c>
      <c r="V270" s="4" t="str">
        <f t="shared" ca="1" si="180"/>
        <v/>
      </c>
      <c r="W270" s="235" t="str">
        <f t="shared" ca="1" si="181"/>
        <v/>
      </c>
      <c r="X270" s="4" t="str">
        <f t="shared" ca="1" si="182"/>
        <v/>
      </c>
      <c r="Y270" s="235" t="str">
        <f t="shared" ca="1" si="183"/>
        <v/>
      </c>
      <c r="Z270" s="4" t="str">
        <f t="shared" ca="1" si="184"/>
        <v/>
      </c>
      <c r="AA270" s="235" t="str">
        <f t="shared" ca="1" si="185"/>
        <v/>
      </c>
      <c r="AB270" s="4" t="str">
        <f t="shared" ca="1" si="186"/>
        <v/>
      </c>
      <c r="AC270" s="235" t="str">
        <f t="shared" ca="1" si="187"/>
        <v/>
      </c>
      <c r="AD270" s="4" t="str">
        <f t="shared" ca="1" si="188"/>
        <v/>
      </c>
      <c r="AE270" s="153"/>
      <c r="AF270" s="4" t="str">
        <f t="shared" ca="1" si="189"/>
        <v/>
      </c>
      <c r="AG270" s="263" t="str">
        <f t="shared" ca="1" si="190"/>
        <v/>
      </c>
      <c r="AH270" s="235" t="str">
        <f t="shared" ca="1" si="191"/>
        <v/>
      </c>
      <c r="AI270" s="235" t="str">
        <f t="shared" ca="1" si="192"/>
        <v/>
      </c>
      <c r="AJ270" s="235" t="str">
        <f t="shared" ca="1" si="193"/>
        <v/>
      </c>
      <c r="AK270" s="235" t="str">
        <f t="shared" ca="1" si="194"/>
        <v/>
      </c>
      <c r="AL270" s="235" t="str">
        <f t="shared" ca="1" si="195"/>
        <v/>
      </c>
      <c r="AM270" s="235" t="str">
        <f t="shared" ca="1" si="196"/>
        <v/>
      </c>
      <c r="AN270" s="235" t="str">
        <f t="shared" ca="1" si="197"/>
        <v/>
      </c>
      <c r="AO270" s="235" t="str">
        <f t="shared" ca="1" si="198"/>
        <v/>
      </c>
      <c r="AP270" s="153"/>
      <c r="AQ270" s="4" t="str">
        <f t="shared" ca="1" si="165"/>
        <v/>
      </c>
      <c r="AR270" s="4" t="str">
        <f t="shared" ca="1" si="165"/>
        <v/>
      </c>
      <c r="AS270" s="4" t="str">
        <f t="shared" ca="1" si="165"/>
        <v/>
      </c>
      <c r="AT270" s="4" t="str">
        <f t="shared" ca="1" si="165"/>
        <v/>
      </c>
      <c r="AU270" s="4" t="str">
        <f t="shared" ca="1" si="165"/>
        <v/>
      </c>
      <c r="AV270" s="4" t="str">
        <f t="shared" ca="1" si="164"/>
        <v/>
      </c>
      <c r="AW270" s="4" t="str">
        <f t="shared" ca="1" si="164"/>
        <v/>
      </c>
      <c r="AX270" s="4" t="str">
        <f t="shared" ca="1" si="164"/>
        <v/>
      </c>
      <c r="AY270" s="4" t="str">
        <f t="shared" ca="1" si="164"/>
        <v/>
      </c>
      <c r="AZ270" s="4" t="str">
        <f t="shared" ca="1" si="164"/>
        <v/>
      </c>
      <c r="BA270" s="296" t="e">
        <f t="shared" ca="1" si="199"/>
        <v>#NUM!</v>
      </c>
      <c r="BB270" s="296"/>
      <c r="BC270" s="153"/>
      <c r="BD270" s="48" t="str">
        <f t="shared" ca="1" si="205"/>
        <v/>
      </c>
      <c r="BE270" s="48" t="str">
        <f t="shared" ca="1" si="200"/>
        <v/>
      </c>
      <c r="BF270" s="157"/>
      <c r="BG270" s="262">
        <f t="shared" ca="1" si="201"/>
        <v>23</v>
      </c>
      <c r="BI270" s="48" t="str">
        <f t="shared" ca="1" si="206"/>
        <v/>
      </c>
      <c r="BJ270" s="48" t="str">
        <f t="shared" ca="1" si="207"/>
        <v/>
      </c>
      <c r="BK270" s="48" t="str">
        <f t="shared" ca="1" si="208"/>
        <v/>
      </c>
      <c r="BL270" s="48" t="str">
        <f t="shared" ca="1" si="209"/>
        <v/>
      </c>
      <c r="BM270" s="48" t="str">
        <f t="shared" ca="1" si="210"/>
        <v/>
      </c>
      <c r="BN270" s="48" t="str">
        <f t="shared" ca="1" si="211"/>
        <v/>
      </c>
      <c r="BO270" s="48" t="b">
        <f t="shared" ca="1" si="212"/>
        <v>0</v>
      </c>
      <c r="BP270" s="48" t="b">
        <f t="shared" ca="1" si="213"/>
        <v>0</v>
      </c>
      <c r="BQ270" s="48" t="b">
        <f t="shared" ca="1" si="214"/>
        <v>0</v>
      </c>
      <c r="BR270" s="48" t="b">
        <f t="shared" ca="1" si="215"/>
        <v>0</v>
      </c>
      <c r="BT270" s="99">
        <f t="shared" ca="1" si="202"/>
        <v>0</v>
      </c>
      <c r="BV270" s="48" t="str">
        <f t="shared" ca="1" si="203"/>
        <v/>
      </c>
      <c r="BX270" s="48" t="str">
        <f t="shared" ca="1" si="204"/>
        <v/>
      </c>
      <c r="BY270" s="158"/>
      <c r="BZ270" s="266">
        <f t="shared" ca="1" si="216"/>
        <v>536</v>
      </c>
      <c r="CA270" s="265" t="str">
        <f t="shared" ca="1" si="163"/>
        <v/>
      </c>
    </row>
    <row r="271" spans="2:79" s="48" customFormat="1" x14ac:dyDescent="0.25">
      <c r="B271" s="298" t="b">
        <f t="shared" ca="1" si="166"/>
        <v>0</v>
      </c>
      <c r="C271" s="298"/>
      <c r="D271" s="298" t="b">
        <f t="shared" ca="1" si="167"/>
        <v>0</v>
      </c>
      <c r="E271" s="298"/>
      <c r="F271" s="298" t="b">
        <f t="shared" ca="1" si="168"/>
        <v>0</v>
      </c>
      <c r="G271" s="298"/>
      <c r="H271" s="298" t="b">
        <f t="shared" ca="1" si="169"/>
        <v>0</v>
      </c>
      <c r="I271" s="298"/>
      <c r="J271" s="153"/>
      <c r="K271" s="235" t="str">
        <f t="shared" ca="1" si="170"/>
        <v/>
      </c>
      <c r="L271" s="4" t="str">
        <f t="shared" ca="1" si="171"/>
        <v/>
      </c>
      <c r="M271" s="263" t="str">
        <f t="shared" ca="1" si="172"/>
        <v/>
      </c>
      <c r="N271" s="4" t="str">
        <f t="shared" ca="1" si="173"/>
        <v/>
      </c>
      <c r="O271" s="235" t="str">
        <f t="shared" ca="1" si="174"/>
        <v/>
      </c>
      <c r="P271" s="4" t="str">
        <f t="shared" ca="1" si="175"/>
        <v/>
      </c>
      <c r="Q271" s="235" t="str">
        <f t="shared" ca="1" si="176"/>
        <v/>
      </c>
      <c r="R271" s="4" t="str">
        <f t="shared" ca="1" si="177"/>
        <v/>
      </c>
      <c r="S271" s="235" t="str">
        <f t="shared" ca="1" si="178"/>
        <v/>
      </c>
      <c r="T271" s="4" t="str">
        <f t="shared" ca="1" si="179"/>
        <v/>
      </c>
      <c r="U271" s="235" t="str">
        <f ca="1">IF(BT271&gt;1,IF(ISERROR(MATCH(BG272:BG274:BG308,0)),"-",BN271),"")</f>
        <v/>
      </c>
      <c r="V271" s="4" t="str">
        <f t="shared" ca="1" si="180"/>
        <v/>
      </c>
      <c r="W271" s="235" t="str">
        <f t="shared" ca="1" si="181"/>
        <v/>
      </c>
      <c r="X271" s="4" t="str">
        <f t="shared" ca="1" si="182"/>
        <v/>
      </c>
      <c r="Y271" s="235" t="str">
        <f t="shared" ca="1" si="183"/>
        <v/>
      </c>
      <c r="Z271" s="4" t="str">
        <f t="shared" ca="1" si="184"/>
        <v/>
      </c>
      <c r="AA271" s="235" t="str">
        <f t="shared" ca="1" si="185"/>
        <v/>
      </c>
      <c r="AB271" s="4" t="str">
        <f t="shared" ca="1" si="186"/>
        <v/>
      </c>
      <c r="AC271" s="235" t="str">
        <f t="shared" ca="1" si="187"/>
        <v/>
      </c>
      <c r="AD271" s="4" t="str">
        <f t="shared" ca="1" si="188"/>
        <v/>
      </c>
      <c r="AE271" s="153"/>
      <c r="AF271" s="4" t="str">
        <f t="shared" ca="1" si="189"/>
        <v/>
      </c>
      <c r="AG271" s="263" t="str">
        <f t="shared" ca="1" si="190"/>
        <v/>
      </c>
      <c r="AH271" s="235" t="str">
        <f t="shared" ca="1" si="191"/>
        <v/>
      </c>
      <c r="AI271" s="235" t="str">
        <f t="shared" ca="1" si="192"/>
        <v/>
      </c>
      <c r="AJ271" s="235" t="str">
        <f t="shared" ca="1" si="193"/>
        <v/>
      </c>
      <c r="AK271" s="235" t="str">
        <f t="shared" ca="1" si="194"/>
        <v/>
      </c>
      <c r="AL271" s="235" t="str">
        <f t="shared" ca="1" si="195"/>
        <v/>
      </c>
      <c r="AM271" s="235" t="str">
        <f t="shared" ca="1" si="196"/>
        <v/>
      </c>
      <c r="AN271" s="235" t="str">
        <f t="shared" ca="1" si="197"/>
        <v/>
      </c>
      <c r="AO271" s="235" t="str">
        <f t="shared" ca="1" si="198"/>
        <v/>
      </c>
      <c r="AP271" s="153"/>
      <c r="AQ271" s="4" t="str">
        <f t="shared" ca="1" si="165"/>
        <v/>
      </c>
      <c r="AR271" s="4" t="str">
        <f t="shared" ca="1" si="165"/>
        <v/>
      </c>
      <c r="AS271" s="4" t="str">
        <f t="shared" ca="1" si="165"/>
        <v/>
      </c>
      <c r="AT271" s="4" t="str">
        <f t="shared" ca="1" si="165"/>
        <v/>
      </c>
      <c r="AU271" s="4" t="str">
        <f t="shared" ca="1" si="165"/>
        <v/>
      </c>
      <c r="AV271" s="4" t="str">
        <f t="shared" ca="1" si="164"/>
        <v/>
      </c>
      <c r="AW271" s="4" t="str">
        <f t="shared" ca="1" si="164"/>
        <v/>
      </c>
      <c r="AX271" s="4" t="str">
        <f t="shared" ca="1" si="164"/>
        <v/>
      </c>
      <c r="AY271" s="4" t="str">
        <f t="shared" ca="1" si="164"/>
        <v/>
      </c>
      <c r="AZ271" s="4" t="str">
        <f t="shared" ca="1" si="164"/>
        <v/>
      </c>
      <c r="BA271" s="296" t="e">
        <f t="shared" ca="1" si="199"/>
        <v>#NUM!</v>
      </c>
      <c r="BB271" s="296"/>
      <c r="BC271" s="153"/>
      <c r="BD271" s="48" t="str">
        <f t="shared" ca="1" si="205"/>
        <v/>
      </c>
      <c r="BE271" s="48" t="str">
        <f t="shared" ca="1" si="200"/>
        <v/>
      </c>
      <c r="BF271" s="157"/>
      <c r="BG271" s="262">
        <f t="shared" ca="1" si="201"/>
        <v>4</v>
      </c>
      <c r="BI271" s="48" t="str">
        <f t="shared" ca="1" si="206"/>
        <v/>
      </c>
      <c r="BJ271" s="48" t="str">
        <f t="shared" ca="1" si="207"/>
        <v/>
      </c>
      <c r="BK271" s="48" t="str">
        <f t="shared" ca="1" si="208"/>
        <v/>
      </c>
      <c r="BL271" s="48" t="str">
        <f t="shared" ca="1" si="209"/>
        <v/>
      </c>
      <c r="BM271" s="48" t="str">
        <f t="shared" ca="1" si="210"/>
        <v/>
      </c>
      <c r="BN271" s="48" t="str">
        <f t="shared" ca="1" si="211"/>
        <v/>
      </c>
      <c r="BO271" s="48" t="b">
        <f t="shared" ca="1" si="212"/>
        <v>0</v>
      </c>
      <c r="BP271" s="48" t="b">
        <f t="shared" ca="1" si="213"/>
        <v>0</v>
      </c>
      <c r="BQ271" s="48" t="b">
        <f t="shared" ca="1" si="214"/>
        <v>0</v>
      </c>
      <c r="BR271" s="48" t="b">
        <f t="shared" ca="1" si="215"/>
        <v>0</v>
      </c>
      <c r="BT271" s="99">
        <f t="shared" ca="1" si="202"/>
        <v>0</v>
      </c>
      <c r="BV271" s="48" t="str">
        <f t="shared" ca="1" si="203"/>
        <v/>
      </c>
      <c r="BX271" s="48" t="str">
        <f t="shared" ca="1" si="204"/>
        <v/>
      </c>
      <c r="BY271" s="158"/>
      <c r="BZ271" s="266">
        <f t="shared" ca="1" si="216"/>
        <v>536</v>
      </c>
      <c r="CA271" s="265" t="str">
        <f t="shared" ca="1" si="163"/>
        <v/>
      </c>
    </row>
    <row r="272" spans="2:79" s="48" customFormat="1" x14ac:dyDescent="0.25">
      <c r="B272" s="298">
        <f t="shared" ca="1" si="166"/>
        <v>11</v>
      </c>
      <c r="C272" s="298"/>
      <c r="D272" s="298" t="b">
        <f t="shared" ca="1" si="167"/>
        <v>0</v>
      </c>
      <c r="E272" s="298"/>
      <c r="F272" s="298" t="b">
        <f t="shared" ca="1" si="168"/>
        <v>0</v>
      </c>
      <c r="G272" s="298"/>
      <c r="H272" s="298" t="b">
        <f t="shared" ca="1" si="169"/>
        <v>0</v>
      </c>
      <c r="I272" s="298"/>
      <c r="J272" s="153"/>
      <c r="K272" s="235" t="str">
        <f t="shared" ca="1" si="170"/>
        <v>-</v>
      </c>
      <c r="L272" s="4" t="str">
        <f t="shared" ca="1" si="171"/>
        <v/>
      </c>
      <c r="M272" s="263" t="str">
        <f t="shared" ca="1" si="172"/>
        <v>-</v>
      </c>
      <c r="N272" s="4" t="str">
        <f t="shared" ca="1" si="173"/>
        <v/>
      </c>
      <c r="O272" s="235" t="str">
        <f t="shared" ca="1" si="174"/>
        <v>-</v>
      </c>
      <c r="P272" s="4" t="str">
        <f t="shared" ca="1" si="175"/>
        <v/>
      </c>
      <c r="Q272" s="235" t="str">
        <f t="shared" ca="1" si="176"/>
        <v>-</v>
      </c>
      <c r="R272" s="4" t="str">
        <f t="shared" ca="1" si="177"/>
        <v/>
      </c>
      <c r="S272" s="235" t="str">
        <f t="shared" ca="1" si="178"/>
        <v>-</v>
      </c>
      <c r="T272" s="4" t="str">
        <f t="shared" ca="1" si="179"/>
        <v/>
      </c>
      <c r="U272" s="235" t="str">
        <f ca="1">IF(BT272&gt;1,IF(ISERROR(MATCH(BG273:BG275:BG309,0)),"-",BN272),"")</f>
        <v>-</v>
      </c>
      <c r="V272" s="4" t="str">
        <f t="shared" ca="1" si="180"/>
        <v/>
      </c>
      <c r="W272" s="235">
        <f t="shared" ca="1" si="181"/>
        <v>6</v>
      </c>
      <c r="X272" s="4">
        <f t="shared" ca="1" si="182"/>
        <v>1</v>
      </c>
      <c r="Y272" s="235" t="str">
        <f t="shared" ca="1" si="183"/>
        <v>-</v>
      </c>
      <c r="Z272" s="4" t="str">
        <f t="shared" ca="1" si="184"/>
        <v/>
      </c>
      <c r="AA272" s="235" t="str">
        <f t="shared" ca="1" si="185"/>
        <v>-</v>
      </c>
      <c r="AB272" s="4" t="str">
        <f t="shared" ca="1" si="186"/>
        <v/>
      </c>
      <c r="AC272" s="235" t="str">
        <f t="shared" ca="1" si="187"/>
        <v>-</v>
      </c>
      <c r="AD272" s="4" t="str">
        <f t="shared" ca="1" si="188"/>
        <v/>
      </c>
      <c r="AE272" s="153"/>
      <c r="AF272" s="4" t="e">
        <f t="shared" ca="1" si="189"/>
        <v>#N/A</v>
      </c>
      <c r="AG272" s="263" t="e">
        <f t="shared" ca="1" si="190"/>
        <v>#N/A</v>
      </c>
      <c r="AH272" s="235" t="e">
        <f t="shared" ca="1" si="191"/>
        <v>#N/A</v>
      </c>
      <c r="AI272" s="235" t="e">
        <f t="shared" ca="1" si="192"/>
        <v>#N/A</v>
      </c>
      <c r="AJ272" s="235" t="e">
        <f t="shared" ca="1" si="193"/>
        <v>#N/A</v>
      </c>
      <c r="AK272" s="235" t="e">
        <f t="shared" ca="1" si="194"/>
        <v>#N/A</v>
      </c>
      <c r="AL272" s="235">
        <f t="shared" ca="1" si="195"/>
        <v>1</v>
      </c>
      <c r="AM272" s="235" t="e">
        <f t="shared" ca="1" si="196"/>
        <v>#N/A</v>
      </c>
      <c r="AN272" s="235" t="e">
        <f t="shared" ca="1" si="197"/>
        <v>#N/A</v>
      </c>
      <c r="AO272" s="235" t="e">
        <f t="shared" ca="1" si="198"/>
        <v>#N/A</v>
      </c>
      <c r="AP272" s="153"/>
      <c r="AQ272" s="4" t="str">
        <f t="shared" ca="1" si="165"/>
        <v/>
      </c>
      <c r="AR272" s="4" t="str">
        <f t="shared" ca="1" si="165"/>
        <v/>
      </c>
      <c r="AS272" s="4" t="str">
        <f t="shared" ca="1" si="165"/>
        <v/>
      </c>
      <c r="AT272" s="4" t="str">
        <f t="shared" ca="1" si="165"/>
        <v/>
      </c>
      <c r="AU272" s="4" t="str">
        <f t="shared" ca="1" si="165"/>
        <v/>
      </c>
      <c r="AV272" s="4" t="str">
        <f t="shared" ca="1" si="164"/>
        <v/>
      </c>
      <c r="AW272" s="4">
        <f t="shared" ca="1" si="164"/>
        <v>1</v>
      </c>
      <c r="AX272" s="4" t="str">
        <f t="shared" ca="1" si="164"/>
        <v/>
      </c>
      <c r="AY272" s="4" t="str">
        <f t="shared" ca="1" si="164"/>
        <v/>
      </c>
      <c r="AZ272" s="4" t="str">
        <f t="shared" ca="1" si="164"/>
        <v/>
      </c>
      <c r="BA272" s="296">
        <f t="shared" ca="1" si="199"/>
        <v>1</v>
      </c>
      <c r="BB272" s="296"/>
      <c r="BC272" s="153"/>
      <c r="BD272" s="48">
        <f t="shared" ca="1" si="205"/>
        <v>1</v>
      </c>
      <c r="BE272" s="48">
        <f t="shared" ca="1" si="200"/>
        <v>1</v>
      </c>
      <c r="BF272" s="157"/>
      <c r="BG272" s="262">
        <f t="shared" ca="1" si="201"/>
        <v>7</v>
      </c>
      <c r="BI272" s="48">
        <f t="shared" ca="1" si="206"/>
        <v>0</v>
      </c>
      <c r="BJ272" s="48">
        <f t="shared" ca="1" si="207"/>
        <v>1</v>
      </c>
      <c r="BK272" s="48">
        <f t="shared" ca="1" si="208"/>
        <v>2</v>
      </c>
      <c r="BL272" s="48">
        <f t="shared" ca="1" si="209"/>
        <v>3</v>
      </c>
      <c r="BM272" s="48">
        <f t="shared" ca="1" si="210"/>
        <v>4</v>
      </c>
      <c r="BN272" s="48">
        <f t="shared" ca="1" si="211"/>
        <v>5</v>
      </c>
      <c r="BO272" s="48">
        <f t="shared" ca="1" si="212"/>
        <v>6</v>
      </c>
      <c r="BP272" s="48">
        <f t="shared" ca="1" si="213"/>
        <v>10</v>
      </c>
      <c r="BQ272" s="48">
        <f t="shared" ca="1" si="214"/>
        <v>20</v>
      </c>
      <c r="BR272" s="48">
        <f t="shared" ca="1" si="215"/>
        <v>30</v>
      </c>
      <c r="BT272" s="99">
        <f t="shared" ca="1" si="202"/>
        <v>10</v>
      </c>
      <c r="BV272" s="48">
        <f t="shared" ca="1" si="203"/>
        <v>1</v>
      </c>
      <c r="BX272" s="48">
        <f t="shared" ca="1" si="204"/>
        <v>11</v>
      </c>
      <c r="BY272" s="158"/>
      <c r="BZ272" s="266">
        <f t="shared" ca="1" si="216"/>
        <v>562</v>
      </c>
      <c r="CA272" s="265">
        <f t="shared" ca="1" si="163"/>
        <v>26</v>
      </c>
    </row>
    <row r="273" spans="2:79" s="48" customFormat="1" x14ac:dyDescent="0.25">
      <c r="B273" s="298">
        <f t="shared" ca="1" si="166"/>
        <v>13</v>
      </c>
      <c r="C273" s="298"/>
      <c r="D273" s="298" t="b">
        <f t="shared" ca="1" si="167"/>
        <v>0</v>
      </c>
      <c r="E273" s="298"/>
      <c r="F273" s="298" t="b">
        <f t="shared" ca="1" si="168"/>
        <v>0</v>
      </c>
      <c r="G273" s="298"/>
      <c r="H273" s="298" t="b">
        <f t="shared" ca="1" si="169"/>
        <v>0</v>
      </c>
      <c r="I273" s="298"/>
      <c r="J273" s="153"/>
      <c r="K273" s="235" t="str">
        <f t="shared" ca="1" si="170"/>
        <v>-</v>
      </c>
      <c r="L273" s="4" t="str">
        <f t="shared" ca="1" si="171"/>
        <v/>
      </c>
      <c r="M273" s="263" t="str">
        <f t="shared" ca="1" si="172"/>
        <v>-</v>
      </c>
      <c r="N273" s="4" t="str">
        <f t="shared" ca="1" si="173"/>
        <v/>
      </c>
      <c r="O273" s="235" t="str">
        <f t="shared" ca="1" si="174"/>
        <v>-</v>
      </c>
      <c r="P273" s="4" t="str">
        <f t="shared" ca="1" si="175"/>
        <v/>
      </c>
      <c r="Q273" s="235" t="str">
        <f t="shared" ca="1" si="176"/>
        <v>-</v>
      </c>
      <c r="R273" s="4" t="str">
        <f t="shared" ca="1" si="177"/>
        <v/>
      </c>
      <c r="S273" s="235" t="str">
        <f t="shared" ca="1" si="178"/>
        <v>-</v>
      </c>
      <c r="T273" s="4" t="str">
        <f t="shared" ca="1" si="179"/>
        <v/>
      </c>
      <c r="U273" s="235" t="str">
        <f ca="1">IF(BT273&gt;1,IF(ISERROR(MATCH(BG274:BG276:BG310,0)),"-",BN273),"")</f>
        <v>-</v>
      </c>
      <c r="V273" s="4" t="str">
        <f t="shared" ca="1" si="180"/>
        <v/>
      </c>
      <c r="W273" s="235" t="str">
        <f t="shared" ca="1" si="181"/>
        <v>-</v>
      </c>
      <c r="X273" s="4" t="str">
        <f t="shared" ca="1" si="182"/>
        <v/>
      </c>
      <c r="Y273" s="235" t="str">
        <f t="shared" ca="1" si="183"/>
        <v>-</v>
      </c>
      <c r="Z273" s="4" t="str">
        <f t="shared" ca="1" si="184"/>
        <v/>
      </c>
      <c r="AA273" s="235" t="str">
        <f t="shared" ca="1" si="185"/>
        <v>-</v>
      </c>
      <c r="AB273" s="4" t="str">
        <f t="shared" ca="1" si="186"/>
        <v/>
      </c>
      <c r="AC273" s="235" t="str">
        <f t="shared" ca="1" si="187"/>
        <v>-</v>
      </c>
      <c r="AD273" s="4" t="str">
        <f t="shared" ca="1" si="188"/>
        <v/>
      </c>
      <c r="AE273" s="153"/>
      <c r="AF273" s="4" t="e">
        <f t="shared" ca="1" si="189"/>
        <v>#N/A</v>
      </c>
      <c r="AG273" s="263" t="e">
        <f t="shared" ca="1" si="190"/>
        <v>#N/A</v>
      </c>
      <c r="AH273" s="235" t="e">
        <f t="shared" ca="1" si="191"/>
        <v>#N/A</v>
      </c>
      <c r="AI273" s="235" t="e">
        <f t="shared" ca="1" si="192"/>
        <v>#N/A</v>
      </c>
      <c r="AJ273" s="235" t="e">
        <f t="shared" ca="1" si="193"/>
        <v>#N/A</v>
      </c>
      <c r="AK273" s="235" t="e">
        <f t="shared" ca="1" si="194"/>
        <v>#N/A</v>
      </c>
      <c r="AL273" s="235" t="e">
        <f t="shared" ca="1" si="195"/>
        <v>#N/A</v>
      </c>
      <c r="AM273" s="235" t="e">
        <f t="shared" ca="1" si="196"/>
        <v>#N/A</v>
      </c>
      <c r="AN273" s="235" t="e">
        <f t="shared" ca="1" si="197"/>
        <v>#N/A</v>
      </c>
      <c r="AO273" s="235" t="e">
        <f t="shared" ca="1" si="198"/>
        <v>#N/A</v>
      </c>
      <c r="AP273" s="153"/>
      <c r="AQ273" s="4" t="str">
        <f t="shared" ca="1" si="165"/>
        <v/>
      </c>
      <c r="AR273" s="4" t="str">
        <f t="shared" ca="1" si="165"/>
        <v/>
      </c>
      <c r="AS273" s="4" t="str">
        <f t="shared" ca="1" si="165"/>
        <v/>
      </c>
      <c r="AT273" s="4" t="str">
        <f t="shared" ca="1" si="165"/>
        <v/>
      </c>
      <c r="AU273" s="4" t="str">
        <f t="shared" ca="1" si="165"/>
        <v/>
      </c>
      <c r="AV273" s="4" t="str">
        <f t="shared" ca="1" si="164"/>
        <v/>
      </c>
      <c r="AW273" s="4" t="str">
        <f t="shared" ca="1" si="164"/>
        <v/>
      </c>
      <c r="AX273" s="4" t="str">
        <f t="shared" ca="1" si="164"/>
        <v/>
      </c>
      <c r="AY273" s="4" t="str">
        <f t="shared" ca="1" si="164"/>
        <v/>
      </c>
      <c r="AZ273" s="4" t="str">
        <f t="shared" ca="1" si="164"/>
        <v/>
      </c>
      <c r="BA273" s="296" t="e">
        <f t="shared" ca="1" si="199"/>
        <v>#NUM!</v>
      </c>
      <c r="BB273" s="296"/>
      <c r="BC273" s="153"/>
      <c r="BD273" s="48">
        <f t="shared" ca="1" si="205"/>
        <v>0</v>
      </c>
      <c r="BE273" s="48" t="str">
        <f t="shared" ca="1" si="200"/>
        <v>F</v>
      </c>
      <c r="BF273" s="157"/>
      <c r="BG273" s="262">
        <f t="shared" ca="1" si="201"/>
        <v>6</v>
      </c>
      <c r="BI273" s="48">
        <f t="shared" ca="1" si="206"/>
        <v>0</v>
      </c>
      <c r="BJ273" s="48">
        <f t="shared" ca="1" si="207"/>
        <v>1</v>
      </c>
      <c r="BK273" s="48">
        <f t="shared" ca="1" si="208"/>
        <v>2</v>
      </c>
      <c r="BL273" s="48">
        <f t="shared" ca="1" si="209"/>
        <v>3</v>
      </c>
      <c r="BM273" s="48">
        <f t="shared" ca="1" si="210"/>
        <v>4</v>
      </c>
      <c r="BN273" s="48">
        <f t="shared" ca="1" si="211"/>
        <v>5</v>
      </c>
      <c r="BO273" s="48">
        <f t="shared" ca="1" si="212"/>
        <v>6</v>
      </c>
      <c r="BP273" s="48">
        <f t="shared" ca="1" si="213"/>
        <v>10</v>
      </c>
      <c r="BQ273" s="48">
        <f t="shared" ca="1" si="214"/>
        <v>20</v>
      </c>
      <c r="BR273" s="48">
        <f t="shared" ca="1" si="215"/>
        <v>30</v>
      </c>
      <c r="BT273" s="99">
        <f t="shared" ca="1" si="202"/>
        <v>10</v>
      </c>
      <c r="BV273" s="48" t="str">
        <f t="shared" ca="1" si="203"/>
        <v>F</v>
      </c>
      <c r="BX273" s="48">
        <f t="shared" ca="1" si="204"/>
        <v>13</v>
      </c>
      <c r="BY273" s="158"/>
      <c r="BZ273" s="266">
        <f t="shared" ca="1" si="216"/>
        <v>532</v>
      </c>
      <c r="CA273" s="265">
        <f t="shared" ca="1" si="163"/>
        <v>-30</v>
      </c>
    </row>
    <row r="274" spans="2:79" s="48" customFormat="1" x14ac:dyDescent="0.25">
      <c r="B274" s="298" t="b">
        <f t="shared" ca="1" si="166"/>
        <v>0</v>
      </c>
      <c r="C274" s="298"/>
      <c r="D274" s="298" t="b">
        <f t="shared" ca="1" si="167"/>
        <v>0</v>
      </c>
      <c r="E274" s="298"/>
      <c r="F274" s="298" t="b">
        <f t="shared" ca="1" si="168"/>
        <v>0</v>
      </c>
      <c r="G274" s="298"/>
      <c r="H274" s="298" t="b">
        <f t="shared" ca="1" si="169"/>
        <v>0</v>
      </c>
      <c r="I274" s="298"/>
      <c r="J274" s="153"/>
      <c r="K274" s="235" t="str">
        <f t="shared" ca="1" si="170"/>
        <v/>
      </c>
      <c r="L274" s="4" t="str">
        <f t="shared" ca="1" si="171"/>
        <v/>
      </c>
      <c r="M274" s="263" t="str">
        <f t="shared" ca="1" si="172"/>
        <v/>
      </c>
      <c r="N274" s="4" t="str">
        <f t="shared" ca="1" si="173"/>
        <v/>
      </c>
      <c r="O274" s="235" t="str">
        <f t="shared" ca="1" si="174"/>
        <v/>
      </c>
      <c r="P274" s="4" t="str">
        <f t="shared" ca="1" si="175"/>
        <v/>
      </c>
      <c r="Q274" s="235" t="str">
        <f t="shared" ca="1" si="176"/>
        <v/>
      </c>
      <c r="R274" s="4" t="str">
        <f t="shared" ca="1" si="177"/>
        <v/>
      </c>
      <c r="S274" s="235" t="str">
        <f t="shared" ca="1" si="178"/>
        <v/>
      </c>
      <c r="T274" s="4" t="str">
        <f t="shared" ca="1" si="179"/>
        <v/>
      </c>
      <c r="U274" s="235" t="str">
        <f ca="1">IF(BT274&gt;1,IF(ISERROR(MATCH(BG275:BG277:BG311,0)),"-",BN274),"")</f>
        <v/>
      </c>
      <c r="V274" s="4" t="str">
        <f t="shared" ca="1" si="180"/>
        <v/>
      </c>
      <c r="W274" s="235" t="str">
        <f t="shared" ca="1" si="181"/>
        <v/>
      </c>
      <c r="X274" s="4" t="str">
        <f t="shared" ca="1" si="182"/>
        <v/>
      </c>
      <c r="Y274" s="235" t="str">
        <f t="shared" ca="1" si="183"/>
        <v/>
      </c>
      <c r="Z274" s="4" t="str">
        <f t="shared" ca="1" si="184"/>
        <v/>
      </c>
      <c r="AA274" s="235" t="str">
        <f t="shared" ca="1" si="185"/>
        <v/>
      </c>
      <c r="AB274" s="4" t="str">
        <f t="shared" ca="1" si="186"/>
        <v/>
      </c>
      <c r="AC274" s="235" t="str">
        <f t="shared" ca="1" si="187"/>
        <v/>
      </c>
      <c r="AD274" s="4" t="str">
        <f t="shared" ca="1" si="188"/>
        <v/>
      </c>
      <c r="AE274" s="153"/>
      <c r="AF274" s="4" t="str">
        <f t="shared" ca="1" si="189"/>
        <v/>
      </c>
      <c r="AG274" s="263" t="str">
        <f t="shared" ca="1" si="190"/>
        <v/>
      </c>
      <c r="AH274" s="235" t="str">
        <f t="shared" ca="1" si="191"/>
        <v/>
      </c>
      <c r="AI274" s="235" t="str">
        <f t="shared" ca="1" si="192"/>
        <v/>
      </c>
      <c r="AJ274" s="235" t="str">
        <f t="shared" ca="1" si="193"/>
        <v/>
      </c>
      <c r="AK274" s="235" t="str">
        <f t="shared" ca="1" si="194"/>
        <v/>
      </c>
      <c r="AL274" s="235" t="str">
        <f t="shared" ca="1" si="195"/>
        <v/>
      </c>
      <c r="AM274" s="235" t="str">
        <f t="shared" ca="1" si="196"/>
        <v/>
      </c>
      <c r="AN274" s="235" t="str">
        <f t="shared" ca="1" si="197"/>
        <v/>
      </c>
      <c r="AO274" s="235" t="str">
        <f t="shared" ca="1" si="198"/>
        <v/>
      </c>
      <c r="AP274" s="153"/>
      <c r="AQ274" s="4" t="str">
        <f t="shared" ca="1" si="165"/>
        <v/>
      </c>
      <c r="AR274" s="4" t="str">
        <f t="shared" ca="1" si="165"/>
        <v/>
      </c>
      <c r="AS274" s="4" t="str">
        <f t="shared" ca="1" si="165"/>
        <v/>
      </c>
      <c r="AT274" s="4" t="str">
        <f t="shared" ca="1" si="165"/>
        <v/>
      </c>
      <c r="AU274" s="4" t="str">
        <f t="shared" ca="1" si="165"/>
        <v/>
      </c>
      <c r="AV274" s="4" t="str">
        <f t="shared" ca="1" si="164"/>
        <v/>
      </c>
      <c r="AW274" s="4" t="str">
        <f t="shared" ca="1" si="164"/>
        <v/>
      </c>
      <c r="AX274" s="4" t="str">
        <f t="shared" ca="1" si="164"/>
        <v/>
      </c>
      <c r="AY274" s="4" t="str">
        <f t="shared" ca="1" si="164"/>
        <v/>
      </c>
      <c r="AZ274" s="4" t="str">
        <f t="shared" ca="1" si="164"/>
        <v/>
      </c>
      <c r="BA274" s="296" t="e">
        <f t="shared" ca="1" si="199"/>
        <v>#NUM!</v>
      </c>
      <c r="BB274" s="296"/>
      <c r="BC274" s="153"/>
      <c r="BD274" s="48" t="str">
        <f t="shared" ca="1" si="205"/>
        <v/>
      </c>
      <c r="BE274" s="48" t="str">
        <f t="shared" ca="1" si="200"/>
        <v/>
      </c>
      <c r="BF274" s="157"/>
      <c r="BG274" s="262">
        <f t="shared" ca="1" si="201"/>
        <v>34</v>
      </c>
      <c r="BI274" s="48" t="str">
        <f t="shared" ca="1" si="206"/>
        <v/>
      </c>
      <c r="BJ274" s="48" t="str">
        <f t="shared" ca="1" si="207"/>
        <v/>
      </c>
      <c r="BK274" s="48" t="str">
        <f t="shared" ca="1" si="208"/>
        <v/>
      </c>
      <c r="BL274" s="48" t="str">
        <f t="shared" ca="1" si="209"/>
        <v/>
      </c>
      <c r="BM274" s="48" t="str">
        <f t="shared" ca="1" si="210"/>
        <v/>
      </c>
      <c r="BN274" s="48" t="str">
        <f t="shared" ca="1" si="211"/>
        <v/>
      </c>
      <c r="BO274" s="48" t="b">
        <f t="shared" ca="1" si="212"/>
        <v>0</v>
      </c>
      <c r="BP274" s="48" t="b">
        <f t="shared" ca="1" si="213"/>
        <v>0</v>
      </c>
      <c r="BQ274" s="48" t="b">
        <f t="shared" ca="1" si="214"/>
        <v>0</v>
      </c>
      <c r="BR274" s="48" t="b">
        <f t="shared" ca="1" si="215"/>
        <v>0</v>
      </c>
      <c r="BT274" s="99">
        <f t="shared" ca="1" si="202"/>
        <v>0</v>
      </c>
      <c r="BV274" s="48" t="str">
        <f t="shared" ca="1" si="203"/>
        <v/>
      </c>
      <c r="BX274" s="48" t="str">
        <f t="shared" ca="1" si="204"/>
        <v/>
      </c>
      <c r="BY274" s="158"/>
      <c r="BZ274" s="266">
        <f t="shared" ca="1" si="216"/>
        <v>532</v>
      </c>
      <c r="CA274" s="265" t="str">
        <f t="shared" ca="1" si="163"/>
        <v/>
      </c>
    </row>
    <row r="275" spans="2:79" s="48" customFormat="1" x14ac:dyDescent="0.25">
      <c r="B275" s="298" t="b">
        <f t="shared" ca="1" si="166"/>
        <v>0</v>
      </c>
      <c r="C275" s="298"/>
      <c r="D275" s="298" t="b">
        <f t="shared" ca="1" si="167"/>
        <v>0</v>
      </c>
      <c r="E275" s="298"/>
      <c r="F275" s="298" t="b">
        <f t="shared" ca="1" si="168"/>
        <v>0</v>
      </c>
      <c r="G275" s="298"/>
      <c r="H275" s="298" t="b">
        <f t="shared" ca="1" si="169"/>
        <v>0</v>
      </c>
      <c r="I275" s="298"/>
      <c r="J275" s="153"/>
      <c r="K275" s="235" t="str">
        <f t="shared" ca="1" si="170"/>
        <v/>
      </c>
      <c r="L275" s="4" t="str">
        <f t="shared" ca="1" si="171"/>
        <v/>
      </c>
      <c r="M275" s="263" t="str">
        <f t="shared" ca="1" si="172"/>
        <v/>
      </c>
      <c r="N275" s="4" t="str">
        <f t="shared" ca="1" si="173"/>
        <v/>
      </c>
      <c r="O275" s="235" t="str">
        <f t="shared" ca="1" si="174"/>
        <v/>
      </c>
      <c r="P275" s="4" t="str">
        <f t="shared" ca="1" si="175"/>
        <v/>
      </c>
      <c r="Q275" s="235" t="str">
        <f t="shared" ca="1" si="176"/>
        <v/>
      </c>
      <c r="R275" s="4" t="str">
        <f t="shared" ca="1" si="177"/>
        <v/>
      </c>
      <c r="S275" s="235" t="str">
        <f t="shared" ca="1" si="178"/>
        <v/>
      </c>
      <c r="T275" s="4" t="str">
        <f t="shared" ca="1" si="179"/>
        <v/>
      </c>
      <c r="U275" s="235" t="str">
        <f ca="1">IF(BT275&gt;1,IF(ISERROR(MATCH(BG276:BG278:BG312,0)),"-",BN275),"")</f>
        <v/>
      </c>
      <c r="V275" s="4" t="str">
        <f t="shared" ca="1" si="180"/>
        <v/>
      </c>
      <c r="W275" s="235" t="str">
        <f t="shared" ca="1" si="181"/>
        <v/>
      </c>
      <c r="X275" s="4" t="str">
        <f t="shared" ca="1" si="182"/>
        <v/>
      </c>
      <c r="Y275" s="235" t="str">
        <f t="shared" ca="1" si="183"/>
        <v/>
      </c>
      <c r="Z275" s="4" t="str">
        <f t="shared" ca="1" si="184"/>
        <v/>
      </c>
      <c r="AA275" s="235" t="str">
        <f t="shared" ca="1" si="185"/>
        <v/>
      </c>
      <c r="AB275" s="4" t="str">
        <f t="shared" ca="1" si="186"/>
        <v/>
      </c>
      <c r="AC275" s="235" t="str">
        <f t="shared" ca="1" si="187"/>
        <v/>
      </c>
      <c r="AD275" s="4" t="str">
        <f t="shared" ca="1" si="188"/>
        <v/>
      </c>
      <c r="AE275" s="153"/>
      <c r="AF275" s="4" t="str">
        <f t="shared" ca="1" si="189"/>
        <v/>
      </c>
      <c r="AG275" s="263" t="str">
        <f t="shared" ca="1" si="190"/>
        <v/>
      </c>
      <c r="AH275" s="235" t="str">
        <f t="shared" ca="1" si="191"/>
        <v/>
      </c>
      <c r="AI275" s="235" t="str">
        <f t="shared" ca="1" si="192"/>
        <v/>
      </c>
      <c r="AJ275" s="235" t="str">
        <f t="shared" ca="1" si="193"/>
        <v/>
      </c>
      <c r="AK275" s="235" t="str">
        <f t="shared" ca="1" si="194"/>
        <v/>
      </c>
      <c r="AL275" s="235" t="str">
        <f t="shared" ca="1" si="195"/>
        <v/>
      </c>
      <c r="AM275" s="235" t="str">
        <f t="shared" ca="1" si="196"/>
        <v/>
      </c>
      <c r="AN275" s="235" t="str">
        <f t="shared" ca="1" si="197"/>
        <v/>
      </c>
      <c r="AO275" s="235" t="str">
        <f t="shared" ca="1" si="198"/>
        <v/>
      </c>
      <c r="AP275" s="153"/>
      <c r="AQ275" s="4" t="str">
        <f t="shared" ca="1" si="165"/>
        <v/>
      </c>
      <c r="AR275" s="4" t="str">
        <f t="shared" ca="1" si="165"/>
        <v/>
      </c>
      <c r="AS275" s="4" t="str">
        <f t="shared" ca="1" si="165"/>
        <v/>
      </c>
      <c r="AT275" s="4" t="str">
        <f t="shared" ca="1" si="165"/>
        <v/>
      </c>
      <c r="AU275" s="4" t="str">
        <f t="shared" ca="1" si="165"/>
        <v/>
      </c>
      <c r="AV275" s="4" t="str">
        <f t="shared" ca="1" si="164"/>
        <v/>
      </c>
      <c r="AW275" s="4" t="str">
        <f t="shared" ca="1" si="164"/>
        <v/>
      </c>
      <c r="AX275" s="4" t="str">
        <f t="shared" ca="1" si="164"/>
        <v/>
      </c>
      <c r="AY275" s="4" t="str">
        <f t="shared" ca="1" si="164"/>
        <v/>
      </c>
      <c r="AZ275" s="4" t="str">
        <f t="shared" ca="1" si="164"/>
        <v/>
      </c>
      <c r="BA275" s="296" t="e">
        <f t="shared" ca="1" si="199"/>
        <v>#NUM!</v>
      </c>
      <c r="BB275" s="296"/>
      <c r="BC275" s="153"/>
      <c r="BD275" s="48" t="str">
        <f t="shared" ca="1" si="205"/>
        <v/>
      </c>
      <c r="BE275" s="48" t="str">
        <f t="shared" ca="1" si="200"/>
        <v/>
      </c>
      <c r="BF275" s="157"/>
      <c r="BG275" s="262">
        <f t="shared" ca="1" si="201"/>
        <v>19</v>
      </c>
      <c r="BI275" s="48" t="str">
        <f t="shared" ca="1" si="206"/>
        <v/>
      </c>
      <c r="BJ275" s="48" t="str">
        <f t="shared" ca="1" si="207"/>
        <v/>
      </c>
      <c r="BK275" s="48" t="str">
        <f t="shared" ca="1" si="208"/>
        <v/>
      </c>
      <c r="BL275" s="48" t="str">
        <f t="shared" ca="1" si="209"/>
        <v/>
      </c>
      <c r="BM275" s="48" t="str">
        <f t="shared" ca="1" si="210"/>
        <v/>
      </c>
      <c r="BN275" s="48" t="str">
        <f t="shared" ca="1" si="211"/>
        <v/>
      </c>
      <c r="BO275" s="48" t="b">
        <f t="shared" ca="1" si="212"/>
        <v>0</v>
      </c>
      <c r="BP275" s="48" t="b">
        <f t="shared" ca="1" si="213"/>
        <v>0</v>
      </c>
      <c r="BQ275" s="48" t="b">
        <f t="shared" ca="1" si="214"/>
        <v>0</v>
      </c>
      <c r="BR275" s="48" t="b">
        <f t="shared" ca="1" si="215"/>
        <v>0</v>
      </c>
      <c r="BT275" s="99">
        <f t="shared" ca="1" si="202"/>
        <v>0</v>
      </c>
      <c r="BV275" s="48" t="str">
        <f t="shared" ca="1" si="203"/>
        <v/>
      </c>
      <c r="BX275" s="48" t="str">
        <f t="shared" ca="1" si="204"/>
        <v/>
      </c>
      <c r="BY275" s="158"/>
      <c r="BZ275" s="266">
        <f t="shared" ca="1" si="216"/>
        <v>532</v>
      </c>
      <c r="CA275" s="265" t="str">
        <f t="shared" ref="CA275:CA338" ca="1" si="217">IF(AND(BT275=6,BV275=1),BY$14,IF(AND(BT275=6,BV275=2),BY$15,IF(AND(BT275=6,BV275=3),BY$16,IF(AND(BT275=6,BV275="F"),BZ$16,IF(AND(BT275=5,BV275=1),BY$17,IF(AND(BT275=5,BV275=2),BY$18,IF(AND(BT275=5,BV275=3),BY$19,IF(AND(BT275=5,BV275="F"),BZ$19,IF(AND(BT275=4,BV275=1),BY$20,IF(AND(BT275=4,BV275=2),BY$21,IF(AND(BT275=4,BV275=3),BY$22,IF(AND(BT275=4,BV275="F"),BZ$22,IF(AND(BT275=7,BV275=1),BY$11,IF(AND(BT275=7,BV275=2),BY$12,IF(AND(BT275=7,BV275=3),BY$13,IF(AND(BT275=7,BV275="F"),BZ$13,IF(AND(BT275=8,BV275=1),BY$8,IF(AND(BT275=8,BV275=2),BY$9,IF(AND(BT275=8,BV275=3),CH232,IF(AND(BT275=8,BV275="F"),BZ$10,IF(AND(BT275=10,BV275=1),BY$5,IF(AND(BT275=10,BV275=2),BY$6,IF(AND(BT275=10,BV275=3),BY$7,IF(AND(BT275=10,BV275="F"),BZ$7,""))))))))))))))))))))))))</f>
        <v/>
      </c>
    </row>
    <row r="276" spans="2:79" s="48" customFormat="1" x14ac:dyDescent="0.25">
      <c r="B276" s="298" t="b">
        <f t="shared" ca="1" si="166"/>
        <v>0</v>
      </c>
      <c r="C276" s="298"/>
      <c r="D276" s="298" t="b">
        <f t="shared" ca="1" si="167"/>
        <v>0</v>
      </c>
      <c r="E276" s="298"/>
      <c r="F276" s="298" t="b">
        <f t="shared" ca="1" si="168"/>
        <v>0</v>
      </c>
      <c r="G276" s="298"/>
      <c r="H276" s="298" t="b">
        <f t="shared" ca="1" si="169"/>
        <v>0</v>
      </c>
      <c r="I276" s="298"/>
      <c r="J276" s="153"/>
      <c r="K276" s="235" t="str">
        <f t="shared" ca="1" si="170"/>
        <v/>
      </c>
      <c r="L276" s="4" t="str">
        <f t="shared" ca="1" si="171"/>
        <v/>
      </c>
      <c r="M276" s="263" t="str">
        <f t="shared" ca="1" si="172"/>
        <v/>
      </c>
      <c r="N276" s="4" t="str">
        <f t="shared" ca="1" si="173"/>
        <v/>
      </c>
      <c r="O276" s="235" t="str">
        <f t="shared" ca="1" si="174"/>
        <v/>
      </c>
      <c r="P276" s="4" t="str">
        <f t="shared" ca="1" si="175"/>
        <v/>
      </c>
      <c r="Q276" s="235" t="str">
        <f t="shared" ca="1" si="176"/>
        <v/>
      </c>
      <c r="R276" s="4" t="str">
        <f t="shared" ca="1" si="177"/>
        <v/>
      </c>
      <c r="S276" s="235" t="str">
        <f t="shared" ca="1" si="178"/>
        <v/>
      </c>
      <c r="T276" s="4" t="str">
        <f t="shared" ca="1" si="179"/>
        <v/>
      </c>
      <c r="U276" s="235" t="str">
        <f ca="1">IF(BT276&gt;1,IF(ISERROR(MATCH(BG277:BG279:BG313,0)),"-",BN276),"")</f>
        <v/>
      </c>
      <c r="V276" s="4" t="str">
        <f t="shared" ca="1" si="180"/>
        <v/>
      </c>
      <c r="W276" s="235" t="str">
        <f t="shared" ca="1" si="181"/>
        <v/>
      </c>
      <c r="X276" s="4" t="str">
        <f t="shared" ca="1" si="182"/>
        <v/>
      </c>
      <c r="Y276" s="235" t="str">
        <f t="shared" ca="1" si="183"/>
        <v/>
      </c>
      <c r="Z276" s="4" t="str">
        <f t="shared" ca="1" si="184"/>
        <v/>
      </c>
      <c r="AA276" s="235" t="str">
        <f t="shared" ca="1" si="185"/>
        <v/>
      </c>
      <c r="AB276" s="4" t="str">
        <f t="shared" ca="1" si="186"/>
        <v/>
      </c>
      <c r="AC276" s="235" t="str">
        <f t="shared" ca="1" si="187"/>
        <v/>
      </c>
      <c r="AD276" s="4" t="str">
        <f t="shared" ca="1" si="188"/>
        <v/>
      </c>
      <c r="AE276" s="153"/>
      <c r="AF276" s="4" t="str">
        <f t="shared" ca="1" si="189"/>
        <v/>
      </c>
      <c r="AG276" s="263" t="str">
        <f t="shared" ca="1" si="190"/>
        <v/>
      </c>
      <c r="AH276" s="235" t="str">
        <f t="shared" ca="1" si="191"/>
        <v/>
      </c>
      <c r="AI276" s="235" t="str">
        <f t="shared" ca="1" si="192"/>
        <v/>
      </c>
      <c r="AJ276" s="235" t="str">
        <f t="shared" ca="1" si="193"/>
        <v/>
      </c>
      <c r="AK276" s="235" t="str">
        <f t="shared" ca="1" si="194"/>
        <v/>
      </c>
      <c r="AL276" s="235" t="str">
        <f t="shared" ca="1" si="195"/>
        <v/>
      </c>
      <c r="AM276" s="235" t="str">
        <f t="shared" ca="1" si="196"/>
        <v/>
      </c>
      <c r="AN276" s="235" t="str">
        <f t="shared" ca="1" si="197"/>
        <v/>
      </c>
      <c r="AO276" s="235" t="str">
        <f t="shared" ca="1" si="198"/>
        <v/>
      </c>
      <c r="AP276" s="153"/>
      <c r="AQ276" s="4" t="str">
        <f t="shared" ca="1" si="165"/>
        <v/>
      </c>
      <c r="AR276" s="4" t="str">
        <f t="shared" ca="1" si="165"/>
        <v/>
      </c>
      <c r="AS276" s="4" t="str">
        <f t="shared" ca="1" si="165"/>
        <v/>
      </c>
      <c r="AT276" s="4" t="str">
        <f t="shared" ca="1" si="165"/>
        <v/>
      </c>
      <c r="AU276" s="4" t="str">
        <f t="shared" ca="1" si="165"/>
        <v/>
      </c>
      <c r="AV276" s="4" t="str">
        <f t="shared" ca="1" si="164"/>
        <v/>
      </c>
      <c r="AW276" s="4" t="str">
        <f t="shared" ca="1" si="164"/>
        <v/>
      </c>
      <c r="AX276" s="4" t="str">
        <f t="shared" ca="1" si="164"/>
        <v/>
      </c>
      <c r="AY276" s="4" t="str">
        <f t="shared" ca="1" si="164"/>
        <v/>
      </c>
      <c r="AZ276" s="4" t="str">
        <f t="shared" ca="1" si="164"/>
        <v/>
      </c>
      <c r="BA276" s="296" t="e">
        <f t="shared" ca="1" si="199"/>
        <v>#NUM!</v>
      </c>
      <c r="BB276" s="296"/>
      <c r="BC276" s="153"/>
      <c r="BD276" s="48" t="str">
        <f t="shared" ca="1" si="205"/>
        <v/>
      </c>
      <c r="BE276" s="48" t="str">
        <f t="shared" ca="1" si="200"/>
        <v/>
      </c>
      <c r="BF276" s="157"/>
      <c r="BG276" s="262">
        <f t="shared" ca="1" si="201"/>
        <v>31</v>
      </c>
      <c r="BI276" s="48" t="str">
        <f t="shared" ca="1" si="206"/>
        <v/>
      </c>
      <c r="BJ276" s="48" t="str">
        <f t="shared" ca="1" si="207"/>
        <v/>
      </c>
      <c r="BK276" s="48" t="str">
        <f t="shared" ca="1" si="208"/>
        <v/>
      </c>
      <c r="BL276" s="48" t="str">
        <f t="shared" ca="1" si="209"/>
        <v/>
      </c>
      <c r="BM276" s="48" t="str">
        <f t="shared" ca="1" si="210"/>
        <v/>
      </c>
      <c r="BN276" s="48" t="str">
        <f t="shared" ca="1" si="211"/>
        <v/>
      </c>
      <c r="BO276" s="48" t="b">
        <f t="shared" ca="1" si="212"/>
        <v>0</v>
      </c>
      <c r="BP276" s="48" t="b">
        <f t="shared" ca="1" si="213"/>
        <v>0</v>
      </c>
      <c r="BQ276" s="48" t="b">
        <f t="shared" ca="1" si="214"/>
        <v>0</v>
      </c>
      <c r="BR276" s="48" t="b">
        <f t="shared" ca="1" si="215"/>
        <v>0</v>
      </c>
      <c r="BT276" s="99">
        <f t="shared" ca="1" si="202"/>
        <v>0</v>
      </c>
      <c r="BV276" s="48" t="str">
        <f t="shared" ca="1" si="203"/>
        <v/>
      </c>
      <c r="BX276" s="48" t="str">
        <f t="shared" ca="1" si="204"/>
        <v/>
      </c>
      <c r="BY276" s="158"/>
      <c r="BZ276" s="266">
        <f t="shared" ca="1" si="216"/>
        <v>532</v>
      </c>
      <c r="CA276" s="265" t="str">
        <f t="shared" ca="1" si="217"/>
        <v/>
      </c>
    </row>
    <row r="277" spans="2:79" s="48" customFormat="1" x14ac:dyDescent="0.25">
      <c r="B277" s="298" t="b">
        <f t="shared" ca="1" si="166"/>
        <v>0</v>
      </c>
      <c r="C277" s="298"/>
      <c r="D277" s="298" t="b">
        <f t="shared" ca="1" si="167"/>
        <v>0</v>
      </c>
      <c r="E277" s="298"/>
      <c r="F277" s="298" t="b">
        <f t="shared" ca="1" si="168"/>
        <v>0</v>
      </c>
      <c r="G277" s="298"/>
      <c r="H277" s="298" t="b">
        <f t="shared" ca="1" si="169"/>
        <v>0</v>
      </c>
      <c r="I277" s="298"/>
      <c r="J277" s="153"/>
      <c r="K277" s="235" t="str">
        <f t="shared" ca="1" si="170"/>
        <v/>
      </c>
      <c r="L277" s="4" t="str">
        <f t="shared" ca="1" si="171"/>
        <v/>
      </c>
      <c r="M277" s="263" t="str">
        <f t="shared" ca="1" si="172"/>
        <v/>
      </c>
      <c r="N277" s="4" t="str">
        <f t="shared" ca="1" si="173"/>
        <v/>
      </c>
      <c r="O277" s="235" t="str">
        <f t="shared" ca="1" si="174"/>
        <v/>
      </c>
      <c r="P277" s="4" t="str">
        <f t="shared" ca="1" si="175"/>
        <v/>
      </c>
      <c r="Q277" s="235" t="str">
        <f t="shared" ca="1" si="176"/>
        <v/>
      </c>
      <c r="R277" s="4" t="str">
        <f t="shared" ca="1" si="177"/>
        <v/>
      </c>
      <c r="S277" s="235" t="str">
        <f t="shared" ca="1" si="178"/>
        <v/>
      </c>
      <c r="T277" s="4" t="str">
        <f t="shared" ca="1" si="179"/>
        <v/>
      </c>
      <c r="U277" s="235" t="str">
        <f ca="1">IF(BT277&gt;1,IF(ISERROR(MATCH(BG278:BG280:BG314,0)),"-",BN277),"")</f>
        <v/>
      </c>
      <c r="V277" s="4" t="str">
        <f t="shared" ca="1" si="180"/>
        <v/>
      </c>
      <c r="W277" s="235" t="str">
        <f t="shared" ca="1" si="181"/>
        <v/>
      </c>
      <c r="X277" s="4" t="str">
        <f t="shared" ca="1" si="182"/>
        <v/>
      </c>
      <c r="Y277" s="235" t="str">
        <f t="shared" ca="1" si="183"/>
        <v/>
      </c>
      <c r="Z277" s="4" t="str">
        <f t="shared" ca="1" si="184"/>
        <v/>
      </c>
      <c r="AA277" s="235" t="str">
        <f t="shared" ca="1" si="185"/>
        <v/>
      </c>
      <c r="AB277" s="4" t="str">
        <f t="shared" ca="1" si="186"/>
        <v/>
      </c>
      <c r="AC277" s="235" t="str">
        <f t="shared" ca="1" si="187"/>
        <v/>
      </c>
      <c r="AD277" s="4" t="str">
        <f t="shared" ca="1" si="188"/>
        <v/>
      </c>
      <c r="AE277" s="153"/>
      <c r="AF277" s="4" t="str">
        <f t="shared" ca="1" si="189"/>
        <v/>
      </c>
      <c r="AG277" s="263" t="str">
        <f t="shared" ca="1" si="190"/>
        <v/>
      </c>
      <c r="AH277" s="235" t="str">
        <f t="shared" ca="1" si="191"/>
        <v/>
      </c>
      <c r="AI277" s="235" t="str">
        <f t="shared" ca="1" si="192"/>
        <v/>
      </c>
      <c r="AJ277" s="235" t="str">
        <f t="shared" ca="1" si="193"/>
        <v/>
      </c>
      <c r="AK277" s="235" t="str">
        <f t="shared" ca="1" si="194"/>
        <v/>
      </c>
      <c r="AL277" s="235" t="str">
        <f t="shared" ca="1" si="195"/>
        <v/>
      </c>
      <c r="AM277" s="235" t="str">
        <f t="shared" ca="1" si="196"/>
        <v/>
      </c>
      <c r="AN277" s="235" t="str">
        <f t="shared" ca="1" si="197"/>
        <v/>
      </c>
      <c r="AO277" s="235" t="str">
        <f t="shared" ca="1" si="198"/>
        <v/>
      </c>
      <c r="AP277" s="153"/>
      <c r="AQ277" s="4" t="str">
        <f t="shared" ca="1" si="165"/>
        <v/>
      </c>
      <c r="AR277" s="4" t="str">
        <f t="shared" ca="1" si="165"/>
        <v/>
      </c>
      <c r="AS277" s="4" t="str">
        <f t="shared" ca="1" si="165"/>
        <v/>
      </c>
      <c r="AT277" s="4" t="str">
        <f t="shared" ca="1" si="165"/>
        <v/>
      </c>
      <c r="AU277" s="4" t="str">
        <f t="shared" ca="1" si="165"/>
        <v/>
      </c>
      <c r="AV277" s="4" t="str">
        <f t="shared" ca="1" si="164"/>
        <v/>
      </c>
      <c r="AW277" s="4" t="str">
        <f t="shared" ca="1" si="164"/>
        <v/>
      </c>
      <c r="AX277" s="4" t="str">
        <f t="shared" ca="1" si="164"/>
        <v/>
      </c>
      <c r="AY277" s="4" t="str">
        <f t="shared" ca="1" si="164"/>
        <v/>
      </c>
      <c r="AZ277" s="4" t="str">
        <f t="shared" ca="1" si="164"/>
        <v/>
      </c>
      <c r="BA277" s="296" t="e">
        <f t="shared" ca="1" si="199"/>
        <v>#NUM!</v>
      </c>
      <c r="BB277" s="296"/>
      <c r="BC277" s="153"/>
      <c r="BD277" s="48" t="str">
        <f t="shared" ca="1" si="205"/>
        <v/>
      </c>
      <c r="BE277" s="48" t="str">
        <f t="shared" ca="1" si="200"/>
        <v/>
      </c>
      <c r="BF277" s="157"/>
      <c r="BG277" s="262">
        <f t="shared" ca="1" si="201"/>
        <v>27</v>
      </c>
      <c r="BI277" s="48" t="str">
        <f t="shared" ca="1" si="206"/>
        <v/>
      </c>
      <c r="BJ277" s="48" t="str">
        <f t="shared" ca="1" si="207"/>
        <v/>
      </c>
      <c r="BK277" s="48" t="str">
        <f t="shared" ca="1" si="208"/>
        <v/>
      </c>
      <c r="BL277" s="48" t="str">
        <f t="shared" ca="1" si="209"/>
        <v/>
      </c>
      <c r="BM277" s="48" t="str">
        <f t="shared" ca="1" si="210"/>
        <v/>
      </c>
      <c r="BN277" s="48" t="str">
        <f t="shared" ca="1" si="211"/>
        <v/>
      </c>
      <c r="BO277" s="48" t="b">
        <f t="shared" ca="1" si="212"/>
        <v>0</v>
      </c>
      <c r="BP277" s="48" t="b">
        <f t="shared" ca="1" si="213"/>
        <v>0</v>
      </c>
      <c r="BQ277" s="48" t="b">
        <f t="shared" ca="1" si="214"/>
        <v>0</v>
      </c>
      <c r="BR277" s="48" t="b">
        <f t="shared" ca="1" si="215"/>
        <v>0</v>
      </c>
      <c r="BT277" s="99">
        <f t="shared" ca="1" si="202"/>
        <v>0</v>
      </c>
      <c r="BV277" s="48" t="str">
        <f t="shared" ca="1" si="203"/>
        <v/>
      </c>
      <c r="BX277" s="48" t="str">
        <f t="shared" ca="1" si="204"/>
        <v/>
      </c>
      <c r="BY277" s="158"/>
      <c r="BZ277" s="266">
        <f t="shared" ca="1" si="216"/>
        <v>532</v>
      </c>
      <c r="CA277" s="265" t="str">
        <f t="shared" ca="1" si="217"/>
        <v/>
      </c>
    </row>
    <row r="278" spans="2:79" s="48" customFormat="1" x14ac:dyDescent="0.25">
      <c r="B278" s="298" t="b">
        <f t="shared" ca="1" si="166"/>
        <v>0</v>
      </c>
      <c r="C278" s="298"/>
      <c r="D278" s="298" t="b">
        <f t="shared" ca="1" si="167"/>
        <v>0</v>
      </c>
      <c r="E278" s="298"/>
      <c r="F278" s="298" t="b">
        <f t="shared" ca="1" si="168"/>
        <v>0</v>
      </c>
      <c r="G278" s="298"/>
      <c r="H278" s="298" t="b">
        <f t="shared" ca="1" si="169"/>
        <v>0</v>
      </c>
      <c r="I278" s="298"/>
      <c r="J278" s="153"/>
      <c r="K278" s="235" t="str">
        <f t="shared" ca="1" si="170"/>
        <v/>
      </c>
      <c r="L278" s="4" t="str">
        <f t="shared" ca="1" si="171"/>
        <v/>
      </c>
      <c r="M278" s="263" t="str">
        <f t="shared" ca="1" si="172"/>
        <v/>
      </c>
      <c r="N278" s="4" t="str">
        <f t="shared" ca="1" si="173"/>
        <v/>
      </c>
      <c r="O278" s="235" t="str">
        <f t="shared" ca="1" si="174"/>
        <v/>
      </c>
      <c r="P278" s="4" t="str">
        <f t="shared" ca="1" si="175"/>
        <v/>
      </c>
      <c r="Q278" s="235" t="str">
        <f t="shared" ca="1" si="176"/>
        <v/>
      </c>
      <c r="R278" s="4" t="str">
        <f t="shared" ca="1" si="177"/>
        <v/>
      </c>
      <c r="S278" s="235" t="str">
        <f t="shared" ca="1" si="178"/>
        <v/>
      </c>
      <c r="T278" s="4" t="str">
        <f t="shared" ca="1" si="179"/>
        <v/>
      </c>
      <c r="U278" s="235" t="str">
        <f ca="1">IF(BT278&gt;1,IF(ISERROR(MATCH(BG279:BG281:BG315,0)),"-",BN278),"")</f>
        <v/>
      </c>
      <c r="V278" s="4" t="str">
        <f t="shared" ca="1" si="180"/>
        <v/>
      </c>
      <c r="W278" s="235" t="str">
        <f t="shared" ca="1" si="181"/>
        <v/>
      </c>
      <c r="X278" s="4" t="str">
        <f t="shared" ca="1" si="182"/>
        <v/>
      </c>
      <c r="Y278" s="235" t="str">
        <f t="shared" ca="1" si="183"/>
        <v/>
      </c>
      <c r="Z278" s="4" t="str">
        <f t="shared" ca="1" si="184"/>
        <v/>
      </c>
      <c r="AA278" s="235" t="str">
        <f t="shared" ca="1" si="185"/>
        <v/>
      </c>
      <c r="AB278" s="4" t="str">
        <f t="shared" ca="1" si="186"/>
        <v/>
      </c>
      <c r="AC278" s="235" t="str">
        <f t="shared" ca="1" si="187"/>
        <v/>
      </c>
      <c r="AD278" s="4" t="str">
        <f t="shared" ca="1" si="188"/>
        <v/>
      </c>
      <c r="AE278" s="153"/>
      <c r="AF278" s="4" t="str">
        <f t="shared" ca="1" si="189"/>
        <v/>
      </c>
      <c r="AG278" s="263" t="str">
        <f t="shared" ca="1" si="190"/>
        <v/>
      </c>
      <c r="AH278" s="235" t="str">
        <f t="shared" ca="1" si="191"/>
        <v/>
      </c>
      <c r="AI278" s="235" t="str">
        <f t="shared" ca="1" si="192"/>
        <v/>
      </c>
      <c r="AJ278" s="235" t="str">
        <f t="shared" ca="1" si="193"/>
        <v/>
      </c>
      <c r="AK278" s="235" t="str">
        <f t="shared" ca="1" si="194"/>
        <v/>
      </c>
      <c r="AL278" s="235" t="str">
        <f t="shared" ca="1" si="195"/>
        <v/>
      </c>
      <c r="AM278" s="235" t="str">
        <f t="shared" ca="1" si="196"/>
        <v/>
      </c>
      <c r="AN278" s="235" t="str">
        <f t="shared" ca="1" si="197"/>
        <v/>
      </c>
      <c r="AO278" s="235" t="str">
        <f t="shared" ca="1" si="198"/>
        <v/>
      </c>
      <c r="AP278" s="153"/>
      <c r="AQ278" s="4" t="str">
        <f t="shared" ca="1" si="165"/>
        <v/>
      </c>
      <c r="AR278" s="4" t="str">
        <f t="shared" ca="1" si="165"/>
        <v/>
      </c>
      <c r="AS278" s="4" t="str">
        <f t="shared" ca="1" si="165"/>
        <v/>
      </c>
      <c r="AT278" s="4" t="str">
        <f t="shared" ca="1" si="165"/>
        <v/>
      </c>
      <c r="AU278" s="4" t="str">
        <f t="shared" ca="1" si="165"/>
        <v/>
      </c>
      <c r="AV278" s="4" t="str">
        <f t="shared" ca="1" si="164"/>
        <v/>
      </c>
      <c r="AW278" s="4" t="str">
        <f t="shared" ca="1" si="164"/>
        <v/>
      </c>
      <c r="AX278" s="4" t="str">
        <f t="shared" ca="1" si="164"/>
        <v/>
      </c>
      <c r="AY278" s="4" t="str">
        <f t="shared" ca="1" si="164"/>
        <v/>
      </c>
      <c r="AZ278" s="4" t="str">
        <f t="shared" ca="1" si="164"/>
        <v/>
      </c>
      <c r="BA278" s="296" t="e">
        <f t="shared" ca="1" si="199"/>
        <v>#NUM!</v>
      </c>
      <c r="BB278" s="296"/>
      <c r="BC278" s="153"/>
      <c r="BD278" s="48" t="str">
        <f t="shared" ca="1" si="205"/>
        <v/>
      </c>
      <c r="BE278" s="48" t="str">
        <f t="shared" ca="1" si="200"/>
        <v/>
      </c>
      <c r="BF278" s="157"/>
      <c r="BG278" s="262">
        <f t="shared" ca="1" si="201"/>
        <v>32</v>
      </c>
      <c r="BI278" s="48" t="str">
        <f t="shared" ca="1" si="206"/>
        <v/>
      </c>
      <c r="BJ278" s="48" t="str">
        <f t="shared" ca="1" si="207"/>
        <v/>
      </c>
      <c r="BK278" s="48" t="str">
        <f t="shared" ca="1" si="208"/>
        <v/>
      </c>
      <c r="BL278" s="48" t="str">
        <f t="shared" ca="1" si="209"/>
        <v/>
      </c>
      <c r="BM278" s="48" t="str">
        <f t="shared" ca="1" si="210"/>
        <v/>
      </c>
      <c r="BN278" s="48" t="str">
        <f t="shared" ca="1" si="211"/>
        <v/>
      </c>
      <c r="BO278" s="48" t="b">
        <f t="shared" ca="1" si="212"/>
        <v>0</v>
      </c>
      <c r="BP278" s="48" t="b">
        <f t="shared" ca="1" si="213"/>
        <v>0</v>
      </c>
      <c r="BQ278" s="48" t="b">
        <f t="shared" ca="1" si="214"/>
        <v>0</v>
      </c>
      <c r="BR278" s="48" t="b">
        <f t="shared" ca="1" si="215"/>
        <v>0</v>
      </c>
      <c r="BT278" s="99">
        <f t="shared" ca="1" si="202"/>
        <v>0</v>
      </c>
      <c r="BV278" s="48" t="str">
        <f t="shared" ca="1" si="203"/>
        <v/>
      </c>
      <c r="BX278" s="48" t="str">
        <f t="shared" ca="1" si="204"/>
        <v/>
      </c>
      <c r="BY278" s="158"/>
      <c r="BZ278" s="266">
        <f t="shared" ca="1" si="216"/>
        <v>532</v>
      </c>
      <c r="CA278" s="265" t="str">
        <f t="shared" ca="1" si="217"/>
        <v/>
      </c>
    </row>
    <row r="279" spans="2:79" s="48" customFormat="1" x14ac:dyDescent="0.25">
      <c r="B279" s="298" t="b">
        <f t="shared" ca="1" si="166"/>
        <v>0</v>
      </c>
      <c r="C279" s="298"/>
      <c r="D279" s="298" t="b">
        <f t="shared" ca="1" si="167"/>
        <v>0</v>
      </c>
      <c r="E279" s="298"/>
      <c r="F279" s="298" t="b">
        <f t="shared" ca="1" si="168"/>
        <v>0</v>
      </c>
      <c r="G279" s="298"/>
      <c r="H279" s="298" t="b">
        <f t="shared" ca="1" si="169"/>
        <v>0</v>
      </c>
      <c r="I279" s="298"/>
      <c r="J279" s="153"/>
      <c r="K279" s="235" t="str">
        <f t="shared" ca="1" si="170"/>
        <v/>
      </c>
      <c r="L279" s="4" t="str">
        <f t="shared" ca="1" si="171"/>
        <v/>
      </c>
      <c r="M279" s="263" t="str">
        <f t="shared" ca="1" si="172"/>
        <v/>
      </c>
      <c r="N279" s="4" t="str">
        <f t="shared" ca="1" si="173"/>
        <v/>
      </c>
      <c r="O279" s="235" t="str">
        <f t="shared" ca="1" si="174"/>
        <v/>
      </c>
      <c r="P279" s="4" t="str">
        <f t="shared" ca="1" si="175"/>
        <v/>
      </c>
      <c r="Q279" s="235" t="str">
        <f t="shared" ca="1" si="176"/>
        <v/>
      </c>
      <c r="R279" s="4" t="str">
        <f t="shared" ca="1" si="177"/>
        <v/>
      </c>
      <c r="S279" s="235" t="str">
        <f t="shared" ca="1" si="178"/>
        <v/>
      </c>
      <c r="T279" s="4" t="str">
        <f t="shared" ca="1" si="179"/>
        <v/>
      </c>
      <c r="U279" s="235" t="str">
        <f ca="1">IF(BT279&gt;1,IF(ISERROR(MATCH(BG280:BG282:BG316,0)),"-",BN279),"")</f>
        <v/>
      </c>
      <c r="V279" s="4" t="str">
        <f t="shared" ca="1" si="180"/>
        <v/>
      </c>
      <c r="W279" s="235" t="str">
        <f t="shared" ca="1" si="181"/>
        <v/>
      </c>
      <c r="X279" s="4" t="str">
        <f t="shared" ca="1" si="182"/>
        <v/>
      </c>
      <c r="Y279" s="235" t="str">
        <f t="shared" ca="1" si="183"/>
        <v/>
      </c>
      <c r="Z279" s="4" t="str">
        <f t="shared" ca="1" si="184"/>
        <v/>
      </c>
      <c r="AA279" s="235" t="str">
        <f t="shared" ca="1" si="185"/>
        <v/>
      </c>
      <c r="AB279" s="4" t="str">
        <f t="shared" ca="1" si="186"/>
        <v/>
      </c>
      <c r="AC279" s="235" t="str">
        <f t="shared" ca="1" si="187"/>
        <v/>
      </c>
      <c r="AD279" s="4" t="str">
        <f t="shared" ca="1" si="188"/>
        <v/>
      </c>
      <c r="AE279" s="153"/>
      <c r="AF279" s="4" t="str">
        <f t="shared" ca="1" si="189"/>
        <v/>
      </c>
      <c r="AG279" s="263" t="str">
        <f t="shared" ca="1" si="190"/>
        <v/>
      </c>
      <c r="AH279" s="235" t="str">
        <f t="shared" ca="1" si="191"/>
        <v/>
      </c>
      <c r="AI279" s="235" t="str">
        <f t="shared" ca="1" si="192"/>
        <v/>
      </c>
      <c r="AJ279" s="235" t="str">
        <f t="shared" ca="1" si="193"/>
        <v/>
      </c>
      <c r="AK279" s="235" t="str">
        <f t="shared" ca="1" si="194"/>
        <v/>
      </c>
      <c r="AL279" s="235" t="str">
        <f t="shared" ca="1" si="195"/>
        <v/>
      </c>
      <c r="AM279" s="235" t="str">
        <f t="shared" ca="1" si="196"/>
        <v/>
      </c>
      <c r="AN279" s="235" t="str">
        <f t="shared" ca="1" si="197"/>
        <v/>
      </c>
      <c r="AO279" s="235" t="str">
        <f t="shared" ca="1" si="198"/>
        <v/>
      </c>
      <c r="AP279" s="153"/>
      <c r="AQ279" s="4" t="str">
        <f t="shared" ca="1" si="165"/>
        <v/>
      </c>
      <c r="AR279" s="4" t="str">
        <f t="shared" ca="1" si="165"/>
        <v/>
      </c>
      <c r="AS279" s="4" t="str">
        <f t="shared" ca="1" si="165"/>
        <v/>
      </c>
      <c r="AT279" s="4" t="str">
        <f t="shared" ca="1" si="165"/>
        <v/>
      </c>
      <c r="AU279" s="4" t="str">
        <f t="shared" ca="1" si="165"/>
        <v/>
      </c>
      <c r="AV279" s="4" t="str">
        <f t="shared" ca="1" si="164"/>
        <v/>
      </c>
      <c r="AW279" s="4" t="str">
        <f t="shared" ca="1" si="164"/>
        <v/>
      </c>
      <c r="AX279" s="4" t="str">
        <f t="shared" ca="1" si="164"/>
        <v/>
      </c>
      <c r="AY279" s="4" t="str">
        <f t="shared" ca="1" si="164"/>
        <v/>
      </c>
      <c r="AZ279" s="4" t="str">
        <f t="shared" ca="1" si="164"/>
        <v/>
      </c>
      <c r="BA279" s="296" t="e">
        <f t="shared" ca="1" si="199"/>
        <v>#NUM!</v>
      </c>
      <c r="BB279" s="296"/>
      <c r="BC279" s="153"/>
      <c r="BD279" s="48" t="str">
        <f t="shared" ca="1" si="205"/>
        <v/>
      </c>
      <c r="BE279" s="48" t="str">
        <f t="shared" ca="1" si="200"/>
        <v/>
      </c>
      <c r="BF279" s="157"/>
      <c r="BG279" s="262">
        <f t="shared" ca="1" si="201"/>
        <v>22</v>
      </c>
      <c r="BI279" s="48" t="str">
        <f t="shared" ca="1" si="206"/>
        <v/>
      </c>
      <c r="BJ279" s="48" t="str">
        <f t="shared" ca="1" si="207"/>
        <v/>
      </c>
      <c r="BK279" s="48" t="str">
        <f t="shared" ca="1" si="208"/>
        <v/>
      </c>
      <c r="BL279" s="48" t="str">
        <f t="shared" ca="1" si="209"/>
        <v/>
      </c>
      <c r="BM279" s="48" t="str">
        <f t="shared" ca="1" si="210"/>
        <v/>
      </c>
      <c r="BN279" s="48" t="str">
        <f t="shared" ca="1" si="211"/>
        <v/>
      </c>
      <c r="BO279" s="48" t="b">
        <f t="shared" ca="1" si="212"/>
        <v>0</v>
      </c>
      <c r="BP279" s="48" t="b">
        <f t="shared" ca="1" si="213"/>
        <v>0</v>
      </c>
      <c r="BQ279" s="48" t="b">
        <f t="shared" ca="1" si="214"/>
        <v>0</v>
      </c>
      <c r="BR279" s="48" t="b">
        <f t="shared" ca="1" si="215"/>
        <v>0</v>
      </c>
      <c r="BT279" s="99">
        <f t="shared" ca="1" si="202"/>
        <v>0</v>
      </c>
      <c r="BV279" s="48" t="str">
        <f t="shared" ca="1" si="203"/>
        <v/>
      </c>
      <c r="BX279" s="48" t="str">
        <f t="shared" ca="1" si="204"/>
        <v/>
      </c>
      <c r="BY279" s="158"/>
      <c r="BZ279" s="266">
        <f t="shared" ca="1" si="216"/>
        <v>532</v>
      </c>
      <c r="CA279" s="265" t="str">
        <f t="shared" ca="1" si="217"/>
        <v/>
      </c>
    </row>
    <row r="280" spans="2:79" s="48" customFormat="1" x14ac:dyDescent="0.25">
      <c r="B280" s="298" t="b">
        <f t="shared" ca="1" si="166"/>
        <v>0</v>
      </c>
      <c r="C280" s="298"/>
      <c r="D280" s="298" t="b">
        <f t="shared" ca="1" si="167"/>
        <v>0</v>
      </c>
      <c r="E280" s="298"/>
      <c r="F280" s="298">
        <f t="shared" ca="1" si="168"/>
        <v>42</v>
      </c>
      <c r="G280" s="298"/>
      <c r="H280" s="298" t="b">
        <f t="shared" ca="1" si="169"/>
        <v>0</v>
      </c>
      <c r="I280" s="298"/>
      <c r="J280" s="153"/>
      <c r="K280" s="235" t="str">
        <f t="shared" ca="1" si="170"/>
        <v>-</v>
      </c>
      <c r="L280" s="4" t="str">
        <f t="shared" ca="1" si="171"/>
        <v/>
      </c>
      <c r="M280" s="263" t="str">
        <f t="shared" ca="1" si="172"/>
        <v>-</v>
      </c>
      <c r="N280" s="4" t="str">
        <f t="shared" ca="1" si="173"/>
        <v/>
      </c>
      <c r="O280" s="235" t="str">
        <f t="shared" ca="1" si="174"/>
        <v>-</v>
      </c>
      <c r="P280" s="4" t="str">
        <f t="shared" ca="1" si="175"/>
        <v/>
      </c>
      <c r="Q280" s="235">
        <f t="shared" ca="1" si="176"/>
        <v>31</v>
      </c>
      <c r="R280" s="4">
        <f t="shared" ca="1" si="177"/>
        <v>2</v>
      </c>
      <c r="S280" s="235" t="str">
        <f t="shared" ca="1" si="178"/>
        <v>-</v>
      </c>
      <c r="T280" s="4" t="str">
        <f t="shared" ca="1" si="179"/>
        <v/>
      </c>
      <c r="U280" s="235" t="str">
        <f ca="1">IF(BT280&gt;1,IF(ISERROR(MATCH(BG281:BG283:BG317,0)),"-",BN280),"")</f>
        <v>-</v>
      </c>
      <c r="V280" s="4" t="str">
        <f t="shared" ca="1" si="180"/>
        <v/>
      </c>
      <c r="W280" s="235" t="str">
        <f t="shared" ca="1" si="181"/>
        <v>-</v>
      </c>
      <c r="X280" s="4" t="str">
        <f t="shared" ca="1" si="182"/>
        <v/>
      </c>
      <c r="Y280" s="235" t="str">
        <f t="shared" ca="1" si="183"/>
        <v>-</v>
      </c>
      <c r="Z280" s="4" t="str">
        <f t="shared" ca="1" si="184"/>
        <v/>
      </c>
      <c r="AA280" s="235" t="str">
        <f t="shared" ca="1" si="185"/>
        <v>-</v>
      </c>
      <c r="AB280" s="4" t="str">
        <f t="shared" ca="1" si="186"/>
        <v/>
      </c>
      <c r="AC280" s="235" t="str">
        <f t="shared" ca="1" si="187"/>
        <v>-</v>
      </c>
      <c r="AD280" s="4" t="str">
        <f t="shared" ca="1" si="188"/>
        <v/>
      </c>
      <c r="AE280" s="153"/>
      <c r="AF280" s="4" t="e">
        <f t="shared" ca="1" si="189"/>
        <v>#N/A</v>
      </c>
      <c r="AG280" s="263" t="e">
        <f t="shared" ca="1" si="190"/>
        <v>#N/A</v>
      </c>
      <c r="AH280" s="235" t="e">
        <f t="shared" ca="1" si="191"/>
        <v>#N/A</v>
      </c>
      <c r="AI280" s="235">
        <f t="shared" ca="1" si="192"/>
        <v>2</v>
      </c>
      <c r="AJ280" s="235" t="e">
        <f t="shared" ca="1" si="193"/>
        <v>#N/A</v>
      </c>
      <c r="AK280" s="235" t="e">
        <f t="shared" ca="1" si="194"/>
        <v>#N/A</v>
      </c>
      <c r="AL280" s="235" t="e">
        <f t="shared" ca="1" si="195"/>
        <v>#N/A</v>
      </c>
      <c r="AM280" s="235" t="e">
        <f t="shared" ca="1" si="196"/>
        <v>#N/A</v>
      </c>
      <c r="AN280" s="235" t="e">
        <f t="shared" ca="1" si="197"/>
        <v>#N/A</v>
      </c>
      <c r="AO280" s="235" t="e">
        <f t="shared" ca="1" si="198"/>
        <v>#N/A</v>
      </c>
      <c r="AP280" s="153"/>
      <c r="AQ280" s="4" t="str">
        <f t="shared" ca="1" si="165"/>
        <v/>
      </c>
      <c r="AR280" s="4" t="str">
        <f t="shared" ca="1" si="165"/>
        <v/>
      </c>
      <c r="AS280" s="4" t="str">
        <f t="shared" ca="1" si="165"/>
        <v/>
      </c>
      <c r="AT280" s="4">
        <f t="shared" ca="1" si="165"/>
        <v>2</v>
      </c>
      <c r="AU280" s="4" t="str">
        <f t="shared" ca="1" si="165"/>
        <v/>
      </c>
      <c r="AV280" s="4" t="str">
        <f t="shared" ca="1" si="164"/>
        <v/>
      </c>
      <c r="AW280" s="4" t="str">
        <f t="shared" ca="1" si="164"/>
        <v/>
      </c>
      <c r="AX280" s="4" t="str">
        <f t="shared" ca="1" si="164"/>
        <v/>
      </c>
      <c r="AY280" s="4" t="str">
        <f t="shared" ca="1" si="164"/>
        <v/>
      </c>
      <c r="AZ280" s="4" t="str">
        <f t="shared" ca="1" si="164"/>
        <v/>
      </c>
      <c r="BA280" s="296">
        <f t="shared" ca="1" si="199"/>
        <v>2</v>
      </c>
      <c r="BB280" s="296"/>
      <c r="BC280" s="153"/>
      <c r="BD280" s="48">
        <f t="shared" ca="1" si="205"/>
        <v>1</v>
      </c>
      <c r="BE280" s="48">
        <f t="shared" ca="1" si="200"/>
        <v>2</v>
      </c>
      <c r="BF280" s="157"/>
      <c r="BG280" s="262">
        <f t="shared" ca="1" si="201"/>
        <v>20</v>
      </c>
      <c r="BI280" s="48">
        <f t="shared" ca="1" si="206"/>
        <v>13</v>
      </c>
      <c r="BJ280" s="48">
        <f t="shared" ca="1" si="207"/>
        <v>14</v>
      </c>
      <c r="BK280" s="48">
        <f t="shared" ca="1" si="208"/>
        <v>15</v>
      </c>
      <c r="BL280" s="48">
        <f t="shared" ca="1" si="209"/>
        <v>31</v>
      </c>
      <c r="BM280" s="48" t="str">
        <f t="shared" ca="1" si="210"/>
        <v>###</v>
      </c>
      <c r="BN280" s="48" t="str">
        <f t="shared" ca="1" si="211"/>
        <v>###</v>
      </c>
      <c r="BO280" s="48" t="b">
        <f t="shared" ca="1" si="212"/>
        <v>0</v>
      </c>
      <c r="BP280" s="48" t="b">
        <f t="shared" ca="1" si="213"/>
        <v>0</v>
      </c>
      <c r="BQ280" s="48" t="b">
        <f t="shared" ca="1" si="214"/>
        <v>0</v>
      </c>
      <c r="BR280" s="48" t="b">
        <f t="shared" ca="1" si="215"/>
        <v>0</v>
      </c>
      <c r="BT280" s="99">
        <f t="shared" ca="1" si="202"/>
        <v>4</v>
      </c>
      <c r="BV280" s="48">
        <f t="shared" ca="1" si="203"/>
        <v>2</v>
      </c>
      <c r="BX280" s="48">
        <f t="shared" ca="1" si="204"/>
        <v>42</v>
      </c>
      <c r="BY280" s="158"/>
      <c r="BZ280" s="266">
        <f t="shared" ca="1" si="216"/>
        <v>560</v>
      </c>
      <c r="CA280" s="265">
        <f t="shared" ca="1" si="217"/>
        <v>28</v>
      </c>
    </row>
    <row r="281" spans="2:79" s="48" customFormat="1" x14ac:dyDescent="0.25">
      <c r="B281" s="298" t="b">
        <f t="shared" ca="1" si="166"/>
        <v>0</v>
      </c>
      <c r="C281" s="298"/>
      <c r="D281" s="298" t="b">
        <f t="shared" ca="1" si="167"/>
        <v>0</v>
      </c>
      <c r="E281" s="298"/>
      <c r="F281" s="298" t="b">
        <f t="shared" ca="1" si="168"/>
        <v>0</v>
      </c>
      <c r="G281" s="298"/>
      <c r="H281" s="298" t="b">
        <f t="shared" ca="1" si="169"/>
        <v>0</v>
      </c>
      <c r="I281" s="298"/>
      <c r="J281" s="153"/>
      <c r="K281" s="235" t="str">
        <f t="shared" ca="1" si="170"/>
        <v/>
      </c>
      <c r="L281" s="4" t="str">
        <f t="shared" ca="1" si="171"/>
        <v/>
      </c>
      <c r="M281" s="263" t="str">
        <f t="shared" ca="1" si="172"/>
        <v/>
      </c>
      <c r="N281" s="4" t="str">
        <f t="shared" ca="1" si="173"/>
        <v/>
      </c>
      <c r="O281" s="235" t="str">
        <f t="shared" ca="1" si="174"/>
        <v/>
      </c>
      <c r="P281" s="4" t="str">
        <f t="shared" ca="1" si="175"/>
        <v/>
      </c>
      <c r="Q281" s="235" t="str">
        <f t="shared" ca="1" si="176"/>
        <v/>
      </c>
      <c r="R281" s="4" t="str">
        <f t="shared" ca="1" si="177"/>
        <v/>
      </c>
      <c r="S281" s="235" t="str">
        <f t="shared" ca="1" si="178"/>
        <v/>
      </c>
      <c r="T281" s="4" t="str">
        <f t="shared" ca="1" si="179"/>
        <v/>
      </c>
      <c r="U281" s="235" t="str">
        <f ca="1">IF(BT281&gt;1,IF(ISERROR(MATCH(BG282:BG284:BG318,0)),"-",BN281),"")</f>
        <v/>
      </c>
      <c r="V281" s="4" t="str">
        <f t="shared" ca="1" si="180"/>
        <v/>
      </c>
      <c r="W281" s="235" t="str">
        <f t="shared" ca="1" si="181"/>
        <v/>
      </c>
      <c r="X281" s="4" t="str">
        <f t="shared" ca="1" si="182"/>
        <v/>
      </c>
      <c r="Y281" s="235" t="str">
        <f t="shared" ca="1" si="183"/>
        <v/>
      </c>
      <c r="Z281" s="4" t="str">
        <f t="shared" ca="1" si="184"/>
        <v/>
      </c>
      <c r="AA281" s="235" t="str">
        <f t="shared" ca="1" si="185"/>
        <v/>
      </c>
      <c r="AB281" s="4" t="str">
        <f t="shared" ca="1" si="186"/>
        <v/>
      </c>
      <c r="AC281" s="235" t="str">
        <f t="shared" ca="1" si="187"/>
        <v/>
      </c>
      <c r="AD281" s="4" t="str">
        <f t="shared" ca="1" si="188"/>
        <v/>
      </c>
      <c r="AE281" s="153"/>
      <c r="AF281" s="4" t="str">
        <f t="shared" ca="1" si="189"/>
        <v/>
      </c>
      <c r="AG281" s="263" t="str">
        <f t="shared" ca="1" si="190"/>
        <v/>
      </c>
      <c r="AH281" s="235" t="str">
        <f t="shared" ca="1" si="191"/>
        <v/>
      </c>
      <c r="AI281" s="235" t="str">
        <f t="shared" ca="1" si="192"/>
        <v/>
      </c>
      <c r="AJ281" s="235" t="str">
        <f t="shared" ca="1" si="193"/>
        <v/>
      </c>
      <c r="AK281" s="235" t="str">
        <f t="shared" ca="1" si="194"/>
        <v/>
      </c>
      <c r="AL281" s="235" t="str">
        <f t="shared" ca="1" si="195"/>
        <v/>
      </c>
      <c r="AM281" s="235" t="str">
        <f t="shared" ca="1" si="196"/>
        <v/>
      </c>
      <c r="AN281" s="235" t="str">
        <f t="shared" ca="1" si="197"/>
        <v/>
      </c>
      <c r="AO281" s="235" t="str">
        <f t="shared" ca="1" si="198"/>
        <v/>
      </c>
      <c r="AP281" s="153"/>
      <c r="AQ281" s="4" t="str">
        <f t="shared" ca="1" si="165"/>
        <v/>
      </c>
      <c r="AR281" s="4" t="str">
        <f t="shared" ca="1" si="165"/>
        <v/>
      </c>
      <c r="AS281" s="4" t="str">
        <f t="shared" ca="1" si="165"/>
        <v/>
      </c>
      <c r="AT281" s="4" t="str">
        <f t="shared" ca="1" si="165"/>
        <v/>
      </c>
      <c r="AU281" s="4" t="str">
        <f t="shared" ca="1" si="165"/>
        <v/>
      </c>
      <c r="AV281" s="4" t="str">
        <f t="shared" ca="1" si="164"/>
        <v/>
      </c>
      <c r="AW281" s="4" t="str">
        <f t="shared" ca="1" si="164"/>
        <v/>
      </c>
      <c r="AX281" s="4" t="str">
        <f t="shared" ca="1" si="164"/>
        <v/>
      </c>
      <c r="AY281" s="4" t="str">
        <f t="shared" ca="1" si="164"/>
        <v/>
      </c>
      <c r="AZ281" s="4" t="str">
        <f t="shared" ca="1" si="164"/>
        <v/>
      </c>
      <c r="BA281" s="296" t="e">
        <f t="shared" ca="1" si="199"/>
        <v>#NUM!</v>
      </c>
      <c r="BB281" s="296"/>
      <c r="BC281" s="153"/>
      <c r="BD281" s="48" t="str">
        <f t="shared" ca="1" si="205"/>
        <v/>
      </c>
      <c r="BE281" s="48" t="str">
        <f t="shared" ca="1" si="200"/>
        <v/>
      </c>
      <c r="BF281" s="157"/>
      <c r="BG281" s="262">
        <f t="shared" ca="1" si="201"/>
        <v>18</v>
      </c>
      <c r="BI281" s="48" t="str">
        <f t="shared" ca="1" si="206"/>
        <v/>
      </c>
      <c r="BJ281" s="48" t="str">
        <f t="shared" ca="1" si="207"/>
        <v/>
      </c>
      <c r="BK281" s="48" t="str">
        <f t="shared" ca="1" si="208"/>
        <v/>
      </c>
      <c r="BL281" s="48" t="str">
        <f t="shared" ca="1" si="209"/>
        <v/>
      </c>
      <c r="BM281" s="48" t="str">
        <f t="shared" ca="1" si="210"/>
        <v/>
      </c>
      <c r="BN281" s="48" t="str">
        <f t="shared" ca="1" si="211"/>
        <v/>
      </c>
      <c r="BO281" s="48" t="b">
        <f t="shared" ca="1" si="212"/>
        <v>0</v>
      </c>
      <c r="BP281" s="48" t="b">
        <f t="shared" ca="1" si="213"/>
        <v>0</v>
      </c>
      <c r="BQ281" s="48" t="b">
        <f t="shared" ca="1" si="214"/>
        <v>0</v>
      </c>
      <c r="BR281" s="48" t="b">
        <f t="shared" ca="1" si="215"/>
        <v>0</v>
      </c>
      <c r="BT281" s="99">
        <f t="shared" ca="1" si="202"/>
        <v>0</v>
      </c>
      <c r="BV281" s="48" t="str">
        <f t="shared" ca="1" si="203"/>
        <v/>
      </c>
      <c r="BX281" s="48" t="str">
        <f t="shared" ca="1" si="204"/>
        <v/>
      </c>
      <c r="BY281" s="158"/>
      <c r="BZ281" s="266">
        <f t="shared" ca="1" si="216"/>
        <v>560</v>
      </c>
      <c r="CA281" s="265" t="str">
        <f t="shared" ca="1" si="217"/>
        <v/>
      </c>
    </row>
    <row r="282" spans="2:79" s="48" customFormat="1" x14ac:dyDescent="0.25">
      <c r="B282" s="298" t="b">
        <f t="shared" ca="1" si="166"/>
        <v>0</v>
      </c>
      <c r="C282" s="298"/>
      <c r="D282" s="298" t="b">
        <f t="shared" ca="1" si="167"/>
        <v>0</v>
      </c>
      <c r="E282" s="298"/>
      <c r="F282" s="298" t="b">
        <f t="shared" ca="1" si="168"/>
        <v>0</v>
      </c>
      <c r="G282" s="298"/>
      <c r="H282" s="298" t="b">
        <f t="shared" ca="1" si="169"/>
        <v>0</v>
      </c>
      <c r="I282" s="298"/>
      <c r="J282" s="153"/>
      <c r="K282" s="235" t="str">
        <f t="shared" ca="1" si="170"/>
        <v/>
      </c>
      <c r="L282" s="4" t="str">
        <f t="shared" ca="1" si="171"/>
        <v/>
      </c>
      <c r="M282" s="263" t="str">
        <f t="shared" ca="1" si="172"/>
        <v/>
      </c>
      <c r="N282" s="4" t="str">
        <f t="shared" ca="1" si="173"/>
        <v/>
      </c>
      <c r="O282" s="235" t="str">
        <f t="shared" ca="1" si="174"/>
        <v/>
      </c>
      <c r="P282" s="4" t="str">
        <f t="shared" ca="1" si="175"/>
        <v/>
      </c>
      <c r="Q282" s="235" t="str">
        <f t="shared" ca="1" si="176"/>
        <v/>
      </c>
      <c r="R282" s="4" t="str">
        <f t="shared" ca="1" si="177"/>
        <v/>
      </c>
      <c r="S282" s="235" t="str">
        <f t="shared" ca="1" si="178"/>
        <v/>
      </c>
      <c r="T282" s="4" t="str">
        <f t="shared" ca="1" si="179"/>
        <v/>
      </c>
      <c r="U282" s="235" t="str">
        <f ca="1">IF(BT282&gt;1,IF(ISERROR(MATCH(BG283:BG285:BG319,0)),"-",BN282),"")</f>
        <v/>
      </c>
      <c r="V282" s="4" t="str">
        <f t="shared" ca="1" si="180"/>
        <v/>
      </c>
      <c r="W282" s="235" t="str">
        <f t="shared" ca="1" si="181"/>
        <v/>
      </c>
      <c r="X282" s="4" t="str">
        <f t="shared" ca="1" si="182"/>
        <v/>
      </c>
      <c r="Y282" s="235" t="str">
        <f t="shared" ca="1" si="183"/>
        <v/>
      </c>
      <c r="Z282" s="4" t="str">
        <f t="shared" ca="1" si="184"/>
        <v/>
      </c>
      <c r="AA282" s="235" t="str">
        <f t="shared" ca="1" si="185"/>
        <v/>
      </c>
      <c r="AB282" s="4" t="str">
        <f t="shared" ca="1" si="186"/>
        <v/>
      </c>
      <c r="AC282" s="235" t="str">
        <f t="shared" ca="1" si="187"/>
        <v/>
      </c>
      <c r="AD282" s="4" t="str">
        <f t="shared" ca="1" si="188"/>
        <v/>
      </c>
      <c r="AE282" s="153"/>
      <c r="AF282" s="4" t="str">
        <f t="shared" ca="1" si="189"/>
        <v/>
      </c>
      <c r="AG282" s="263" t="str">
        <f t="shared" ca="1" si="190"/>
        <v/>
      </c>
      <c r="AH282" s="235" t="str">
        <f t="shared" ca="1" si="191"/>
        <v/>
      </c>
      <c r="AI282" s="235" t="str">
        <f t="shared" ca="1" si="192"/>
        <v/>
      </c>
      <c r="AJ282" s="235" t="str">
        <f t="shared" ca="1" si="193"/>
        <v/>
      </c>
      <c r="AK282" s="235" t="str">
        <f t="shared" ca="1" si="194"/>
        <v/>
      </c>
      <c r="AL282" s="235" t="str">
        <f t="shared" ca="1" si="195"/>
        <v/>
      </c>
      <c r="AM282" s="235" t="str">
        <f t="shared" ca="1" si="196"/>
        <v/>
      </c>
      <c r="AN282" s="235" t="str">
        <f t="shared" ca="1" si="197"/>
        <v/>
      </c>
      <c r="AO282" s="235" t="str">
        <f t="shared" ca="1" si="198"/>
        <v/>
      </c>
      <c r="AP282" s="153"/>
      <c r="AQ282" s="4" t="str">
        <f t="shared" ca="1" si="165"/>
        <v/>
      </c>
      <c r="AR282" s="4" t="str">
        <f t="shared" ca="1" si="165"/>
        <v/>
      </c>
      <c r="AS282" s="4" t="str">
        <f t="shared" ca="1" si="165"/>
        <v/>
      </c>
      <c r="AT282" s="4" t="str">
        <f t="shared" ca="1" si="165"/>
        <v/>
      </c>
      <c r="AU282" s="4" t="str">
        <f t="shared" ca="1" si="165"/>
        <v/>
      </c>
      <c r="AV282" s="4" t="str">
        <f t="shared" ca="1" si="164"/>
        <v/>
      </c>
      <c r="AW282" s="4" t="str">
        <f t="shared" ca="1" si="164"/>
        <v/>
      </c>
      <c r="AX282" s="4" t="str">
        <f t="shared" ca="1" si="164"/>
        <v/>
      </c>
      <c r="AY282" s="4" t="str">
        <f t="shared" ca="1" si="164"/>
        <v/>
      </c>
      <c r="AZ282" s="4" t="str">
        <f t="shared" ca="1" si="164"/>
        <v/>
      </c>
      <c r="BA282" s="296" t="e">
        <f t="shared" ca="1" si="199"/>
        <v>#NUM!</v>
      </c>
      <c r="BB282" s="296"/>
      <c r="BC282" s="153"/>
      <c r="BD282" s="48" t="str">
        <f t="shared" ca="1" si="205"/>
        <v/>
      </c>
      <c r="BE282" s="48" t="str">
        <f t="shared" ca="1" si="200"/>
        <v/>
      </c>
      <c r="BF282" s="157"/>
      <c r="BG282" s="262">
        <f t="shared" ca="1" si="201"/>
        <v>31</v>
      </c>
      <c r="BI282" s="48" t="str">
        <f t="shared" ca="1" si="206"/>
        <v/>
      </c>
      <c r="BJ282" s="48" t="str">
        <f t="shared" ca="1" si="207"/>
        <v/>
      </c>
      <c r="BK282" s="48" t="str">
        <f t="shared" ca="1" si="208"/>
        <v/>
      </c>
      <c r="BL282" s="48" t="str">
        <f t="shared" ca="1" si="209"/>
        <v/>
      </c>
      <c r="BM282" s="48" t="str">
        <f t="shared" ca="1" si="210"/>
        <v/>
      </c>
      <c r="BN282" s="48" t="str">
        <f t="shared" ca="1" si="211"/>
        <v/>
      </c>
      <c r="BO282" s="48" t="b">
        <f t="shared" ca="1" si="212"/>
        <v>0</v>
      </c>
      <c r="BP282" s="48" t="b">
        <f t="shared" ca="1" si="213"/>
        <v>0</v>
      </c>
      <c r="BQ282" s="48" t="b">
        <f t="shared" ca="1" si="214"/>
        <v>0</v>
      </c>
      <c r="BR282" s="48" t="b">
        <f t="shared" ca="1" si="215"/>
        <v>0</v>
      </c>
      <c r="BT282" s="99">
        <f t="shared" ca="1" si="202"/>
        <v>0</v>
      </c>
      <c r="BV282" s="48" t="str">
        <f t="shared" ca="1" si="203"/>
        <v/>
      </c>
      <c r="BX282" s="48" t="str">
        <f t="shared" ca="1" si="204"/>
        <v/>
      </c>
      <c r="BY282" s="158"/>
      <c r="BZ282" s="266">
        <f t="shared" ca="1" si="216"/>
        <v>560</v>
      </c>
      <c r="CA282" s="265" t="str">
        <f t="shared" ca="1" si="217"/>
        <v/>
      </c>
    </row>
    <row r="283" spans="2:79" s="48" customFormat="1" x14ac:dyDescent="0.25">
      <c r="B283" s="298" t="b">
        <f t="shared" ca="1" si="166"/>
        <v>0</v>
      </c>
      <c r="C283" s="298"/>
      <c r="D283" s="298" t="b">
        <f t="shared" ca="1" si="167"/>
        <v>0</v>
      </c>
      <c r="E283" s="298"/>
      <c r="F283" s="298" t="b">
        <f t="shared" ca="1" si="168"/>
        <v>0</v>
      </c>
      <c r="G283" s="298"/>
      <c r="H283" s="298">
        <f t="shared" ca="1" si="169"/>
        <v>63</v>
      </c>
      <c r="I283" s="298"/>
      <c r="J283" s="153"/>
      <c r="K283" s="235" t="str">
        <f t="shared" ca="1" si="170"/>
        <v>-</v>
      </c>
      <c r="L283" s="4" t="str">
        <f t="shared" ca="1" si="171"/>
        <v/>
      </c>
      <c r="M283" s="263" t="str">
        <f t="shared" ca="1" si="172"/>
        <v>-</v>
      </c>
      <c r="N283" s="4" t="str">
        <f t="shared" ca="1" si="173"/>
        <v/>
      </c>
      <c r="O283" s="235">
        <f t="shared" ca="1" si="174"/>
        <v>12</v>
      </c>
      <c r="P283" s="4">
        <f t="shared" ca="1" si="175"/>
        <v>2</v>
      </c>
      <c r="Q283" s="235" t="str">
        <f t="shared" ca="1" si="176"/>
        <v>-</v>
      </c>
      <c r="R283" s="4" t="str">
        <f t="shared" ca="1" si="177"/>
        <v/>
      </c>
      <c r="S283" s="235" t="str">
        <f t="shared" ca="1" si="178"/>
        <v>-</v>
      </c>
      <c r="T283" s="4" t="str">
        <f t="shared" ca="1" si="179"/>
        <v/>
      </c>
      <c r="U283" s="235" t="str">
        <f ca="1">IF(BT283&gt;1,IF(ISERROR(MATCH(BG284:BG286:BG320,0)),"-",BN283),"")</f>
        <v>-</v>
      </c>
      <c r="V283" s="4" t="str">
        <f t="shared" ca="1" si="180"/>
        <v/>
      </c>
      <c r="W283" s="235" t="str">
        <f t="shared" ca="1" si="181"/>
        <v>-</v>
      </c>
      <c r="X283" s="4" t="str">
        <f t="shared" ca="1" si="182"/>
        <v/>
      </c>
      <c r="Y283" s="235" t="str">
        <f t="shared" ca="1" si="183"/>
        <v>-</v>
      </c>
      <c r="Z283" s="4" t="str">
        <f t="shared" ca="1" si="184"/>
        <v/>
      </c>
      <c r="AA283" s="235" t="str">
        <f t="shared" ca="1" si="185"/>
        <v>-</v>
      </c>
      <c r="AB283" s="4" t="str">
        <f t="shared" ca="1" si="186"/>
        <v/>
      </c>
      <c r="AC283" s="235" t="str">
        <f t="shared" ca="1" si="187"/>
        <v>-</v>
      </c>
      <c r="AD283" s="4" t="str">
        <f t="shared" ca="1" si="188"/>
        <v/>
      </c>
      <c r="AE283" s="153"/>
      <c r="AF283" s="4" t="e">
        <f t="shared" ca="1" si="189"/>
        <v>#N/A</v>
      </c>
      <c r="AG283" s="263" t="e">
        <f t="shared" ca="1" si="190"/>
        <v>#N/A</v>
      </c>
      <c r="AH283" s="235">
        <f t="shared" ca="1" si="191"/>
        <v>2</v>
      </c>
      <c r="AI283" s="235" t="e">
        <f t="shared" ca="1" si="192"/>
        <v>#N/A</v>
      </c>
      <c r="AJ283" s="235" t="e">
        <f t="shared" ca="1" si="193"/>
        <v>#N/A</v>
      </c>
      <c r="AK283" s="235" t="e">
        <f t="shared" ca="1" si="194"/>
        <v>#N/A</v>
      </c>
      <c r="AL283" s="235" t="e">
        <f t="shared" ca="1" si="195"/>
        <v>#N/A</v>
      </c>
      <c r="AM283" s="235" t="e">
        <f t="shared" ca="1" si="196"/>
        <v>#N/A</v>
      </c>
      <c r="AN283" s="235" t="e">
        <f t="shared" ca="1" si="197"/>
        <v>#N/A</v>
      </c>
      <c r="AO283" s="235" t="e">
        <f t="shared" ca="1" si="198"/>
        <v>#N/A</v>
      </c>
      <c r="AP283" s="153"/>
      <c r="AQ283" s="4" t="str">
        <f t="shared" ca="1" si="165"/>
        <v/>
      </c>
      <c r="AR283" s="4" t="str">
        <f t="shared" ca="1" si="165"/>
        <v/>
      </c>
      <c r="AS283" s="4">
        <f t="shared" ca="1" si="165"/>
        <v>2</v>
      </c>
      <c r="AT283" s="4" t="str">
        <f t="shared" ca="1" si="165"/>
        <v/>
      </c>
      <c r="AU283" s="4" t="str">
        <f t="shared" ca="1" si="165"/>
        <v/>
      </c>
      <c r="AV283" s="4" t="str">
        <f t="shared" ca="1" si="164"/>
        <v/>
      </c>
      <c r="AW283" s="4" t="str">
        <f t="shared" ca="1" si="164"/>
        <v/>
      </c>
      <c r="AX283" s="4" t="str">
        <f t="shared" ca="1" si="164"/>
        <v/>
      </c>
      <c r="AY283" s="4" t="str">
        <f t="shared" ca="1" si="164"/>
        <v/>
      </c>
      <c r="AZ283" s="4" t="str">
        <f t="shared" ca="1" si="164"/>
        <v/>
      </c>
      <c r="BA283" s="296">
        <f t="shared" ca="1" si="199"/>
        <v>2</v>
      </c>
      <c r="BB283" s="296"/>
      <c r="BC283" s="153"/>
      <c r="BD283" s="48">
        <f t="shared" ca="1" si="205"/>
        <v>1</v>
      </c>
      <c r="BE283" s="48">
        <f t="shared" ca="1" si="200"/>
        <v>2</v>
      </c>
      <c r="BF283" s="157"/>
      <c r="BG283" s="262">
        <f t="shared" ca="1" si="201"/>
        <v>32</v>
      </c>
      <c r="BI283" s="48">
        <f t="shared" ca="1" si="206"/>
        <v>2</v>
      </c>
      <c r="BJ283" s="48">
        <f t="shared" ca="1" si="207"/>
        <v>11</v>
      </c>
      <c r="BK283" s="48">
        <f t="shared" ca="1" si="208"/>
        <v>12</v>
      </c>
      <c r="BL283" s="48">
        <f t="shared" ca="1" si="209"/>
        <v>19</v>
      </c>
      <c r="BM283" s="48">
        <f t="shared" ca="1" si="210"/>
        <v>20</v>
      </c>
      <c r="BN283" s="48">
        <f t="shared" ca="1" si="211"/>
        <v>21</v>
      </c>
      <c r="BO283" s="48">
        <f t="shared" ca="1" si="212"/>
        <v>22</v>
      </c>
      <c r="BP283" s="48">
        <f t="shared" ca="1" si="213"/>
        <v>23</v>
      </c>
      <c r="BQ283" s="48">
        <f t="shared" ca="1" si="214"/>
        <v>24</v>
      </c>
      <c r="BR283" s="48">
        <f t="shared" ca="1" si="215"/>
        <v>29</v>
      </c>
      <c r="BT283" s="99">
        <f t="shared" ca="1" si="202"/>
        <v>10</v>
      </c>
      <c r="BV283" s="48">
        <f t="shared" ca="1" si="203"/>
        <v>2</v>
      </c>
      <c r="BX283" s="48">
        <f t="shared" ca="1" si="204"/>
        <v>63</v>
      </c>
      <c r="BY283" s="158"/>
      <c r="BZ283" s="266">
        <f t="shared" ca="1" si="216"/>
        <v>576</v>
      </c>
      <c r="CA283" s="265">
        <f t="shared" ca="1" si="217"/>
        <v>16</v>
      </c>
    </row>
    <row r="284" spans="2:79" s="48" customFormat="1" x14ac:dyDescent="0.25">
      <c r="B284" s="298" t="b">
        <f t="shared" ca="1" si="166"/>
        <v>0</v>
      </c>
      <c r="C284" s="298"/>
      <c r="D284" s="298" t="b">
        <f t="shared" ca="1" si="167"/>
        <v>0</v>
      </c>
      <c r="E284" s="298"/>
      <c r="F284" s="298" t="b">
        <f t="shared" ca="1" si="168"/>
        <v>0</v>
      </c>
      <c r="G284" s="298"/>
      <c r="H284" s="298" t="b">
        <f t="shared" ca="1" si="169"/>
        <v>0</v>
      </c>
      <c r="I284" s="298"/>
      <c r="J284" s="153"/>
      <c r="K284" s="235" t="str">
        <f t="shared" ca="1" si="170"/>
        <v/>
      </c>
      <c r="L284" s="4" t="str">
        <f t="shared" ca="1" si="171"/>
        <v/>
      </c>
      <c r="M284" s="263" t="str">
        <f t="shared" ca="1" si="172"/>
        <v/>
      </c>
      <c r="N284" s="4" t="str">
        <f t="shared" ca="1" si="173"/>
        <v/>
      </c>
      <c r="O284" s="235" t="str">
        <f t="shared" ca="1" si="174"/>
        <v/>
      </c>
      <c r="P284" s="4" t="str">
        <f t="shared" ca="1" si="175"/>
        <v/>
      </c>
      <c r="Q284" s="235" t="str">
        <f t="shared" ca="1" si="176"/>
        <v/>
      </c>
      <c r="R284" s="4" t="str">
        <f t="shared" ca="1" si="177"/>
        <v/>
      </c>
      <c r="S284" s="235" t="str">
        <f t="shared" ca="1" si="178"/>
        <v/>
      </c>
      <c r="T284" s="4" t="str">
        <f t="shared" ca="1" si="179"/>
        <v/>
      </c>
      <c r="U284" s="235" t="str">
        <f ca="1">IF(BT284&gt;1,IF(ISERROR(MATCH(BG285:BG287:BG321,0)),"-",BN284),"")</f>
        <v/>
      </c>
      <c r="V284" s="4" t="str">
        <f t="shared" ca="1" si="180"/>
        <v/>
      </c>
      <c r="W284" s="235" t="str">
        <f t="shared" ca="1" si="181"/>
        <v/>
      </c>
      <c r="X284" s="4" t="str">
        <f t="shared" ca="1" si="182"/>
        <v/>
      </c>
      <c r="Y284" s="235" t="str">
        <f t="shared" ca="1" si="183"/>
        <v/>
      </c>
      <c r="Z284" s="4" t="str">
        <f t="shared" ca="1" si="184"/>
        <v/>
      </c>
      <c r="AA284" s="235" t="str">
        <f t="shared" ca="1" si="185"/>
        <v/>
      </c>
      <c r="AB284" s="4" t="str">
        <f t="shared" ca="1" si="186"/>
        <v/>
      </c>
      <c r="AC284" s="235" t="str">
        <f t="shared" ca="1" si="187"/>
        <v/>
      </c>
      <c r="AD284" s="4" t="str">
        <f t="shared" ca="1" si="188"/>
        <v/>
      </c>
      <c r="AE284" s="153"/>
      <c r="AF284" s="4" t="str">
        <f t="shared" ca="1" si="189"/>
        <v/>
      </c>
      <c r="AG284" s="263" t="str">
        <f t="shared" ca="1" si="190"/>
        <v/>
      </c>
      <c r="AH284" s="235" t="str">
        <f t="shared" ca="1" si="191"/>
        <v/>
      </c>
      <c r="AI284" s="235" t="str">
        <f t="shared" ca="1" si="192"/>
        <v/>
      </c>
      <c r="AJ284" s="235" t="str">
        <f t="shared" ca="1" si="193"/>
        <v/>
      </c>
      <c r="AK284" s="235" t="str">
        <f t="shared" ca="1" si="194"/>
        <v/>
      </c>
      <c r="AL284" s="235" t="str">
        <f t="shared" ca="1" si="195"/>
        <v/>
      </c>
      <c r="AM284" s="235" t="str">
        <f t="shared" ca="1" si="196"/>
        <v/>
      </c>
      <c r="AN284" s="235" t="str">
        <f t="shared" ca="1" si="197"/>
        <v/>
      </c>
      <c r="AO284" s="235" t="str">
        <f t="shared" ca="1" si="198"/>
        <v/>
      </c>
      <c r="AP284" s="153"/>
      <c r="AQ284" s="4" t="str">
        <f t="shared" ca="1" si="165"/>
        <v/>
      </c>
      <c r="AR284" s="4" t="str">
        <f t="shared" ca="1" si="165"/>
        <v/>
      </c>
      <c r="AS284" s="4" t="str">
        <f t="shared" ca="1" si="165"/>
        <v/>
      </c>
      <c r="AT284" s="4" t="str">
        <f t="shared" ca="1" si="165"/>
        <v/>
      </c>
      <c r="AU284" s="4" t="str">
        <f t="shared" ca="1" si="165"/>
        <v/>
      </c>
      <c r="AV284" s="4" t="str">
        <f t="shared" ref="AV284:AZ334" ca="1" si="218">IFERROR(AK284,"")</f>
        <v/>
      </c>
      <c r="AW284" s="4" t="str">
        <f t="shared" ca="1" si="218"/>
        <v/>
      </c>
      <c r="AX284" s="4" t="str">
        <f t="shared" ca="1" si="218"/>
        <v/>
      </c>
      <c r="AY284" s="4" t="str">
        <f t="shared" ca="1" si="218"/>
        <v/>
      </c>
      <c r="AZ284" s="4" t="str">
        <f t="shared" ca="1" si="218"/>
        <v/>
      </c>
      <c r="BA284" s="296" t="e">
        <f t="shared" ca="1" si="199"/>
        <v>#NUM!</v>
      </c>
      <c r="BB284" s="296"/>
      <c r="BC284" s="153"/>
      <c r="BD284" s="48" t="str">
        <f t="shared" ca="1" si="205"/>
        <v/>
      </c>
      <c r="BE284" s="48" t="str">
        <f t="shared" ca="1" si="200"/>
        <v/>
      </c>
      <c r="BF284" s="157"/>
      <c r="BG284" s="262">
        <f t="shared" ca="1" si="201"/>
        <v>3</v>
      </c>
      <c r="BI284" s="48" t="str">
        <f t="shared" ca="1" si="206"/>
        <v/>
      </c>
      <c r="BJ284" s="48" t="str">
        <f t="shared" ca="1" si="207"/>
        <v/>
      </c>
      <c r="BK284" s="48" t="str">
        <f t="shared" ca="1" si="208"/>
        <v/>
      </c>
      <c r="BL284" s="48" t="str">
        <f t="shared" ca="1" si="209"/>
        <v/>
      </c>
      <c r="BM284" s="48" t="str">
        <f t="shared" ca="1" si="210"/>
        <v/>
      </c>
      <c r="BN284" s="48" t="str">
        <f t="shared" ca="1" si="211"/>
        <v/>
      </c>
      <c r="BO284" s="48" t="b">
        <f t="shared" ca="1" si="212"/>
        <v>0</v>
      </c>
      <c r="BP284" s="48" t="b">
        <f t="shared" ca="1" si="213"/>
        <v>0</v>
      </c>
      <c r="BQ284" s="48" t="b">
        <f t="shared" ca="1" si="214"/>
        <v>0</v>
      </c>
      <c r="BR284" s="48" t="b">
        <f t="shared" ca="1" si="215"/>
        <v>0</v>
      </c>
      <c r="BT284" s="99">
        <f t="shared" ca="1" si="202"/>
        <v>0</v>
      </c>
      <c r="BV284" s="48" t="str">
        <f t="shared" ca="1" si="203"/>
        <v/>
      </c>
      <c r="BX284" s="48" t="str">
        <f t="shared" ca="1" si="204"/>
        <v/>
      </c>
      <c r="BY284" s="158"/>
      <c r="BZ284" s="266">
        <f t="shared" ca="1" si="216"/>
        <v>576</v>
      </c>
      <c r="CA284" s="265" t="str">
        <f t="shared" ca="1" si="217"/>
        <v/>
      </c>
    </row>
    <row r="285" spans="2:79" s="48" customFormat="1" x14ac:dyDescent="0.25">
      <c r="B285" s="298" t="b">
        <f t="shared" ca="1" si="166"/>
        <v>0</v>
      </c>
      <c r="C285" s="298"/>
      <c r="D285" s="298" t="b">
        <f t="shared" ca="1" si="167"/>
        <v>0</v>
      </c>
      <c r="E285" s="298"/>
      <c r="F285" s="298" t="b">
        <f t="shared" ca="1" si="168"/>
        <v>0</v>
      </c>
      <c r="G285" s="298"/>
      <c r="H285" s="298" t="b">
        <f t="shared" ca="1" si="169"/>
        <v>0</v>
      </c>
      <c r="I285" s="298"/>
      <c r="J285" s="153"/>
      <c r="K285" s="235" t="str">
        <f t="shared" ca="1" si="170"/>
        <v/>
      </c>
      <c r="L285" s="4" t="str">
        <f t="shared" ca="1" si="171"/>
        <v/>
      </c>
      <c r="M285" s="263" t="str">
        <f t="shared" ca="1" si="172"/>
        <v/>
      </c>
      <c r="N285" s="4" t="str">
        <f t="shared" ca="1" si="173"/>
        <v/>
      </c>
      <c r="O285" s="235" t="str">
        <f t="shared" ca="1" si="174"/>
        <v/>
      </c>
      <c r="P285" s="4" t="str">
        <f t="shared" ca="1" si="175"/>
        <v/>
      </c>
      <c r="Q285" s="235" t="str">
        <f t="shared" ca="1" si="176"/>
        <v/>
      </c>
      <c r="R285" s="4" t="str">
        <f t="shared" ca="1" si="177"/>
        <v/>
      </c>
      <c r="S285" s="235" t="str">
        <f t="shared" ca="1" si="178"/>
        <v/>
      </c>
      <c r="T285" s="4" t="str">
        <f t="shared" ca="1" si="179"/>
        <v/>
      </c>
      <c r="U285" s="235" t="str">
        <f ca="1">IF(BT285&gt;1,IF(ISERROR(MATCH(BG286:BG288:BG322,0)),"-",BN285),"")</f>
        <v/>
      </c>
      <c r="V285" s="4" t="str">
        <f t="shared" ca="1" si="180"/>
        <v/>
      </c>
      <c r="W285" s="235" t="str">
        <f t="shared" ca="1" si="181"/>
        <v/>
      </c>
      <c r="X285" s="4" t="str">
        <f t="shared" ca="1" si="182"/>
        <v/>
      </c>
      <c r="Y285" s="235" t="str">
        <f t="shared" ca="1" si="183"/>
        <v/>
      </c>
      <c r="Z285" s="4" t="str">
        <f t="shared" ca="1" si="184"/>
        <v/>
      </c>
      <c r="AA285" s="235" t="str">
        <f t="shared" ca="1" si="185"/>
        <v/>
      </c>
      <c r="AB285" s="4" t="str">
        <f t="shared" ca="1" si="186"/>
        <v/>
      </c>
      <c r="AC285" s="235" t="str">
        <f t="shared" ca="1" si="187"/>
        <v/>
      </c>
      <c r="AD285" s="4" t="str">
        <f t="shared" ca="1" si="188"/>
        <v/>
      </c>
      <c r="AE285" s="153"/>
      <c r="AF285" s="4" t="str">
        <f t="shared" ca="1" si="189"/>
        <v/>
      </c>
      <c r="AG285" s="263" t="str">
        <f t="shared" ca="1" si="190"/>
        <v/>
      </c>
      <c r="AH285" s="235" t="str">
        <f t="shared" ca="1" si="191"/>
        <v/>
      </c>
      <c r="AI285" s="235" t="str">
        <f t="shared" ca="1" si="192"/>
        <v/>
      </c>
      <c r="AJ285" s="235" t="str">
        <f t="shared" ca="1" si="193"/>
        <v/>
      </c>
      <c r="AK285" s="235" t="str">
        <f t="shared" ca="1" si="194"/>
        <v/>
      </c>
      <c r="AL285" s="235" t="str">
        <f t="shared" ca="1" si="195"/>
        <v/>
      </c>
      <c r="AM285" s="235" t="str">
        <f t="shared" ca="1" si="196"/>
        <v/>
      </c>
      <c r="AN285" s="235" t="str">
        <f t="shared" ca="1" si="197"/>
        <v/>
      </c>
      <c r="AO285" s="235" t="str">
        <f t="shared" ca="1" si="198"/>
        <v/>
      </c>
      <c r="AP285" s="153"/>
      <c r="AQ285" s="4" t="str">
        <f t="shared" ref="AQ285:AU335" ca="1" si="219">IFERROR(AF285,"")</f>
        <v/>
      </c>
      <c r="AR285" s="4" t="str">
        <f t="shared" ca="1" si="219"/>
        <v/>
      </c>
      <c r="AS285" s="4" t="str">
        <f t="shared" ca="1" si="219"/>
        <v/>
      </c>
      <c r="AT285" s="4" t="str">
        <f t="shared" ca="1" si="219"/>
        <v/>
      </c>
      <c r="AU285" s="4" t="str">
        <f t="shared" ca="1" si="219"/>
        <v/>
      </c>
      <c r="AV285" s="4" t="str">
        <f t="shared" ca="1" si="218"/>
        <v/>
      </c>
      <c r="AW285" s="4" t="str">
        <f t="shared" ca="1" si="218"/>
        <v/>
      </c>
      <c r="AX285" s="4" t="str">
        <f t="shared" ca="1" si="218"/>
        <v/>
      </c>
      <c r="AY285" s="4" t="str">
        <f t="shared" ca="1" si="218"/>
        <v/>
      </c>
      <c r="AZ285" s="4" t="str">
        <f t="shared" ca="1" si="218"/>
        <v/>
      </c>
      <c r="BA285" s="296" t="e">
        <f t="shared" ca="1" si="199"/>
        <v>#NUM!</v>
      </c>
      <c r="BB285" s="296"/>
      <c r="BC285" s="153"/>
      <c r="BD285" s="48" t="str">
        <f t="shared" ca="1" si="205"/>
        <v/>
      </c>
      <c r="BE285" s="48" t="str">
        <f t="shared" ca="1" si="200"/>
        <v/>
      </c>
      <c r="BF285" s="157"/>
      <c r="BG285" s="262">
        <f t="shared" ca="1" si="201"/>
        <v>12</v>
      </c>
      <c r="BI285" s="48" t="str">
        <f t="shared" ca="1" si="206"/>
        <v/>
      </c>
      <c r="BJ285" s="48" t="str">
        <f t="shared" ca="1" si="207"/>
        <v/>
      </c>
      <c r="BK285" s="48" t="str">
        <f t="shared" ca="1" si="208"/>
        <v/>
      </c>
      <c r="BL285" s="48" t="str">
        <f t="shared" ca="1" si="209"/>
        <v/>
      </c>
      <c r="BM285" s="48" t="str">
        <f t="shared" ca="1" si="210"/>
        <v/>
      </c>
      <c r="BN285" s="48" t="str">
        <f t="shared" ca="1" si="211"/>
        <v/>
      </c>
      <c r="BO285" s="48" t="b">
        <f t="shared" ca="1" si="212"/>
        <v>0</v>
      </c>
      <c r="BP285" s="48" t="b">
        <f t="shared" ca="1" si="213"/>
        <v>0</v>
      </c>
      <c r="BQ285" s="48" t="b">
        <f t="shared" ca="1" si="214"/>
        <v>0</v>
      </c>
      <c r="BR285" s="48" t="b">
        <f t="shared" ca="1" si="215"/>
        <v>0</v>
      </c>
      <c r="BT285" s="99">
        <f t="shared" ca="1" si="202"/>
        <v>0</v>
      </c>
      <c r="BV285" s="48" t="str">
        <f t="shared" ca="1" si="203"/>
        <v/>
      </c>
      <c r="BX285" s="48" t="str">
        <f t="shared" ca="1" si="204"/>
        <v/>
      </c>
      <c r="BY285" s="158"/>
      <c r="BZ285" s="266">
        <f t="shared" ca="1" si="216"/>
        <v>576</v>
      </c>
      <c r="CA285" s="265" t="str">
        <f t="shared" ca="1" si="217"/>
        <v/>
      </c>
    </row>
    <row r="286" spans="2:79" s="48" customFormat="1" x14ac:dyDescent="0.25">
      <c r="B286" s="298" t="b">
        <f t="shared" ca="1" si="166"/>
        <v>0</v>
      </c>
      <c r="C286" s="298"/>
      <c r="D286" s="298">
        <f t="shared" ca="1" si="167"/>
        <v>30</v>
      </c>
      <c r="E286" s="298"/>
      <c r="F286" s="298" t="b">
        <f t="shared" ca="1" si="168"/>
        <v>0</v>
      </c>
      <c r="G286" s="298"/>
      <c r="H286" s="298" t="b">
        <f t="shared" ca="1" si="169"/>
        <v>0</v>
      </c>
      <c r="I286" s="298"/>
      <c r="J286" s="153"/>
      <c r="K286" s="235" t="str">
        <f t="shared" ca="1" si="170"/>
        <v>-</v>
      </c>
      <c r="L286" s="4" t="str">
        <f t="shared" ca="1" si="171"/>
        <v/>
      </c>
      <c r="M286" s="263" t="str">
        <f t="shared" ca="1" si="172"/>
        <v>-</v>
      </c>
      <c r="N286" s="4" t="str">
        <f t="shared" ca="1" si="173"/>
        <v/>
      </c>
      <c r="O286" s="235" t="str">
        <f t="shared" ca="1" si="174"/>
        <v>-</v>
      </c>
      <c r="P286" s="4" t="str">
        <f t="shared" ca="1" si="175"/>
        <v/>
      </c>
      <c r="Q286" s="235">
        <f t="shared" ca="1" si="176"/>
        <v>8</v>
      </c>
      <c r="R286" s="4">
        <f t="shared" ca="1" si="177"/>
        <v>2</v>
      </c>
      <c r="S286" s="235" t="str">
        <f t="shared" ca="1" si="178"/>
        <v>-</v>
      </c>
      <c r="T286" s="4" t="str">
        <f t="shared" ca="1" si="179"/>
        <v/>
      </c>
      <c r="U286" s="235" t="str">
        <f ca="1">IF(BT286&gt;1,IF(ISERROR(MATCH(BG287:BG289:BG323,0)),"-",BN286),"")</f>
        <v>-</v>
      </c>
      <c r="V286" s="4" t="str">
        <f t="shared" ca="1" si="180"/>
        <v/>
      </c>
      <c r="W286" s="235" t="str">
        <f t="shared" ca="1" si="181"/>
        <v>-</v>
      </c>
      <c r="X286" s="4" t="str">
        <f t="shared" ca="1" si="182"/>
        <v/>
      </c>
      <c r="Y286" s="235" t="str">
        <f t="shared" ca="1" si="183"/>
        <v>-</v>
      </c>
      <c r="Z286" s="4" t="str">
        <f t="shared" ca="1" si="184"/>
        <v/>
      </c>
      <c r="AA286" s="235" t="str">
        <f t="shared" ca="1" si="185"/>
        <v>-</v>
      </c>
      <c r="AB286" s="4" t="str">
        <f t="shared" ca="1" si="186"/>
        <v/>
      </c>
      <c r="AC286" s="235" t="str">
        <f t="shared" ca="1" si="187"/>
        <v>-</v>
      </c>
      <c r="AD286" s="4" t="str">
        <f t="shared" ca="1" si="188"/>
        <v/>
      </c>
      <c r="AE286" s="153"/>
      <c r="AF286" s="4" t="e">
        <f t="shared" ca="1" si="189"/>
        <v>#N/A</v>
      </c>
      <c r="AG286" s="263" t="e">
        <f t="shared" ca="1" si="190"/>
        <v>#N/A</v>
      </c>
      <c r="AH286" s="235" t="e">
        <f t="shared" ca="1" si="191"/>
        <v>#N/A</v>
      </c>
      <c r="AI286" s="235">
        <f t="shared" ca="1" si="192"/>
        <v>2</v>
      </c>
      <c r="AJ286" s="235" t="e">
        <f t="shared" ca="1" si="193"/>
        <v>#N/A</v>
      </c>
      <c r="AK286" s="235" t="e">
        <f t="shared" ca="1" si="194"/>
        <v>#N/A</v>
      </c>
      <c r="AL286" s="235" t="e">
        <f t="shared" ca="1" si="195"/>
        <v>#N/A</v>
      </c>
      <c r="AM286" s="235" t="e">
        <f t="shared" ca="1" si="196"/>
        <v>#N/A</v>
      </c>
      <c r="AN286" s="235" t="e">
        <f t="shared" ca="1" si="197"/>
        <v>#N/A</v>
      </c>
      <c r="AO286" s="235" t="e">
        <f t="shared" ca="1" si="198"/>
        <v>#N/A</v>
      </c>
      <c r="AP286" s="153"/>
      <c r="AQ286" s="4" t="str">
        <f t="shared" ca="1" si="219"/>
        <v/>
      </c>
      <c r="AR286" s="4" t="str">
        <f t="shared" ca="1" si="219"/>
        <v/>
      </c>
      <c r="AS286" s="4" t="str">
        <f t="shared" ca="1" si="219"/>
        <v/>
      </c>
      <c r="AT286" s="4">
        <f t="shared" ca="1" si="219"/>
        <v>2</v>
      </c>
      <c r="AU286" s="4" t="str">
        <f t="shared" ca="1" si="219"/>
        <v/>
      </c>
      <c r="AV286" s="4" t="str">
        <f t="shared" ca="1" si="218"/>
        <v/>
      </c>
      <c r="AW286" s="4" t="str">
        <f t="shared" ca="1" si="218"/>
        <v/>
      </c>
      <c r="AX286" s="4" t="str">
        <f t="shared" ca="1" si="218"/>
        <v/>
      </c>
      <c r="AY286" s="4" t="str">
        <f t="shared" ca="1" si="218"/>
        <v/>
      </c>
      <c r="AZ286" s="4" t="str">
        <f t="shared" ca="1" si="218"/>
        <v/>
      </c>
      <c r="BA286" s="296">
        <f t="shared" ca="1" si="199"/>
        <v>2</v>
      </c>
      <c r="BB286" s="296"/>
      <c r="BC286" s="153"/>
      <c r="BD286" s="48">
        <f t="shared" ca="1" si="205"/>
        <v>1</v>
      </c>
      <c r="BE286" s="48">
        <f t="shared" ca="1" si="200"/>
        <v>2</v>
      </c>
      <c r="BF286" s="157"/>
      <c r="BG286" s="262">
        <f t="shared" ca="1" si="201"/>
        <v>18</v>
      </c>
      <c r="BI286" s="48">
        <f t="shared" ca="1" si="206"/>
        <v>0</v>
      </c>
      <c r="BJ286" s="48">
        <f t="shared" ca="1" si="207"/>
        <v>1</v>
      </c>
      <c r="BK286" s="48">
        <f t="shared" ca="1" si="208"/>
        <v>7</v>
      </c>
      <c r="BL286" s="48">
        <f t="shared" ca="1" si="209"/>
        <v>8</v>
      </c>
      <c r="BM286" s="48">
        <f t="shared" ca="1" si="210"/>
        <v>9</v>
      </c>
      <c r="BN286" s="48">
        <f t="shared" ca="1" si="211"/>
        <v>10</v>
      </c>
      <c r="BO286" s="48">
        <f t="shared" ca="1" si="212"/>
        <v>11</v>
      </c>
      <c r="BP286" s="48">
        <f t="shared" ca="1" si="213"/>
        <v>12</v>
      </c>
      <c r="BQ286" s="48">
        <f t="shared" ca="1" si="214"/>
        <v>19</v>
      </c>
      <c r="BR286" s="48">
        <f t="shared" ca="1" si="215"/>
        <v>21</v>
      </c>
      <c r="BT286" s="99">
        <f t="shared" ca="1" si="202"/>
        <v>10</v>
      </c>
      <c r="BV286" s="48">
        <f t="shared" ca="1" si="203"/>
        <v>2</v>
      </c>
      <c r="BX286" s="48">
        <f t="shared" ca="1" si="204"/>
        <v>30</v>
      </c>
      <c r="BY286" s="158"/>
      <c r="BZ286" s="266">
        <f t="shared" ca="1" si="216"/>
        <v>592</v>
      </c>
      <c r="CA286" s="265">
        <f t="shared" ca="1" si="217"/>
        <v>16</v>
      </c>
    </row>
    <row r="287" spans="2:79" s="48" customFormat="1" x14ac:dyDescent="0.25">
      <c r="B287" s="298" t="b">
        <f t="shared" ca="1" si="166"/>
        <v>0</v>
      </c>
      <c r="C287" s="298"/>
      <c r="D287" s="298" t="b">
        <f t="shared" ca="1" si="167"/>
        <v>0</v>
      </c>
      <c r="E287" s="298"/>
      <c r="F287" s="298" t="b">
        <f t="shared" ca="1" si="168"/>
        <v>0</v>
      </c>
      <c r="G287" s="298"/>
      <c r="H287" s="298" t="b">
        <f t="shared" ca="1" si="169"/>
        <v>0</v>
      </c>
      <c r="I287" s="298"/>
      <c r="J287" s="153"/>
      <c r="K287" s="235" t="str">
        <f t="shared" ca="1" si="170"/>
        <v/>
      </c>
      <c r="L287" s="4" t="str">
        <f t="shared" ca="1" si="171"/>
        <v/>
      </c>
      <c r="M287" s="263" t="str">
        <f t="shared" ca="1" si="172"/>
        <v/>
      </c>
      <c r="N287" s="4" t="str">
        <f t="shared" ca="1" si="173"/>
        <v/>
      </c>
      <c r="O287" s="235" t="str">
        <f t="shared" ca="1" si="174"/>
        <v/>
      </c>
      <c r="P287" s="4" t="str">
        <f t="shared" ca="1" si="175"/>
        <v/>
      </c>
      <c r="Q287" s="235" t="str">
        <f t="shared" ca="1" si="176"/>
        <v/>
      </c>
      <c r="R287" s="4" t="str">
        <f t="shared" ca="1" si="177"/>
        <v/>
      </c>
      <c r="S287" s="235" t="str">
        <f t="shared" ca="1" si="178"/>
        <v/>
      </c>
      <c r="T287" s="4" t="str">
        <f t="shared" ca="1" si="179"/>
        <v/>
      </c>
      <c r="U287" s="235" t="str">
        <f ca="1">IF(BT287&gt;1,IF(ISERROR(MATCH(BG288:BG290:BG324,0)),"-",BN287),"")</f>
        <v/>
      </c>
      <c r="V287" s="4" t="str">
        <f t="shared" ca="1" si="180"/>
        <v/>
      </c>
      <c r="W287" s="235" t="str">
        <f t="shared" ca="1" si="181"/>
        <v/>
      </c>
      <c r="X287" s="4" t="str">
        <f t="shared" ca="1" si="182"/>
        <v/>
      </c>
      <c r="Y287" s="235" t="str">
        <f t="shared" ca="1" si="183"/>
        <v/>
      </c>
      <c r="Z287" s="4" t="str">
        <f t="shared" ca="1" si="184"/>
        <v/>
      </c>
      <c r="AA287" s="235" t="str">
        <f t="shared" ca="1" si="185"/>
        <v/>
      </c>
      <c r="AB287" s="4" t="str">
        <f t="shared" ca="1" si="186"/>
        <v/>
      </c>
      <c r="AC287" s="235" t="str">
        <f t="shared" ca="1" si="187"/>
        <v/>
      </c>
      <c r="AD287" s="4" t="str">
        <f t="shared" ca="1" si="188"/>
        <v/>
      </c>
      <c r="AE287" s="153"/>
      <c r="AF287" s="4" t="str">
        <f t="shared" ca="1" si="189"/>
        <v/>
      </c>
      <c r="AG287" s="263" t="str">
        <f t="shared" ca="1" si="190"/>
        <v/>
      </c>
      <c r="AH287" s="235" t="str">
        <f t="shared" ca="1" si="191"/>
        <v/>
      </c>
      <c r="AI287" s="235" t="str">
        <f t="shared" ca="1" si="192"/>
        <v/>
      </c>
      <c r="AJ287" s="235" t="str">
        <f t="shared" ca="1" si="193"/>
        <v/>
      </c>
      <c r="AK287" s="235" t="str">
        <f t="shared" ca="1" si="194"/>
        <v/>
      </c>
      <c r="AL287" s="235" t="str">
        <f t="shared" ca="1" si="195"/>
        <v/>
      </c>
      <c r="AM287" s="235" t="str">
        <f t="shared" ca="1" si="196"/>
        <v/>
      </c>
      <c r="AN287" s="235" t="str">
        <f t="shared" ca="1" si="197"/>
        <v/>
      </c>
      <c r="AO287" s="235" t="str">
        <f t="shared" ca="1" si="198"/>
        <v/>
      </c>
      <c r="AP287" s="153"/>
      <c r="AQ287" s="4" t="str">
        <f t="shared" ca="1" si="219"/>
        <v/>
      </c>
      <c r="AR287" s="4" t="str">
        <f t="shared" ca="1" si="219"/>
        <v/>
      </c>
      <c r="AS287" s="4" t="str">
        <f t="shared" ca="1" si="219"/>
        <v/>
      </c>
      <c r="AT287" s="4" t="str">
        <f t="shared" ca="1" si="219"/>
        <v/>
      </c>
      <c r="AU287" s="4" t="str">
        <f t="shared" ca="1" si="219"/>
        <v/>
      </c>
      <c r="AV287" s="4" t="str">
        <f t="shared" ca="1" si="218"/>
        <v/>
      </c>
      <c r="AW287" s="4" t="str">
        <f t="shared" ca="1" si="218"/>
        <v/>
      </c>
      <c r="AX287" s="4" t="str">
        <f t="shared" ca="1" si="218"/>
        <v/>
      </c>
      <c r="AY287" s="4" t="str">
        <f t="shared" ca="1" si="218"/>
        <v/>
      </c>
      <c r="AZ287" s="4" t="str">
        <f t="shared" ca="1" si="218"/>
        <v/>
      </c>
      <c r="BA287" s="296" t="e">
        <f t="shared" ca="1" si="199"/>
        <v>#NUM!</v>
      </c>
      <c r="BB287" s="296"/>
      <c r="BC287" s="153"/>
      <c r="BD287" s="48" t="str">
        <f t="shared" ca="1" si="205"/>
        <v/>
      </c>
      <c r="BE287" s="48" t="str">
        <f t="shared" ca="1" si="200"/>
        <v/>
      </c>
      <c r="BF287" s="157"/>
      <c r="BG287" s="262">
        <f t="shared" ca="1" si="201"/>
        <v>28</v>
      </c>
      <c r="BI287" s="48" t="str">
        <f t="shared" ca="1" si="206"/>
        <v/>
      </c>
      <c r="BJ287" s="48" t="str">
        <f t="shared" ca="1" si="207"/>
        <v/>
      </c>
      <c r="BK287" s="48" t="str">
        <f t="shared" ca="1" si="208"/>
        <v/>
      </c>
      <c r="BL287" s="48" t="str">
        <f t="shared" ca="1" si="209"/>
        <v/>
      </c>
      <c r="BM287" s="48" t="str">
        <f t="shared" ca="1" si="210"/>
        <v/>
      </c>
      <c r="BN287" s="48" t="str">
        <f t="shared" ca="1" si="211"/>
        <v/>
      </c>
      <c r="BO287" s="48" t="b">
        <f t="shared" ca="1" si="212"/>
        <v>0</v>
      </c>
      <c r="BP287" s="48" t="b">
        <f t="shared" ca="1" si="213"/>
        <v>0</v>
      </c>
      <c r="BQ287" s="48" t="b">
        <f t="shared" ca="1" si="214"/>
        <v>0</v>
      </c>
      <c r="BR287" s="48" t="b">
        <f t="shared" ca="1" si="215"/>
        <v>0</v>
      </c>
      <c r="BT287" s="99">
        <f t="shared" ca="1" si="202"/>
        <v>0</v>
      </c>
      <c r="BV287" s="48" t="str">
        <f t="shared" ca="1" si="203"/>
        <v/>
      </c>
      <c r="BX287" s="48" t="str">
        <f t="shared" ca="1" si="204"/>
        <v/>
      </c>
      <c r="BY287" s="158"/>
      <c r="BZ287" s="266">
        <f t="shared" ca="1" si="216"/>
        <v>592</v>
      </c>
      <c r="CA287" s="265" t="str">
        <f t="shared" ca="1" si="217"/>
        <v/>
      </c>
    </row>
    <row r="288" spans="2:79" s="48" customFormat="1" x14ac:dyDescent="0.25">
      <c r="B288" s="298" t="b">
        <f t="shared" ca="1" si="166"/>
        <v>0</v>
      </c>
      <c r="C288" s="298"/>
      <c r="D288" s="298" t="b">
        <f t="shared" ca="1" si="167"/>
        <v>0</v>
      </c>
      <c r="E288" s="298"/>
      <c r="F288" s="298" t="b">
        <f t="shared" ca="1" si="168"/>
        <v>0</v>
      </c>
      <c r="G288" s="298"/>
      <c r="H288" s="298" t="b">
        <f t="shared" ca="1" si="169"/>
        <v>0</v>
      </c>
      <c r="I288" s="298"/>
      <c r="J288" s="153"/>
      <c r="K288" s="235" t="str">
        <f t="shared" ca="1" si="170"/>
        <v/>
      </c>
      <c r="L288" s="4" t="str">
        <f t="shared" ca="1" si="171"/>
        <v/>
      </c>
      <c r="M288" s="263" t="str">
        <f t="shared" ca="1" si="172"/>
        <v/>
      </c>
      <c r="N288" s="4" t="str">
        <f t="shared" ca="1" si="173"/>
        <v/>
      </c>
      <c r="O288" s="235" t="str">
        <f t="shared" ca="1" si="174"/>
        <v/>
      </c>
      <c r="P288" s="4" t="str">
        <f t="shared" ca="1" si="175"/>
        <v/>
      </c>
      <c r="Q288" s="235" t="str">
        <f t="shared" ca="1" si="176"/>
        <v/>
      </c>
      <c r="R288" s="4" t="str">
        <f t="shared" ca="1" si="177"/>
        <v/>
      </c>
      <c r="S288" s="235" t="str">
        <f t="shared" ca="1" si="178"/>
        <v/>
      </c>
      <c r="T288" s="4" t="str">
        <f t="shared" ca="1" si="179"/>
        <v/>
      </c>
      <c r="U288" s="235" t="str">
        <f ca="1">IF(BT288&gt;1,IF(ISERROR(MATCH(BG289:BG291:BG325,0)),"-",BN288),"")</f>
        <v/>
      </c>
      <c r="V288" s="4" t="str">
        <f t="shared" ca="1" si="180"/>
        <v/>
      </c>
      <c r="W288" s="235" t="str">
        <f t="shared" ca="1" si="181"/>
        <v/>
      </c>
      <c r="X288" s="4" t="str">
        <f t="shared" ca="1" si="182"/>
        <v/>
      </c>
      <c r="Y288" s="235" t="str">
        <f t="shared" ca="1" si="183"/>
        <v/>
      </c>
      <c r="Z288" s="4" t="str">
        <f t="shared" ca="1" si="184"/>
        <v/>
      </c>
      <c r="AA288" s="235" t="str">
        <f t="shared" ca="1" si="185"/>
        <v/>
      </c>
      <c r="AB288" s="4" t="str">
        <f t="shared" ca="1" si="186"/>
        <v/>
      </c>
      <c r="AC288" s="235" t="str">
        <f t="shared" ca="1" si="187"/>
        <v/>
      </c>
      <c r="AD288" s="4" t="str">
        <f t="shared" ca="1" si="188"/>
        <v/>
      </c>
      <c r="AE288" s="153"/>
      <c r="AF288" s="4" t="str">
        <f t="shared" ca="1" si="189"/>
        <v/>
      </c>
      <c r="AG288" s="263" t="str">
        <f t="shared" ca="1" si="190"/>
        <v/>
      </c>
      <c r="AH288" s="235" t="str">
        <f t="shared" ca="1" si="191"/>
        <v/>
      </c>
      <c r="AI288" s="235" t="str">
        <f t="shared" ca="1" si="192"/>
        <v/>
      </c>
      <c r="AJ288" s="235" t="str">
        <f t="shared" ca="1" si="193"/>
        <v/>
      </c>
      <c r="AK288" s="235" t="str">
        <f t="shared" ca="1" si="194"/>
        <v/>
      </c>
      <c r="AL288" s="235" t="str">
        <f t="shared" ca="1" si="195"/>
        <v/>
      </c>
      <c r="AM288" s="235" t="str">
        <f t="shared" ca="1" si="196"/>
        <v/>
      </c>
      <c r="AN288" s="235" t="str">
        <f t="shared" ca="1" si="197"/>
        <v/>
      </c>
      <c r="AO288" s="235" t="str">
        <f t="shared" ca="1" si="198"/>
        <v/>
      </c>
      <c r="AP288" s="153"/>
      <c r="AQ288" s="4" t="str">
        <f t="shared" ca="1" si="219"/>
        <v/>
      </c>
      <c r="AR288" s="4" t="str">
        <f t="shared" ca="1" si="219"/>
        <v/>
      </c>
      <c r="AS288" s="4" t="str">
        <f t="shared" ca="1" si="219"/>
        <v/>
      </c>
      <c r="AT288" s="4" t="str">
        <f t="shared" ca="1" si="219"/>
        <v/>
      </c>
      <c r="AU288" s="4" t="str">
        <f t="shared" ca="1" si="219"/>
        <v/>
      </c>
      <c r="AV288" s="4" t="str">
        <f t="shared" ca="1" si="218"/>
        <v/>
      </c>
      <c r="AW288" s="4" t="str">
        <f t="shared" ca="1" si="218"/>
        <v/>
      </c>
      <c r="AX288" s="4" t="str">
        <f t="shared" ca="1" si="218"/>
        <v/>
      </c>
      <c r="AY288" s="4" t="str">
        <f t="shared" ca="1" si="218"/>
        <v/>
      </c>
      <c r="AZ288" s="4" t="str">
        <f t="shared" ca="1" si="218"/>
        <v/>
      </c>
      <c r="BA288" s="296" t="e">
        <f t="shared" ca="1" si="199"/>
        <v>#NUM!</v>
      </c>
      <c r="BB288" s="296"/>
      <c r="BC288" s="153"/>
      <c r="BD288" s="48" t="str">
        <f t="shared" ca="1" si="205"/>
        <v/>
      </c>
      <c r="BE288" s="48" t="str">
        <f t="shared" ca="1" si="200"/>
        <v/>
      </c>
      <c r="BF288" s="157"/>
      <c r="BG288" s="262">
        <f t="shared" ca="1" si="201"/>
        <v>8</v>
      </c>
      <c r="BI288" s="48" t="str">
        <f t="shared" ca="1" si="206"/>
        <v/>
      </c>
      <c r="BJ288" s="48" t="str">
        <f t="shared" ca="1" si="207"/>
        <v/>
      </c>
      <c r="BK288" s="48" t="str">
        <f t="shared" ca="1" si="208"/>
        <v/>
      </c>
      <c r="BL288" s="48" t="str">
        <f t="shared" ca="1" si="209"/>
        <v/>
      </c>
      <c r="BM288" s="48" t="str">
        <f t="shared" ca="1" si="210"/>
        <v/>
      </c>
      <c r="BN288" s="48" t="str">
        <f t="shared" ca="1" si="211"/>
        <v/>
      </c>
      <c r="BO288" s="48" t="b">
        <f t="shared" ca="1" si="212"/>
        <v>0</v>
      </c>
      <c r="BP288" s="48" t="b">
        <f t="shared" ca="1" si="213"/>
        <v>0</v>
      </c>
      <c r="BQ288" s="48" t="b">
        <f t="shared" ca="1" si="214"/>
        <v>0</v>
      </c>
      <c r="BR288" s="48" t="b">
        <f t="shared" ca="1" si="215"/>
        <v>0</v>
      </c>
      <c r="BT288" s="99">
        <f t="shared" ca="1" si="202"/>
        <v>0</v>
      </c>
      <c r="BV288" s="48" t="str">
        <f t="shared" ca="1" si="203"/>
        <v/>
      </c>
      <c r="BX288" s="48" t="str">
        <f t="shared" ca="1" si="204"/>
        <v/>
      </c>
      <c r="BY288" s="158"/>
      <c r="BZ288" s="266">
        <f t="shared" ca="1" si="216"/>
        <v>592</v>
      </c>
      <c r="CA288" s="265" t="str">
        <f t="shared" ca="1" si="217"/>
        <v/>
      </c>
    </row>
    <row r="289" spans="2:79" s="48" customFormat="1" x14ac:dyDescent="0.25">
      <c r="B289" s="298" t="b">
        <f t="shared" ca="1" si="166"/>
        <v>0</v>
      </c>
      <c r="C289" s="298"/>
      <c r="D289" s="298" t="b">
        <f t="shared" ca="1" si="167"/>
        <v>0</v>
      </c>
      <c r="E289" s="298"/>
      <c r="F289" s="298" t="b">
        <f t="shared" ca="1" si="168"/>
        <v>0</v>
      </c>
      <c r="G289" s="298"/>
      <c r="H289" s="298" t="b">
        <f t="shared" ca="1" si="169"/>
        <v>0</v>
      </c>
      <c r="I289" s="298"/>
      <c r="J289" s="153"/>
      <c r="K289" s="235" t="str">
        <f t="shared" ca="1" si="170"/>
        <v/>
      </c>
      <c r="L289" s="4" t="str">
        <f t="shared" ca="1" si="171"/>
        <v/>
      </c>
      <c r="M289" s="263" t="str">
        <f t="shared" ca="1" si="172"/>
        <v/>
      </c>
      <c r="N289" s="4" t="str">
        <f t="shared" ca="1" si="173"/>
        <v/>
      </c>
      <c r="O289" s="235" t="str">
        <f t="shared" ca="1" si="174"/>
        <v/>
      </c>
      <c r="P289" s="4" t="str">
        <f t="shared" ca="1" si="175"/>
        <v/>
      </c>
      <c r="Q289" s="235" t="str">
        <f t="shared" ca="1" si="176"/>
        <v/>
      </c>
      <c r="R289" s="4" t="str">
        <f t="shared" ca="1" si="177"/>
        <v/>
      </c>
      <c r="S289" s="235" t="str">
        <f t="shared" ca="1" si="178"/>
        <v/>
      </c>
      <c r="T289" s="4" t="str">
        <f t="shared" ca="1" si="179"/>
        <v/>
      </c>
      <c r="U289" s="235" t="str">
        <f ca="1">IF(BT289&gt;1,IF(ISERROR(MATCH(BG290:BG292:BG326,0)),"-",BN289),"")</f>
        <v/>
      </c>
      <c r="V289" s="4" t="str">
        <f t="shared" ca="1" si="180"/>
        <v/>
      </c>
      <c r="W289" s="235" t="str">
        <f t="shared" ca="1" si="181"/>
        <v/>
      </c>
      <c r="X289" s="4" t="str">
        <f t="shared" ca="1" si="182"/>
        <v/>
      </c>
      <c r="Y289" s="235" t="str">
        <f t="shared" ca="1" si="183"/>
        <v/>
      </c>
      <c r="Z289" s="4" t="str">
        <f t="shared" ca="1" si="184"/>
        <v/>
      </c>
      <c r="AA289" s="235" t="str">
        <f t="shared" ca="1" si="185"/>
        <v/>
      </c>
      <c r="AB289" s="4" t="str">
        <f t="shared" ca="1" si="186"/>
        <v/>
      </c>
      <c r="AC289" s="235" t="str">
        <f t="shared" ca="1" si="187"/>
        <v/>
      </c>
      <c r="AD289" s="4" t="str">
        <f t="shared" ca="1" si="188"/>
        <v/>
      </c>
      <c r="AE289" s="153"/>
      <c r="AF289" s="4" t="str">
        <f t="shared" ca="1" si="189"/>
        <v/>
      </c>
      <c r="AG289" s="263" t="str">
        <f t="shared" ca="1" si="190"/>
        <v/>
      </c>
      <c r="AH289" s="235" t="str">
        <f t="shared" ca="1" si="191"/>
        <v/>
      </c>
      <c r="AI289" s="235" t="str">
        <f t="shared" ca="1" si="192"/>
        <v/>
      </c>
      <c r="AJ289" s="235" t="str">
        <f t="shared" ca="1" si="193"/>
        <v/>
      </c>
      <c r="AK289" s="235" t="str">
        <f t="shared" ca="1" si="194"/>
        <v/>
      </c>
      <c r="AL289" s="235" t="str">
        <f t="shared" ca="1" si="195"/>
        <v/>
      </c>
      <c r="AM289" s="235" t="str">
        <f t="shared" ca="1" si="196"/>
        <v/>
      </c>
      <c r="AN289" s="235" t="str">
        <f t="shared" ca="1" si="197"/>
        <v/>
      </c>
      <c r="AO289" s="235" t="str">
        <f t="shared" ca="1" si="198"/>
        <v/>
      </c>
      <c r="AP289" s="153"/>
      <c r="AQ289" s="4" t="str">
        <f t="shared" ca="1" si="219"/>
        <v/>
      </c>
      <c r="AR289" s="4" t="str">
        <f t="shared" ca="1" si="219"/>
        <v/>
      </c>
      <c r="AS289" s="4" t="str">
        <f t="shared" ca="1" si="219"/>
        <v/>
      </c>
      <c r="AT289" s="4" t="str">
        <f t="shared" ca="1" si="219"/>
        <v/>
      </c>
      <c r="AU289" s="4" t="str">
        <f t="shared" ca="1" si="219"/>
        <v/>
      </c>
      <c r="AV289" s="4" t="str">
        <f t="shared" ca="1" si="218"/>
        <v/>
      </c>
      <c r="AW289" s="4" t="str">
        <f t="shared" ca="1" si="218"/>
        <v/>
      </c>
      <c r="AX289" s="4" t="str">
        <f t="shared" ca="1" si="218"/>
        <v/>
      </c>
      <c r="AY289" s="4" t="str">
        <f t="shared" ca="1" si="218"/>
        <v/>
      </c>
      <c r="AZ289" s="4" t="str">
        <f t="shared" ca="1" si="218"/>
        <v/>
      </c>
      <c r="BA289" s="296" t="e">
        <f t="shared" ca="1" si="199"/>
        <v>#NUM!</v>
      </c>
      <c r="BB289" s="296"/>
      <c r="BC289" s="153"/>
      <c r="BD289" s="48" t="str">
        <f t="shared" ca="1" si="205"/>
        <v/>
      </c>
      <c r="BE289" s="48" t="str">
        <f t="shared" ca="1" si="200"/>
        <v/>
      </c>
      <c r="BF289" s="157"/>
      <c r="BG289" s="262">
        <f t="shared" ca="1" si="201"/>
        <v>30</v>
      </c>
      <c r="BI289" s="48" t="str">
        <f t="shared" ca="1" si="206"/>
        <v/>
      </c>
      <c r="BJ289" s="48" t="str">
        <f t="shared" ca="1" si="207"/>
        <v/>
      </c>
      <c r="BK289" s="48" t="str">
        <f t="shared" ca="1" si="208"/>
        <v/>
      </c>
      <c r="BL289" s="48" t="str">
        <f t="shared" ca="1" si="209"/>
        <v/>
      </c>
      <c r="BM289" s="48" t="str">
        <f t="shared" ca="1" si="210"/>
        <v/>
      </c>
      <c r="BN289" s="48" t="str">
        <f t="shared" ca="1" si="211"/>
        <v/>
      </c>
      <c r="BO289" s="48" t="b">
        <f t="shared" ca="1" si="212"/>
        <v>0</v>
      </c>
      <c r="BP289" s="48" t="b">
        <f t="shared" ca="1" si="213"/>
        <v>0</v>
      </c>
      <c r="BQ289" s="48" t="b">
        <f t="shared" ca="1" si="214"/>
        <v>0</v>
      </c>
      <c r="BR289" s="48" t="b">
        <f t="shared" ca="1" si="215"/>
        <v>0</v>
      </c>
      <c r="BT289" s="99">
        <f t="shared" ca="1" si="202"/>
        <v>0</v>
      </c>
      <c r="BV289" s="48" t="str">
        <f t="shared" ca="1" si="203"/>
        <v/>
      </c>
      <c r="BX289" s="48" t="str">
        <f t="shared" ca="1" si="204"/>
        <v/>
      </c>
      <c r="BY289" s="158"/>
      <c r="BZ289" s="266">
        <f t="shared" ca="1" si="216"/>
        <v>592</v>
      </c>
      <c r="CA289" s="265" t="str">
        <f t="shared" ca="1" si="217"/>
        <v/>
      </c>
    </row>
    <row r="290" spans="2:79" s="48" customFormat="1" x14ac:dyDescent="0.25">
      <c r="B290" s="298" t="b">
        <f t="shared" ca="1" si="166"/>
        <v>0</v>
      </c>
      <c r="C290" s="298"/>
      <c r="D290" s="298" t="b">
        <f t="shared" ca="1" si="167"/>
        <v>0</v>
      </c>
      <c r="E290" s="298"/>
      <c r="F290" s="298" t="b">
        <f t="shared" ca="1" si="168"/>
        <v>0</v>
      </c>
      <c r="G290" s="298"/>
      <c r="H290" s="298" t="b">
        <f t="shared" ca="1" si="169"/>
        <v>0</v>
      </c>
      <c r="I290" s="298"/>
      <c r="J290" s="153"/>
      <c r="K290" s="235" t="str">
        <f t="shared" ca="1" si="170"/>
        <v/>
      </c>
      <c r="L290" s="4" t="str">
        <f t="shared" ca="1" si="171"/>
        <v/>
      </c>
      <c r="M290" s="263" t="str">
        <f t="shared" ca="1" si="172"/>
        <v/>
      </c>
      <c r="N290" s="4" t="str">
        <f t="shared" ca="1" si="173"/>
        <v/>
      </c>
      <c r="O290" s="235" t="str">
        <f t="shared" ca="1" si="174"/>
        <v/>
      </c>
      <c r="P290" s="4" t="str">
        <f t="shared" ca="1" si="175"/>
        <v/>
      </c>
      <c r="Q290" s="235" t="str">
        <f t="shared" ca="1" si="176"/>
        <v/>
      </c>
      <c r="R290" s="4" t="str">
        <f t="shared" ca="1" si="177"/>
        <v/>
      </c>
      <c r="S290" s="235" t="str">
        <f t="shared" ca="1" si="178"/>
        <v/>
      </c>
      <c r="T290" s="4" t="str">
        <f t="shared" ca="1" si="179"/>
        <v/>
      </c>
      <c r="U290" s="235" t="str">
        <f ca="1">IF(BT290&gt;1,IF(ISERROR(MATCH(BG291:BG293:BG327,0)),"-",BN290),"")</f>
        <v/>
      </c>
      <c r="V290" s="4" t="str">
        <f t="shared" ca="1" si="180"/>
        <v/>
      </c>
      <c r="W290" s="235" t="str">
        <f t="shared" ca="1" si="181"/>
        <v/>
      </c>
      <c r="X290" s="4" t="str">
        <f t="shared" ca="1" si="182"/>
        <v/>
      </c>
      <c r="Y290" s="235" t="str">
        <f t="shared" ca="1" si="183"/>
        <v/>
      </c>
      <c r="Z290" s="4" t="str">
        <f t="shared" ca="1" si="184"/>
        <v/>
      </c>
      <c r="AA290" s="235" t="str">
        <f t="shared" ca="1" si="185"/>
        <v/>
      </c>
      <c r="AB290" s="4" t="str">
        <f t="shared" ca="1" si="186"/>
        <v/>
      </c>
      <c r="AC290" s="235" t="str">
        <f t="shared" ca="1" si="187"/>
        <v/>
      </c>
      <c r="AD290" s="4" t="str">
        <f t="shared" ca="1" si="188"/>
        <v/>
      </c>
      <c r="AE290" s="153"/>
      <c r="AF290" s="4" t="str">
        <f t="shared" ca="1" si="189"/>
        <v/>
      </c>
      <c r="AG290" s="263" t="str">
        <f t="shared" ca="1" si="190"/>
        <v/>
      </c>
      <c r="AH290" s="235" t="str">
        <f t="shared" ca="1" si="191"/>
        <v/>
      </c>
      <c r="AI290" s="235" t="str">
        <f t="shared" ca="1" si="192"/>
        <v/>
      </c>
      <c r="AJ290" s="235" t="str">
        <f t="shared" ca="1" si="193"/>
        <v/>
      </c>
      <c r="AK290" s="235" t="str">
        <f t="shared" ca="1" si="194"/>
        <v/>
      </c>
      <c r="AL290" s="235" t="str">
        <f t="shared" ca="1" si="195"/>
        <v/>
      </c>
      <c r="AM290" s="235" t="str">
        <f t="shared" ca="1" si="196"/>
        <v/>
      </c>
      <c r="AN290" s="235" t="str">
        <f t="shared" ca="1" si="197"/>
        <v/>
      </c>
      <c r="AO290" s="235" t="str">
        <f t="shared" ca="1" si="198"/>
        <v/>
      </c>
      <c r="AP290" s="153"/>
      <c r="AQ290" s="4" t="str">
        <f t="shared" ca="1" si="219"/>
        <v/>
      </c>
      <c r="AR290" s="4" t="str">
        <f t="shared" ca="1" si="219"/>
        <v/>
      </c>
      <c r="AS290" s="4" t="str">
        <f t="shared" ca="1" si="219"/>
        <v/>
      </c>
      <c r="AT290" s="4" t="str">
        <f t="shared" ca="1" si="219"/>
        <v/>
      </c>
      <c r="AU290" s="4" t="str">
        <f t="shared" ca="1" si="219"/>
        <v/>
      </c>
      <c r="AV290" s="4" t="str">
        <f t="shared" ca="1" si="218"/>
        <v/>
      </c>
      <c r="AW290" s="4" t="str">
        <f t="shared" ca="1" si="218"/>
        <v/>
      </c>
      <c r="AX290" s="4" t="str">
        <f t="shared" ca="1" si="218"/>
        <v/>
      </c>
      <c r="AY290" s="4" t="str">
        <f t="shared" ca="1" si="218"/>
        <v/>
      </c>
      <c r="AZ290" s="4" t="str">
        <f t="shared" ca="1" si="218"/>
        <v/>
      </c>
      <c r="BA290" s="296" t="e">
        <f t="shared" ca="1" si="199"/>
        <v>#NUM!</v>
      </c>
      <c r="BB290" s="296"/>
      <c r="BC290" s="153"/>
      <c r="BD290" s="48" t="str">
        <f t="shared" ca="1" si="205"/>
        <v/>
      </c>
      <c r="BE290" s="48" t="str">
        <f t="shared" ca="1" si="200"/>
        <v/>
      </c>
      <c r="BF290" s="157"/>
      <c r="BG290" s="262">
        <f t="shared" ca="1" si="201"/>
        <v>12</v>
      </c>
      <c r="BI290" s="48" t="str">
        <f t="shared" ca="1" si="206"/>
        <v/>
      </c>
      <c r="BJ290" s="48" t="str">
        <f t="shared" ca="1" si="207"/>
        <v/>
      </c>
      <c r="BK290" s="48" t="str">
        <f t="shared" ca="1" si="208"/>
        <v/>
      </c>
      <c r="BL290" s="48" t="str">
        <f t="shared" ca="1" si="209"/>
        <v/>
      </c>
      <c r="BM290" s="48" t="str">
        <f t="shared" ca="1" si="210"/>
        <v/>
      </c>
      <c r="BN290" s="48" t="str">
        <f t="shared" ca="1" si="211"/>
        <v/>
      </c>
      <c r="BO290" s="48" t="b">
        <f t="shared" ca="1" si="212"/>
        <v>0</v>
      </c>
      <c r="BP290" s="48" t="b">
        <f t="shared" ca="1" si="213"/>
        <v>0</v>
      </c>
      <c r="BQ290" s="48" t="b">
        <f t="shared" ca="1" si="214"/>
        <v>0</v>
      </c>
      <c r="BR290" s="48" t="b">
        <f t="shared" ca="1" si="215"/>
        <v>0</v>
      </c>
      <c r="BT290" s="99">
        <f t="shared" ca="1" si="202"/>
        <v>0</v>
      </c>
      <c r="BV290" s="48" t="str">
        <f t="shared" ca="1" si="203"/>
        <v/>
      </c>
      <c r="BX290" s="48" t="str">
        <f t="shared" ca="1" si="204"/>
        <v/>
      </c>
      <c r="BY290" s="158"/>
      <c r="BZ290" s="266">
        <f t="shared" ca="1" si="216"/>
        <v>592</v>
      </c>
      <c r="CA290" s="265" t="str">
        <f t="shared" ca="1" si="217"/>
        <v/>
      </c>
    </row>
    <row r="291" spans="2:79" s="48" customFormat="1" x14ac:dyDescent="0.25">
      <c r="B291" s="298" t="b">
        <f t="shared" ca="1" si="166"/>
        <v>0</v>
      </c>
      <c r="C291" s="298"/>
      <c r="D291" s="298" t="b">
        <f t="shared" ca="1" si="167"/>
        <v>0</v>
      </c>
      <c r="E291" s="298"/>
      <c r="F291" s="298" t="b">
        <f t="shared" ca="1" si="168"/>
        <v>0</v>
      </c>
      <c r="G291" s="298"/>
      <c r="H291" s="298" t="b">
        <f t="shared" ca="1" si="169"/>
        <v>0</v>
      </c>
      <c r="I291" s="298"/>
      <c r="J291" s="153"/>
      <c r="K291" s="235" t="str">
        <f t="shared" ca="1" si="170"/>
        <v/>
      </c>
      <c r="L291" s="4" t="str">
        <f t="shared" ca="1" si="171"/>
        <v/>
      </c>
      <c r="M291" s="263" t="str">
        <f t="shared" ca="1" si="172"/>
        <v/>
      </c>
      <c r="N291" s="4" t="str">
        <f t="shared" ca="1" si="173"/>
        <v/>
      </c>
      <c r="O291" s="235" t="str">
        <f t="shared" ca="1" si="174"/>
        <v/>
      </c>
      <c r="P291" s="4" t="str">
        <f t="shared" ca="1" si="175"/>
        <v/>
      </c>
      <c r="Q291" s="235" t="str">
        <f t="shared" ca="1" si="176"/>
        <v/>
      </c>
      <c r="R291" s="4" t="str">
        <f t="shared" ca="1" si="177"/>
        <v/>
      </c>
      <c r="S291" s="235" t="str">
        <f t="shared" ca="1" si="178"/>
        <v/>
      </c>
      <c r="T291" s="4" t="str">
        <f t="shared" ca="1" si="179"/>
        <v/>
      </c>
      <c r="U291" s="235" t="str">
        <f ca="1">IF(BT291&gt;1,IF(ISERROR(MATCH(BG292:BG294:BG328,0)),"-",BN291),"")</f>
        <v/>
      </c>
      <c r="V291" s="4" t="str">
        <f t="shared" ca="1" si="180"/>
        <v/>
      </c>
      <c r="W291" s="235" t="str">
        <f t="shared" ca="1" si="181"/>
        <v/>
      </c>
      <c r="X291" s="4" t="str">
        <f t="shared" ca="1" si="182"/>
        <v/>
      </c>
      <c r="Y291" s="235" t="str">
        <f t="shared" ca="1" si="183"/>
        <v/>
      </c>
      <c r="Z291" s="4" t="str">
        <f t="shared" ca="1" si="184"/>
        <v/>
      </c>
      <c r="AA291" s="235" t="str">
        <f t="shared" ca="1" si="185"/>
        <v/>
      </c>
      <c r="AB291" s="4" t="str">
        <f t="shared" ca="1" si="186"/>
        <v/>
      </c>
      <c r="AC291" s="235" t="str">
        <f t="shared" ca="1" si="187"/>
        <v/>
      </c>
      <c r="AD291" s="4" t="str">
        <f t="shared" ca="1" si="188"/>
        <v/>
      </c>
      <c r="AE291" s="153"/>
      <c r="AF291" s="4" t="str">
        <f t="shared" ca="1" si="189"/>
        <v/>
      </c>
      <c r="AG291" s="263" t="str">
        <f t="shared" ca="1" si="190"/>
        <v/>
      </c>
      <c r="AH291" s="235" t="str">
        <f t="shared" ca="1" si="191"/>
        <v/>
      </c>
      <c r="AI291" s="235" t="str">
        <f t="shared" ca="1" si="192"/>
        <v/>
      </c>
      <c r="AJ291" s="235" t="str">
        <f t="shared" ca="1" si="193"/>
        <v/>
      </c>
      <c r="AK291" s="235" t="str">
        <f t="shared" ca="1" si="194"/>
        <v/>
      </c>
      <c r="AL291" s="235" t="str">
        <f t="shared" ca="1" si="195"/>
        <v/>
      </c>
      <c r="AM291" s="235" t="str">
        <f t="shared" ca="1" si="196"/>
        <v/>
      </c>
      <c r="AN291" s="235" t="str">
        <f t="shared" ca="1" si="197"/>
        <v/>
      </c>
      <c r="AO291" s="235" t="str">
        <f t="shared" ca="1" si="198"/>
        <v/>
      </c>
      <c r="AP291" s="153"/>
      <c r="AQ291" s="4" t="str">
        <f t="shared" ca="1" si="219"/>
        <v/>
      </c>
      <c r="AR291" s="4" t="str">
        <f t="shared" ca="1" si="219"/>
        <v/>
      </c>
      <c r="AS291" s="4" t="str">
        <f t="shared" ca="1" si="219"/>
        <v/>
      </c>
      <c r="AT291" s="4" t="str">
        <f t="shared" ca="1" si="219"/>
        <v/>
      </c>
      <c r="AU291" s="4" t="str">
        <f t="shared" ca="1" si="219"/>
        <v/>
      </c>
      <c r="AV291" s="4" t="str">
        <f t="shared" ca="1" si="218"/>
        <v/>
      </c>
      <c r="AW291" s="4" t="str">
        <f t="shared" ca="1" si="218"/>
        <v/>
      </c>
      <c r="AX291" s="4" t="str">
        <f t="shared" ca="1" si="218"/>
        <v/>
      </c>
      <c r="AY291" s="4" t="str">
        <f t="shared" ca="1" si="218"/>
        <v/>
      </c>
      <c r="AZ291" s="4" t="str">
        <f t="shared" ca="1" si="218"/>
        <v/>
      </c>
      <c r="BA291" s="296" t="e">
        <f t="shared" ca="1" si="199"/>
        <v>#NUM!</v>
      </c>
      <c r="BB291" s="296"/>
      <c r="BC291" s="153"/>
      <c r="BD291" s="48" t="str">
        <f t="shared" ca="1" si="205"/>
        <v/>
      </c>
      <c r="BE291" s="48" t="str">
        <f t="shared" ca="1" si="200"/>
        <v/>
      </c>
      <c r="BF291" s="157"/>
      <c r="BG291" s="262">
        <f t="shared" ca="1" si="201"/>
        <v>24</v>
      </c>
      <c r="BI291" s="48" t="str">
        <f t="shared" ca="1" si="206"/>
        <v/>
      </c>
      <c r="BJ291" s="48" t="str">
        <f t="shared" ca="1" si="207"/>
        <v/>
      </c>
      <c r="BK291" s="48" t="str">
        <f t="shared" ca="1" si="208"/>
        <v/>
      </c>
      <c r="BL291" s="48" t="str">
        <f t="shared" ca="1" si="209"/>
        <v/>
      </c>
      <c r="BM291" s="48" t="str">
        <f t="shared" ca="1" si="210"/>
        <v/>
      </c>
      <c r="BN291" s="48" t="str">
        <f t="shared" ca="1" si="211"/>
        <v/>
      </c>
      <c r="BO291" s="48" t="b">
        <f t="shared" ca="1" si="212"/>
        <v>0</v>
      </c>
      <c r="BP291" s="48" t="b">
        <f t="shared" ca="1" si="213"/>
        <v>0</v>
      </c>
      <c r="BQ291" s="48" t="b">
        <f t="shared" ca="1" si="214"/>
        <v>0</v>
      </c>
      <c r="BR291" s="48" t="b">
        <f t="shared" ca="1" si="215"/>
        <v>0</v>
      </c>
      <c r="BT291" s="99">
        <f t="shared" ca="1" si="202"/>
        <v>0</v>
      </c>
      <c r="BV291" s="48" t="str">
        <f t="shared" ca="1" si="203"/>
        <v/>
      </c>
      <c r="BX291" s="48" t="str">
        <f t="shared" ca="1" si="204"/>
        <v/>
      </c>
      <c r="BY291" s="158"/>
      <c r="BZ291" s="266">
        <f t="shared" ca="1" si="216"/>
        <v>592</v>
      </c>
      <c r="CA291" s="265" t="str">
        <f t="shared" ca="1" si="217"/>
        <v/>
      </c>
    </row>
    <row r="292" spans="2:79" s="48" customFormat="1" x14ac:dyDescent="0.25">
      <c r="B292" s="298" t="b">
        <f t="shared" ca="1" si="166"/>
        <v>0</v>
      </c>
      <c r="C292" s="298"/>
      <c r="D292" s="298" t="b">
        <f t="shared" ca="1" si="167"/>
        <v>0</v>
      </c>
      <c r="E292" s="298"/>
      <c r="F292" s="298" t="b">
        <f t="shared" ca="1" si="168"/>
        <v>0</v>
      </c>
      <c r="G292" s="298"/>
      <c r="H292" s="298" t="b">
        <f t="shared" ca="1" si="169"/>
        <v>0</v>
      </c>
      <c r="I292" s="298"/>
      <c r="J292" s="153"/>
      <c r="K292" s="235" t="str">
        <f t="shared" ca="1" si="170"/>
        <v/>
      </c>
      <c r="L292" s="4" t="str">
        <f t="shared" ca="1" si="171"/>
        <v/>
      </c>
      <c r="M292" s="263" t="str">
        <f t="shared" ca="1" si="172"/>
        <v/>
      </c>
      <c r="N292" s="4" t="str">
        <f t="shared" ca="1" si="173"/>
        <v/>
      </c>
      <c r="O292" s="235" t="str">
        <f t="shared" ca="1" si="174"/>
        <v/>
      </c>
      <c r="P292" s="4" t="str">
        <f t="shared" ca="1" si="175"/>
        <v/>
      </c>
      <c r="Q292" s="235" t="str">
        <f t="shared" ca="1" si="176"/>
        <v/>
      </c>
      <c r="R292" s="4" t="str">
        <f t="shared" ca="1" si="177"/>
        <v/>
      </c>
      <c r="S292" s="235" t="str">
        <f t="shared" ca="1" si="178"/>
        <v/>
      </c>
      <c r="T292" s="4" t="str">
        <f t="shared" ca="1" si="179"/>
        <v/>
      </c>
      <c r="U292" s="235" t="str">
        <f ca="1">IF(BT292&gt;1,IF(ISERROR(MATCH(BG293:BG295:BG329,0)),"-",BN292),"")</f>
        <v/>
      </c>
      <c r="V292" s="4" t="str">
        <f t="shared" ca="1" si="180"/>
        <v/>
      </c>
      <c r="W292" s="235" t="str">
        <f t="shared" ca="1" si="181"/>
        <v/>
      </c>
      <c r="X292" s="4" t="str">
        <f t="shared" ca="1" si="182"/>
        <v/>
      </c>
      <c r="Y292" s="235" t="str">
        <f t="shared" ca="1" si="183"/>
        <v/>
      </c>
      <c r="Z292" s="4" t="str">
        <f t="shared" ca="1" si="184"/>
        <v/>
      </c>
      <c r="AA292" s="235" t="str">
        <f t="shared" ca="1" si="185"/>
        <v/>
      </c>
      <c r="AB292" s="4" t="str">
        <f t="shared" ca="1" si="186"/>
        <v/>
      </c>
      <c r="AC292" s="235" t="str">
        <f t="shared" ca="1" si="187"/>
        <v/>
      </c>
      <c r="AD292" s="4" t="str">
        <f t="shared" ca="1" si="188"/>
        <v/>
      </c>
      <c r="AE292" s="153"/>
      <c r="AF292" s="4" t="str">
        <f t="shared" ca="1" si="189"/>
        <v/>
      </c>
      <c r="AG292" s="263" t="str">
        <f t="shared" ca="1" si="190"/>
        <v/>
      </c>
      <c r="AH292" s="235" t="str">
        <f t="shared" ca="1" si="191"/>
        <v/>
      </c>
      <c r="AI292" s="235" t="str">
        <f t="shared" ca="1" si="192"/>
        <v/>
      </c>
      <c r="AJ292" s="235" t="str">
        <f t="shared" ca="1" si="193"/>
        <v/>
      </c>
      <c r="AK292" s="235" t="str">
        <f t="shared" ca="1" si="194"/>
        <v/>
      </c>
      <c r="AL292" s="235" t="str">
        <f t="shared" ca="1" si="195"/>
        <v/>
      </c>
      <c r="AM292" s="235" t="str">
        <f t="shared" ca="1" si="196"/>
        <v/>
      </c>
      <c r="AN292" s="235" t="str">
        <f t="shared" ca="1" si="197"/>
        <v/>
      </c>
      <c r="AO292" s="235" t="str">
        <f t="shared" ca="1" si="198"/>
        <v/>
      </c>
      <c r="AP292" s="153"/>
      <c r="AQ292" s="4" t="str">
        <f t="shared" ca="1" si="219"/>
        <v/>
      </c>
      <c r="AR292" s="4" t="str">
        <f t="shared" ca="1" si="219"/>
        <v/>
      </c>
      <c r="AS292" s="4" t="str">
        <f t="shared" ca="1" si="219"/>
        <v/>
      </c>
      <c r="AT292" s="4" t="str">
        <f t="shared" ca="1" si="219"/>
        <v/>
      </c>
      <c r="AU292" s="4" t="str">
        <f t="shared" ca="1" si="219"/>
        <v/>
      </c>
      <c r="AV292" s="4" t="str">
        <f t="shared" ca="1" si="218"/>
        <v/>
      </c>
      <c r="AW292" s="4" t="str">
        <f t="shared" ca="1" si="218"/>
        <v/>
      </c>
      <c r="AX292" s="4" t="str">
        <f t="shared" ca="1" si="218"/>
        <v/>
      </c>
      <c r="AY292" s="4" t="str">
        <f t="shared" ca="1" si="218"/>
        <v/>
      </c>
      <c r="AZ292" s="4" t="str">
        <f t="shared" ca="1" si="218"/>
        <v/>
      </c>
      <c r="BA292" s="296" t="e">
        <f t="shared" ca="1" si="199"/>
        <v>#NUM!</v>
      </c>
      <c r="BB292" s="296"/>
      <c r="BC292" s="153"/>
      <c r="BD292" s="48" t="str">
        <f t="shared" ca="1" si="205"/>
        <v/>
      </c>
      <c r="BE292" s="48" t="str">
        <f t="shared" ca="1" si="200"/>
        <v/>
      </c>
      <c r="BF292" s="157"/>
      <c r="BG292" s="262">
        <f t="shared" ca="1" si="201"/>
        <v>2</v>
      </c>
      <c r="BI292" s="48" t="str">
        <f t="shared" ca="1" si="206"/>
        <v/>
      </c>
      <c r="BJ292" s="48" t="str">
        <f t="shared" ca="1" si="207"/>
        <v/>
      </c>
      <c r="BK292" s="48" t="str">
        <f t="shared" ca="1" si="208"/>
        <v/>
      </c>
      <c r="BL292" s="48" t="str">
        <f t="shared" ca="1" si="209"/>
        <v/>
      </c>
      <c r="BM292" s="48" t="str">
        <f t="shared" ca="1" si="210"/>
        <v/>
      </c>
      <c r="BN292" s="48" t="str">
        <f t="shared" ca="1" si="211"/>
        <v/>
      </c>
      <c r="BO292" s="48" t="b">
        <f t="shared" ca="1" si="212"/>
        <v>0</v>
      </c>
      <c r="BP292" s="48" t="b">
        <f t="shared" ca="1" si="213"/>
        <v>0</v>
      </c>
      <c r="BQ292" s="48" t="b">
        <f t="shared" ca="1" si="214"/>
        <v>0</v>
      </c>
      <c r="BR292" s="48" t="b">
        <f t="shared" ca="1" si="215"/>
        <v>0</v>
      </c>
      <c r="BT292" s="99">
        <f t="shared" ca="1" si="202"/>
        <v>0</v>
      </c>
      <c r="BV292" s="48" t="str">
        <f t="shared" ca="1" si="203"/>
        <v/>
      </c>
      <c r="BX292" s="48" t="str">
        <f t="shared" ca="1" si="204"/>
        <v/>
      </c>
      <c r="BY292" s="158"/>
      <c r="BZ292" s="266">
        <f t="shared" ca="1" si="216"/>
        <v>592</v>
      </c>
      <c r="CA292" s="265" t="str">
        <f t="shared" ca="1" si="217"/>
        <v/>
      </c>
    </row>
    <row r="293" spans="2:79" s="48" customFormat="1" x14ac:dyDescent="0.25">
      <c r="B293" s="298" t="b">
        <f t="shared" ca="1" si="166"/>
        <v>0</v>
      </c>
      <c r="C293" s="298"/>
      <c r="D293" s="298" t="b">
        <f t="shared" ca="1" si="167"/>
        <v>0</v>
      </c>
      <c r="E293" s="298"/>
      <c r="F293" s="298" t="b">
        <f t="shared" ca="1" si="168"/>
        <v>0</v>
      </c>
      <c r="G293" s="298"/>
      <c r="H293" s="298" t="b">
        <f t="shared" ca="1" si="169"/>
        <v>0</v>
      </c>
      <c r="I293" s="298"/>
      <c r="J293" s="153"/>
      <c r="K293" s="235" t="str">
        <f t="shared" ca="1" si="170"/>
        <v/>
      </c>
      <c r="L293" s="4" t="str">
        <f t="shared" ca="1" si="171"/>
        <v/>
      </c>
      <c r="M293" s="263" t="str">
        <f t="shared" ca="1" si="172"/>
        <v/>
      </c>
      <c r="N293" s="4" t="str">
        <f t="shared" ca="1" si="173"/>
        <v/>
      </c>
      <c r="O293" s="235" t="str">
        <f t="shared" ca="1" si="174"/>
        <v/>
      </c>
      <c r="P293" s="4" t="str">
        <f t="shared" ca="1" si="175"/>
        <v/>
      </c>
      <c r="Q293" s="235" t="str">
        <f t="shared" ca="1" si="176"/>
        <v/>
      </c>
      <c r="R293" s="4" t="str">
        <f t="shared" ca="1" si="177"/>
        <v/>
      </c>
      <c r="S293" s="235" t="str">
        <f t="shared" ca="1" si="178"/>
        <v/>
      </c>
      <c r="T293" s="4" t="str">
        <f t="shared" ca="1" si="179"/>
        <v/>
      </c>
      <c r="U293" s="235" t="str">
        <f ca="1">IF(BT293&gt;1,IF(ISERROR(MATCH(BG294:BG296:BG330,0)),"-",BN293),"")</f>
        <v/>
      </c>
      <c r="V293" s="4" t="str">
        <f t="shared" ca="1" si="180"/>
        <v/>
      </c>
      <c r="W293" s="235" t="str">
        <f t="shared" ca="1" si="181"/>
        <v/>
      </c>
      <c r="X293" s="4" t="str">
        <f t="shared" ca="1" si="182"/>
        <v/>
      </c>
      <c r="Y293" s="235" t="str">
        <f t="shared" ca="1" si="183"/>
        <v/>
      </c>
      <c r="Z293" s="4" t="str">
        <f t="shared" ca="1" si="184"/>
        <v/>
      </c>
      <c r="AA293" s="235" t="str">
        <f t="shared" ca="1" si="185"/>
        <v/>
      </c>
      <c r="AB293" s="4" t="str">
        <f t="shared" ca="1" si="186"/>
        <v/>
      </c>
      <c r="AC293" s="235" t="str">
        <f t="shared" ca="1" si="187"/>
        <v/>
      </c>
      <c r="AD293" s="4" t="str">
        <f t="shared" ca="1" si="188"/>
        <v/>
      </c>
      <c r="AE293" s="153"/>
      <c r="AF293" s="4" t="str">
        <f t="shared" ca="1" si="189"/>
        <v/>
      </c>
      <c r="AG293" s="263" t="str">
        <f t="shared" ca="1" si="190"/>
        <v/>
      </c>
      <c r="AH293" s="235" t="str">
        <f t="shared" ca="1" si="191"/>
        <v/>
      </c>
      <c r="AI293" s="235" t="str">
        <f t="shared" ca="1" si="192"/>
        <v/>
      </c>
      <c r="AJ293" s="235" t="str">
        <f t="shared" ca="1" si="193"/>
        <v/>
      </c>
      <c r="AK293" s="235" t="str">
        <f t="shared" ca="1" si="194"/>
        <v/>
      </c>
      <c r="AL293" s="235" t="str">
        <f t="shared" ca="1" si="195"/>
        <v/>
      </c>
      <c r="AM293" s="235" t="str">
        <f t="shared" ca="1" si="196"/>
        <v/>
      </c>
      <c r="AN293" s="235" t="str">
        <f t="shared" ca="1" si="197"/>
        <v/>
      </c>
      <c r="AO293" s="235" t="str">
        <f t="shared" ca="1" si="198"/>
        <v/>
      </c>
      <c r="AP293" s="153"/>
      <c r="AQ293" s="4" t="str">
        <f t="shared" ca="1" si="219"/>
        <v/>
      </c>
      <c r="AR293" s="4" t="str">
        <f t="shared" ca="1" si="219"/>
        <v/>
      </c>
      <c r="AS293" s="4" t="str">
        <f t="shared" ca="1" si="219"/>
        <v/>
      </c>
      <c r="AT293" s="4" t="str">
        <f t="shared" ca="1" si="219"/>
        <v/>
      </c>
      <c r="AU293" s="4" t="str">
        <f t="shared" ca="1" si="219"/>
        <v/>
      </c>
      <c r="AV293" s="4" t="str">
        <f t="shared" ca="1" si="218"/>
        <v/>
      </c>
      <c r="AW293" s="4" t="str">
        <f t="shared" ca="1" si="218"/>
        <v/>
      </c>
      <c r="AX293" s="4" t="str">
        <f t="shared" ca="1" si="218"/>
        <v/>
      </c>
      <c r="AY293" s="4" t="str">
        <f t="shared" ca="1" si="218"/>
        <v/>
      </c>
      <c r="AZ293" s="4" t="str">
        <f t="shared" ca="1" si="218"/>
        <v/>
      </c>
      <c r="BA293" s="296" t="e">
        <f t="shared" ca="1" si="199"/>
        <v>#NUM!</v>
      </c>
      <c r="BB293" s="296"/>
      <c r="BC293" s="153"/>
      <c r="BD293" s="48" t="str">
        <f t="shared" ca="1" si="205"/>
        <v/>
      </c>
      <c r="BE293" s="48" t="str">
        <f t="shared" ca="1" si="200"/>
        <v/>
      </c>
      <c r="BF293" s="157"/>
      <c r="BG293" s="262">
        <f t="shared" ca="1" si="201"/>
        <v>35</v>
      </c>
      <c r="BI293" s="48" t="str">
        <f t="shared" ca="1" si="206"/>
        <v/>
      </c>
      <c r="BJ293" s="48" t="str">
        <f t="shared" ca="1" si="207"/>
        <v/>
      </c>
      <c r="BK293" s="48" t="str">
        <f t="shared" ca="1" si="208"/>
        <v/>
      </c>
      <c r="BL293" s="48" t="str">
        <f t="shared" ca="1" si="209"/>
        <v/>
      </c>
      <c r="BM293" s="48" t="str">
        <f t="shared" ca="1" si="210"/>
        <v/>
      </c>
      <c r="BN293" s="48" t="str">
        <f t="shared" ca="1" si="211"/>
        <v/>
      </c>
      <c r="BO293" s="48" t="b">
        <f t="shared" ca="1" si="212"/>
        <v>0</v>
      </c>
      <c r="BP293" s="48" t="b">
        <f t="shared" ca="1" si="213"/>
        <v>0</v>
      </c>
      <c r="BQ293" s="48" t="b">
        <f t="shared" ca="1" si="214"/>
        <v>0</v>
      </c>
      <c r="BR293" s="48" t="b">
        <f t="shared" ca="1" si="215"/>
        <v>0</v>
      </c>
      <c r="BT293" s="99">
        <f t="shared" ca="1" si="202"/>
        <v>0</v>
      </c>
      <c r="BV293" s="48" t="str">
        <f t="shared" ca="1" si="203"/>
        <v/>
      </c>
      <c r="BX293" s="48" t="str">
        <f t="shared" ca="1" si="204"/>
        <v/>
      </c>
      <c r="BY293" s="158"/>
      <c r="BZ293" s="266">
        <f t="shared" ca="1" si="216"/>
        <v>592</v>
      </c>
      <c r="CA293" s="265" t="str">
        <f t="shared" ca="1" si="217"/>
        <v/>
      </c>
    </row>
    <row r="294" spans="2:79" s="48" customFormat="1" x14ac:dyDescent="0.25">
      <c r="B294" s="298" t="b">
        <f t="shared" ca="1" si="166"/>
        <v>0</v>
      </c>
      <c r="C294" s="298"/>
      <c r="D294" s="298" t="b">
        <f t="shared" ca="1" si="167"/>
        <v>0</v>
      </c>
      <c r="E294" s="298"/>
      <c r="F294" s="298" t="b">
        <f t="shared" ca="1" si="168"/>
        <v>0</v>
      </c>
      <c r="G294" s="298"/>
      <c r="H294" s="298" t="b">
        <f t="shared" ca="1" si="169"/>
        <v>0</v>
      </c>
      <c r="I294" s="298"/>
      <c r="J294" s="153"/>
      <c r="K294" s="235" t="str">
        <f t="shared" ca="1" si="170"/>
        <v/>
      </c>
      <c r="L294" s="4" t="str">
        <f t="shared" ca="1" si="171"/>
        <v/>
      </c>
      <c r="M294" s="263" t="str">
        <f t="shared" ca="1" si="172"/>
        <v/>
      </c>
      <c r="N294" s="4" t="str">
        <f t="shared" ca="1" si="173"/>
        <v/>
      </c>
      <c r="O294" s="235" t="str">
        <f t="shared" ca="1" si="174"/>
        <v/>
      </c>
      <c r="P294" s="4" t="str">
        <f t="shared" ca="1" si="175"/>
        <v/>
      </c>
      <c r="Q294" s="235" t="str">
        <f t="shared" ca="1" si="176"/>
        <v/>
      </c>
      <c r="R294" s="4" t="str">
        <f t="shared" ca="1" si="177"/>
        <v/>
      </c>
      <c r="S294" s="235" t="str">
        <f t="shared" ca="1" si="178"/>
        <v/>
      </c>
      <c r="T294" s="4" t="str">
        <f t="shared" ca="1" si="179"/>
        <v/>
      </c>
      <c r="U294" s="235" t="str">
        <f ca="1">IF(BT294&gt;1,IF(ISERROR(MATCH(BG295:BG297:BG331,0)),"-",BN294),"")</f>
        <v/>
      </c>
      <c r="V294" s="4" t="str">
        <f t="shared" ca="1" si="180"/>
        <v/>
      </c>
      <c r="W294" s="235" t="str">
        <f t="shared" ca="1" si="181"/>
        <v/>
      </c>
      <c r="X294" s="4" t="str">
        <f t="shared" ca="1" si="182"/>
        <v/>
      </c>
      <c r="Y294" s="235" t="str">
        <f t="shared" ca="1" si="183"/>
        <v/>
      </c>
      <c r="Z294" s="4" t="str">
        <f t="shared" ca="1" si="184"/>
        <v/>
      </c>
      <c r="AA294" s="235" t="str">
        <f t="shared" ca="1" si="185"/>
        <v/>
      </c>
      <c r="AB294" s="4" t="str">
        <f t="shared" ca="1" si="186"/>
        <v/>
      </c>
      <c r="AC294" s="235" t="str">
        <f t="shared" ca="1" si="187"/>
        <v/>
      </c>
      <c r="AD294" s="4" t="str">
        <f t="shared" ca="1" si="188"/>
        <v/>
      </c>
      <c r="AE294" s="153"/>
      <c r="AF294" s="4" t="str">
        <f t="shared" ca="1" si="189"/>
        <v/>
      </c>
      <c r="AG294" s="263" t="str">
        <f t="shared" ca="1" si="190"/>
        <v/>
      </c>
      <c r="AH294" s="235" t="str">
        <f t="shared" ca="1" si="191"/>
        <v/>
      </c>
      <c r="AI294" s="235" t="str">
        <f t="shared" ca="1" si="192"/>
        <v/>
      </c>
      <c r="AJ294" s="235" t="str">
        <f t="shared" ca="1" si="193"/>
        <v/>
      </c>
      <c r="AK294" s="235" t="str">
        <f t="shared" ca="1" si="194"/>
        <v/>
      </c>
      <c r="AL294" s="235" t="str">
        <f t="shared" ca="1" si="195"/>
        <v/>
      </c>
      <c r="AM294" s="235" t="str">
        <f t="shared" ca="1" si="196"/>
        <v/>
      </c>
      <c r="AN294" s="235" t="str">
        <f t="shared" ca="1" si="197"/>
        <v/>
      </c>
      <c r="AO294" s="235" t="str">
        <f t="shared" ca="1" si="198"/>
        <v/>
      </c>
      <c r="AP294" s="153"/>
      <c r="AQ294" s="4" t="str">
        <f t="shared" ca="1" si="219"/>
        <v/>
      </c>
      <c r="AR294" s="4" t="str">
        <f t="shared" ca="1" si="219"/>
        <v/>
      </c>
      <c r="AS294" s="4" t="str">
        <f t="shared" ca="1" si="219"/>
        <v/>
      </c>
      <c r="AT294" s="4" t="str">
        <f t="shared" ca="1" si="219"/>
        <v/>
      </c>
      <c r="AU294" s="4" t="str">
        <f t="shared" ca="1" si="219"/>
        <v/>
      </c>
      <c r="AV294" s="4" t="str">
        <f t="shared" ca="1" si="218"/>
        <v/>
      </c>
      <c r="AW294" s="4" t="str">
        <f t="shared" ca="1" si="218"/>
        <v/>
      </c>
      <c r="AX294" s="4" t="str">
        <f t="shared" ca="1" si="218"/>
        <v/>
      </c>
      <c r="AY294" s="4" t="str">
        <f t="shared" ca="1" si="218"/>
        <v/>
      </c>
      <c r="AZ294" s="4" t="str">
        <f t="shared" ca="1" si="218"/>
        <v/>
      </c>
      <c r="BA294" s="296" t="e">
        <f t="shared" ca="1" si="199"/>
        <v>#NUM!</v>
      </c>
      <c r="BB294" s="296"/>
      <c r="BC294" s="153"/>
      <c r="BD294" s="48" t="str">
        <f t="shared" ca="1" si="205"/>
        <v/>
      </c>
      <c r="BE294" s="48" t="str">
        <f t="shared" ca="1" si="200"/>
        <v/>
      </c>
      <c r="BF294" s="157"/>
      <c r="BG294" s="262">
        <f t="shared" ca="1" si="201"/>
        <v>17</v>
      </c>
      <c r="BI294" s="48" t="str">
        <f t="shared" ca="1" si="206"/>
        <v/>
      </c>
      <c r="BJ294" s="48" t="str">
        <f t="shared" ca="1" si="207"/>
        <v/>
      </c>
      <c r="BK294" s="48" t="str">
        <f t="shared" ca="1" si="208"/>
        <v/>
      </c>
      <c r="BL294" s="48" t="str">
        <f t="shared" ca="1" si="209"/>
        <v/>
      </c>
      <c r="BM294" s="48" t="str">
        <f t="shared" ca="1" si="210"/>
        <v/>
      </c>
      <c r="BN294" s="48" t="str">
        <f t="shared" ca="1" si="211"/>
        <v/>
      </c>
      <c r="BO294" s="48" t="b">
        <f t="shared" ca="1" si="212"/>
        <v>0</v>
      </c>
      <c r="BP294" s="48" t="b">
        <f t="shared" ca="1" si="213"/>
        <v>0</v>
      </c>
      <c r="BQ294" s="48" t="b">
        <f t="shared" ca="1" si="214"/>
        <v>0</v>
      </c>
      <c r="BR294" s="48" t="b">
        <f t="shared" ca="1" si="215"/>
        <v>0</v>
      </c>
      <c r="BT294" s="99">
        <f t="shared" ca="1" si="202"/>
        <v>0</v>
      </c>
      <c r="BV294" s="48" t="str">
        <f t="shared" ca="1" si="203"/>
        <v/>
      </c>
      <c r="BX294" s="48" t="str">
        <f t="shared" ca="1" si="204"/>
        <v/>
      </c>
      <c r="BY294" s="158"/>
      <c r="BZ294" s="266">
        <f t="shared" ca="1" si="216"/>
        <v>592</v>
      </c>
      <c r="CA294" s="265" t="str">
        <f t="shared" ca="1" si="217"/>
        <v/>
      </c>
    </row>
    <row r="295" spans="2:79" s="48" customFormat="1" x14ac:dyDescent="0.25">
      <c r="B295" s="298" t="b">
        <f t="shared" ca="1" si="166"/>
        <v>0</v>
      </c>
      <c r="C295" s="298"/>
      <c r="D295" s="298" t="b">
        <f t="shared" ca="1" si="167"/>
        <v>0</v>
      </c>
      <c r="E295" s="298"/>
      <c r="F295" s="298" t="b">
        <f t="shared" ca="1" si="168"/>
        <v>0</v>
      </c>
      <c r="G295" s="298"/>
      <c r="H295" s="298" t="b">
        <f t="shared" ca="1" si="169"/>
        <v>0</v>
      </c>
      <c r="I295" s="298"/>
      <c r="J295" s="153"/>
      <c r="K295" s="235" t="str">
        <f t="shared" ca="1" si="170"/>
        <v/>
      </c>
      <c r="L295" s="4" t="str">
        <f t="shared" ca="1" si="171"/>
        <v/>
      </c>
      <c r="M295" s="263" t="str">
        <f t="shared" ca="1" si="172"/>
        <v/>
      </c>
      <c r="N295" s="4" t="str">
        <f t="shared" ca="1" si="173"/>
        <v/>
      </c>
      <c r="O295" s="235" t="str">
        <f t="shared" ca="1" si="174"/>
        <v/>
      </c>
      <c r="P295" s="4" t="str">
        <f t="shared" ca="1" si="175"/>
        <v/>
      </c>
      <c r="Q295" s="235" t="str">
        <f t="shared" ca="1" si="176"/>
        <v/>
      </c>
      <c r="R295" s="4" t="str">
        <f t="shared" ca="1" si="177"/>
        <v/>
      </c>
      <c r="S295" s="235" t="str">
        <f t="shared" ca="1" si="178"/>
        <v/>
      </c>
      <c r="T295" s="4" t="str">
        <f t="shared" ca="1" si="179"/>
        <v/>
      </c>
      <c r="U295" s="235" t="str">
        <f ca="1">IF(BT295&gt;1,IF(ISERROR(MATCH(BG296:BG298:BG332,0)),"-",BN295),"")</f>
        <v/>
      </c>
      <c r="V295" s="4" t="str">
        <f t="shared" ca="1" si="180"/>
        <v/>
      </c>
      <c r="W295" s="235" t="str">
        <f t="shared" ca="1" si="181"/>
        <v/>
      </c>
      <c r="X295" s="4" t="str">
        <f t="shared" ca="1" si="182"/>
        <v/>
      </c>
      <c r="Y295" s="235" t="str">
        <f t="shared" ca="1" si="183"/>
        <v/>
      </c>
      <c r="Z295" s="4" t="str">
        <f t="shared" ca="1" si="184"/>
        <v/>
      </c>
      <c r="AA295" s="235" t="str">
        <f t="shared" ca="1" si="185"/>
        <v/>
      </c>
      <c r="AB295" s="4" t="str">
        <f t="shared" ca="1" si="186"/>
        <v/>
      </c>
      <c r="AC295" s="235" t="str">
        <f t="shared" ca="1" si="187"/>
        <v/>
      </c>
      <c r="AD295" s="4" t="str">
        <f t="shared" ca="1" si="188"/>
        <v/>
      </c>
      <c r="AE295" s="153"/>
      <c r="AF295" s="4" t="str">
        <f t="shared" ca="1" si="189"/>
        <v/>
      </c>
      <c r="AG295" s="263" t="str">
        <f t="shared" ca="1" si="190"/>
        <v/>
      </c>
      <c r="AH295" s="235" t="str">
        <f t="shared" ca="1" si="191"/>
        <v/>
      </c>
      <c r="AI295" s="235" t="str">
        <f t="shared" ca="1" si="192"/>
        <v/>
      </c>
      <c r="AJ295" s="235" t="str">
        <f t="shared" ca="1" si="193"/>
        <v/>
      </c>
      <c r="AK295" s="235" t="str">
        <f t="shared" ca="1" si="194"/>
        <v/>
      </c>
      <c r="AL295" s="235" t="str">
        <f t="shared" ca="1" si="195"/>
        <v/>
      </c>
      <c r="AM295" s="235" t="str">
        <f t="shared" ca="1" si="196"/>
        <v/>
      </c>
      <c r="AN295" s="235" t="str">
        <f t="shared" ca="1" si="197"/>
        <v/>
      </c>
      <c r="AO295" s="235" t="str">
        <f t="shared" ca="1" si="198"/>
        <v/>
      </c>
      <c r="AP295" s="153"/>
      <c r="AQ295" s="4" t="str">
        <f t="shared" ca="1" si="219"/>
        <v/>
      </c>
      <c r="AR295" s="4" t="str">
        <f t="shared" ca="1" si="219"/>
        <v/>
      </c>
      <c r="AS295" s="4" t="str">
        <f t="shared" ca="1" si="219"/>
        <v/>
      </c>
      <c r="AT295" s="4" t="str">
        <f t="shared" ca="1" si="219"/>
        <v/>
      </c>
      <c r="AU295" s="4" t="str">
        <f t="shared" ca="1" si="219"/>
        <v/>
      </c>
      <c r="AV295" s="4" t="str">
        <f t="shared" ca="1" si="218"/>
        <v/>
      </c>
      <c r="AW295" s="4" t="str">
        <f t="shared" ca="1" si="218"/>
        <v/>
      </c>
      <c r="AX295" s="4" t="str">
        <f t="shared" ca="1" si="218"/>
        <v/>
      </c>
      <c r="AY295" s="4" t="str">
        <f t="shared" ca="1" si="218"/>
        <v/>
      </c>
      <c r="AZ295" s="4" t="str">
        <f t="shared" ca="1" si="218"/>
        <v/>
      </c>
      <c r="BA295" s="296" t="e">
        <f t="shared" ca="1" si="199"/>
        <v>#NUM!</v>
      </c>
      <c r="BB295" s="296"/>
      <c r="BC295" s="153"/>
      <c r="BD295" s="48" t="str">
        <f t="shared" ca="1" si="205"/>
        <v/>
      </c>
      <c r="BE295" s="48" t="str">
        <f t="shared" ca="1" si="200"/>
        <v/>
      </c>
      <c r="BF295" s="157"/>
      <c r="BG295" s="262">
        <f t="shared" ca="1" si="201"/>
        <v>36</v>
      </c>
      <c r="BI295" s="48" t="str">
        <f t="shared" ca="1" si="206"/>
        <v/>
      </c>
      <c r="BJ295" s="48" t="str">
        <f t="shared" ca="1" si="207"/>
        <v/>
      </c>
      <c r="BK295" s="48" t="str">
        <f t="shared" ca="1" si="208"/>
        <v/>
      </c>
      <c r="BL295" s="48" t="str">
        <f t="shared" ca="1" si="209"/>
        <v/>
      </c>
      <c r="BM295" s="48" t="str">
        <f t="shared" ca="1" si="210"/>
        <v/>
      </c>
      <c r="BN295" s="48" t="str">
        <f t="shared" ca="1" si="211"/>
        <v/>
      </c>
      <c r="BO295" s="48" t="b">
        <f t="shared" ca="1" si="212"/>
        <v>0</v>
      </c>
      <c r="BP295" s="48" t="b">
        <f t="shared" ca="1" si="213"/>
        <v>0</v>
      </c>
      <c r="BQ295" s="48" t="b">
        <f t="shared" ca="1" si="214"/>
        <v>0</v>
      </c>
      <c r="BR295" s="48" t="b">
        <f t="shared" ca="1" si="215"/>
        <v>0</v>
      </c>
      <c r="BT295" s="99">
        <f t="shared" ca="1" si="202"/>
        <v>0</v>
      </c>
      <c r="BV295" s="48" t="str">
        <f t="shared" ca="1" si="203"/>
        <v/>
      </c>
      <c r="BX295" s="48" t="str">
        <f t="shared" ca="1" si="204"/>
        <v/>
      </c>
      <c r="BY295" s="158"/>
      <c r="BZ295" s="266">
        <f t="shared" ca="1" si="216"/>
        <v>592</v>
      </c>
      <c r="CA295" s="265" t="str">
        <f t="shared" ca="1" si="217"/>
        <v/>
      </c>
    </row>
    <row r="296" spans="2:79" s="48" customFormat="1" x14ac:dyDescent="0.25">
      <c r="B296" s="298" t="b">
        <f t="shared" ca="1" si="166"/>
        <v>0</v>
      </c>
      <c r="C296" s="298"/>
      <c r="D296" s="298" t="b">
        <f t="shared" ca="1" si="167"/>
        <v>0</v>
      </c>
      <c r="E296" s="298"/>
      <c r="F296" s="298" t="b">
        <f t="shared" ca="1" si="168"/>
        <v>0</v>
      </c>
      <c r="G296" s="298"/>
      <c r="H296" s="298" t="b">
        <f t="shared" ca="1" si="169"/>
        <v>0</v>
      </c>
      <c r="I296" s="298"/>
      <c r="J296" s="153"/>
      <c r="K296" s="235" t="str">
        <f t="shared" ca="1" si="170"/>
        <v/>
      </c>
      <c r="L296" s="4" t="str">
        <f t="shared" ca="1" si="171"/>
        <v/>
      </c>
      <c r="M296" s="263" t="str">
        <f t="shared" ca="1" si="172"/>
        <v/>
      </c>
      <c r="N296" s="4" t="str">
        <f t="shared" ca="1" si="173"/>
        <v/>
      </c>
      <c r="O296" s="235" t="str">
        <f t="shared" ca="1" si="174"/>
        <v/>
      </c>
      <c r="P296" s="4" t="str">
        <f t="shared" ca="1" si="175"/>
        <v/>
      </c>
      <c r="Q296" s="235" t="str">
        <f t="shared" ca="1" si="176"/>
        <v/>
      </c>
      <c r="R296" s="4" t="str">
        <f t="shared" ca="1" si="177"/>
        <v/>
      </c>
      <c r="S296" s="235" t="str">
        <f t="shared" ca="1" si="178"/>
        <v/>
      </c>
      <c r="T296" s="4" t="str">
        <f t="shared" ca="1" si="179"/>
        <v/>
      </c>
      <c r="U296" s="235" t="str">
        <f ca="1">IF(BT296&gt;1,IF(ISERROR(MATCH(BG297:BG299:BG333,0)),"-",BN296),"")</f>
        <v/>
      </c>
      <c r="V296" s="4" t="str">
        <f t="shared" ca="1" si="180"/>
        <v/>
      </c>
      <c r="W296" s="235" t="str">
        <f t="shared" ca="1" si="181"/>
        <v/>
      </c>
      <c r="X296" s="4" t="str">
        <f t="shared" ca="1" si="182"/>
        <v/>
      </c>
      <c r="Y296" s="235" t="str">
        <f t="shared" ca="1" si="183"/>
        <v/>
      </c>
      <c r="Z296" s="4" t="str">
        <f t="shared" ca="1" si="184"/>
        <v/>
      </c>
      <c r="AA296" s="235" t="str">
        <f t="shared" ca="1" si="185"/>
        <v/>
      </c>
      <c r="AB296" s="4" t="str">
        <f t="shared" ca="1" si="186"/>
        <v/>
      </c>
      <c r="AC296" s="235" t="str">
        <f t="shared" ca="1" si="187"/>
        <v/>
      </c>
      <c r="AD296" s="4" t="str">
        <f t="shared" ca="1" si="188"/>
        <v/>
      </c>
      <c r="AE296" s="153"/>
      <c r="AF296" s="4" t="str">
        <f t="shared" ca="1" si="189"/>
        <v/>
      </c>
      <c r="AG296" s="263" t="str">
        <f t="shared" ca="1" si="190"/>
        <v/>
      </c>
      <c r="AH296" s="235" t="str">
        <f t="shared" ca="1" si="191"/>
        <v/>
      </c>
      <c r="AI296" s="235" t="str">
        <f t="shared" ca="1" si="192"/>
        <v/>
      </c>
      <c r="AJ296" s="235" t="str">
        <f t="shared" ca="1" si="193"/>
        <v/>
      </c>
      <c r="AK296" s="235" t="str">
        <f t="shared" ca="1" si="194"/>
        <v/>
      </c>
      <c r="AL296" s="235" t="str">
        <f t="shared" ca="1" si="195"/>
        <v/>
      </c>
      <c r="AM296" s="235" t="str">
        <f t="shared" ca="1" si="196"/>
        <v/>
      </c>
      <c r="AN296" s="235" t="str">
        <f t="shared" ca="1" si="197"/>
        <v/>
      </c>
      <c r="AO296" s="235" t="str">
        <f t="shared" ca="1" si="198"/>
        <v/>
      </c>
      <c r="AP296" s="153"/>
      <c r="AQ296" s="4" t="str">
        <f t="shared" ca="1" si="219"/>
        <v/>
      </c>
      <c r="AR296" s="4" t="str">
        <f t="shared" ca="1" si="219"/>
        <v/>
      </c>
      <c r="AS296" s="4" t="str">
        <f t="shared" ca="1" si="219"/>
        <v/>
      </c>
      <c r="AT296" s="4" t="str">
        <f t="shared" ca="1" si="219"/>
        <v/>
      </c>
      <c r="AU296" s="4" t="str">
        <f t="shared" ca="1" si="219"/>
        <v/>
      </c>
      <c r="AV296" s="4" t="str">
        <f t="shared" ca="1" si="218"/>
        <v/>
      </c>
      <c r="AW296" s="4" t="str">
        <f t="shared" ca="1" si="218"/>
        <v/>
      </c>
      <c r="AX296" s="4" t="str">
        <f t="shared" ca="1" si="218"/>
        <v/>
      </c>
      <c r="AY296" s="4" t="str">
        <f t="shared" ca="1" si="218"/>
        <v/>
      </c>
      <c r="AZ296" s="4" t="str">
        <f t="shared" ca="1" si="218"/>
        <v/>
      </c>
      <c r="BA296" s="296" t="e">
        <f t="shared" ca="1" si="199"/>
        <v>#NUM!</v>
      </c>
      <c r="BB296" s="296"/>
      <c r="BC296" s="153"/>
      <c r="BD296" s="48" t="str">
        <f t="shared" ca="1" si="205"/>
        <v/>
      </c>
      <c r="BE296" s="48" t="str">
        <f t="shared" ca="1" si="200"/>
        <v/>
      </c>
      <c r="BF296" s="157"/>
      <c r="BG296" s="262">
        <f t="shared" ca="1" si="201"/>
        <v>12</v>
      </c>
      <c r="BI296" s="48" t="str">
        <f t="shared" ca="1" si="206"/>
        <v/>
      </c>
      <c r="BJ296" s="48" t="str">
        <f t="shared" ca="1" si="207"/>
        <v/>
      </c>
      <c r="BK296" s="48" t="str">
        <f t="shared" ca="1" si="208"/>
        <v/>
      </c>
      <c r="BL296" s="48" t="str">
        <f t="shared" ca="1" si="209"/>
        <v/>
      </c>
      <c r="BM296" s="48" t="str">
        <f t="shared" ca="1" si="210"/>
        <v/>
      </c>
      <c r="BN296" s="48" t="str">
        <f t="shared" ca="1" si="211"/>
        <v/>
      </c>
      <c r="BO296" s="48" t="b">
        <f t="shared" ca="1" si="212"/>
        <v>0</v>
      </c>
      <c r="BP296" s="48" t="b">
        <f t="shared" ca="1" si="213"/>
        <v>0</v>
      </c>
      <c r="BQ296" s="48" t="b">
        <f t="shared" ca="1" si="214"/>
        <v>0</v>
      </c>
      <c r="BR296" s="48" t="b">
        <f t="shared" ca="1" si="215"/>
        <v>0</v>
      </c>
      <c r="BT296" s="99">
        <f t="shared" ca="1" si="202"/>
        <v>0</v>
      </c>
      <c r="BV296" s="48" t="str">
        <f t="shared" ca="1" si="203"/>
        <v/>
      </c>
      <c r="BX296" s="48" t="str">
        <f t="shared" ca="1" si="204"/>
        <v/>
      </c>
      <c r="BY296" s="158"/>
      <c r="BZ296" s="266">
        <f t="shared" ca="1" si="216"/>
        <v>592</v>
      </c>
      <c r="CA296" s="265" t="str">
        <f t="shared" ca="1" si="217"/>
        <v/>
      </c>
    </row>
    <row r="297" spans="2:79" s="48" customFormat="1" x14ac:dyDescent="0.25">
      <c r="B297" s="298" t="b">
        <f t="shared" ca="1" si="166"/>
        <v>0</v>
      </c>
      <c r="C297" s="298"/>
      <c r="D297" s="298" t="b">
        <f t="shared" ca="1" si="167"/>
        <v>0</v>
      </c>
      <c r="E297" s="298"/>
      <c r="F297" s="298" t="b">
        <f t="shared" ca="1" si="168"/>
        <v>0</v>
      </c>
      <c r="G297" s="298"/>
      <c r="H297" s="298" t="b">
        <f t="shared" ca="1" si="169"/>
        <v>0</v>
      </c>
      <c r="I297" s="298"/>
      <c r="J297" s="153"/>
      <c r="K297" s="235" t="str">
        <f t="shared" ca="1" si="170"/>
        <v/>
      </c>
      <c r="L297" s="4" t="str">
        <f t="shared" ca="1" si="171"/>
        <v/>
      </c>
      <c r="M297" s="263" t="str">
        <f t="shared" ca="1" si="172"/>
        <v/>
      </c>
      <c r="N297" s="4" t="str">
        <f t="shared" ca="1" si="173"/>
        <v/>
      </c>
      <c r="O297" s="235" t="str">
        <f t="shared" ca="1" si="174"/>
        <v/>
      </c>
      <c r="P297" s="4" t="str">
        <f t="shared" ca="1" si="175"/>
        <v/>
      </c>
      <c r="Q297" s="235" t="str">
        <f t="shared" ca="1" si="176"/>
        <v/>
      </c>
      <c r="R297" s="4" t="str">
        <f t="shared" ca="1" si="177"/>
        <v/>
      </c>
      <c r="S297" s="235" t="str">
        <f t="shared" ca="1" si="178"/>
        <v/>
      </c>
      <c r="T297" s="4" t="str">
        <f t="shared" ca="1" si="179"/>
        <v/>
      </c>
      <c r="U297" s="235" t="str">
        <f ca="1">IF(BT297&gt;1,IF(ISERROR(MATCH(BG298:BG300:BG334,0)),"-",BN297),"")</f>
        <v/>
      </c>
      <c r="V297" s="4" t="str">
        <f t="shared" ca="1" si="180"/>
        <v/>
      </c>
      <c r="W297" s="235" t="str">
        <f t="shared" ca="1" si="181"/>
        <v/>
      </c>
      <c r="X297" s="4" t="str">
        <f t="shared" ca="1" si="182"/>
        <v/>
      </c>
      <c r="Y297" s="235" t="str">
        <f t="shared" ca="1" si="183"/>
        <v/>
      </c>
      <c r="Z297" s="4" t="str">
        <f t="shared" ca="1" si="184"/>
        <v/>
      </c>
      <c r="AA297" s="235" t="str">
        <f t="shared" ca="1" si="185"/>
        <v/>
      </c>
      <c r="AB297" s="4" t="str">
        <f t="shared" ca="1" si="186"/>
        <v/>
      </c>
      <c r="AC297" s="235" t="str">
        <f t="shared" ca="1" si="187"/>
        <v/>
      </c>
      <c r="AD297" s="4" t="str">
        <f t="shared" ca="1" si="188"/>
        <v/>
      </c>
      <c r="AE297" s="153"/>
      <c r="AF297" s="4" t="str">
        <f t="shared" ca="1" si="189"/>
        <v/>
      </c>
      <c r="AG297" s="263" t="str">
        <f t="shared" ca="1" si="190"/>
        <v/>
      </c>
      <c r="AH297" s="235" t="str">
        <f t="shared" ca="1" si="191"/>
        <v/>
      </c>
      <c r="AI297" s="235" t="str">
        <f t="shared" ca="1" si="192"/>
        <v/>
      </c>
      <c r="AJ297" s="235" t="str">
        <f t="shared" ca="1" si="193"/>
        <v/>
      </c>
      <c r="AK297" s="235" t="str">
        <f t="shared" ca="1" si="194"/>
        <v/>
      </c>
      <c r="AL297" s="235" t="str">
        <f t="shared" ca="1" si="195"/>
        <v/>
      </c>
      <c r="AM297" s="235" t="str">
        <f t="shared" ca="1" si="196"/>
        <v/>
      </c>
      <c r="AN297" s="235" t="str">
        <f t="shared" ca="1" si="197"/>
        <v/>
      </c>
      <c r="AO297" s="235" t="str">
        <f t="shared" ca="1" si="198"/>
        <v/>
      </c>
      <c r="AP297" s="153"/>
      <c r="AQ297" s="4" t="str">
        <f t="shared" ca="1" si="219"/>
        <v/>
      </c>
      <c r="AR297" s="4" t="str">
        <f t="shared" ca="1" si="219"/>
        <v/>
      </c>
      <c r="AS297" s="4" t="str">
        <f t="shared" ca="1" si="219"/>
        <v/>
      </c>
      <c r="AT297" s="4" t="str">
        <f t="shared" ca="1" si="219"/>
        <v/>
      </c>
      <c r="AU297" s="4" t="str">
        <f t="shared" ca="1" si="219"/>
        <v/>
      </c>
      <c r="AV297" s="4" t="str">
        <f t="shared" ca="1" si="218"/>
        <v/>
      </c>
      <c r="AW297" s="4" t="str">
        <f t="shared" ca="1" si="218"/>
        <v/>
      </c>
      <c r="AX297" s="4" t="str">
        <f t="shared" ca="1" si="218"/>
        <v/>
      </c>
      <c r="AY297" s="4" t="str">
        <f t="shared" ca="1" si="218"/>
        <v/>
      </c>
      <c r="AZ297" s="4" t="str">
        <f t="shared" ca="1" si="218"/>
        <v/>
      </c>
      <c r="BA297" s="296" t="e">
        <f t="shared" ca="1" si="199"/>
        <v>#NUM!</v>
      </c>
      <c r="BB297" s="296"/>
      <c r="BC297" s="153"/>
      <c r="BD297" s="48" t="str">
        <f t="shared" ca="1" si="205"/>
        <v/>
      </c>
      <c r="BE297" s="48" t="str">
        <f t="shared" ca="1" si="200"/>
        <v/>
      </c>
      <c r="BF297" s="157"/>
      <c r="BG297" s="262">
        <f t="shared" ca="1" si="201"/>
        <v>32</v>
      </c>
      <c r="BI297" s="48" t="str">
        <f t="shared" ca="1" si="206"/>
        <v/>
      </c>
      <c r="BJ297" s="48" t="str">
        <f t="shared" ca="1" si="207"/>
        <v/>
      </c>
      <c r="BK297" s="48" t="str">
        <f t="shared" ca="1" si="208"/>
        <v/>
      </c>
      <c r="BL297" s="48" t="str">
        <f t="shared" ca="1" si="209"/>
        <v/>
      </c>
      <c r="BM297" s="48" t="str">
        <f t="shared" ca="1" si="210"/>
        <v/>
      </c>
      <c r="BN297" s="48" t="str">
        <f t="shared" ca="1" si="211"/>
        <v/>
      </c>
      <c r="BO297" s="48" t="b">
        <f t="shared" ca="1" si="212"/>
        <v>0</v>
      </c>
      <c r="BP297" s="48" t="b">
        <f t="shared" ca="1" si="213"/>
        <v>0</v>
      </c>
      <c r="BQ297" s="48" t="b">
        <f t="shared" ca="1" si="214"/>
        <v>0</v>
      </c>
      <c r="BR297" s="48" t="b">
        <f t="shared" ca="1" si="215"/>
        <v>0</v>
      </c>
      <c r="BT297" s="99">
        <f t="shared" ca="1" si="202"/>
        <v>0</v>
      </c>
      <c r="BV297" s="48" t="str">
        <f t="shared" ca="1" si="203"/>
        <v/>
      </c>
      <c r="BX297" s="48" t="str">
        <f t="shared" ca="1" si="204"/>
        <v/>
      </c>
      <c r="BY297" s="158"/>
      <c r="BZ297" s="266">
        <f t="shared" ca="1" si="216"/>
        <v>592</v>
      </c>
      <c r="CA297" s="265" t="str">
        <f t="shared" ca="1" si="217"/>
        <v/>
      </c>
    </row>
    <row r="298" spans="2:79" s="48" customFormat="1" x14ac:dyDescent="0.25">
      <c r="B298" s="298" t="b">
        <f t="shared" ca="1" si="166"/>
        <v>0</v>
      </c>
      <c r="C298" s="298"/>
      <c r="D298" s="298" t="b">
        <f t="shared" ca="1" si="167"/>
        <v>0</v>
      </c>
      <c r="E298" s="298"/>
      <c r="F298" s="298" t="b">
        <f t="shared" ca="1" si="168"/>
        <v>0</v>
      </c>
      <c r="G298" s="298"/>
      <c r="H298" s="298" t="b">
        <f t="shared" ca="1" si="169"/>
        <v>0</v>
      </c>
      <c r="I298" s="298"/>
      <c r="J298" s="153"/>
      <c r="K298" s="235" t="str">
        <f t="shared" ca="1" si="170"/>
        <v/>
      </c>
      <c r="L298" s="4" t="str">
        <f t="shared" ca="1" si="171"/>
        <v/>
      </c>
      <c r="M298" s="263" t="str">
        <f t="shared" ca="1" si="172"/>
        <v/>
      </c>
      <c r="N298" s="4" t="str">
        <f t="shared" ca="1" si="173"/>
        <v/>
      </c>
      <c r="O298" s="235" t="str">
        <f t="shared" ca="1" si="174"/>
        <v/>
      </c>
      <c r="P298" s="4" t="str">
        <f t="shared" ca="1" si="175"/>
        <v/>
      </c>
      <c r="Q298" s="235" t="str">
        <f t="shared" ca="1" si="176"/>
        <v/>
      </c>
      <c r="R298" s="4" t="str">
        <f t="shared" ca="1" si="177"/>
        <v/>
      </c>
      <c r="S298" s="235" t="str">
        <f t="shared" ca="1" si="178"/>
        <v/>
      </c>
      <c r="T298" s="4" t="str">
        <f t="shared" ca="1" si="179"/>
        <v/>
      </c>
      <c r="U298" s="235" t="str">
        <f ca="1">IF(BT298&gt;1,IF(ISERROR(MATCH(BG299:BG301:BG335,0)),"-",BN298),"")</f>
        <v/>
      </c>
      <c r="V298" s="4" t="str">
        <f t="shared" ca="1" si="180"/>
        <v/>
      </c>
      <c r="W298" s="235" t="str">
        <f t="shared" ca="1" si="181"/>
        <v/>
      </c>
      <c r="X298" s="4" t="str">
        <f t="shared" ca="1" si="182"/>
        <v/>
      </c>
      <c r="Y298" s="235" t="str">
        <f t="shared" ca="1" si="183"/>
        <v/>
      </c>
      <c r="Z298" s="4" t="str">
        <f t="shared" ca="1" si="184"/>
        <v/>
      </c>
      <c r="AA298" s="235" t="str">
        <f t="shared" ca="1" si="185"/>
        <v/>
      </c>
      <c r="AB298" s="4" t="str">
        <f t="shared" ca="1" si="186"/>
        <v/>
      </c>
      <c r="AC298" s="235" t="str">
        <f t="shared" ca="1" si="187"/>
        <v/>
      </c>
      <c r="AD298" s="4" t="str">
        <f t="shared" ca="1" si="188"/>
        <v/>
      </c>
      <c r="AE298" s="153"/>
      <c r="AF298" s="4" t="str">
        <f t="shared" ca="1" si="189"/>
        <v/>
      </c>
      <c r="AG298" s="263" t="str">
        <f t="shared" ca="1" si="190"/>
        <v/>
      </c>
      <c r="AH298" s="235" t="str">
        <f t="shared" ca="1" si="191"/>
        <v/>
      </c>
      <c r="AI298" s="235" t="str">
        <f t="shared" ca="1" si="192"/>
        <v/>
      </c>
      <c r="AJ298" s="235" t="str">
        <f t="shared" ca="1" si="193"/>
        <v/>
      </c>
      <c r="AK298" s="235" t="str">
        <f t="shared" ca="1" si="194"/>
        <v/>
      </c>
      <c r="AL298" s="235" t="str">
        <f t="shared" ca="1" si="195"/>
        <v/>
      </c>
      <c r="AM298" s="235" t="str">
        <f t="shared" ca="1" si="196"/>
        <v/>
      </c>
      <c r="AN298" s="235" t="str">
        <f t="shared" ca="1" si="197"/>
        <v/>
      </c>
      <c r="AO298" s="235" t="str">
        <f t="shared" ca="1" si="198"/>
        <v/>
      </c>
      <c r="AP298" s="153"/>
      <c r="AQ298" s="4" t="str">
        <f t="shared" ca="1" si="219"/>
        <v/>
      </c>
      <c r="AR298" s="4" t="str">
        <f t="shared" ca="1" si="219"/>
        <v/>
      </c>
      <c r="AS298" s="4" t="str">
        <f t="shared" ca="1" si="219"/>
        <v/>
      </c>
      <c r="AT298" s="4" t="str">
        <f t="shared" ca="1" si="219"/>
        <v/>
      </c>
      <c r="AU298" s="4" t="str">
        <f t="shared" ca="1" si="219"/>
        <v/>
      </c>
      <c r="AV298" s="4" t="str">
        <f t="shared" ca="1" si="218"/>
        <v/>
      </c>
      <c r="AW298" s="4" t="str">
        <f t="shared" ca="1" si="218"/>
        <v/>
      </c>
      <c r="AX298" s="4" t="str">
        <f t="shared" ca="1" si="218"/>
        <v/>
      </c>
      <c r="AY298" s="4" t="str">
        <f t="shared" ca="1" si="218"/>
        <v/>
      </c>
      <c r="AZ298" s="4" t="str">
        <f t="shared" ca="1" si="218"/>
        <v/>
      </c>
      <c r="BA298" s="296" t="e">
        <f t="shared" ca="1" si="199"/>
        <v>#NUM!</v>
      </c>
      <c r="BB298" s="296"/>
      <c r="BC298" s="153"/>
      <c r="BD298" s="48" t="str">
        <f t="shared" ca="1" si="205"/>
        <v/>
      </c>
      <c r="BE298" s="48" t="str">
        <f t="shared" ca="1" si="200"/>
        <v/>
      </c>
      <c r="BF298" s="157"/>
      <c r="BG298" s="262">
        <f t="shared" ca="1" si="201"/>
        <v>17</v>
      </c>
      <c r="BI298" s="48" t="str">
        <f t="shared" ca="1" si="206"/>
        <v/>
      </c>
      <c r="BJ298" s="48" t="str">
        <f t="shared" ca="1" si="207"/>
        <v/>
      </c>
      <c r="BK298" s="48" t="str">
        <f t="shared" ca="1" si="208"/>
        <v/>
      </c>
      <c r="BL298" s="48" t="str">
        <f t="shared" ca="1" si="209"/>
        <v/>
      </c>
      <c r="BM298" s="48" t="str">
        <f t="shared" ca="1" si="210"/>
        <v/>
      </c>
      <c r="BN298" s="48" t="str">
        <f t="shared" ca="1" si="211"/>
        <v/>
      </c>
      <c r="BO298" s="48" t="b">
        <f t="shared" ca="1" si="212"/>
        <v>0</v>
      </c>
      <c r="BP298" s="48" t="b">
        <f t="shared" ca="1" si="213"/>
        <v>0</v>
      </c>
      <c r="BQ298" s="48" t="b">
        <f t="shared" ca="1" si="214"/>
        <v>0</v>
      </c>
      <c r="BR298" s="48" t="b">
        <f t="shared" ca="1" si="215"/>
        <v>0</v>
      </c>
      <c r="BT298" s="99">
        <f t="shared" ca="1" si="202"/>
        <v>0</v>
      </c>
      <c r="BV298" s="48" t="str">
        <f t="shared" ca="1" si="203"/>
        <v/>
      </c>
      <c r="BX298" s="48" t="str">
        <f t="shared" ca="1" si="204"/>
        <v/>
      </c>
      <c r="BY298" s="158"/>
      <c r="BZ298" s="266">
        <f t="shared" ca="1" si="216"/>
        <v>592</v>
      </c>
      <c r="CA298" s="265" t="str">
        <f t="shared" ca="1" si="217"/>
        <v/>
      </c>
    </row>
    <row r="299" spans="2:79" s="48" customFormat="1" x14ac:dyDescent="0.25">
      <c r="B299" s="298" t="b">
        <f t="shared" ca="1" si="166"/>
        <v>0</v>
      </c>
      <c r="C299" s="298"/>
      <c r="D299" s="298" t="b">
        <f t="shared" ca="1" si="167"/>
        <v>0</v>
      </c>
      <c r="E299" s="298"/>
      <c r="F299" s="298" t="b">
        <f t="shared" ca="1" si="168"/>
        <v>0</v>
      </c>
      <c r="G299" s="298"/>
      <c r="H299" s="298" t="b">
        <f t="shared" ca="1" si="169"/>
        <v>0</v>
      </c>
      <c r="I299" s="298"/>
      <c r="J299" s="153"/>
      <c r="K299" s="235" t="str">
        <f t="shared" ca="1" si="170"/>
        <v/>
      </c>
      <c r="L299" s="4" t="str">
        <f t="shared" ca="1" si="171"/>
        <v/>
      </c>
      <c r="M299" s="263" t="str">
        <f t="shared" ca="1" si="172"/>
        <v/>
      </c>
      <c r="N299" s="4" t="str">
        <f t="shared" ca="1" si="173"/>
        <v/>
      </c>
      <c r="O299" s="235" t="str">
        <f t="shared" ca="1" si="174"/>
        <v/>
      </c>
      <c r="P299" s="4" t="str">
        <f t="shared" ca="1" si="175"/>
        <v/>
      </c>
      <c r="Q299" s="235" t="str">
        <f t="shared" ca="1" si="176"/>
        <v/>
      </c>
      <c r="R299" s="4" t="str">
        <f t="shared" ca="1" si="177"/>
        <v/>
      </c>
      <c r="S299" s="235" t="str">
        <f t="shared" ca="1" si="178"/>
        <v/>
      </c>
      <c r="T299" s="4" t="str">
        <f t="shared" ca="1" si="179"/>
        <v/>
      </c>
      <c r="U299" s="235" t="str">
        <f ca="1">IF(BT299&gt;1,IF(ISERROR(MATCH(BG300:BG302:BG336,0)),"-",BN299),"")</f>
        <v/>
      </c>
      <c r="V299" s="4" t="str">
        <f t="shared" ca="1" si="180"/>
        <v/>
      </c>
      <c r="W299" s="235" t="str">
        <f t="shared" ca="1" si="181"/>
        <v/>
      </c>
      <c r="X299" s="4" t="str">
        <f t="shared" ca="1" si="182"/>
        <v/>
      </c>
      <c r="Y299" s="235" t="str">
        <f t="shared" ca="1" si="183"/>
        <v/>
      </c>
      <c r="Z299" s="4" t="str">
        <f t="shared" ca="1" si="184"/>
        <v/>
      </c>
      <c r="AA299" s="235" t="str">
        <f t="shared" ca="1" si="185"/>
        <v/>
      </c>
      <c r="AB299" s="4" t="str">
        <f t="shared" ca="1" si="186"/>
        <v/>
      </c>
      <c r="AC299" s="235" t="str">
        <f t="shared" ca="1" si="187"/>
        <v/>
      </c>
      <c r="AD299" s="4" t="str">
        <f t="shared" ca="1" si="188"/>
        <v/>
      </c>
      <c r="AE299" s="153"/>
      <c r="AF299" s="4" t="str">
        <f t="shared" ca="1" si="189"/>
        <v/>
      </c>
      <c r="AG299" s="263" t="str">
        <f t="shared" ca="1" si="190"/>
        <v/>
      </c>
      <c r="AH299" s="235" t="str">
        <f t="shared" ca="1" si="191"/>
        <v/>
      </c>
      <c r="AI299" s="235" t="str">
        <f t="shared" ca="1" si="192"/>
        <v/>
      </c>
      <c r="AJ299" s="235" t="str">
        <f t="shared" ca="1" si="193"/>
        <v/>
      </c>
      <c r="AK299" s="235" t="str">
        <f t="shared" ca="1" si="194"/>
        <v/>
      </c>
      <c r="AL299" s="235" t="str">
        <f t="shared" ca="1" si="195"/>
        <v/>
      </c>
      <c r="AM299" s="235" t="str">
        <f t="shared" ca="1" si="196"/>
        <v/>
      </c>
      <c r="AN299" s="235" t="str">
        <f t="shared" ca="1" si="197"/>
        <v/>
      </c>
      <c r="AO299" s="235" t="str">
        <f t="shared" ca="1" si="198"/>
        <v/>
      </c>
      <c r="AP299" s="153"/>
      <c r="AQ299" s="4" t="str">
        <f t="shared" ca="1" si="219"/>
        <v/>
      </c>
      <c r="AR299" s="4" t="str">
        <f t="shared" ca="1" si="219"/>
        <v/>
      </c>
      <c r="AS299" s="4" t="str">
        <f t="shared" ca="1" si="219"/>
        <v/>
      </c>
      <c r="AT299" s="4" t="str">
        <f t="shared" ca="1" si="219"/>
        <v/>
      </c>
      <c r="AU299" s="4" t="str">
        <f t="shared" ca="1" si="219"/>
        <v/>
      </c>
      <c r="AV299" s="4" t="str">
        <f t="shared" ca="1" si="218"/>
        <v/>
      </c>
      <c r="AW299" s="4" t="str">
        <f t="shared" ca="1" si="218"/>
        <v/>
      </c>
      <c r="AX299" s="4" t="str">
        <f t="shared" ca="1" si="218"/>
        <v/>
      </c>
      <c r="AY299" s="4" t="str">
        <f t="shared" ca="1" si="218"/>
        <v/>
      </c>
      <c r="AZ299" s="4" t="str">
        <f t="shared" ca="1" si="218"/>
        <v/>
      </c>
      <c r="BA299" s="296" t="e">
        <f t="shared" ca="1" si="199"/>
        <v>#NUM!</v>
      </c>
      <c r="BB299" s="296"/>
      <c r="BC299" s="153"/>
      <c r="BD299" s="48" t="str">
        <f t="shared" ca="1" si="205"/>
        <v/>
      </c>
      <c r="BE299" s="48" t="str">
        <f t="shared" ca="1" si="200"/>
        <v/>
      </c>
      <c r="BF299" s="157"/>
      <c r="BG299" s="262">
        <f t="shared" ca="1" si="201"/>
        <v>7</v>
      </c>
      <c r="BI299" s="48" t="str">
        <f t="shared" ca="1" si="206"/>
        <v/>
      </c>
      <c r="BJ299" s="48" t="str">
        <f t="shared" ca="1" si="207"/>
        <v/>
      </c>
      <c r="BK299" s="48" t="str">
        <f t="shared" ca="1" si="208"/>
        <v/>
      </c>
      <c r="BL299" s="48" t="str">
        <f t="shared" ca="1" si="209"/>
        <v/>
      </c>
      <c r="BM299" s="48" t="str">
        <f t="shared" ca="1" si="210"/>
        <v/>
      </c>
      <c r="BN299" s="48" t="str">
        <f t="shared" ca="1" si="211"/>
        <v/>
      </c>
      <c r="BO299" s="48" t="b">
        <f t="shared" ca="1" si="212"/>
        <v>0</v>
      </c>
      <c r="BP299" s="48" t="b">
        <f t="shared" ca="1" si="213"/>
        <v>0</v>
      </c>
      <c r="BQ299" s="48" t="b">
        <f t="shared" ca="1" si="214"/>
        <v>0</v>
      </c>
      <c r="BR299" s="48" t="b">
        <f t="shared" ca="1" si="215"/>
        <v>0</v>
      </c>
      <c r="BT299" s="99">
        <f t="shared" ca="1" si="202"/>
        <v>0</v>
      </c>
      <c r="BV299" s="48" t="str">
        <f t="shared" ca="1" si="203"/>
        <v/>
      </c>
      <c r="BX299" s="48" t="str">
        <f t="shared" ca="1" si="204"/>
        <v/>
      </c>
      <c r="BY299" s="158"/>
      <c r="BZ299" s="266">
        <f t="shared" ca="1" si="216"/>
        <v>592</v>
      </c>
      <c r="CA299" s="265" t="str">
        <f t="shared" ca="1" si="217"/>
        <v/>
      </c>
    </row>
    <row r="300" spans="2:79" s="48" customFormat="1" x14ac:dyDescent="0.25">
      <c r="B300" s="298">
        <f t="shared" ca="1" si="166"/>
        <v>8</v>
      </c>
      <c r="C300" s="298"/>
      <c r="D300" s="298" t="b">
        <f t="shared" ca="1" si="167"/>
        <v>0</v>
      </c>
      <c r="E300" s="298"/>
      <c r="F300" s="298" t="b">
        <f t="shared" ca="1" si="168"/>
        <v>0</v>
      </c>
      <c r="G300" s="298"/>
      <c r="H300" s="298" t="b">
        <f t="shared" ca="1" si="169"/>
        <v>0</v>
      </c>
      <c r="I300" s="298"/>
      <c r="J300" s="153"/>
      <c r="K300" s="235" t="str">
        <f t="shared" ca="1" si="170"/>
        <v>-</v>
      </c>
      <c r="L300" s="4" t="str">
        <f t="shared" ca="1" si="171"/>
        <v/>
      </c>
      <c r="M300" s="263" t="str">
        <f t="shared" ca="1" si="172"/>
        <v>-</v>
      </c>
      <c r="N300" s="4" t="str">
        <f t="shared" ca="1" si="173"/>
        <v/>
      </c>
      <c r="O300" s="235" t="str">
        <f t="shared" ca="1" si="174"/>
        <v>-</v>
      </c>
      <c r="P300" s="4" t="str">
        <f t="shared" ca="1" si="175"/>
        <v/>
      </c>
      <c r="Q300" s="235" t="str">
        <f t="shared" ca="1" si="176"/>
        <v>-</v>
      </c>
      <c r="R300" s="4" t="str">
        <f t="shared" ca="1" si="177"/>
        <v/>
      </c>
      <c r="S300" s="235" t="str">
        <f t="shared" ca="1" si="178"/>
        <v>-</v>
      </c>
      <c r="T300" s="4" t="str">
        <f t="shared" ca="1" si="179"/>
        <v/>
      </c>
      <c r="U300" s="235" t="str">
        <f ca="1">IF(BT300&gt;1,IF(ISERROR(MATCH(BG301:BG303:BG337,0)),"-",BN300),"")</f>
        <v>-</v>
      </c>
      <c r="V300" s="4" t="str">
        <f t="shared" ca="1" si="180"/>
        <v/>
      </c>
      <c r="W300" s="235" t="str">
        <f t="shared" ca="1" si="181"/>
        <v>-</v>
      </c>
      <c r="X300" s="4" t="str">
        <f t="shared" ca="1" si="182"/>
        <v/>
      </c>
      <c r="Y300" s="235" t="str">
        <f t="shared" ca="1" si="183"/>
        <v>-</v>
      </c>
      <c r="Z300" s="4" t="str">
        <f t="shared" ca="1" si="184"/>
        <v/>
      </c>
      <c r="AA300" s="235" t="str">
        <f t="shared" ca="1" si="185"/>
        <v>-</v>
      </c>
      <c r="AB300" s="4" t="str">
        <f t="shared" ca="1" si="186"/>
        <v/>
      </c>
      <c r="AC300" s="235" t="str">
        <f t="shared" ca="1" si="187"/>
        <v>-</v>
      </c>
      <c r="AD300" s="4" t="str">
        <f t="shared" ca="1" si="188"/>
        <v/>
      </c>
      <c r="AE300" s="153"/>
      <c r="AF300" s="4" t="e">
        <f t="shared" ca="1" si="189"/>
        <v>#N/A</v>
      </c>
      <c r="AG300" s="263" t="e">
        <f t="shared" ca="1" si="190"/>
        <v>#N/A</v>
      </c>
      <c r="AH300" s="235" t="e">
        <f t="shared" ca="1" si="191"/>
        <v>#N/A</v>
      </c>
      <c r="AI300" s="235" t="e">
        <f t="shared" ca="1" si="192"/>
        <v>#N/A</v>
      </c>
      <c r="AJ300" s="235" t="e">
        <f t="shared" ca="1" si="193"/>
        <v>#N/A</v>
      </c>
      <c r="AK300" s="235" t="e">
        <f t="shared" ca="1" si="194"/>
        <v>#N/A</v>
      </c>
      <c r="AL300" s="235" t="e">
        <f t="shared" ca="1" si="195"/>
        <v>#N/A</v>
      </c>
      <c r="AM300" s="235" t="e">
        <f t="shared" ca="1" si="196"/>
        <v>#N/A</v>
      </c>
      <c r="AN300" s="235" t="e">
        <f t="shared" ca="1" si="197"/>
        <v>#N/A</v>
      </c>
      <c r="AO300" s="235" t="e">
        <f t="shared" ca="1" si="198"/>
        <v>#N/A</v>
      </c>
      <c r="AP300" s="153"/>
      <c r="AQ300" s="4" t="str">
        <f t="shared" ca="1" si="219"/>
        <v/>
      </c>
      <c r="AR300" s="4" t="str">
        <f t="shared" ca="1" si="219"/>
        <v/>
      </c>
      <c r="AS300" s="4" t="str">
        <f t="shared" ca="1" si="219"/>
        <v/>
      </c>
      <c r="AT300" s="4" t="str">
        <f t="shared" ca="1" si="219"/>
        <v/>
      </c>
      <c r="AU300" s="4" t="str">
        <f t="shared" ca="1" si="219"/>
        <v/>
      </c>
      <c r="AV300" s="4" t="str">
        <f t="shared" ca="1" si="218"/>
        <v/>
      </c>
      <c r="AW300" s="4" t="str">
        <f t="shared" ca="1" si="218"/>
        <v/>
      </c>
      <c r="AX300" s="4" t="str">
        <f t="shared" ca="1" si="218"/>
        <v/>
      </c>
      <c r="AY300" s="4" t="str">
        <f t="shared" ca="1" si="218"/>
        <v/>
      </c>
      <c r="AZ300" s="4" t="str">
        <f t="shared" ca="1" si="218"/>
        <v/>
      </c>
      <c r="BA300" s="296" t="e">
        <f t="shared" ca="1" si="199"/>
        <v>#NUM!</v>
      </c>
      <c r="BB300" s="296"/>
      <c r="BC300" s="153"/>
      <c r="BD300" s="48">
        <f t="shared" ca="1" si="205"/>
        <v>0</v>
      </c>
      <c r="BE300" s="48" t="str">
        <f t="shared" ca="1" si="200"/>
        <v>F</v>
      </c>
      <c r="BF300" s="157"/>
      <c r="BG300" s="262">
        <f t="shared" ca="1" si="201"/>
        <v>1</v>
      </c>
      <c r="BI300" s="48">
        <f t="shared" ca="1" si="206"/>
        <v>0</v>
      </c>
      <c r="BJ300" s="48">
        <f t="shared" ca="1" si="207"/>
        <v>1</v>
      </c>
      <c r="BK300" s="48">
        <f t="shared" ca="1" si="208"/>
        <v>2</v>
      </c>
      <c r="BL300" s="48">
        <f t="shared" ca="1" si="209"/>
        <v>3</v>
      </c>
      <c r="BM300" s="48">
        <f t="shared" ca="1" si="210"/>
        <v>4</v>
      </c>
      <c r="BN300" s="48">
        <f t="shared" ca="1" si="211"/>
        <v>5</v>
      </c>
      <c r="BO300" s="48">
        <f t="shared" ca="1" si="212"/>
        <v>6</v>
      </c>
      <c r="BP300" s="48">
        <f t="shared" ca="1" si="213"/>
        <v>10</v>
      </c>
      <c r="BQ300" s="48">
        <f t="shared" ca="1" si="214"/>
        <v>20</v>
      </c>
      <c r="BR300" s="48">
        <f t="shared" ca="1" si="215"/>
        <v>30</v>
      </c>
      <c r="BT300" s="99">
        <f t="shared" ca="1" si="202"/>
        <v>10</v>
      </c>
      <c r="BV300" s="48" t="str">
        <f t="shared" ca="1" si="203"/>
        <v>F</v>
      </c>
      <c r="BX300" s="48">
        <f t="shared" ca="1" si="204"/>
        <v>8</v>
      </c>
      <c r="BY300" s="158"/>
      <c r="BZ300" s="266">
        <f t="shared" ca="1" si="216"/>
        <v>562</v>
      </c>
      <c r="CA300" s="265">
        <f t="shared" ca="1" si="217"/>
        <v>-30</v>
      </c>
    </row>
    <row r="301" spans="2:79" s="48" customFormat="1" x14ac:dyDescent="0.25">
      <c r="B301" s="298" t="b">
        <f t="shared" ca="1" si="166"/>
        <v>0</v>
      </c>
      <c r="C301" s="298"/>
      <c r="D301" s="298" t="b">
        <f t="shared" ca="1" si="167"/>
        <v>0</v>
      </c>
      <c r="E301" s="298"/>
      <c r="F301" s="298" t="b">
        <f t="shared" ca="1" si="168"/>
        <v>0</v>
      </c>
      <c r="G301" s="298"/>
      <c r="H301" s="298" t="b">
        <f t="shared" ca="1" si="169"/>
        <v>0</v>
      </c>
      <c r="I301" s="298"/>
      <c r="J301" s="153"/>
      <c r="K301" s="235" t="str">
        <f t="shared" ca="1" si="170"/>
        <v/>
      </c>
      <c r="L301" s="4" t="str">
        <f t="shared" ca="1" si="171"/>
        <v/>
      </c>
      <c r="M301" s="263" t="str">
        <f t="shared" ca="1" si="172"/>
        <v/>
      </c>
      <c r="N301" s="4" t="str">
        <f t="shared" ca="1" si="173"/>
        <v/>
      </c>
      <c r="O301" s="235" t="str">
        <f t="shared" ca="1" si="174"/>
        <v/>
      </c>
      <c r="P301" s="4" t="str">
        <f t="shared" ca="1" si="175"/>
        <v/>
      </c>
      <c r="Q301" s="235" t="str">
        <f t="shared" ca="1" si="176"/>
        <v/>
      </c>
      <c r="R301" s="4" t="str">
        <f t="shared" ca="1" si="177"/>
        <v/>
      </c>
      <c r="S301" s="235" t="str">
        <f t="shared" ca="1" si="178"/>
        <v/>
      </c>
      <c r="T301" s="4" t="str">
        <f t="shared" ca="1" si="179"/>
        <v/>
      </c>
      <c r="U301" s="235" t="str">
        <f ca="1">IF(BT301&gt;1,IF(ISERROR(MATCH(BG302:BG304:BG338,0)),"-",BN301),"")</f>
        <v/>
      </c>
      <c r="V301" s="4" t="str">
        <f t="shared" ca="1" si="180"/>
        <v/>
      </c>
      <c r="W301" s="235" t="str">
        <f t="shared" ca="1" si="181"/>
        <v/>
      </c>
      <c r="X301" s="4" t="str">
        <f t="shared" ca="1" si="182"/>
        <v/>
      </c>
      <c r="Y301" s="235" t="str">
        <f t="shared" ca="1" si="183"/>
        <v/>
      </c>
      <c r="Z301" s="4" t="str">
        <f t="shared" ca="1" si="184"/>
        <v/>
      </c>
      <c r="AA301" s="235" t="str">
        <f t="shared" ca="1" si="185"/>
        <v/>
      </c>
      <c r="AB301" s="4" t="str">
        <f t="shared" ca="1" si="186"/>
        <v/>
      </c>
      <c r="AC301" s="235" t="str">
        <f t="shared" ca="1" si="187"/>
        <v/>
      </c>
      <c r="AD301" s="4" t="str">
        <f t="shared" ca="1" si="188"/>
        <v/>
      </c>
      <c r="AE301" s="153"/>
      <c r="AF301" s="4" t="str">
        <f t="shared" ca="1" si="189"/>
        <v/>
      </c>
      <c r="AG301" s="263" t="str">
        <f t="shared" ca="1" si="190"/>
        <v/>
      </c>
      <c r="AH301" s="235" t="str">
        <f t="shared" ca="1" si="191"/>
        <v/>
      </c>
      <c r="AI301" s="235" t="str">
        <f t="shared" ca="1" si="192"/>
        <v/>
      </c>
      <c r="AJ301" s="235" t="str">
        <f t="shared" ca="1" si="193"/>
        <v/>
      </c>
      <c r="AK301" s="235" t="str">
        <f t="shared" ca="1" si="194"/>
        <v/>
      </c>
      <c r="AL301" s="235" t="str">
        <f t="shared" ca="1" si="195"/>
        <v/>
      </c>
      <c r="AM301" s="235" t="str">
        <f t="shared" ca="1" si="196"/>
        <v/>
      </c>
      <c r="AN301" s="235" t="str">
        <f t="shared" ca="1" si="197"/>
        <v/>
      </c>
      <c r="AO301" s="235" t="str">
        <f t="shared" ca="1" si="198"/>
        <v/>
      </c>
      <c r="AP301" s="153"/>
      <c r="AQ301" s="4" t="str">
        <f t="shared" ca="1" si="219"/>
        <v/>
      </c>
      <c r="AR301" s="4" t="str">
        <f t="shared" ca="1" si="219"/>
        <v/>
      </c>
      <c r="AS301" s="4" t="str">
        <f t="shared" ca="1" si="219"/>
        <v/>
      </c>
      <c r="AT301" s="4" t="str">
        <f t="shared" ca="1" si="219"/>
        <v/>
      </c>
      <c r="AU301" s="4" t="str">
        <f t="shared" ca="1" si="219"/>
        <v/>
      </c>
      <c r="AV301" s="4" t="str">
        <f t="shared" ca="1" si="218"/>
        <v/>
      </c>
      <c r="AW301" s="4" t="str">
        <f t="shared" ca="1" si="218"/>
        <v/>
      </c>
      <c r="AX301" s="4" t="str">
        <f t="shared" ca="1" si="218"/>
        <v/>
      </c>
      <c r="AY301" s="4" t="str">
        <f t="shared" ca="1" si="218"/>
        <v/>
      </c>
      <c r="AZ301" s="4" t="str">
        <f t="shared" ca="1" si="218"/>
        <v/>
      </c>
      <c r="BA301" s="296" t="e">
        <f t="shared" ca="1" si="199"/>
        <v>#NUM!</v>
      </c>
      <c r="BB301" s="296"/>
      <c r="BC301" s="153"/>
      <c r="BD301" s="48" t="str">
        <f t="shared" ca="1" si="205"/>
        <v/>
      </c>
      <c r="BE301" s="48" t="str">
        <f t="shared" ca="1" si="200"/>
        <v/>
      </c>
      <c r="BF301" s="157"/>
      <c r="BG301" s="262">
        <f t="shared" ca="1" si="201"/>
        <v>32</v>
      </c>
      <c r="BI301" s="48" t="str">
        <f t="shared" ca="1" si="206"/>
        <v/>
      </c>
      <c r="BJ301" s="48" t="str">
        <f t="shared" ca="1" si="207"/>
        <v/>
      </c>
      <c r="BK301" s="48" t="str">
        <f t="shared" ca="1" si="208"/>
        <v/>
      </c>
      <c r="BL301" s="48" t="str">
        <f t="shared" ca="1" si="209"/>
        <v/>
      </c>
      <c r="BM301" s="48" t="str">
        <f t="shared" ca="1" si="210"/>
        <v/>
      </c>
      <c r="BN301" s="48" t="str">
        <f t="shared" ca="1" si="211"/>
        <v/>
      </c>
      <c r="BO301" s="48" t="b">
        <f t="shared" ca="1" si="212"/>
        <v>0</v>
      </c>
      <c r="BP301" s="48" t="b">
        <f t="shared" ca="1" si="213"/>
        <v>0</v>
      </c>
      <c r="BQ301" s="48" t="b">
        <f t="shared" ca="1" si="214"/>
        <v>0</v>
      </c>
      <c r="BR301" s="48" t="b">
        <f t="shared" ca="1" si="215"/>
        <v>0</v>
      </c>
      <c r="BT301" s="99">
        <f t="shared" ca="1" si="202"/>
        <v>0</v>
      </c>
      <c r="BV301" s="48" t="str">
        <f t="shared" ca="1" si="203"/>
        <v/>
      </c>
      <c r="BX301" s="48" t="str">
        <f t="shared" ca="1" si="204"/>
        <v/>
      </c>
      <c r="BY301" s="158"/>
      <c r="BZ301" s="266">
        <f t="shared" ca="1" si="216"/>
        <v>562</v>
      </c>
      <c r="CA301" s="265" t="str">
        <f t="shared" ca="1" si="217"/>
        <v/>
      </c>
    </row>
    <row r="302" spans="2:79" s="48" customFormat="1" x14ac:dyDescent="0.25">
      <c r="B302" s="298" t="b">
        <f t="shared" ca="1" si="166"/>
        <v>0</v>
      </c>
      <c r="C302" s="298"/>
      <c r="D302" s="298" t="b">
        <f t="shared" ca="1" si="167"/>
        <v>0</v>
      </c>
      <c r="E302" s="298"/>
      <c r="F302" s="298" t="b">
        <f t="shared" ca="1" si="168"/>
        <v>0</v>
      </c>
      <c r="G302" s="298"/>
      <c r="H302" s="298" t="b">
        <f t="shared" ca="1" si="169"/>
        <v>0</v>
      </c>
      <c r="I302" s="298"/>
      <c r="J302" s="153"/>
      <c r="K302" s="235" t="str">
        <f t="shared" ca="1" si="170"/>
        <v/>
      </c>
      <c r="L302" s="4" t="str">
        <f t="shared" ca="1" si="171"/>
        <v/>
      </c>
      <c r="M302" s="263" t="str">
        <f t="shared" ca="1" si="172"/>
        <v/>
      </c>
      <c r="N302" s="4" t="str">
        <f t="shared" ca="1" si="173"/>
        <v/>
      </c>
      <c r="O302" s="235" t="str">
        <f t="shared" ca="1" si="174"/>
        <v/>
      </c>
      <c r="P302" s="4" t="str">
        <f t="shared" ca="1" si="175"/>
        <v/>
      </c>
      <c r="Q302" s="235" t="str">
        <f t="shared" ca="1" si="176"/>
        <v/>
      </c>
      <c r="R302" s="4" t="str">
        <f t="shared" ca="1" si="177"/>
        <v/>
      </c>
      <c r="S302" s="235" t="str">
        <f t="shared" ca="1" si="178"/>
        <v/>
      </c>
      <c r="T302" s="4" t="str">
        <f t="shared" ca="1" si="179"/>
        <v/>
      </c>
      <c r="U302" s="235" t="str">
        <f ca="1">IF(BT302&gt;1,IF(ISERROR(MATCH(BG303:BG305:BG339,0)),"-",BN302),"")</f>
        <v/>
      </c>
      <c r="V302" s="4" t="str">
        <f t="shared" ca="1" si="180"/>
        <v/>
      </c>
      <c r="W302" s="235" t="str">
        <f t="shared" ca="1" si="181"/>
        <v/>
      </c>
      <c r="X302" s="4" t="str">
        <f t="shared" ca="1" si="182"/>
        <v/>
      </c>
      <c r="Y302" s="235" t="str">
        <f t="shared" ca="1" si="183"/>
        <v/>
      </c>
      <c r="Z302" s="4" t="str">
        <f t="shared" ca="1" si="184"/>
        <v/>
      </c>
      <c r="AA302" s="235" t="str">
        <f t="shared" ca="1" si="185"/>
        <v/>
      </c>
      <c r="AB302" s="4" t="str">
        <f t="shared" ca="1" si="186"/>
        <v/>
      </c>
      <c r="AC302" s="235" t="str">
        <f t="shared" ca="1" si="187"/>
        <v/>
      </c>
      <c r="AD302" s="4" t="str">
        <f t="shared" ca="1" si="188"/>
        <v/>
      </c>
      <c r="AE302" s="153"/>
      <c r="AF302" s="4" t="str">
        <f t="shared" ca="1" si="189"/>
        <v/>
      </c>
      <c r="AG302" s="263" t="str">
        <f t="shared" ca="1" si="190"/>
        <v/>
      </c>
      <c r="AH302" s="235" t="str">
        <f t="shared" ca="1" si="191"/>
        <v/>
      </c>
      <c r="AI302" s="235" t="str">
        <f t="shared" ca="1" si="192"/>
        <v/>
      </c>
      <c r="AJ302" s="235" t="str">
        <f t="shared" ca="1" si="193"/>
        <v/>
      </c>
      <c r="AK302" s="235" t="str">
        <f t="shared" ca="1" si="194"/>
        <v/>
      </c>
      <c r="AL302" s="235" t="str">
        <f t="shared" ca="1" si="195"/>
        <v/>
      </c>
      <c r="AM302" s="235" t="str">
        <f t="shared" ca="1" si="196"/>
        <v/>
      </c>
      <c r="AN302" s="235" t="str">
        <f t="shared" ca="1" si="197"/>
        <v/>
      </c>
      <c r="AO302" s="235" t="str">
        <f t="shared" ca="1" si="198"/>
        <v/>
      </c>
      <c r="AP302" s="153"/>
      <c r="AQ302" s="4" t="str">
        <f t="shared" ca="1" si="219"/>
        <v/>
      </c>
      <c r="AR302" s="4" t="str">
        <f t="shared" ca="1" si="219"/>
        <v/>
      </c>
      <c r="AS302" s="4" t="str">
        <f t="shared" ca="1" si="219"/>
        <v/>
      </c>
      <c r="AT302" s="4" t="str">
        <f t="shared" ca="1" si="219"/>
        <v/>
      </c>
      <c r="AU302" s="4" t="str">
        <f t="shared" ca="1" si="219"/>
        <v/>
      </c>
      <c r="AV302" s="4" t="str">
        <f t="shared" ca="1" si="218"/>
        <v/>
      </c>
      <c r="AW302" s="4" t="str">
        <f t="shared" ca="1" si="218"/>
        <v/>
      </c>
      <c r="AX302" s="4" t="str">
        <f t="shared" ca="1" si="218"/>
        <v/>
      </c>
      <c r="AY302" s="4" t="str">
        <f t="shared" ca="1" si="218"/>
        <v/>
      </c>
      <c r="AZ302" s="4" t="str">
        <f t="shared" ca="1" si="218"/>
        <v/>
      </c>
      <c r="BA302" s="296" t="e">
        <f t="shared" ca="1" si="199"/>
        <v>#NUM!</v>
      </c>
      <c r="BB302" s="296"/>
      <c r="BC302" s="153"/>
      <c r="BD302" s="48" t="str">
        <f t="shared" ca="1" si="205"/>
        <v/>
      </c>
      <c r="BE302" s="48" t="str">
        <f t="shared" ca="1" si="200"/>
        <v/>
      </c>
      <c r="BF302" s="157"/>
      <c r="BG302" s="262">
        <f t="shared" ca="1" si="201"/>
        <v>16</v>
      </c>
      <c r="BI302" s="48" t="str">
        <f t="shared" ca="1" si="206"/>
        <v/>
      </c>
      <c r="BJ302" s="48" t="str">
        <f t="shared" ca="1" si="207"/>
        <v/>
      </c>
      <c r="BK302" s="48" t="str">
        <f t="shared" ca="1" si="208"/>
        <v/>
      </c>
      <c r="BL302" s="48" t="str">
        <f t="shared" ca="1" si="209"/>
        <v/>
      </c>
      <c r="BM302" s="48" t="str">
        <f t="shared" ca="1" si="210"/>
        <v/>
      </c>
      <c r="BN302" s="48" t="str">
        <f t="shared" ca="1" si="211"/>
        <v/>
      </c>
      <c r="BO302" s="48" t="b">
        <f t="shared" ca="1" si="212"/>
        <v>0</v>
      </c>
      <c r="BP302" s="48" t="b">
        <f t="shared" ca="1" si="213"/>
        <v>0</v>
      </c>
      <c r="BQ302" s="48" t="b">
        <f t="shared" ca="1" si="214"/>
        <v>0</v>
      </c>
      <c r="BR302" s="48" t="b">
        <f t="shared" ca="1" si="215"/>
        <v>0</v>
      </c>
      <c r="BT302" s="99">
        <f t="shared" ca="1" si="202"/>
        <v>0</v>
      </c>
      <c r="BV302" s="48" t="str">
        <f t="shared" ca="1" si="203"/>
        <v/>
      </c>
      <c r="BX302" s="48" t="str">
        <f t="shared" ca="1" si="204"/>
        <v/>
      </c>
      <c r="BY302" s="158"/>
      <c r="BZ302" s="266">
        <f t="shared" ca="1" si="216"/>
        <v>562</v>
      </c>
      <c r="CA302" s="265" t="str">
        <f t="shared" ca="1" si="217"/>
        <v/>
      </c>
    </row>
    <row r="303" spans="2:79" s="48" customFormat="1" x14ac:dyDescent="0.25">
      <c r="B303" s="298" t="b">
        <f t="shared" ca="1" si="166"/>
        <v>0</v>
      </c>
      <c r="C303" s="298"/>
      <c r="D303" s="298" t="b">
        <f t="shared" ca="1" si="167"/>
        <v>0</v>
      </c>
      <c r="E303" s="298"/>
      <c r="F303" s="298" t="b">
        <f t="shared" ca="1" si="168"/>
        <v>0</v>
      </c>
      <c r="G303" s="298"/>
      <c r="H303" s="298" t="b">
        <f t="shared" ca="1" si="169"/>
        <v>0</v>
      </c>
      <c r="I303" s="298"/>
      <c r="J303" s="153"/>
      <c r="K303" s="235" t="str">
        <f t="shared" ca="1" si="170"/>
        <v/>
      </c>
      <c r="L303" s="4" t="str">
        <f t="shared" ca="1" si="171"/>
        <v/>
      </c>
      <c r="M303" s="263" t="str">
        <f t="shared" ca="1" si="172"/>
        <v/>
      </c>
      <c r="N303" s="4" t="str">
        <f t="shared" ca="1" si="173"/>
        <v/>
      </c>
      <c r="O303" s="235" t="str">
        <f t="shared" ca="1" si="174"/>
        <v/>
      </c>
      <c r="P303" s="4" t="str">
        <f t="shared" ca="1" si="175"/>
        <v/>
      </c>
      <c r="Q303" s="235" t="str">
        <f t="shared" ca="1" si="176"/>
        <v/>
      </c>
      <c r="R303" s="4" t="str">
        <f t="shared" ca="1" si="177"/>
        <v/>
      </c>
      <c r="S303" s="235" t="str">
        <f t="shared" ca="1" si="178"/>
        <v/>
      </c>
      <c r="T303" s="4" t="str">
        <f t="shared" ca="1" si="179"/>
        <v/>
      </c>
      <c r="U303" s="235" t="str">
        <f ca="1">IF(BT303&gt;1,IF(ISERROR(MATCH(BG304:BG306:BG340,0)),"-",BN303),"")</f>
        <v/>
      </c>
      <c r="V303" s="4" t="str">
        <f t="shared" ca="1" si="180"/>
        <v/>
      </c>
      <c r="W303" s="235" t="str">
        <f t="shared" ca="1" si="181"/>
        <v/>
      </c>
      <c r="X303" s="4" t="str">
        <f t="shared" ca="1" si="182"/>
        <v/>
      </c>
      <c r="Y303" s="235" t="str">
        <f t="shared" ca="1" si="183"/>
        <v/>
      </c>
      <c r="Z303" s="4" t="str">
        <f t="shared" ca="1" si="184"/>
        <v/>
      </c>
      <c r="AA303" s="235" t="str">
        <f t="shared" ca="1" si="185"/>
        <v/>
      </c>
      <c r="AB303" s="4" t="str">
        <f t="shared" ca="1" si="186"/>
        <v/>
      </c>
      <c r="AC303" s="235" t="str">
        <f t="shared" ca="1" si="187"/>
        <v/>
      </c>
      <c r="AD303" s="4" t="str">
        <f t="shared" ca="1" si="188"/>
        <v/>
      </c>
      <c r="AE303" s="153"/>
      <c r="AF303" s="4" t="str">
        <f t="shared" ca="1" si="189"/>
        <v/>
      </c>
      <c r="AG303" s="263" t="str">
        <f t="shared" ca="1" si="190"/>
        <v/>
      </c>
      <c r="AH303" s="235" t="str">
        <f t="shared" ca="1" si="191"/>
        <v/>
      </c>
      <c r="AI303" s="235" t="str">
        <f t="shared" ca="1" si="192"/>
        <v/>
      </c>
      <c r="AJ303" s="235" t="str">
        <f t="shared" ca="1" si="193"/>
        <v/>
      </c>
      <c r="AK303" s="235" t="str">
        <f t="shared" ca="1" si="194"/>
        <v/>
      </c>
      <c r="AL303" s="235" t="str">
        <f t="shared" ca="1" si="195"/>
        <v/>
      </c>
      <c r="AM303" s="235" t="str">
        <f t="shared" ca="1" si="196"/>
        <v/>
      </c>
      <c r="AN303" s="235" t="str">
        <f t="shared" ca="1" si="197"/>
        <v/>
      </c>
      <c r="AO303" s="235" t="str">
        <f t="shared" ca="1" si="198"/>
        <v/>
      </c>
      <c r="AP303" s="153"/>
      <c r="AQ303" s="4" t="str">
        <f t="shared" ca="1" si="219"/>
        <v/>
      </c>
      <c r="AR303" s="4" t="str">
        <f t="shared" ca="1" si="219"/>
        <v/>
      </c>
      <c r="AS303" s="4" t="str">
        <f t="shared" ca="1" si="219"/>
        <v/>
      </c>
      <c r="AT303" s="4" t="str">
        <f t="shared" ca="1" si="219"/>
        <v/>
      </c>
      <c r="AU303" s="4" t="str">
        <f t="shared" ca="1" si="219"/>
        <v/>
      </c>
      <c r="AV303" s="4" t="str">
        <f t="shared" ca="1" si="218"/>
        <v/>
      </c>
      <c r="AW303" s="4" t="str">
        <f t="shared" ca="1" si="218"/>
        <v/>
      </c>
      <c r="AX303" s="4" t="str">
        <f t="shared" ca="1" si="218"/>
        <v/>
      </c>
      <c r="AY303" s="4" t="str">
        <f t="shared" ca="1" si="218"/>
        <v/>
      </c>
      <c r="AZ303" s="4" t="str">
        <f t="shared" ca="1" si="218"/>
        <v/>
      </c>
      <c r="BA303" s="296" t="e">
        <f t="shared" ca="1" si="199"/>
        <v>#NUM!</v>
      </c>
      <c r="BB303" s="296"/>
      <c r="BC303" s="153"/>
      <c r="BD303" s="48" t="str">
        <f t="shared" ca="1" si="205"/>
        <v/>
      </c>
      <c r="BE303" s="48" t="str">
        <f t="shared" ca="1" si="200"/>
        <v/>
      </c>
      <c r="BF303" s="157"/>
      <c r="BG303" s="262">
        <f t="shared" ca="1" si="201"/>
        <v>9</v>
      </c>
      <c r="BI303" s="48" t="str">
        <f t="shared" ca="1" si="206"/>
        <v/>
      </c>
      <c r="BJ303" s="48" t="str">
        <f t="shared" ca="1" si="207"/>
        <v/>
      </c>
      <c r="BK303" s="48" t="str">
        <f t="shared" ca="1" si="208"/>
        <v/>
      </c>
      <c r="BL303" s="48" t="str">
        <f t="shared" ca="1" si="209"/>
        <v/>
      </c>
      <c r="BM303" s="48" t="str">
        <f t="shared" ca="1" si="210"/>
        <v/>
      </c>
      <c r="BN303" s="48" t="str">
        <f t="shared" ca="1" si="211"/>
        <v/>
      </c>
      <c r="BO303" s="48" t="b">
        <f t="shared" ca="1" si="212"/>
        <v>0</v>
      </c>
      <c r="BP303" s="48" t="b">
        <f t="shared" ca="1" si="213"/>
        <v>0</v>
      </c>
      <c r="BQ303" s="48" t="b">
        <f t="shared" ca="1" si="214"/>
        <v>0</v>
      </c>
      <c r="BR303" s="48" t="b">
        <f t="shared" ca="1" si="215"/>
        <v>0</v>
      </c>
      <c r="BT303" s="99">
        <f t="shared" ca="1" si="202"/>
        <v>0</v>
      </c>
      <c r="BV303" s="48" t="str">
        <f t="shared" ca="1" si="203"/>
        <v/>
      </c>
      <c r="BX303" s="48" t="str">
        <f t="shared" ca="1" si="204"/>
        <v/>
      </c>
      <c r="BY303" s="158"/>
      <c r="BZ303" s="266">
        <f t="shared" ca="1" si="216"/>
        <v>562</v>
      </c>
      <c r="CA303" s="265" t="str">
        <f t="shared" ca="1" si="217"/>
        <v/>
      </c>
    </row>
    <row r="304" spans="2:79" s="48" customFormat="1" x14ac:dyDescent="0.25">
      <c r="B304" s="298">
        <f t="shared" ca="1" si="166"/>
        <v>17</v>
      </c>
      <c r="C304" s="298"/>
      <c r="D304" s="298" t="b">
        <f t="shared" ca="1" si="167"/>
        <v>0</v>
      </c>
      <c r="E304" s="298"/>
      <c r="F304" s="298" t="b">
        <f t="shared" ca="1" si="168"/>
        <v>0</v>
      </c>
      <c r="G304" s="298"/>
      <c r="H304" s="298" t="b">
        <f t="shared" ca="1" si="169"/>
        <v>0</v>
      </c>
      <c r="I304" s="298"/>
      <c r="J304" s="153"/>
      <c r="K304" s="235">
        <f t="shared" ca="1" si="170"/>
        <v>0</v>
      </c>
      <c r="L304" s="4">
        <f t="shared" ca="1" si="171"/>
        <v>3</v>
      </c>
      <c r="M304" s="263" t="str">
        <f t="shared" ca="1" si="172"/>
        <v>-</v>
      </c>
      <c r="N304" s="4" t="str">
        <f t="shared" ca="1" si="173"/>
        <v/>
      </c>
      <c r="O304" s="235" t="str">
        <f t="shared" ca="1" si="174"/>
        <v>-</v>
      </c>
      <c r="P304" s="4" t="str">
        <f t="shared" ca="1" si="175"/>
        <v/>
      </c>
      <c r="Q304" s="235" t="str">
        <f t="shared" ca="1" si="176"/>
        <v>-</v>
      </c>
      <c r="R304" s="4" t="str">
        <f t="shared" ca="1" si="177"/>
        <v/>
      </c>
      <c r="S304" s="235" t="str">
        <f t="shared" ca="1" si="178"/>
        <v>-</v>
      </c>
      <c r="T304" s="4" t="str">
        <f t="shared" ca="1" si="179"/>
        <v/>
      </c>
      <c r="U304" s="235" t="str">
        <f ca="1">IF(BT304&gt;1,IF(ISERROR(MATCH(BG305:BG307:BG341,0)),"-",BN304),"")</f>
        <v>-</v>
      </c>
      <c r="V304" s="4" t="str">
        <f t="shared" ca="1" si="180"/>
        <v/>
      </c>
      <c r="W304" s="235" t="str">
        <f t="shared" ca="1" si="181"/>
        <v>-</v>
      </c>
      <c r="X304" s="4" t="str">
        <f t="shared" ca="1" si="182"/>
        <v/>
      </c>
      <c r="Y304" s="235" t="str">
        <f t="shared" ca="1" si="183"/>
        <v>-</v>
      </c>
      <c r="Z304" s="4" t="str">
        <f t="shared" ca="1" si="184"/>
        <v/>
      </c>
      <c r="AA304" s="235" t="str">
        <f t="shared" ca="1" si="185"/>
        <v>-</v>
      </c>
      <c r="AB304" s="4" t="str">
        <f t="shared" ca="1" si="186"/>
        <v/>
      </c>
      <c r="AC304" s="235" t="str">
        <f t="shared" ca="1" si="187"/>
        <v>-</v>
      </c>
      <c r="AD304" s="4" t="str">
        <f t="shared" ca="1" si="188"/>
        <v/>
      </c>
      <c r="AE304" s="153"/>
      <c r="AF304" s="4">
        <f t="shared" ca="1" si="189"/>
        <v>3</v>
      </c>
      <c r="AG304" s="263" t="e">
        <f t="shared" ca="1" si="190"/>
        <v>#N/A</v>
      </c>
      <c r="AH304" s="235" t="e">
        <f t="shared" ca="1" si="191"/>
        <v>#N/A</v>
      </c>
      <c r="AI304" s="235" t="e">
        <f t="shared" ca="1" si="192"/>
        <v>#N/A</v>
      </c>
      <c r="AJ304" s="235" t="e">
        <f t="shared" ca="1" si="193"/>
        <v>#N/A</v>
      </c>
      <c r="AK304" s="235" t="e">
        <f t="shared" ca="1" si="194"/>
        <v>#N/A</v>
      </c>
      <c r="AL304" s="235" t="e">
        <f t="shared" ca="1" si="195"/>
        <v>#N/A</v>
      </c>
      <c r="AM304" s="235" t="e">
        <f t="shared" ca="1" si="196"/>
        <v>#N/A</v>
      </c>
      <c r="AN304" s="235" t="e">
        <f t="shared" ca="1" si="197"/>
        <v>#N/A</v>
      </c>
      <c r="AO304" s="235" t="e">
        <f t="shared" ca="1" si="198"/>
        <v>#N/A</v>
      </c>
      <c r="AP304" s="153"/>
      <c r="AQ304" s="4">
        <f t="shared" ca="1" si="219"/>
        <v>3</v>
      </c>
      <c r="AR304" s="4" t="str">
        <f t="shared" ca="1" si="219"/>
        <v/>
      </c>
      <c r="AS304" s="4" t="str">
        <f t="shared" ca="1" si="219"/>
        <v/>
      </c>
      <c r="AT304" s="4" t="str">
        <f t="shared" ca="1" si="219"/>
        <v/>
      </c>
      <c r="AU304" s="4" t="str">
        <f t="shared" ca="1" si="219"/>
        <v/>
      </c>
      <c r="AV304" s="4" t="str">
        <f t="shared" ca="1" si="218"/>
        <v/>
      </c>
      <c r="AW304" s="4" t="str">
        <f t="shared" ca="1" si="218"/>
        <v/>
      </c>
      <c r="AX304" s="4" t="str">
        <f t="shared" ca="1" si="218"/>
        <v/>
      </c>
      <c r="AY304" s="4" t="str">
        <f t="shared" ca="1" si="218"/>
        <v/>
      </c>
      <c r="AZ304" s="4" t="str">
        <f t="shared" ca="1" si="218"/>
        <v/>
      </c>
      <c r="BA304" s="296">
        <f t="shared" ca="1" si="199"/>
        <v>3</v>
      </c>
      <c r="BB304" s="296"/>
      <c r="BC304" s="153"/>
      <c r="BD304" s="48">
        <f t="shared" ca="1" si="205"/>
        <v>1</v>
      </c>
      <c r="BE304" s="48">
        <f t="shared" ca="1" si="200"/>
        <v>3</v>
      </c>
      <c r="BF304" s="157"/>
      <c r="BG304" s="262">
        <f t="shared" ca="1" si="201"/>
        <v>8</v>
      </c>
      <c r="BI304" s="48">
        <f t="shared" ca="1" si="206"/>
        <v>0</v>
      </c>
      <c r="BJ304" s="48">
        <f t="shared" ca="1" si="207"/>
        <v>4</v>
      </c>
      <c r="BK304" s="48">
        <f t="shared" ca="1" si="208"/>
        <v>5</v>
      </c>
      <c r="BL304" s="48">
        <f t="shared" ca="1" si="209"/>
        <v>6</v>
      </c>
      <c r="BM304" s="48">
        <f t="shared" ca="1" si="210"/>
        <v>7</v>
      </c>
      <c r="BN304" s="48">
        <f t="shared" ca="1" si="211"/>
        <v>8</v>
      </c>
      <c r="BO304" s="48">
        <f t="shared" ca="1" si="212"/>
        <v>9</v>
      </c>
      <c r="BP304" s="48" t="str">
        <f t="shared" ca="1" si="213"/>
        <v>###</v>
      </c>
      <c r="BQ304" s="48" t="str">
        <f t="shared" ca="1" si="214"/>
        <v>###</v>
      </c>
      <c r="BR304" s="48" t="str">
        <f t="shared" ca="1" si="215"/>
        <v>###</v>
      </c>
      <c r="BT304" s="99">
        <f t="shared" ca="1" si="202"/>
        <v>7</v>
      </c>
      <c r="BV304" s="48">
        <f t="shared" ca="1" si="203"/>
        <v>3</v>
      </c>
      <c r="BX304" s="48">
        <f t="shared" ca="1" si="204"/>
        <v>17</v>
      </c>
      <c r="BY304" s="158"/>
      <c r="BZ304" s="266">
        <f t="shared" ca="1" si="216"/>
        <v>577</v>
      </c>
      <c r="CA304" s="265">
        <f t="shared" ca="1" si="217"/>
        <v>15</v>
      </c>
    </row>
    <row r="305" spans="2:79" s="48" customFormat="1" x14ac:dyDescent="0.25">
      <c r="B305" s="298" t="b">
        <f t="shared" ca="1" si="166"/>
        <v>0</v>
      </c>
      <c r="C305" s="298"/>
      <c r="D305" s="298" t="b">
        <f t="shared" ca="1" si="167"/>
        <v>0</v>
      </c>
      <c r="E305" s="298"/>
      <c r="F305" s="298" t="b">
        <f t="shared" ca="1" si="168"/>
        <v>0</v>
      </c>
      <c r="G305" s="298"/>
      <c r="H305" s="298" t="b">
        <f t="shared" ca="1" si="169"/>
        <v>0</v>
      </c>
      <c r="I305" s="298"/>
      <c r="J305" s="153"/>
      <c r="K305" s="235" t="str">
        <f t="shared" ca="1" si="170"/>
        <v/>
      </c>
      <c r="L305" s="4" t="str">
        <f t="shared" ca="1" si="171"/>
        <v/>
      </c>
      <c r="M305" s="263" t="str">
        <f t="shared" ca="1" si="172"/>
        <v/>
      </c>
      <c r="N305" s="4" t="str">
        <f t="shared" ca="1" si="173"/>
        <v/>
      </c>
      <c r="O305" s="235" t="str">
        <f t="shared" ca="1" si="174"/>
        <v/>
      </c>
      <c r="P305" s="4" t="str">
        <f t="shared" ca="1" si="175"/>
        <v/>
      </c>
      <c r="Q305" s="235" t="str">
        <f t="shared" ca="1" si="176"/>
        <v/>
      </c>
      <c r="R305" s="4" t="str">
        <f t="shared" ca="1" si="177"/>
        <v/>
      </c>
      <c r="S305" s="235" t="str">
        <f t="shared" ca="1" si="178"/>
        <v/>
      </c>
      <c r="T305" s="4" t="str">
        <f t="shared" ca="1" si="179"/>
        <v/>
      </c>
      <c r="U305" s="235" t="str">
        <f ca="1">IF(BT305&gt;1,IF(ISERROR(MATCH(BG306:BG308:BG342,0)),"-",BN305),"")</f>
        <v/>
      </c>
      <c r="V305" s="4" t="str">
        <f t="shared" ca="1" si="180"/>
        <v/>
      </c>
      <c r="W305" s="235" t="str">
        <f t="shared" ca="1" si="181"/>
        <v/>
      </c>
      <c r="X305" s="4" t="str">
        <f t="shared" ca="1" si="182"/>
        <v/>
      </c>
      <c r="Y305" s="235" t="str">
        <f t="shared" ca="1" si="183"/>
        <v/>
      </c>
      <c r="Z305" s="4" t="str">
        <f t="shared" ca="1" si="184"/>
        <v/>
      </c>
      <c r="AA305" s="235" t="str">
        <f t="shared" ca="1" si="185"/>
        <v/>
      </c>
      <c r="AB305" s="4" t="str">
        <f t="shared" ca="1" si="186"/>
        <v/>
      </c>
      <c r="AC305" s="235" t="str">
        <f t="shared" ca="1" si="187"/>
        <v/>
      </c>
      <c r="AD305" s="4" t="str">
        <f t="shared" ca="1" si="188"/>
        <v/>
      </c>
      <c r="AE305" s="153"/>
      <c r="AF305" s="4" t="str">
        <f t="shared" ca="1" si="189"/>
        <v/>
      </c>
      <c r="AG305" s="263" t="str">
        <f t="shared" ca="1" si="190"/>
        <v/>
      </c>
      <c r="AH305" s="235" t="str">
        <f t="shared" ca="1" si="191"/>
        <v/>
      </c>
      <c r="AI305" s="235" t="str">
        <f t="shared" ca="1" si="192"/>
        <v/>
      </c>
      <c r="AJ305" s="235" t="str">
        <f t="shared" ca="1" si="193"/>
        <v/>
      </c>
      <c r="AK305" s="235" t="str">
        <f t="shared" ca="1" si="194"/>
        <v/>
      </c>
      <c r="AL305" s="235" t="str">
        <f t="shared" ca="1" si="195"/>
        <v/>
      </c>
      <c r="AM305" s="235" t="str">
        <f t="shared" ca="1" si="196"/>
        <v/>
      </c>
      <c r="AN305" s="235" t="str">
        <f t="shared" ca="1" si="197"/>
        <v/>
      </c>
      <c r="AO305" s="235" t="str">
        <f t="shared" ca="1" si="198"/>
        <v/>
      </c>
      <c r="AP305" s="153"/>
      <c r="AQ305" s="4" t="str">
        <f t="shared" ca="1" si="219"/>
        <v/>
      </c>
      <c r="AR305" s="4" t="str">
        <f t="shared" ca="1" si="219"/>
        <v/>
      </c>
      <c r="AS305" s="4" t="str">
        <f t="shared" ca="1" si="219"/>
        <v/>
      </c>
      <c r="AT305" s="4" t="str">
        <f t="shared" ca="1" si="219"/>
        <v/>
      </c>
      <c r="AU305" s="4" t="str">
        <f t="shared" ca="1" si="219"/>
        <v/>
      </c>
      <c r="AV305" s="4" t="str">
        <f t="shared" ca="1" si="218"/>
        <v/>
      </c>
      <c r="AW305" s="4" t="str">
        <f t="shared" ca="1" si="218"/>
        <v/>
      </c>
      <c r="AX305" s="4" t="str">
        <f t="shared" ca="1" si="218"/>
        <v/>
      </c>
      <c r="AY305" s="4" t="str">
        <f t="shared" ca="1" si="218"/>
        <v/>
      </c>
      <c r="AZ305" s="4" t="str">
        <f t="shared" ca="1" si="218"/>
        <v/>
      </c>
      <c r="BA305" s="296" t="e">
        <f t="shared" ca="1" si="199"/>
        <v>#NUM!</v>
      </c>
      <c r="BB305" s="296"/>
      <c r="BC305" s="153"/>
      <c r="BD305" s="48" t="str">
        <f t="shared" ca="1" si="205"/>
        <v/>
      </c>
      <c r="BE305" s="48" t="str">
        <f t="shared" ca="1" si="200"/>
        <v/>
      </c>
      <c r="BF305" s="157"/>
      <c r="BG305" s="262">
        <f t="shared" ca="1" si="201"/>
        <v>31</v>
      </c>
      <c r="BI305" s="48" t="str">
        <f t="shared" ca="1" si="206"/>
        <v/>
      </c>
      <c r="BJ305" s="48" t="str">
        <f t="shared" ca="1" si="207"/>
        <v/>
      </c>
      <c r="BK305" s="48" t="str">
        <f t="shared" ca="1" si="208"/>
        <v/>
      </c>
      <c r="BL305" s="48" t="str">
        <f t="shared" ca="1" si="209"/>
        <v/>
      </c>
      <c r="BM305" s="48" t="str">
        <f t="shared" ca="1" si="210"/>
        <v/>
      </c>
      <c r="BN305" s="48" t="str">
        <f t="shared" ca="1" si="211"/>
        <v/>
      </c>
      <c r="BO305" s="48" t="b">
        <f t="shared" ca="1" si="212"/>
        <v>0</v>
      </c>
      <c r="BP305" s="48" t="b">
        <f t="shared" ca="1" si="213"/>
        <v>0</v>
      </c>
      <c r="BQ305" s="48" t="b">
        <f t="shared" ca="1" si="214"/>
        <v>0</v>
      </c>
      <c r="BR305" s="48" t="b">
        <f t="shared" ca="1" si="215"/>
        <v>0</v>
      </c>
      <c r="BT305" s="99">
        <f t="shared" ca="1" si="202"/>
        <v>0</v>
      </c>
      <c r="BV305" s="48" t="str">
        <f t="shared" ca="1" si="203"/>
        <v/>
      </c>
      <c r="BX305" s="48" t="str">
        <f t="shared" ca="1" si="204"/>
        <v/>
      </c>
      <c r="BY305" s="158"/>
      <c r="BZ305" s="266">
        <f t="shared" ca="1" si="216"/>
        <v>577</v>
      </c>
      <c r="CA305" s="265" t="str">
        <f t="shared" ca="1" si="217"/>
        <v/>
      </c>
    </row>
    <row r="306" spans="2:79" s="48" customFormat="1" x14ac:dyDescent="0.25">
      <c r="B306" s="298" t="b">
        <f t="shared" ca="1" si="166"/>
        <v>0</v>
      </c>
      <c r="C306" s="298"/>
      <c r="D306" s="298" t="b">
        <f t="shared" ca="1" si="167"/>
        <v>0</v>
      </c>
      <c r="E306" s="298"/>
      <c r="F306" s="298" t="b">
        <f t="shared" ca="1" si="168"/>
        <v>0</v>
      </c>
      <c r="G306" s="298"/>
      <c r="H306" s="298" t="b">
        <f t="shared" ca="1" si="169"/>
        <v>0</v>
      </c>
      <c r="I306" s="298"/>
      <c r="J306" s="153"/>
      <c r="K306" s="235" t="str">
        <f t="shared" ca="1" si="170"/>
        <v/>
      </c>
      <c r="L306" s="4" t="str">
        <f t="shared" ca="1" si="171"/>
        <v/>
      </c>
      <c r="M306" s="263" t="str">
        <f t="shared" ca="1" si="172"/>
        <v/>
      </c>
      <c r="N306" s="4" t="str">
        <f t="shared" ca="1" si="173"/>
        <v/>
      </c>
      <c r="O306" s="235" t="str">
        <f t="shared" ca="1" si="174"/>
        <v/>
      </c>
      <c r="P306" s="4" t="str">
        <f t="shared" ca="1" si="175"/>
        <v/>
      </c>
      <c r="Q306" s="235" t="str">
        <f t="shared" ca="1" si="176"/>
        <v/>
      </c>
      <c r="R306" s="4" t="str">
        <f t="shared" ca="1" si="177"/>
        <v/>
      </c>
      <c r="S306" s="235" t="str">
        <f t="shared" ca="1" si="178"/>
        <v/>
      </c>
      <c r="T306" s="4" t="str">
        <f t="shared" ca="1" si="179"/>
        <v/>
      </c>
      <c r="U306" s="235" t="str">
        <f ca="1">IF(BT306&gt;1,IF(ISERROR(MATCH(BG307:BG309:BG343,0)),"-",BN306),"")</f>
        <v/>
      </c>
      <c r="V306" s="4" t="str">
        <f t="shared" ca="1" si="180"/>
        <v/>
      </c>
      <c r="W306" s="235" t="str">
        <f t="shared" ca="1" si="181"/>
        <v/>
      </c>
      <c r="X306" s="4" t="str">
        <f t="shared" ca="1" si="182"/>
        <v/>
      </c>
      <c r="Y306" s="235" t="str">
        <f t="shared" ca="1" si="183"/>
        <v/>
      </c>
      <c r="Z306" s="4" t="str">
        <f t="shared" ca="1" si="184"/>
        <v/>
      </c>
      <c r="AA306" s="235" t="str">
        <f t="shared" ca="1" si="185"/>
        <v/>
      </c>
      <c r="AB306" s="4" t="str">
        <f t="shared" ca="1" si="186"/>
        <v/>
      </c>
      <c r="AC306" s="235" t="str">
        <f t="shared" ca="1" si="187"/>
        <v/>
      </c>
      <c r="AD306" s="4" t="str">
        <f t="shared" ca="1" si="188"/>
        <v/>
      </c>
      <c r="AE306" s="153"/>
      <c r="AF306" s="4" t="str">
        <f t="shared" ca="1" si="189"/>
        <v/>
      </c>
      <c r="AG306" s="263" t="str">
        <f t="shared" ca="1" si="190"/>
        <v/>
      </c>
      <c r="AH306" s="235" t="str">
        <f t="shared" ca="1" si="191"/>
        <v/>
      </c>
      <c r="AI306" s="235" t="str">
        <f t="shared" ca="1" si="192"/>
        <v/>
      </c>
      <c r="AJ306" s="235" t="str">
        <f t="shared" ca="1" si="193"/>
        <v/>
      </c>
      <c r="AK306" s="235" t="str">
        <f t="shared" ca="1" si="194"/>
        <v/>
      </c>
      <c r="AL306" s="235" t="str">
        <f t="shared" ca="1" si="195"/>
        <v/>
      </c>
      <c r="AM306" s="235" t="str">
        <f t="shared" ca="1" si="196"/>
        <v/>
      </c>
      <c r="AN306" s="235" t="str">
        <f t="shared" ca="1" si="197"/>
        <v/>
      </c>
      <c r="AO306" s="235" t="str">
        <f t="shared" ca="1" si="198"/>
        <v/>
      </c>
      <c r="AP306" s="153"/>
      <c r="AQ306" s="4" t="str">
        <f t="shared" ca="1" si="219"/>
        <v/>
      </c>
      <c r="AR306" s="4" t="str">
        <f t="shared" ca="1" si="219"/>
        <v/>
      </c>
      <c r="AS306" s="4" t="str">
        <f t="shared" ca="1" si="219"/>
        <v/>
      </c>
      <c r="AT306" s="4" t="str">
        <f t="shared" ca="1" si="219"/>
        <v/>
      </c>
      <c r="AU306" s="4" t="str">
        <f t="shared" ca="1" si="219"/>
        <v/>
      </c>
      <c r="AV306" s="4" t="str">
        <f t="shared" ca="1" si="218"/>
        <v/>
      </c>
      <c r="AW306" s="4" t="str">
        <f t="shared" ca="1" si="218"/>
        <v/>
      </c>
      <c r="AX306" s="4" t="str">
        <f t="shared" ca="1" si="218"/>
        <v/>
      </c>
      <c r="AY306" s="4" t="str">
        <f t="shared" ca="1" si="218"/>
        <v/>
      </c>
      <c r="AZ306" s="4" t="str">
        <f t="shared" ca="1" si="218"/>
        <v/>
      </c>
      <c r="BA306" s="296" t="e">
        <f t="shared" ca="1" si="199"/>
        <v>#NUM!</v>
      </c>
      <c r="BB306" s="296"/>
      <c r="BC306" s="153"/>
      <c r="BD306" s="48" t="str">
        <f t="shared" ca="1" si="205"/>
        <v/>
      </c>
      <c r="BE306" s="48" t="str">
        <f t="shared" ca="1" si="200"/>
        <v/>
      </c>
      <c r="BF306" s="157"/>
      <c r="BG306" s="262">
        <f t="shared" ca="1" si="201"/>
        <v>15</v>
      </c>
      <c r="BI306" s="48" t="str">
        <f t="shared" ca="1" si="206"/>
        <v/>
      </c>
      <c r="BJ306" s="48" t="str">
        <f t="shared" ca="1" si="207"/>
        <v/>
      </c>
      <c r="BK306" s="48" t="str">
        <f t="shared" ca="1" si="208"/>
        <v/>
      </c>
      <c r="BL306" s="48" t="str">
        <f t="shared" ca="1" si="209"/>
        <v/>
      </c>
      <c r="BM306" s="48" t="str">
        <f t="shared" ca="1" si="210"/>
        <v/>
      </c>
      <c r="BN306" s="48" t="str">
        <f t="shared" ca="1" si="211"/>
        <v/>
      </c>
      <c r="BO306" s="48" t="b">
        <f t="shared" ca="1" si="212"/>
        <v>0</v>
      </c>
      <c r="BP306" s="48" t="b">
        <f t="shared" ca="1" si="213"/>
        <v>0</v>
      </c>
      <c r="BQ306" s="48" t="b">
        <f t="shared" ca="1" si="214"/>
        <v>0</v>
      </c>
      <c r="BR306" s="48" t="b">
        <f t="shared" ca="1" si="215"/>
        <v>0</v>
      </c>
      <c r="BT306" s="99">
        <f t="shared" ca="1" si="202"/>
        <v>0</v>
      </c>
      <c r="BV306" s="48" t="str">
        <f t="shared" ca="1" si="203"/>
        <v/>
      </c>
      <c r="BX306" s="48" t="str">
        <f t="shared" ca="1" si="204"/>
        <v/>
      </c>
      <c r="BY306" s="158"/>
      <c r="BZ306" s="266">
        <f t="shared" ca="1" si="216"/>
        <v>577</v>
      </c>
      <c r="CA306" s="265" t="str">
        <f t="shared" ca="1" si="217"/>
        <v/>
      </c>
    </row>
    <row r="307" spans="2:79" s="48" customFormat="1" x14ac:dyDescent="0.25">
      <c r="B307" s="298" t="b">
        <f t="shared" ca="1" si="166"/>
        <v>0</v>
      </c>
      <c r="C307" s="298"/>
      <c r="D307" s="298" t="b">
        <f t="shared" ca="1" si="167"/>
        <v>0</v>
      </c>
      <c r="E307" s="298"/>
      <c r="F307" s="298" t="b">
        <f t="shared" ca="1" si="168"/>
        <v>0</v>
      </c>
      <c r="G307" s="298"/>
      <c r="H307" s="298" t="b">
        <f t="shared" ca="1" si="169"/>
        <v>0</v>
      </c>
      <c r="I307" s="298"/>
      <c r="J307" s="153"/>
      <c r="K307" s="235" t="str">
        <f t="shared" ca="1" si="170"/>
        <v/>
      </c>
      <c r="L307" s="4" t="str">
        <f t="shared" ca="1" si="171"/>
        <v/>
      </c>
      <c r="M307" s="263" t="str">
        <f t="shared" ca="1" si="172"/>
        <v/>
      </c>
      <c r="N307" s="4" t="str">
        <f t="shared" ca="1" si="173"/>
        <v/>
      </c>
      <c r="O307" s="235" t="str">
        <f t="shared" ca="1" si="174"/>
        <v/>
      </c>
      <c r="P307" s="4" t="str">
        <f t="shared" ca="1" si="175"/>
        <v/>
      </c>
      <c r="Q307" s="235" t="str">
        <f t="shared" ca="1" si="176"/>
        <v/>
      </c>
      <c r="R307" s="4" t="str">
        <f t="shared" ca="1" si="177"/>
        <v/>
      </c>
      <c r="S307" s="235" t="str">
        <f t="shared" ca="1" si="178"/>
        <v/>
      </c>
      <c r="T307" s="4" t="str">
        <f t="shared" ca="1" si="179"/>
        <v/>
      </c>
      <c r="U307" s="235" t="str">
        <f ca="1">IF(BT307&gt;1,IF(ISERROR(MATCH(BG308:BG310:BG344,0)),"-",BN307),"")</f>
        <v/>
      </c>
      <c r="V307" s="4" t="str">
        <f t="shared" ca="1" si="180"/>
        <v/>
      </c>
      <c r="W307" s="235" t="str">
        <f t="shared" ca="1" si="181"/>
        <v/>
      </c>
      <c r="X307" s="4" t="str">
        <f t="shared" ca="1" si="182"/>
        <v/>
      </c>
      <c r="Y307" s="235" t="str">
        <f t="shared" ca="1" si="183"/>
        <v/>
      </c>
      <c r="Z307" s="4" t="str">
        <f t="shared" ca="1" si="184"/>
        <v/>
      </c>
      <c r="AA307" s="235" t="str">
        <f t="shared" ca="1" si="185"/>
        <v/>
      </c>
      <c r="AB307" s="4" t="str">
        <f t="shared" ca="1" si="186"/>
        <v/>
      </c>
      <c r="AC307" s="235" t="str">
        <f t="shared" ca="1" si="187"/>
        <v/>
      </c>
      <c r="AD307" s="4" t="str">
        <f t="shared" ca="1" si="188"/>
        <v/>
      </c>
      <c r="AE307" s="153"/>
      <c r="AF307" s="4" t="str">
        <f t="shared" ca="1" si="189"/>
        <v/>
      </c>
      <c r="AG307" s="263" t="str">
        <f t="shared" ca="1" si="190"/>
        <v/>
      </c>
      <c r="AH307" s="235" t="str">
        <f t="shared" ca="1" si="191"/>
        <v/>
      </c>
      <c r="AI307" s="235" t="str">
        <f t="shared" ca="1" si="192"/>
        <v/>
      </c>
      <c r="AJ307" s="235" t="str">
        <f t="shared" ca="1" si="193"/>
        <v/>
      </c>
      <c r="AK307" s="235" t="str">
        <f t="shared" ca="1" si="194"/>
        <v/>
      </c>
      <c r="AL307" s="235" t="str">
        <f t="shared" ca="1" si="195"/>
        <v/>
      </c>
      <c r="AM307" s="235" t="str">
        <f t="shared" ca="1" si="196"/>
        <v/>
      </c>
      <c r="AN307" s="235" t="str">
        <f t="shared" ca="1" si="197"/>
        <v/>
      </c>
      <c r="AO307" s="235" t="str">
        <f t="shared" ca="1" si="198"/>
        <v/>
      </c>
      <c r="AP307" s="153"/>
      <c r="AQ307" s="4" t="str">
        <f t="shared" ca="1" si="219"/>
        <v/>
      </c>
      <c r="AR307" s="4" t="str">
        <f t="shared" ca="1" si="219"/>
        <v/>
      </c>
      <c r="AS307" s="4" t="str">
        <f t="shared" ca="1" si="219"/>
        <v/>
      </c>
      <c r="AT307" s="4" t="str">
        <f t="shared" ca="1" si="219"/>
        <v/>
      </c>
      <c r="AU307" s="4" t="str">
        <f t="shared" ca="1" si="219"/>
        <v/>
      </c>
      <c r="AV307" s="4" t="str">
        <f t="shared" ca="1" si="218"/>
        <v/>
      </c>
      <c r="AW307" s="4" t="str">
        <f t="shared" ca="1" si="218"/>
        <v/>
      </c>
      <c r="AX307" s="4" t="str">
        <f t="shared" ca="1" si="218"/>
        <v/>
      </c>
      <c r="AY307" s="4" t="str">
        <f t="shared" ca="1" si="218"/>
        <v/>
      </c>
      <c r="AZ307" s="4" t="str">
        <f t="shared" ca="1" si="218"/>
        <v/>
      </c>
      <c r="BA307" s="296" t="e">
        <f t="shared" ca="1" si="199"/>
        <v>#NUM!</v>
      </c>
      <c r="BB307" s="296"/>
      <c r="BC307" s="153"/>
      <c r="BD307" s="48" t="str">
        <f t="shared" ca="1" si="205"/>
        <v/>
      </c>
      <c r="BE307" s="48" t="str">
        <f t="shared" ca="1" si="200"/>
        <v/>
      </c>
      <c r="BF307" s="157"/>
      <c r="BG307" s="262">
        <f t="shared" ca="1" si="201"/>
        <v>0</v>
      </c>
      <c r="BI307" s="48" t="str">
        <f t="shared" ca="1" si="206"/>
        <v/>
      </c>
      <c r="BJ307" s="48" t="str">
        <f t="shared" ca="1" si="207"/>
        <v/>
      </c>
      <c r="BK307" s="48" t="str">
        <f t="shared" ca="1" si="208"/>
        <v/>
      </c>
      <c r="BL307" s="48" t="str">
        <f t="shared" ca="1" si="209"/>
        <v/>
      </c>
      <c r="BM307" s="48" t="str">
        <f t="shared" ca="1" si="210"/>
        <v/>
      </c>
      <c r="BN307" s="48" t="str">
        <f t="shared" ca="1" si="211"/>
        <v/>
      </c>
      <c r="BO307" s="48" t="b">
        <f t="shared" ca="1" si="212"/>
        <v>0</v>
      </c>
      <c r="BP307" s="48" t="b">
        <f t="shared" ca="1" si="213"/>
        <v>0</v>
      </c>
      <c r="BQ307" s="48" t="b">
        <f t="shared" ca="1" si="214"/>
        <v>0</v>
      </c>
      <c r="BR307" s="48" t="b">
        <f t="shared" ca="1" si="215"/>
        <v>0</v>
      </c>
      <c r="BT307" s="99">
        <f t="shared" ca="1" si="202"/>
        <v>0</v>
      </c>
      <c r="BV307" s="48" t="str">
        <f t="shared" ca="1" si="203"/>
        <v/>
      </c>
      <c r="BX307" s="48" t="str">
        <f t="shared" ca="1" si="204"/>
        <v/>
      </c>
      <c r="BY307" s="158"/>
      <c r="BZ307" s="266">
        <f t="shared" ca="1" si="216"/>
        <v>577</v>
      </c>
      <c r="CA307" s="265" t="str">
        <f t="shared" ca="1" si="217"/>
        <v/>
      </c>
    </row>
    <row r="308" spans="2:79" s="48" customFormat="1" x14ac:dyDescent="0.25">
      <c r="B308" s="298" t="b">
        <f t="shared" ca="1" si="166"/>
        <v>0</v>
      </c>
      <c r="C308" s="298"/>
      <c r="D308" s="298" t="b">
        <f t="shared" ca="1" si="167"/>
        <v>0</v>
      </c>
      <c r="E308" s="298"/>
      <c r="F308" s="298" t="b">
        <f t="shared" ca="1" si="168"/>
        <v>0</v>
      </c>
      <c r="G308" s="298"/>
      <c r="H308" s="298" t="b">
        <f t="shared" ca="1" si="169"/>
        <v>0</v>
      </c>
      <c r="I308" s="298"/>
      <c r="J308" s="153"/>
      <c r="K308" s="235" t="str">
        <f t="shared" ca="1" si="170"/>
        <v/>
      </c>
      <c r="L308" s="4" t="str">
        <f t="shared" ca="1" si="171"/>
        <v/>
      </c>
      <c r="M308" s="263" t="str">
        <f t="shared" ca="1" si="172"/>
        <v/>
      </c>
      <c r="N308" s="4" t="str">
        <f t="shared" ca="1" si="173"/>
        <v/>
      </c>
      <c r="O308" s="235" t="str">
        <f t="shared" ca="1" si="174"/>
        <v/>
      </c>
      <c r="P308" s="4" t="str">
        <f t="shared" ca="1" si="175"/>
        <v/>
      </c>
      <c r="Q308" s="235" t="str">
        <f t="shared" ca="1" si="176"/>
        <v/>
      </c>
      <c r="R308" s="4" t="str">
        <f t="shared" ca="1" si="177"/>
        <v/>
      </c>
      <c r="S308" s="235" t="str">
        <f t="shared" ca="1" si="178"/>
        <v/>
      </c>
      <c r="T308" s="4" t="str">
        <f t="shared" ca="1" si="179"/>
        <v/>
      </c>
      <c r="U308" s="235" t="str">
        <f ca="1">IF(BT308&gt;1,IF(ISERROR(MATCH(BG309:BG311:BG345,0)),"-",BN308),"")</f>
        <v/>
      </c>
      <c r="V308" s="4" t="str">
        <f t="shared" ca="1" si="180"/>
        <v/>
      </c>
      <c r="W308" s="235" t="str">
        <f t="shared" ca="1" si="181"/>
        <v/>
      </c>
      <c r="X308" s="4" t="str">
        <f t="shared" ca="1" si="182"/>
        <v/>
      </c>
      <c r="Y308" s="235" t="str">
        <f t="shared" ca="1" si="183"/>
        <v/>
      </c>
      <c r="Z308" s="4" t="str">
        <f t="shared" ca="1" si="184"/>
        <v/>
      </c>
      <c r="AA308" s="235" t="str">
        <f t="shared" ca="1" si="185"/>
        <v/>
      </c>
      <c r="AB308" s="4" t="str">
        <f t="shared" ca="1" si="186"/>
        <v/>
      </c>
      <c r="AC308" s="235" t="str">
        <f t="shared" ca="1" si="187"/>
        <v/>
      </c>
      <c r="AD308" s="4" t="str">
        <f t="shared" ca="1" si="188"/>
        <v/>
      </c>
      <c r="AE308" s="153"/>
      <c r="AF308" s="4" t="str">
        <f t="shared" ca="1" si="189"/>
        <v/>
      </c>
      <c r="AG308" s="263" t="str">
        <f t="shared" ca="1" si="190"/>
        <v/>
      </c>
      <c r="AH308" s="235" t="str">
        <f t="shared" ca="1" si="191"/>
        <v/>
      </c>
      <c r="AI308" s="235" t="str">
        <f t="shared" ca="1" si="192"/>
        <v/>
      </c>
      <c r="AJ308" s="235" t="str">
        <f t="shared" ca="1" si="193"/>
        <v/>
      </c>
      <c r="AK308" s="235" t="str">
        <f t="shared" ca="1" si="194"/>
        <v/>
      </c>
      <c r="AL308" s="235" t="str">
        <f t="shared" ca="1" si="195"/>
        <v/>
      </c>
      <c r="AM308" s="235" t="str">
        <f t="shared" ca="1" si="196"/>
        <v/>
      </c>
      <c r="AN308" s="235" t="str">
        <f t="shared" ca="1" si="197"/>
        <v/>
      </c>
      <c r="AO308" s="235" t="str">
        <f t="shared" ca="1" si="198"/>
        <v/>
      </c>
      <c r="AP308" s="153"/>
      <c r="AQ308" s="4" t="str">
        <f t="shared" ca="1" si="219"/>
        <v/>
      </c>
      <c r="AR308" s="4" t="str">
        <f t="shared" ca="1" si="219"/>
        <v/>
      </c>
      <c r="AS308" s="4" t="str">
        <f t="shared" ca="1" si="219"/>
        <v/>
      </c>
      <c r="AT308" s="4" t="str">
        <f t="shared" ca="1" si="219"/>
        <v/>
      </c>
      <c r="AU308" s="4" t="str">
        <f t="shared" ca="1" si="219"/>
        <v/>
      </c>
      <c r="AV308" s="4" t="str">
        <f t="shared" ca="1" si="218"/>
        <v/>
      </c>
      <c r="AW308" s="4" t="str">
        <f t="shared" ca="1" si="218"/>
        <v/>
      </c>
      <c r="AX308" s="4" t="str">
        <f t="shared" ca="1" si="218"/>
        <v/>
      </c>
      <c r="AY308" s="4" t="str">
        <f t="shared" ca="1" si="218"/>
        <v/>
      </c>
      <c r="AZ308" s="4" t="str">
        <f t="shared" ca="1" si="218"/>
        <v/>
      </c>
      <c r="BA308" s="296" t="e">
        <f t="shared" ca="1" si="199"/>
        <v>#NUM!</v>
      </c>
      <c r="BB308" s="296"/>
      <c r="BC308" s="153"/>
      <c r="BD308" s="48" t="str">
        <f t="shared" ca="1" si="205"/>
        <v/>
      </c>
      <c r="BE308" s="48" t="str">
        <f t="shared" ca="1" si="200"/>
        <v/>
      </c>
      <c r="BF308" s="157"/>
      <c r="BG308" s="262">
        <f t="shared" ca="1" si="201"/>
        <v>0</v>
      </c>
      <c r="BI308" s="48" t="str">
        <f t="shared" ca="1" si="206"/>
        <v/>
      </c>
      <c r="BJ308" s="48" t="str">
        <f t="shared" ca="1" si="207"/>
        <v/>
      </c>
      <c r="BK308" s="48" t="str">
        <f t="shared" ca="1" si="208"/>
        <v/>
      </c>
      <c r="BL308" s="48" t="str">
        <f t="shared" ca="1" si="209"/>
        <v/>
      </c>
      <c r="BM308" s="48" t="str">
        <f t="shared" ca="1" si="210"/>
        <v/>
      </c>
      <c r="BN308" s="48" t="str">
        <f t="shared" ca="1" si="211"/>
        <v/>
      </c>
      <c r="BO308" s="48" t="b">
        <f t="shared" ca="1" si="212"/>
        <v>0</v>
      </c>
      <c r="BP308" s="48" t="b">
        <f t="shared" ca="1" si="213"/>
        <v>0</v>
      </c>
      <c r="BQ308" s="48" t="b">
        <f t="shared" ca="1" si="214"/>
        <v>0</v>
      </c>
      <c r="BR308" s="48" t="b">
        <f t="shared" ca="1" si="215"/>
        <v>0</v>
      </c>
      <c r="BT308" s="99">
        <f t="shared" ca="1" si="202"/>
        <v>0</v>
      </c>
      <c r="BV308" s="48" t="str">
        <f t="shared" ca="1" si="203"/>
        <v/>
      </c>
      <c r="BX308" s="48" t="str">
        <f t="shared" ca="1" si="204"/>
        <v/>
      </c>
      <c r="BY308" s="158"/>
      <c r="BZ308" s="266">
        <f t="shared" ca="1" si="216"/>
        <v>577</v>
      </c>
      <c r="CA308" s="265" t="str">
        <f t="shared" ca="1" si="217"/>
        <v/>
      </c>
    </row>
    <row r="309" spans="2:79" s="48" customFormat="1" x14ac:dyDescent="0.25">
      <c r="B309" s="298" t="b">
        <f t="shared" ca="1" si="166"/>
        <v>0</v>
      </c>
      <c r="C309" s="298"/>
      <c r="D309" s="298" t="b">
        <f t="shared" ca="1" si="167"/>
        <v>0</v>
      </c>
      <c r="E309" s="298"/>
      <c r="F309" s="298" t="b">
        <f t="shared" ca="1" si="168"/>
        <v>0</v>
      </c>
      <c r="G309" s="298"/>
      <c r="H309" s="298" t="b">
        <f t="shared" ca="1" si="169"/>
        <v>0</v>
      </c>
      <c r="I309" s="298"/>
      <c r="J309" s="153"/>
      <c r="K309" s="235" t="str">
        <f t="shared" ca="1" si="170"/>
        <v/>
      </c>
      <c r="L309" s="4" t="str">
        <f t="shared" ca="1" si="171"/>
        <v/>
      </c>
      <c r="M309" s="263" t="str">
        <f t="shared" ca="1" si="172"/>
        <v/>
      </c>
      <c r="N309" s="4" t="str">
        <f t="shared" ca="1" si="173"/>
        <v/>
      </c>
      <c r="O309" s="235" t="str">
        <f t="shared" ca="1" si="174"/>
        <v/>
      </c>
      <c r="P309" s="4" t="str">
        <f t="shared" ca="1" si="175"/>
        <v/>
      </c>
      <c r="Q309" s="235" t="str">
        <f t="shared" ca="1" si="176"/>
        <v/>
      </c>
      <c r="R309" s="4" t="str">
        <f t="shared" ca="1" si="177"/>
        <v/>
      </c>
      <c r="S309" s="235" t="str">
        <f t="shared" ca="1" si="178"/>
        <v/>
      </c>
      <c r="T309" s="4" t="str">
        <f t="shared" ca="1" si="179"/>
        <v/>
      </c>
      <c r="U309" s="235" t="str">
        <f ca="1">IF(BT309&gt;1,IF(ISERROR(MATCH(BG310:BG312:BG346,0)),"-",BN309),"")</f>
        <v/>
      </c>
      <c r="V309" s="4" t="str">
        <f t="shared" ca="1" si="180"/>
        <v/>
      </c>
      <c r="W309" s="235" t="str">
        <f t="shared" ca="1" si="181"/>
        <v/>
      </c>
      <c r="X309" s="4" t="str">
        <f t="shared" ca="1" si="182"/>
        <v/>
      </c>
      <c r="Y309" s="235" t="str">
        <f t="shared" ca="1" si="183"/>
        <v/>
      </c>
      <c r="Z309" s="4" t="str">
        <f t="shared" ca="1" si="184"/>
        <v/>
      </c>
      <c r="AA309" s="235" t="str">
        <f t="shared" ca="1" si="185"/>
        <v/>
      </c>
      <c r="AB309" s="4" t="str">
        <f t="shared" ca="1" si="186"/>
        <v/>
      </c>
      <c r="AC309" s="235" t="str">
        <f t="shared" ca="1" si="187"/>
        <v/>
      </c>
      <c r="AD309" s="4" t="str">
        <f t="shared" ca="1" si="188"/>
        <v/>
      </c>
      <c r="AE309" s="153"/>
      <c r="AF309" s="4" t="str">
        <f t="shared" ca="1" si="189"/>
        <v/>
      </c>
      <c r="AG309" s="263" t="str">
        <f t="shared" ca="1" si="190"/>
        <v/>
      </c>
      <c r="AH309" s="235" t="str">
        <f t="shared" ca="1" si="191"/>
        <v/>
      </c>
      <c r="AI309" s="235" t="str">
        <f t="shared" ca="1" si="192"/>
        <v/>
      </c>
      <c r="AJ309" s="235" t="str">
        <f t="shared" ca="1" si="193"/>
        <v/>
      </c>
      <c r="AK309" s="235" t="str">
        <f t="shared" ca="1" si="194"/>
        <v/>
      </c>
      <c r="AL309" s="235" t="str">
        <f t="shared" ca="1" si="195"/>
        <v/>
      </c>
      <c r="AM309" s="235" t="str">
        <f t="shared" ca="1" si="196"/>
        <v/>
      </c>
      <c r="AN309" s="235" t="str">
        <f t="shared" ca="1" si="197"/>
        <v/>
      </c>
      <c r="AO309" s="235" t="str">
        <f t="shared" ca="1" si="198"/>
        <v/>
      </c>
      <c r="AP309" s="153"/>
      <c r="AQ309" s="4" t="str">
        <f t="shared" ca="1" si="219"/>
        <v/>
      </c>
      <c r="AR309" s="4" t="str">
        <f t="shared" ca="1" si="219"/>
        <v/>
      </c>
      <c r="AS309" s="4" t="str">
        <f t="shared" ca="1" si="219"/>
        <v/>
      </c>
      <c r="AT309" s="4" t="str">
        <f t="shared" ca="1" si="219"/>
        <v/>
      </c>
      <c r="AU309" s="4" t="str">
        <f t="shared" ca="1" si="219"/>
        <v/>
      </c>
      <c r="AV309" s="4" t="str">
        <f t="shared" ca="1" si="218"/>
        <v/>
      </c>
      <c r="AW309" s="4" t="str">
        <f t="shared" ca="1" si="218"/>
        <v/>
      </c>
      <c r="AX309" s="4" t="str">
        <f t="shared" ca="1" si="218"/>
        <v/>
      </c>
      <c r="AY309" s="4" t="str">
        <f t="shared" ca="1" si="218"/>
        <v/>
      </c>
      <c r="AZ309" s="4" t="str">
        <f t="shared" ca="1" si="218"/>
        <v/>
      </c>
      <c r="BA309" s="296" t="e">
        <f t="shared" ca="1" si="199"/>
        <v>#NUM!</v>
      </c>
      <c r="BB309" s="296"/>
      <c r="BC309" s="153"/>
      <c r="BD309" s="48" t="str">
        <f t="shared" ca="1" si="205"/>
        <v/>
      </c>
      <c r="BE309" s="48" t="str">
        <f t="shared" ca="1" si="200"/>
        <v/>
      </c>
      <c r="BF309" s="157"/>
      <c r="BG309" s="262">
        <f t="shared" ca="1" si="201"/>
        <v>9</v>
      </c>
      <c r="BI309" s="48" t="str">
        <f t="shared" ca="1" si="206"/>
        <v/>
      </c>
      <c r="BJ309" s="48" t="str">
        <f t="shared" ca="1" si="207"/>
        <v/>
      </c>
      <c r="BK309" s="48" t="str">
        <f t="shared" ca="1" si="208"/>
        <v/>
      </c>
      <c r="BL309" s="48" t="str">
        <f t="shared" ca="1" si="209"/>
        <v/>
      </c>
      <c r="BM309" s="48" t="str">
        <f t="shared" ca="1" si="210"/>
        <v/>
      </c>
      <c r="BN309" s="48" t="str">
        <f t="shared" ca="1" si="211"/>
        <v/>
      </c>
      <c r="BO309" s="48" t="b">
        <f t="shared" ca="1" si="212"/>
        <v>0</v>
      </c>
      <c r="BP309" s="48" t="b">
        <f t="shared" ca="1" si="213"/>
        <v>0</v>
      </c>
      <c r="BQ309" s="48" t="b">
        <f t="shared" ca="1" si="214"/>
        <v>0</v>
      </c>
      <c r="BR309" s="48" t="b">
        <f t="shared" ca="1" si="215"/>
        <v>0</v>
      </c>
      <c r="BT309" s="99">
        <f t="shared" ca="1" si="202"/>
        <v>0</v>
      </c>
      <c r="BV309" s="48" t="str">
        <f t="shared" ca="1" si="203"/>
        <v/>
      </c>
      <c r="BX309" s="48" t="str">
        <f t="shared" ca="1" si="204"/>
        <v/>
      </c>
      <c r="BY309" s="158"/>
      <c r="BZ309" s="266">
        <f t="shared" ca="1" si="216"/>
        <v>577</v>
      </c>
      <c r="CA309" s="265" t="str">
        <f t="shared" ca="1" si="217"/>
        <v/>
      </c>
    </row>
    <row r="310" spans="2:79" s="48" customFormat="1" x14ac:dyDescent="0.25">
      <c r="B310" s="298" t="b">
        <f t="shared" ca="1" si="166"/>
        <v>0</v>
      </c>
      <c r="C310" s="298"/>
      <c r="D310" s="298" t="b">
        <f t="shared" ca="1" si="167"/>
        <v>0</v>
      </c>
      <c r="E310" s="298"/>
      <c r="F310" s="298" t="b">
        <f t="shared" ca="1" si="168"/>
        <v>0</v>
      </c>
      <c r="G310" s="298"/>
      <c r="H310" s="298" t="b">
        <f t="shared" ca="1" si="169"/>
        <v>0</v>
      </c>
      <c r="I310" s="298"/>
      <c r="J310" s="153"/>
      <c r="K310" s="235" t="str">
        <f t="shared" ca="1" si="170"/>
        <v/>
      </c>
      <c r="L310" s="4" t="str">
        <f t="shared" ca="1" si="171"/>
        <v/>
      </c>
      <c r="M310" s="263" t="str">
        <f t="shared" ca="1" si="172"/>
        <v/>
      </c>
      <c r="N310" s="4" t="str">
        <f t="shared" ca="1" si="173"/>
        <v/>
      </c>
      <c r="O310" s="235" t="str">
        <f t="shared" ca="1" si="174"/>
        <v/>
      </c>
      <c r="P310" s="4" t="str">
        <f t="shared" ca="1" si="175"/>
        <v/>
      </c>
      <c r="Q310" s="235" t="str">
        <f t="shared" ca="1" si="176"/>
        <v/>
      </c>
      <c r="R310" s="4" t="str">
        <f t="shared" ca="1" si="177"/>
        <v/>
      </c>
      <c r="S310" s="235" t="str">
        <f t="shared" ca="1" si="178"/>
        <v/>
      </c>
      <c r="T310" s="4" t="str">
        <f t="shared" ca="1" si="179"/>
        <v/>
      </c>
      <c r="U310" s="235" t="str">
        <f ca="1">IF(BT310&gt;1,IF(ISERROR(MATCH(BG311:BG313:BG347,0)),"-",BN310),"")</f>
        <v/>
      </c>
      <c r="V310" s="4" t="str">
        <f t="shared" ca="1" si="180"/>
        <v/>
      </c>
      <c r="W310" s="235" t="str">
        <f t="shared" ca="1" si="181"/>
        <v/>
      </c>
      <c r="X310" s="4" t="str">
        <f t="shared" ca="1" si="182"/>
        <v/>
      </c>
      <c r="Y310" s="235" t="str">
        <f t="shared" ca="1" si="183"/>
        <v/>
      </c>
      <c r="Z310" s="4" t="str">
        <f t="shared" ca="1" si="184"/>
        <v/>
      </c>
      <c r="AA310" s="235" t="str">
        <f t="shared" ca="1" si="185"/>
        <v/>
      </c>
      <c r="AB310" s="4" t="str">
        <f t="shared" ca="1" si="186"/>
        <v/>
      </c>
      <c r="AC310" s="235" t="str">
        <f t="shared" ca="1" si="187"/>
        <v/>
      </c>
      <c r="AD310" s="4" t="str">
        <f t="shared" ca="1" si="188"/>
        <v/>
      </c>
      <c r="AE310" s="153"/>
      <c r="AF310" s="4" t="str">
        <f t="shared" ca="1" si="189"/>
        <v/>
      </c>
      <c r="AG310" s="263" t="str">
        <f t="shared" ca="1" si="190"/>
        <v/>
      </c>
      <c r="AH310" s="235" t="str">
        <f t="shared" ca="1" si="191"/>
        <v/>
      </c>
      <c r="AI310" s="235" t="str">
        <f t="shared" ca="1" si="192"/>
        <v/>
      </c>
      <c r="AJ310" s="235" t="str">
        <f t="shared" ca="1" si="193"/>
        <v/>
      </c>
      <c r="AK310" s="235" t="str">
        <f t="shared" ca="1" si="194"/>
        <v/>
      </c>
      <c r="AL310" s="235" t="str">
        <f t="shared" ca="1" si="195"/>
        <v/>
      </c>
      <c r="AM310" s="235" t="str">
        <f t="shared" ca="1" si="196"/>
        <v/>
      </c>
      <c r="AN310" s="235" t="str">
        <f t="shared" ca="1" si="197"/>
        <v/>
      </c>
      <c r="AO310" s="235" t="str">
        <f t="shared" ca="1" si="198"/>
        <v/>
      </c>
      <c r="AP310" s="153"/>
      <c r="AQ310" s="4" t="str">
        <f t="shared" ca="1" si="219"/>
        <v/>
      </c>
      <c r="AR310" s="4" t="str">
        <f t="shared" ca="1" si="219"/>
        <v/>
      </c>
      <c r="AS310" s="4" t="str">
        <f t="shared" ca="1" si="219"/>
        <v/>
      </c>
      <c r="AT310" s="4" t="str">
        <f t="shared" ca="1" si="219"/>
        <v/>
      </c>
      <c r="AU310" s="4" t="str">
        <f t="shared" ca="1" si="219"/>
        <v/>
      </c>
      <c r="AV310" s="4" t="str">
        <f t="shared" ca="1" si="218"/>
        <v/>
      </c>
      <c r="AW310" s="4" t="str">
        <f t="shared" ca="1" si="218"/>
        <v/>
      </c>
      <c r="AX310" s="4" t="str">
        <f t="shared" ca="1" si="218"/>
        <v/>
      </c>
      <c r="AY310" s="4" t="str">
        <f t="shared" ca="1" si="218"/>
        <v/>
      </c>
      <c r="AZ310" s="4" t="str">
        <f t="shared" ca="1" si="218"/>
        <v/>
      </c>
      <c r="BA310" s="296" t="e">
        <f t="shared" ca="1" si="199"/>
        <v>#NUM!</v>
      </c>
      <c r="BB310" s="296"/>
      <c r="BC310" s="153"/>
      <c r="BD310" s="48" t="str">
        <f t="shared" ca="1" si="205"/>
        <v/>
      </c>
      <c r="BE310" s="48" t="str">
        <f t="shared" ca="1" si="200"/>
        <v/>
      </c>
      <c r="BF310" s="157"/>
      <c r="BG310" s="262">
        <f t="shared" ca="1" si="201"/>
        <v>31</v>
      </c>
      <c r="BI310" s="48" t="str">
        <f t="shared" ca="1" si="206"/>
        <v/>
      </c>
      <c r="BJ310" s="48" t="str">
        <f t="shared" ca="1" si="207"/>
        <v/>
      </c>
      <c r="BK310" s="48" t="str">
        <f t="shared" ca="1" si="208"/>
        <v/>
      </c>
      <c r="BL310" s="48" t="str">
        <f t="shared" ca="1" si="209"/>
        <v/>
      </c>
      <c r="BM310" s="48" t="str">
        <f t="shared" ca="1" si="210"/>
        <v/>
      </c>
      <c r="BN310" s="48" t="str">
        <f t="shared" ca="1" si="211"/>
        <v/>
      </c>
      <c r="BO310" s="48" t="b">
        <f t="shared" ca="1" si="212"/>
        <v>0</v>
      </c>
      <c r="BP310" s="48" t="b">
        <f t="shared" ca="1" si="213"/>
        <v>0</v>
      </c>
      <c r="BQ310" s="48" t="b">
        <f t="shared" ca="1" si="214"/>
        <v>0</v>
      </c>
      <c r="BR310" s="48" t="b">
        <f t="shared" ca="1" si="215"/>
        <v>0</v>
      </c>
      <c r="BT310" s="99">
        <f t="shared" ca="1" si="202"/>
        <v>0</v>
      </c>
      <c r="BV310" s="48" t="str">
        <f t="shared" ca="1" si="203"/>
        <v/>
      </c>
      <c r="BX310" s="48" t="str">
        <f t="shared" ca="1" si="204"/>
        <v/>
      </c>
      <c r="BY310" s="158"/>
      <c r="BZ310" s="266">
        <f t="shared" ca="1" si="216"/>
        <v>577</v>
      </c>
      <c r="CA310" s="265" t="str">
        <f t="shared" ca="1" si="217"/>
        <v/>
      </c>
    </row>
    <row r="311" spans="2:79" s="48" customFormat="1" x14ac:dyDescent="0.25">
      <c r="B311" s="298" t="b">
        <f t="shared" ref="B311:B374" ca="1" si="220">IF(BG310&lt;10,IF(BG310&gt;=1,IF(BG311&lt;10,IF(BG311&gt;=1,BG310+BG311))))</f>
        <v>0</v>
      </c>
      <c r="C311" s="298"/>
      <c r="D311" s="298" t="b">
        <f t="shared" ref="D311:D374" ca="1" si="221">IF(BG310&lt;20,IF(BG310&gt;=10,IF(BG311&lt;20,IF(BG311&gt;=10,BG310+BG311))))</f>
        <v>0</v>
      </c>
      <c r="E311" s="298"/>
      <c r="F311" s="298" t="b">
        <f t="shared" ref="F311:F374" ca="1" si="222">IF(BG310&lt;30,IF(BG310&gt;=20,IF(BG311&lt;30,IF(BG311&gt;=20,BG310+BG311))))</f>
        <v>0</v>
      </c>
      <c r="G311" s="298"/>
      <c r="H311" s="298">
        <f t="shared" ref="H311:H374" ca="1" si="223">IF(BG310&lt;40,IF(BG310&gt;=30,IF(BG311&lt;40,IF(BG311&gt;=30,BG310+BG311))))</f>
        <v>62</v>
      </c>
      <c r="I311" s="298"/>
      <c r="J311" s="153"/>
      <c r="K311" s="235" t="str">
        <f t="shared" ref="K311:K374" ca="1" si="224">IF(BT311&gt;1,IF(ISERROR(MATCH(BI311,BG312:BG314,0)),"-",BI311),"")</f>
        <v>-</v>
      </c>
      <c r="L311" s="4" t="str">
        <f t="shared" ref="L311:L374" ca="1" si="225">IFERROR(AF311,"")</f>
        <v/>
      </c>
      <c r="M311" s="263" t="str">
        <f t="shared" ref="M311:M374" ca="1" si="226">IF(BT311&gt;1,IF(ISERROR(MATCH(BJ311,BG312:BG314,0)),"-",BJ311),"")</f>
        <v>-</v>
      </c>
      <c r="N311" s="4" t="str">
        <f t="shared" ref="N311:N374" ca="1" si="227">IFERROR(AG311,"")</f>
        <v/>
      </c>
      <c r="O311" s="235" t="str">
        <f t="shared" ref="O311:O374" ca="1" si="228">IF(BT311&gt;1,IF(ISERROR(MATCH(BK311,BG312:BG314,0)),"-",BK311),"")</f>
        <v>-</v>
      </c>
      <c r="P311" s="4" t="str">
        <f t="shared" ref="P311:P374" ca="1" si="229">IFERROR(AH311,"")</f>
        <v/>
      </c>
      <c r="Q311" s="235" t="str">
        <f t="shared" ref="Q311:Q374" ca="1" si="230">IF(BT311&gt;1,IF(ISERROR(MATCH(BL311,BG312:BG314,0)),"-",BL311),"")</f>
        <v>-</v>
      </c>
      <c r="R311" s="4" t="str">
        <f t="shared" ref="R311:R374" ca="1" si="231">IFERROR(AI311,"")</f>
        <v/>
      </c>
      <c r="S311" s="235" t="str">
        <f t="shared" ref="S311:S374" ca="1" si="232">IF(BT311&gt;1,IF(ISERROR(MATCH(BM311,BG312:BG314,0)),"-",BM311),"")</f>
        <v>-</v>
      </c>
      <c r="T311" s="4" t="str">
        <f t="shared" ref="T311:T374" ca="1" si="233">IFERROR(AJ311,"")</f>
        <v/>
      </c>
      <c r="U311" s="235" t="str">
        <f ca="1">IF(BT311&gt;1,IF(ISERROR(MATCH(BG312:BG314:BG348,0)),"-",BN311),"")</f>
        <v>-</v>
      </c>
      <c r="V311" s="4" t="str">
        <f t="shared" ref="V311:V374" ca="1" si="234">IFERROR(AK311,"")</f>
        <v/>
      </c>
      <c r="W311" s="235" t="str">
        <f t="shared" ref="W311:W374" ca="1" si="235">IF(BT311&gt;1,IF(ISERROR(MATCH(BO311,BG312:BG314,0)),"-",BO311),"")</f>
        <v>-</v>
      </c>
      <c r="X311" s="4" t="str">
        <f t="shared" ref="X311:X374" ca="1" si="236">IFERROR(AL311,"")</f>
        <v/>
      </c>
      <c r="Y311" s="235">
        <f t="shared" ref="Y311:Y374" ca="1" si="237">IF(BT311&gt;1,IF(ISERROR(MATCH(BP311,BG312:BG314,0)),"-",BP311),"")</f>
        <v>23</v>
      </c>
      <c r="Z311" s="4">
        <f t="shared" ref="Z311:Z374" ca="1" si="238">IFERROR(AM311,"")</f>
        <v>2</v>
      </c>
      <c r="AA311" s="235" t="str">
        <f t="shared" ref="AA311:AA374" ca="1" si="239">IF(BT311&gt;1,IF(ISERROR(MATCH(BQ311,BG312:BG314,0)),"-",BQ311),"")</f>
        <v>-</v>
      </c>
      <c r="AB311" s="4" t="str">
        <f t="shared" ref="AB311:AB374" ca="1" si="240">IFERROR(AN311,"")</f>
        <v/>
      </c>
      <c r="AC311" s="235" t="str">
        <f t="shared" ref="AC311:AC374" ca="1" si="241">IF(BT311&gt;1,IF(ISERROR(MATCH(BR311,BG312:BG314,0)),"-",BR311),"")</f>
        <v>-</v>
      </c>
      <c r="AD311" s="4" t="str">
        <f t="shared" ref="AD311:AD374" ca="1" si="242">IFERROR(AO311,"")</f>
        <v/>
      </c>
      <c r="AE311" s="153"/>
      <c r="AF311" s="4" t="e">
        <f t="shared" ref="AF311:AF374" ca="1" si="243">IF(BT311&gt;1,IF(ISERROR(INDEX(BG312:BG314,MATCH(K311,BG312:BG314,0)))&lt;K311,MATCH(K311,BG312:BG314,0)+1,MATCH(K311,BG312:BG314,0)),"")</f>
        <v>#N/A</v>
      </c>
      <c r="AG311" s="263" t="e">
        <f t="shared" ref="AG311:AG374" ca="1" si="244">IF(BT311&gt;1,IF(ISERROR(INDEX(BG312:BG314,MATCH(M311,BG312:BG314,0)))&lt;M311,MATCH(M311,BG312:BG314,0)+1,MATCH(M311,BG312:BG314,0)),"")</f>
        <v>#N/A</v>
      </c>
      <c r="AH311" s="235" t="e">
        <f t="shared" ref="AH311:AH374" ca="1" si="245">IF(BT311&gt;1,IF(ISERROR(INDEX(BG312:BG314,MATCH(O311,BG312:BG314,0)))&lt;O311,MATCH(O311,BG312:BG314,0)+1,MATCH(O311,BG312:BG314,0)),"")</f>
        <v>#N/A</v>
      </c>
      <c r="AI311" s="235" t="e">
        <f t="shared" ref="AI311:AI374" ca="1" si="246">IF(BT311&gt;1,IF(ISERROR(INDEX(BG312:BG314,MATCH(Q311,BG312:BG314,0)))&lt;Q311,MATCH(Q311,BG312:BG314,0)+1,MATCH(Q311,BG312:BG314,0)),"")</f>
        <v>#N/A</v>
      </c>
      <c r="AJ311" s="235" t="e">
        <f t="shared" ref="AJ311:AJ374" ca="1" si="247">IF(BT311&gt;1,IF(ISERROR(INDEX(BG312:BG314,MATCH(S311,BG312:BG314,0)))&lt;S311,MATCH(S311,BG312:BG314,0)+1,MATCH(S311,BG312:BG314,0)),"")</f>
        <v>#N/A</v>
      </c>
      <c r="AK311" s="235" t="e">
        <f t="shared" ref="AK311:AK374" ca="1" si="248">IF(BT311&gt;1,IF(ISERROR(INDEX(BG312:BG314,MATCH(U311,BG312:BG314,0)))&lt;U311,MATCH(U311,BG312:BG314,0)+1,MATCH(U311,BG312:BG314,0)),"")</f>
        <v>#N/A</v>
      </c>
      <c r="AL311" s="235" t="e">
        <f t="shared" ref="AL311:AL374" ca="1" si="249">IF(BT311&gt;1,IF(ISERROR(INDEX(BG312:BG314,MATCH(W311,BG312:BG314,0)))&lt;W311,MATCH(W311,BG312:BG314,0)+1,MATCH(W311,BG312:BG314,0)),"")</f>
        <v>#N/A</v>
      </c>
      <c r="AM311" s="235">
        <f t="shared" ref="AM311:AM374" ca="1" si="250">IF(BT311&gt;1,IF(ISERROR(INDEX(BG312:BG314,MATCH(Y311,BG312:BG314,0)))&lt;Y311,MATCH(Y311,BG312:BG314,0)+1,MATCH(Y311,BG312:BG314,0)),"")</f>
        <v>2</v>
      </c>
      <c r="AN311" s="235" t="e">
        <f t="shared" ref="AN311:AN374" ca="1" si="251">IF(BT311&gt;1,IF(ISERROR(INDEX(BG312:BG314,MATCH(AA311,BG312:BG314,0)))&lt;AA311,MATCH(AA311,BG312:BG314,0)+1,MATCH(AA311,BG312:BG314,0)),"")</f>
        <v>#N/A</v>
      </c>
      <c r="AO311" s="235" t="e">
        <f t="shared" ref="AO311:AO374" ca="1" si="252">IF(BT311&gt;1,IF(ISERROR(INDEX(BG312:BG314,MATCH(AC311,BG312:BG314,0)))&lt;AC311,MATCH(AC311,BG312:BG314,0)+1,MATCH(AC311,BG312:BG314,0)),"")</f>
        <v>#N/A</v>
      </c>
      <c r="AP311" s="153"/>
      <c r="AQ311" s="4" t="str">
        <f t="shared" ca="1" si="219"/>
        <v/>
      </c>
      <c r="AR311" s="4" t="str">
        <f t="shared" ca="1" si="219"/>
        <v/>
      </c>
      <c r="AS311" s="4" t="str">
        <f t="shared" ca="1" si="219"/>
        <v/>
      </c>
      <c r="AT311" s="4" t="str">
        <f t="shared" ca="1" si="219"/>
        <v/>
      </c>
      <c r="AU311" s="4" t="str">
        <f t="shared" ca="1" si="219"/>
        <v/>
      </c>
      <c r="AV311" s="4" t="str">
        <f t="shared" ca="1" si="218"/>
        <v/>
      </c>
      <c r="AW311" s="4" t="str">
        <f t="shared" ca="1" si="218"/>
        <v/>
      </c>
      <c r="AX311" s="4">
        <f t="shared" ca="1" si="218"/>
        <v>2</v>
      </c>
      <c r="AY311" s="4" t="str">
        <f t="shared" ca="1" si="218"/>
        <v/>
      </c>
      <c r="AZ311" s="4" t="str">
        <f t="shared" ca="1" si="218"/>
        <v/>
      </c>
      <c r="BA311" s="296">
        <f t="shared" ref="BA311:BA374" ca="1" si="253">SMALL(AQ311:AZ311,COUNTIF(AQ311:AZ311,0)+1)</f>
        <v>2</v>
      </c>
      <c r="BB311" s="296"/>
      <c r="BC311" s="153"/>
      <c r="BD311" s="48">
        <f t="shared" ca="1" si="205"/>
        <v>1</v>
      </c>
      <c r="BE311" s="48">
        <f t="shared" ref="BE311:BE374" ca="1" si="254">IF(BD311=0,"F",IF(BD311=1,BA311,IF(BD311=2,BA311,IF(BD311=3,BA311,""))))</f>
        <v>2</v>
      </c>
      <c r="BF311" s="157"/>
      <c r="BG311" s="262">
        <f t="shared" ref="BG311:BG374" ca="1" si="255">RANDBETWEEN(0,36)</f>
        <v>31</v>
      </c>
      <c r="BI311" s="48">
        <f t="shared" ca="1" si="206"/>
        <v>2</v>
      </c>
      <c r="BJ311" s="48">
        <f t="shared" ca="1" si="207"/>
        <v>11</v>
      </c>
      <c r="BK311" s="48">
        <f t="shared" ca="1" si="208"/>
        <v>12</v>
      </c>
      <c r="BL311" s="48">
        <f t="shared" ca="1" si="209"/>
        <v>19</v>
      </c>
      <c r="BM311" s="48">
        <f t="shared" ca="1" si="210"/>
        <v>20</v>
      </c>
      <c r="BN311" s="48">
        <f t="shared" ca="1" si="211"/>
        <v>21</v>
      </c>
      <c r="BO311" s="48">
        <f t="shared" ca="1" si="212"/>
        <v>22</v>
      </c>
      <c r="BP311" s="48">
        <f t="shared" ca="1" si="213"/>
        <v>23</v>
      </c>
      <c r="BQ311" s="48">
        <f t="shared" ca="1" si="214"/>
        <v>24</v>
      </c>
      <c r="BR311" s="48">
        <f t="shared" ca="1" si="215"/>
        <v>29</v>
      </c>
      <c r="BT311" s="99">
        <f t="shared" ref="BT311:BT374" ca="1" si="256">IF(BX311&gt;1,COUNT(BI311:BR311))</f>
        <v>10</v>
      </c>
      <c r="BV311" s="48">
        <f t="shared" ref="BV311:BV374" ca="1" si="257">IFERROR(BE311,"")</f>
        <v>2</v>
      </c>
      <c r="BX311" s="48">
        <f t="shared" ref="BX311:BX374" ca="1" si="258">IF(SUM(B311:I311)&gt;=1,SUM(B311:I311),"")</f>
        <v>62</v>
      </c>
      <c r="BY311" s="158"/>
      <c r="BZ311" s="266">
        <f t="shared" ca="1" si="216"/>
        <v>593</v>
      </c>
      <c r="CA311" s="265">
        <f t="shared" ca="1" si="217"/>
        <v>16</v>
      </c>
    </row>
    <row r="312" spans="2:79" s="48" customFormat="1" x14ac:dyDescent="0.25">
      <c r="B312" s="298" t="b">
        <f t="shared" ca="1" si="220"/>
        <v>0</v>
      </c>
      <c r="C312" s="298"/>
      <c r="D312" s="298" t="b">
        <f t="shared" ca="1" si="221"/>
        <v>0</v>
      </c>
      <c r="E312" s="298"/>
      <c r="F312" s="298" t="b">
        <f t="shared" ca="1" si="222"/>
        <v>0</v>
      </c>
      <c r="G312" s="298"/>
      <c r="H312" s="298" t="b">
        <f t="shared" ca="1" si="223"/>
        <v>0</v>
      </c>
      <c r="I312" s="298"/>
      <c r="J312" s="153"/>
      <c r="K312" s="235" t="str">
        <f t="shared" ca="1" si="224"/>
        <v/>
      </c>
      <c r="L312" s="4" t="str">
        <f t="shared" ca="1" si="225"/>
        <v/>
      </c>
      <c r="M312" s="263" t="str">
        <f t="shared" ca="1" si="226"/>
        <v/>
      </c>
      <c r="N312" s="4" t="str">
        <f t="shared" ca="1" si="227"/>
        <v/>
      </c>
      <c r="O312" s="235" t="str">
        <f t="shared" ca="1" si="228"/>
        <v/>
      </c>
      <c r="P312" s="4" t="str">
        <f t="shared" ca="1" si="229"/>
        <v/>
      </c>
      <c r="Q312" s="235" t="str">
        <f t="shared" ca="1" si="230"/>
        <v/>
      </c>
      <c r="R312" s="4" t="str">
        <f t="shared" ca="1" si="231"/>
        <v/>
      </c>
      <c r="S312" s="235" t="str">
        <f t="shared" ca="1" si="232"/>
        <v/>
      </c>
      <c r="T312" s="4" t="str">
        <f t="shared" ca="1" si="233"/>
        <v/>
      </c>
      <c r="U312" s="235" t="str">
        <f ca="1">IF(BT312&gt;1,IF(ISERROR(MATCH(BG313:BG315:BG349,0)),"-",BN312),"")</f>
        <v/>
      </c>
      <c r="V312" s="4" t="str">
        <f t="shared" ca="1" si="234"/>
        <v/>
      </c>
      <c r="W312" s="235" t="str">
        <f t="shared" ca="1" si="235"/>
        <v/>
      </c>
      <c r="X312" s="4" t="str">
        <f t="shared" ca="1" si="236"/>
        <v/>
      </c>
      <c r="Y312" s="235" t="str">
        <f t="shared" ca="1" si="237"/>
        <v/>
      </c>
      <c r="Z312" s="4" t="str">
        <f t="shared" ca="1" si="238"/>
        <v/>
      </c>
      <c r="AA312" s="235" t="str">
        <f t="shared" ca="1" si="239"/>
        <v/>
      </c>
      <c r="AB312" s="4" t="str">
        <f t="shared" ca="1" si="240"/>
        <v/>
      </c>
      <c r="AC312" s="235" t="str">
        <f t="shared" ca="1" si="241"/>
        <v/>
      </c>
      <c r="AD312" s="4" t="str">
        <f t="shared" ca="1" si="242"/>
        <v/>
      </c>
      <c r="AE312" s="153"/>
      <c r="AF312" s="4" t="str">
        <f t="shared" ca="1" si="243"/>
        <v/>
      </c>
      <c r="AG312" s="263" t="str">
        <f t="shared" ca="1" si="244"/>
        <v/>
      </c>
      <c r="AH312" s="235" t="str">
        <f t="shared" ca="1" si="245"/>
        <v/>
      </c>
      <c r="AI312" s="235" t="str">
        <f t="shared" ca="1" si="246"/>
        <v/>
      </c>
      <c r="AJ312" s="235" t="str">
        <f t="shared" ca="1" si="247"/>
        <v/>
      </c>
      <c r="AK312" s="235" t="str">
        <f t="shared" ca="1" si="248"/>
        <v/>
      </c>
      <c r="AL312" s="235" t="str">
        <f t="shared" ca="1" si="249"/>
        <v/>
      </c>
      <c r="AM312" s="235" t="str">
        <f t="shared" ca="1" si="250"/>
        <v/>
      </c>
      <c r="AN312" s="235" t="str">
        <f t="shared" ca="1" si="251"/>
        <v/>
      </c>
      <c r="AO312" s="235" t="str">
        <f t="shared" ca="1" si="252"/>
        <v/>
      </c>
      <c r="AP312" s="153"/>
      <c r="AQ312" s="4" t="str">
        <f t="shared" ca="1" si="219"/>
        <v/>
      </c>
      <c r="AR312" s="4" t="str">
        <f t="shared" ca="1" si="219"/>
        <v/>
      </c>
      <c r="AS312" s="4" t="str">
        <f t="shared" ca="1" si="219"/>
        <v/>
      </c>
      <c r="AT312" s="4" t="str">
        <f t="shared" ca="1" si="219"/>
        <v/>
      </c>
      <c r="AU312" s="4" t="str">
        <f t="shared" ca="1" si="219"/>
        <v/>
      </c>
      <c r="AV312" s="4" t="str">
        <f t="shared" ca="1" si="218"/>
        <v/>
      </c>
      <c r="AW312" s="4" t="str">
        <f t="shared" ca="1" si="218"/>
        <v/>
      </c>
      <c r="AX312" s="4" t="str">
        <f t="shared" ca="1" si="218"/>
        <v/>
      </c>
      <c r="AY312" s="4" t="str">
        <f t="shared" ca="1" si="218"/>
        <v/>
      </c>
      <c r="AZ312" s="4" t="str">
        <f t="shared" ca="1" si="218"/>
        <v/>
      </c>
      <c r="BA312" s="296" t="e">
        <f t="shared" ca="1" si="253"/>
        <v>#NUM!</v>
      </c>
      <c r="BB312" s="296"/>
      <c r="BC312" s="153"/>
      <c r="BD312" s="48" t="str">
        <f t="shared" ref="BD312:BD375" ca="1" si="259">IF(BT312=10,COUNT(K312,M312,O312,Q312,S312,U312,W312,Y312,AA312,AC312),IF(BT312=8,COUNT(K312,M312,O312,Q312,S312,U312,W312,Y312,AA312,AC312),IF(BT312=6,COUNT(K312,M312,O312,Q312,S312,U312,W312,Y312,AA312,AC312),IF(BT312=4,COUNT(K312,M312,O312,Q312,S312,U312,W312,Y312,AA312,AC312),IF(BT312=7,COUNT(K312,M312,O312,Q312,S312,U312,W312,Y312,AA312,AC312),IF(BT312=11,COUNT(K312,M312,O312,Q312,S312,U312,W312,Y312,AA312,AC312),IF(BT312=5,COUNT(K312,M312,O312,Q312,S312,U312,W312,Y312,AA312,AC312),"")))))))</f>
        <v/>
      </c>
      <c r="BE312" s="48" t="str">
        <f t="shared" ca="1" si="254"/>
        <v/>
      </c>
      <c r="BF312" s="157"/>
      <c r="BG312" s="262">
        <f t="shared" ca="1" si="255"/>
        <v>4</v>
      </c>
      <c r="BI312" s="48" t="str">
        <f t="shared" ref="BI312:BI375" ca="1" si="260">IF(AND(BX312&lt;=41,BX312&gt;=34),C$22,IF(AND(BX312&lt;=32,BX312&gt;=25),C$21,IF(AND(BX312&lt;=23,BX312&gt;=16),C$20,IF(AND(BX312&lt;=14,BX312&gt;=7),C$19,IF(AND(BX312&lt;=50,BX312&gt;=43),C$23,IF(AND(BX312&lt;=59,BX312&gt;=52),C$24,IF(AND(BX312&lt;=68,BX312&gt;=61),C$25,IF(AND(BX312&lt;=77,BX312&gt;=70),C$26,IF(BX312=6,C$4,IF(BX312=15,C$5,IF(BX312=24,C$6,IF(BX312=33,C$7,IF(BX312=42,C$8,IF(BX312=51,C$9,IF(BX312=60,C$10,IF(BX312=69,C$11,""))))))))))))))))</f>
        <v/>
      </c>
      <c r="BJ312" s="48" t="str">
        <f t="shared" ref="BJ312:BJ375" ca="1" si="261">IF(AND(BX312&lt;=41,BX312&gt;=34),D$22,IF(AND(BX312&lt;=32,BX312&gt;=25),D$21,IF(AND(BX312&lt;=23,BX312&gt;=16),D$20,IF(AND(BX312&lt;=14,BX312&gt;=7),D$19,IF(AND(BX312&lt;=50,BX312&gt;=43),D$23,IF(AND(BX312&lt;=59,BX312&gt;=52),D$24,IF(AND(BX312&lt;=68,BX312&gt;=61),D$25,IF(AND(BX312&lt;=77,BX312&gt;=70),D$26,IF(BX312=6,D$4,IF(BX312=15,D$5,IF(BX312=24,D$6,IF(BX312=33,D$7,IF(BX312=42,D$8,IF(BX312=51,D$9,IF(BX312=60,D$10,IF(BX312=69,D$11,""))))))))))))))))</f>
        <v/>
      </c>
      <c r="BK312" s="48" t="str">
        <f t="shared" ref="BK312:BK375" ca="1" si="262">IF(AND(BX312&lt;=41,BX312&gt;=34),E$22,IF(AND(BX312&lt;=32,BX312&gt;=25),E$21,IF(AND(BX312&lt;=23,BX312&gt;=16),E$20,IF(AND(BX312&lt;=14,BX312&gt;=7),E$19,IF(AND(BX312&lt;=50,BX312&gt;=43),E$23,IF(AND(BX312&lt;=59,BX312&gt;=52),E$24,IF(AND(BX312&lt;=68,BX312&gt;=61),E$25,IF(AND(BX312&lt;=77,BX312&gt;=70),E$26,IF(BX312=6,E$4,IF(BX312=15,E$5,IF(BX312=24,E$6,IF(BX312=33,E$7,IF(BX312=42,E$8,IF(BX312=51,E$9,IF(BX312=60,E$10,IF(BX312=69,E$11,""))))))))))))))))</f>
        <v/>
      </c>
      <c r="BL312" s="48" t="str">
        <f t="shared" ref="BL312:BL375" ca="1" si="263">IF(AND(BX312&lt;=41,BX312&gt;=34),F$22,IF(AND(BX312&lt;=32,BX312&gt;=25),F$21,IF(AND(BX312&lt;=23,BX312&gt;=16),F$20,IF(AND(BX312&lt;=14,BX312&gt;=7),F$19,IF(AND(BX312&lt;=50,BX312&gt;=43),F$23,IF(AND(BX312&lt;=59,BX312&gt;=52),F$24,IF(AND(BX312&lt;=68,BX312&gt;=61),F$25,IF(AND(BX312&lt;=77,BX312&gt;=70),F$26,IF(BX312=6,F$4,IF(BX312=15,F$5,IF(BX312=24,F$6,IF(BX312=33,F$7,IF(BX312=42,F$8,IF(BX312=51,F$9,IF(BX312=60,F$10,IF(BX312=69,F$11,""))))))))))))))))</f>
        <v/>
      </c>
      <c r="BM312" s="48" t="str">
        <f t="shared" ref="BM312:BM375" ca="1" si="264">IF(AND(BX312&lt;=41,BX312&gt;=34),G$22,IF(AND(BX312&lt;=32,BX312&gt;=25),G$21,IF(AND(BX312&lt;=23,BX312&gt;=16),G$20,IF(AND(BX312&lt;=14,BX312&gt;=7),G$19,IF(AND(BX312&lt;=50,BX312&gt;=43),G$23,IF(AND(BX312&lt;=59,BX312&gt;=52),G$24,IF(AND(BX312&lt;=68,BX312&gt;=61),G$25,IF(AND(BX312&lt;=77,BX312&gt;=70),G$26,IF(BX312=6,G$4,IF(BX312=15,G$5,IF(BX312=24,G$6,IF(BX312=33,F$7,IF(BX312=42,G$8,IF(BX312=51,G$9,IF(BX312=60,G$10,IF(BX312=69,G$11,""))))))))))))))))</f>
        <v/>
      </c>
      <c r="BN312" s="48" t="str">
        <f t="shared" ref="BN312:BN375" ca="1" si="265">IF(AND(BX312&lt;=41,BX312&gt;=34),H$22,IF(AND(BX312&lt;=32,BX312&gt;=25),H$21,IF(AND(BX312&lt;=23,BX312&gt;=16),H$20,IF(AND(BX312&lt;=14,BX312&gt;=7),H$19,IF(AND(BX312&lt;=50,BX312&gt;=43),H$23,IF(AND(BX312&lt;=59,BX312&gt;=52),H$24,IF(AND(BX312&lt;=68,BX312&gt;=61),H$25,IF(AND(BX312&lt;=77,BX312&gt;=70),H$26,IF(BX312=6,H$4,IF(BX312=15,H$5,IF(BX312=24,H$6,IF(BX312=33,H$7,IF(BX312=42,H$8,IF(BX312=51,H$9,IF(BX312=60,H$10,IF(BX312=69,H$11,""))))))))))))))))</f>
        <v/>
      </c>
      <c r="BO312" s="48" t="b">
        <f t="shared" ref="BO312:BO375" ca="1" si="266">IF(AND(BX312&lt;=41,BX312&gt;=34),I$22,IF(AND(BX312&lt;=32,BX312&gt;=25),I$21,IF(AND(BX312&lt;=23,BX312&gt;=16),I$20,IF(AND(BX312&lt;=14,BX312&gt;=7),I$19,IF(AND(BX312&lt;=50,BX312&gt;=43),I$23,IF(AND(BX312&lt;=59,BX312&gt;=52),I$24,IF(AND(BX312&lt;=68,BX312&gt;=61),I$25,IF(AND(BX312&lt;=77,BX312&gt;=70),I$26))))))))</f>
        <v>0</v>
      </c>
      <c r="BP312" s="48" t="b">
        <f t="shared" ref="BP312:BP375" ca="1" si="267">IF(AND(BX312&lt;=41,BX312&gt;=34),J$22,IF(AND(BX312&lt;=32,BX312&gt;=25),J$21,IF(AND(BX312&lt;=23,BX312&gt;=16),J$20,IF(AND(BX312&lt;=14,BX312&gt;=7),J$19,IF(AND(BX312&lt;=50,BX312&gt;=43),J$23,IF(AND(BX312&lt;=59,BX312&gt;=52),J$24,IF(AND(BX312&lt;=68,BX312&gt;=61),J$25,IF(AND(BX312&lt;=77,BX312&gt;=70),J$26))))))))</f>
        <v>0</v>
      </c>
      <c r="BQ312" s="48" t="b">
        <f t="shared" ref="BQ312:BQ375" ca="1" si="268">IF(AND(BX312&lt;=41,BX312&gt;=34),K$22,IF(AND(BX312&lt;=32,BX312&gt;=25),K$21,IF(AND(BX312&lt;=23,BX312&gt;=16),K$20,IF(AND(BX312&lt;=14,BX312&gt;=7),K$19,IF(AND(BX312&lt;=50,BX312&gt;=43),K$23,IF(AND(BX312&lt;=59,BX312&gt;=52),K$24,IF(AND(BX312&lt;=68,BX312&gt;=61),K$25,IF(AND(BX312&lt;=77,BX312&gt;=70),K$26))))))))</f>
        <v>0</v>
      </c>
      <c r="BR312" s="48" t="b">
        <f t="shared" ref="BR312:BR375" ca="1" si="269">IF(AND(BX312&lt;=41,BX312&gt;=34),L$22,IF(AND(BX312&lt;=32,BX312&gt;=25),L$21,IF(AND(BX312&lt;=23,BX312&gt;=16),L$20,IF(AND(BX312&lt;=14,BX312&gt;=7),L$19,IF(AND(BX312&lt;=50,BX312&gt;=43),L$23,IF(AND(BX312&lt;=59,BX312&gt;=52),L$24,IF(AND(BX312&lt;=68,BX312&gt;=61),L$25,IF(AND(BX312&lt;=77,BX312&gt;=70),L$26))))))))</f>
        <v>0</v>
      </c>
      <c r="BT312" s="99">
        <f t="shared" ca="1" si="256"/>
        <v>0</v>
      </c>
      <c r="BV312" s="48" t="str">
        <f t="shared" ca="1" si="257"/>
        <v/>
      </c>
      <c r="BX312" s="48" t="str">
        <f t="shared" ca="1" si="258"/>
        <v/>
      </c>
      <c r="BY312" s="158"/>
      <c r="BZ312" s="266">
        <f t="shared" ref="BZ312:BZ375" ca="1" si="270">IFERROR(BZ311+CA312,BZ311)</f>
        <v>593</v>
      </c>
      <c r="CA312" s="265" t="str">
        <f t="shared" ca="1" si="217"/>
        <v/>
      </c>
    </row>
    <row r="313" spans="2:79" s="48" customFormat="1" x14ac:dyDescent="0.25">
      <c r="B313" s="298" t="b">
        <f t="shared" ca="1" si="220"/>
        <v>0</v>
      </c>
      <c r="C313" s="298"/>
      <c r="D313" s="298" t="b">
        <f t="shared" ca="1" si="221"/>
        <v>0</v>
      </c>
      <c r="E313" s="298"/>
      <c r="F313" s="298" t="b">
        <f t="shared" ca="1" si="222"/>
        <v>0</v>
      </c>
      <c r="G313" s="298"/>
      <c r="H313" s="298" t="b">
        <f t="shared" ca="1" si="223"/>
        <v>0</v>
      </c>
      <c r="I313" s="298"/>
      <c r="J313" s="153"/>
      <c r="K313" s="235" t="str">
        <f t="shared" ca="1" si="224"/>
        <v/>
      </c>
      <c r="L313" s="4" t="str">
        <f t="shared" ca="1" si="225"/>
        <v/>
      </c>
      <c r="M313" s="263" t="str">
        <f t="shared" ca="1" si="226"/>
        <v/>
      </c>
      <c r="N313" s="4" t="str">
        <f t="shared" ca="1" si="227"/>
        <v/>
      </c>
      <c r="O313" s="235" t="str">
        <f t="shared" ca="1" si="228"/>
        <v/>
      </c>
      <c r="P313" s="4" t="str">
        <f t="shared" ca="1" si="229"/>
        <v/>
      </c>
      <c r="Q313" s="235" t="str">
        <f t="shared" ca="1" si="230"/>
        <v/>
      </c>
      <c r="R313" s="4" t="str">
        <f t="shared" ca="1" si="231"/>
        <v/>
      </c>
      <c r="S313" s="235" t="str">
        <f t="shared" ca="1" si="232"/>
        <v/>
      </c>
      <c r="T313" s="4" t="str">
        <f t="shared" ca="1" si="233"/>
        <v/>
      </c>
      <c r="U313" s="235" t="str">
        <f ca="1">IF(BT313&gt;1,IF(ISERROR(MATCH(BG314:BG316:BG350,0)),"-",BN313),"")</f>
        <v/>
      </c>
      <c r="V313" s="4" t="str">
        <f t="shared" ca="1" si="234"/>
        <v/>
      </c>
      <c r="W313" s="235" t="str">
        <f t="shared" ca="1" si="235"/>
        <v/>
      </c>
      <c r="X313" s="4" t="str">
        <f t="shared" ca="1" si="236"/>
        <v/>
      </c>
      <c r="Y313" s="235" t="str">
        <f t="shared" ca="1" si="237"/>
        <v/>
      </c>
      <c r="Z313" s="4" t="str">
        <f t="shared" ca="1" si="238"/>
        <v/>
      </c>
      <c r="AA313" s="235" t="str">
        <f t="shared" ca="1" si="239"/>
        <v/>
      </c>
      <c r="AB313" s="4" t="str">
        <f t="shared" ca="1" si="240"/>
        <v/>
      </c>
      <c r="AC313" s="235" t="str">
        <f t="shared" ca="1" si="241"/>
        <v/>
      </c>
      <c r="AD313" s="4" t="str">
        <f t="shared" ca="1" si="242"/>
        <v/>
      </c>
      <c r="AE313" s="153"/>
      <c r="AF313" s="4" t="str">
        <f t="shared" ca="1" si="243"/>
        <v/>
      </c>
      <c r="AG313" s="263" t="str">
        <f t="shared" ca="1" si="244"/>
        <v/>
      </c>
      <c r="AH313" s="235" t="str">
        <f t="shared" ca="1" si="245"/>
        <v/>
      </c>
      <c r="AI313" s="235" t="str">
        <f t="shared" ca="1" si="246"/>
        <v/>
      </c>
      <c r="AJ313" s="235" t="str">
        <f t="shared" ca="1" si="247"/>
        <v/>
      </c>
      <c r="AK313" s="235" t="str">
        <f t="shared" ca="1" si="248"/>
        <v/>
      </c>
      <c r="AL313" s="235" t="str">
        <f t="shared" ca="1" si="249"/>
        <v/>
      </c>
      <c r="AM313" s="235" t="str">
        <f t="shared" ca="1" si="250"/>
        <v/>
      </c>
      <c r="AN313" s="235" t="str">
        <f t="shared" ca="1" si="251"/>
        <v/>
      </c>
      <c r="AO313" s="235" t="str">
        <f t="shared" ca="1" si="252"/>
        <v/>
      </c>
      <c r="AP313" s="153"/>
      <c r="AQ313" s="4" t="str">
        <f t="shared" ca="1" si="219"/>
        <v/>
      </c>
      <c r="AR313" s="4" t="str">
        <f t="shared" ca="1" si="219"/>
        <v/>
      </c>
      <c r="AS313" s="4" t="str">
        <f t="shared" ca="1" si="219"/>
        <v/>
      </c>
      <c r="AT313" s="4" t="str">
        <f t="shared" ca="1" si="219"/>
        <v/>
      </c>
      <c r="AU313" s="4" t="str">
        <f t="shared" ca="1" si="219"/>
        <v/>
      </c>
      <c r="AV313" s="4" t="str">
        <f t="shared" ca="1" si="218"/>
        <v/>
      </c>
      <c r="AW313" s="4" t="str">
        <f t="shared" ca="1" si="218"/>
        <v/>
      </c>
      <c r="AX313" s="4" t="str">
        <f t="shared" ca="1" si="218"/>
        <v/>
      </c>
      <c r="AY313" s="4" t="str">
        <f t="shared" ca="1" si="218"/>
        <v/>
      </c>
      <c r="AZ313" s="4" t="str">
        <f t="shared" ca="1" si="218"/>
        <v/>
      </c>
      <c r="BA313" s="296" t="e">
        <f t="shared" ca="1" si="253"/>
        <v>#NUM!</v>
      </c>
      <c r="BB313" s="296"/>
      <c r="BC313" s="153"/>
      <c r="BD313" s="48" t="str">
        <f t="shared" ca="1" si="259"/>
        <v/>
      </c>
      <c r="BE313" s="48" t="str">
        <f t="shared" ca="1" si="254"/>
        <v/>
      </c>
      <c r="BF313" s="157"/>
      <c r="BG313" s="262">
        <f t="shared" ca="1" si="255"/>
        <v>23</v>
      </c>
      <c r="BI313" s="48" t="str">
        <f t="shared" ca="1" si="260"/>
        <v/>
      </c>
      <c r="BJ313" s="48" t="str">
        <f t="shared" ca="1" si="261"/>
        <v/>
      </c>
      <c r="BK313" s="48" t="str">
        <f t="shared" ca="1" si="262"/>
        <v/>
      </c>
      <c r="BL313" s="48" t="str">
        <f t="shared" ca="1" si="263"/>
        <v/>
      </c>
      <c r="BM313" s="48" t="str">
        <f t="shared" ca="1" si="264"/>
        <v/>
      </c>
      <c r="BN313" s="48" t="str">
        <f t="shared" ca="1" si="265"/>
        <v/>
      </c>
      <c r="BO313" s="48" t="b">
        <f t="shared" ca="1" si="266"/>
        <v>0</v>
      </c>
      <c r="BP313" s="48" t="b">
        <f t="shared" ca="1" si="267"/>
        <v>0</v>
      </c>
      <c r="BQ313" s="48" t="b">
        <f t="shared" ca="1" si="268"/>
        <v>0</v>
      </c>
      <c r="BR313" s="48" t="b">
        <f t="shared" ca="1" si="269"/>
        <v>0</v>
      </c>
      <c r="BT313" s="99">
        <f t="shared" ca="1" si="256"/>
        <v>0</v>
      </c>
      <c r="BV313" s="48" t="str">
        <f t="shared" ca="1" si="257"/>
        <v/>
      </c>
      <c r="BX313" s="48" t="str">
        <f t="shared" ca="1" si="258"/>
        <v/>
      </c>
      <c r="BY313" s="158"/>
      <c r="BZ313" s="266">
        <f t="shared" ca="1" si="270"/>
        <v>593</v>
      </c>
      <c r="CA313" s="265" t="str">
        <f t="shared" ca="1" si="217"/>
        <v/>
      </c>
    </row>
    <row r="314" spans="2:79" s="48" customFormat="1" x14ac:dyDescent="0.25">
      <c r="B314" s="298" t="b">
        <f t="shared" ca="1" si="220"/>
        <v>0</v>
      </c>
      <c r="C314" s="298"/>
      <c r="D314" s="298" t="b">
        <f t="shared" ca="1" si="221"/>
        <v>0</v>
      </c>
      <c r="E314" s="298"/>
      <c r="F314" s="298" t="b">
        <f t="shared" ca="1" si="222"/>
        <v>0</v>
      </c>
      <c r="G314" s="298"/>
      <c r="H314" s="298" t="b">
        <f t="shared" ca="1" si="223"/>
        <v>0</v>
      </c>
      <c r="I314" s="298"/>
      <c r="J314" s="153"/>
      <c r="K314" s="235" t="str">
        <f t="shared" ca="1" si="224"/>
        <v/>
      </c>
      <c r="L314" s="4" t="str">
        <f t="shared" ca="1" si="225"/>
        <v/>
      </c>
      <c r="M314" s="263" t="str">
        <f t="shared" ca="1" si="226"/>
        <v/>
      </c>
      <c r="N314" s="4" t="str">
        <f t="shared" ca="1" si="227"/>
        <v/>
      </c>
      <c r="O314" s="235" t="str">
        <f t="shared" ca="1" si="228"/>
        <v/>
      </c>
      <c r="P314" s="4" t="str">
        <f t="shared" ca="1" si="229"/>
        <v/>
      </c>
      <c r="Q314" s="235" t="str">
        <f t="shared" ca="1" si="230"/>
        <v/>
      </c>
      <c r="R314" s="4" t="str">
        <f t="shared" ca="1" si="231"/>
        <v/>
      </c>
      <c r="S314" s="235" t="str">
        <f t="shared" ca="1" si="232"/>
        <v/>
      </c>
      <c r="T314" s="4" t="str">
        <f t="shared" ca="1" si="233"/>
        <v/>
      </c>
      <c r="U314" s="235" t="str">
        <f ca="1">IF(BT314&gt;1,IF(ISERROR(MATCH(BG315:BG317:BG351,0)),"-",BN314),"")</f>
        <v/>
      </c>
      <c r="V314" s="4" t="str">
        <f t="shared" ca="1" si="234"/>
        <v/>
      </c>
      <c r="W314" s="235" t="str">
        <f t="shared" ca="1" si="235"/>
        <v/>
      </c>
      <c r="X314" s="4" t="str">
        <f t="shared" ca="1" si="236"/>
        <v/>
      </c>
      <c r="Y314" s="235" t="str">
        <f t="shared" ca="1" si="237"/>
        <v/>
      </c>
      <c r="Z314" s="4" t="str">
        <f t="shared" ca="1" si="238"/>
        <v/>
      </c>
      <c r="AA314" s="235" t="str">
        <f t="shared" ca="1" si="239"/>
        <v/>
      </c>
      <c r="AB314" s="4" t="str">
        <f t="shared" ca="1" si="240"/>
        <v/>
      </c>
      <c r="AC314" s="235" t="str">
        <f t="shared" ca="1" si="241"/>
        <v/>
      </c>
      <c r="AD314" s="4" t="str">
        <f t="shared" ca="1" si="242"/>
        <v/>
      </c>
      <c r="AE314" s="153"/>
      <c r="AF314" s="4" t="str">
        <f t="shared" ca="1" si="243"/>
        <v/>
      </c>
      <c r="AG314" s="263" t="str">
        <f t="shared" ca="1" si="244"/>
        <v/>
      </c>
      <c r="AH314" s="235" t="str">
        <f t="shared" ca="1" si="245"/>
        <v/>
      </c>
      <c r="AI314" s="235" t="str">
        <f t="shared" ca="1" si="246"/>
        <v/>
      </c>
      <c r="AJ314" s="235" t="str">
        <f t="shared" ca="1" si="247"/>
        <v/>
      </c>
      <c r="AK314" s="235" t="str">
        <f t="shared" ca="1" si="248"/>
        <v/>
      </c>
      <c r="AL314" s="235" t="str">
        <f t="shared" ca="1" si="249"/>
        <v/>
      </c>
      <c r="AM314" s="235" t="str">
        <f t="shared" ca="1" si="250"/>
        <v/>
      </c>
      <c r="AN314" s="235" t="str">
        <f t="shared" ca="1" si="251"/>
        <v/>
      </c>
      <c r="AO314" s="235" t="str">
        <f t="shared" ca="1" si="252"/>
        <v/>
      </c>
      <c r="AP314" s="153"/>
      <c r="AQ314" s="4" t="str">
        <f t="shared" ca="1" si="219"/>
        <v/>
      </c>
      <c r="AR314" s="4" t="str">
        <f t="shared" ca="1" si="219"/>
        <v/>
      </c>
      <c r="AS314" s="4" t="str">
        <f t="shared" ca="1" si="219"/>
        <v/>
      </c>
      <c r="AT314" s="4" t="str">
        <f t="shared" ca="1" si="219"/>
        <v/>
      </c>
      <c r="AU314" s="4" t="str">
        <f t="shared" ca="1" si="219"/>
        <v/>
      </c>
      <c r="AV314" s="4" t="str">
        <f t="shared" ca="1" si="218"/>
        <v/>
      </c>
      <c r="AW314" s="4" t="str">
        <f t="shared" ca="1" si="218"/>
        <v/>
      </c>
      <c r="AX314" s="4" t="str">
        <f t="shared" ca="1" si="218"/>
        <v/>
      </c>
      <c r="AY314" s="4" t="str">
        <f t="shared" ca="1" si="218"/>
        <v/>
      </c>
      <c r="AZ314" s="4" t="str">
        <f t="shared" ca="1" si="218"/>
        <v/>
      </c>
      <c r="BA314" s="296" t="e">
        <f t="shared" ca="1" si="253"/>
        <v>#NUM!</v>
      </c>
      <c r="BB314" s="296"/>
      <c r="BC314" s="153"/>
      <c r="BD314" s="48" t="str">
        <f t="shared" ca="1" si="259"/>
        <v/>
      </c>
      <c r="BE314" s="48" t="str">
        <f t="shared" ca="1" si="254"/>
        <v/>
      </c>
      <c r="BF314" s="157"/>
      <c r="BG314" s="262">
        <f t="shared" ca="1" si="255"/>
        <v>6</v>
      </c>
      <c r="BI314" s="48" t="str">
        <f t="shared" ca="1" si="260"/>
        <v/>
      </c>
      <c r="BJ314" s="48" t="str">
        <f t="shared" ca="1" si="261"/>
        <v/>
      </c>
      <c r="BK314" s="48" t="str">
        <f t="shared" ca="1" si="262"/>
        <v/>
      </c>
      <c r="BL314" s="48" t="str">
        <f t="shared" ca="1" si="263"/>
        <v/>
      </c>
      <c r="BM314" s="48" t="str">
        <f t="shared" ca="1" si="264"/>
        <v/>
      </c>
      <c r="BN314" s="48" t="str">
        <f t="shared" ca="1" si="265"/>
        <v/>
      </c>
      <c r="BO314" s="48" t="b">
        <f t="shared" ca="1" si="266"/>
        <v>0</v>
      </c>
      <c r="BP314" s="48" t="b">
        <f t="shared" ca="1" si="267"/>
        <v>0</v>
      </c>
      <c r="BQ314" s="48" t="b">
        <f t="shared" ca="1" si="268"/>
        <v>0</v>
      </c>
      <c r="BR314" s="48" t="b">
        <f t="shared" ca="1" si="269"/>
        <v>0</v>
      </c>
      <c r="BT314" s="99">
        <f t="shared" ca="1" si="256"/>
        <v>0</v>
      </c>
      <c r="BV314" s="48" t="str">
        <f t="shared" ca="1" si="257"/>
        <v/>
      </c>
      <c r="BX314" s="48" t="str">
        <f t="shared" ca="1" si="258"/>
        <v/>
      </c>
      <c r="BY314" s="158"/>
      <c r="BZ314" s="266">
        <f t="shared" ca="1" si="270"/>
        <v>593</v>
      </c>
      <c r="CA314" s="265" t="str">
        <f t="shared" ca="1" si="217"/>
        <v/>
      </c>
    </row>
    <row r="315" spans="2:79" s="48" customFormat="1" x14ac:dyDescent="0.25">
      <c r="B315" s="298" t="b">
        <f t="shared" ca="1" si="220"/>
        <v>0</v>
      </c>
      <c r="C315" s="298"/>
      <c r="D315" s="298" t="b">
        <f t="shared" ca="1" si="221"/>
        <v>0</v>
      </c>
      <c r="E315" s="298"/>
      <c r="F315" s="298" t="b">
        <f t="shared" ca="1" si="222"/>
        <v>0</v>
      </c>
      <c r="G315" s="298"/>
      <c r="H315" s="298" t="b">
        <f t="shared" ca="1" si="223"/>
        <v>0</v>
      </c>
      <c r="I315" s="298"/>
      <c r="J315" s="153"/>
      <c r="K315" s="235" t="str">
        <f t="shared" ca="1" si="224"/>
        <v/>
      </c>
      <c r="L315" s="4" t="str">
        <f t="shared" ca="1" si="225"/>
        <v/>
      </c>
      <c r="M315" s="263" t="str">
        <f t="shared" ca="1" si="226"/>
        <v/>
      </c>
      <c r="N315" s="4" t="str">
        <f t="shared" ca="1" si="227"/>
        <v/>
      </c>
      <c r="O315" s="235" t="str">
        <f t="shared" ca="1" si="228"/>
        <v/>
      </c>
      <c r="P315" s="4" t="str">
        <f t="shared" ca="1" si="229"/>
        <v/>
      </c>
      <c r="Q315" s="235" t="str">
        <f t="shared" ca="1" si="230"/>
        <v/>
      </c>
      <c r="R315" s="4" t="str">
        <f t="shared" ca="1" si="231"/>
        <v/>
      </c>
      <c r="S315" s="235" t="str">
        <f t="shared" ca="1" si="232"/>
        <v/>
      </c>
      <c r="T315" s="4" t="str">
        <f t="shared" ca="1" si="233"/>
        <v/>
      </c>
      <c r="U315" s="235" t="str">
        <f ca="1">IF(BT315&gt;1,IF(ISERROR(MATCH(BG316:BG318:BG352,0)),"-",BN315),"")</f>
        <v/>
      </c>
      <c r="V315" s="4" t="str">
        <f t="shared" ca="1" si="234"/>
        <v/>
      </c>
      <c r="W315" s="235" t="str">
        <f t="shared" ca="1" si="235"/>
        <v/>
      </c>
      <c r="X315" s="4" t="str">
        <f t="shared" ca="1" si="236"/>
        <v/>
      </c>
      <c r="Y315" s="235" t="str">
        <f t="shared" ca="1" si="237"/>
        <v/>
      </c>
      <c r="Z315" s="4" t="str">
        <f t="shared" ca="1" si="238"/>
        <v/>
      </c>
      <c r="AA315" s="235" t="str">
        <f t="shared" ca="1" si="239"/>
        <v/>
      </c>
      <c r="AB315" s="4" t="str">
        <f t="shared" ca="1" si="240"/>
        <v/>
      </c>
      <c r="AC315" s="235" t="str">
        <f t="shared" ca="1" si="241"/>
        <v/>
      </c>
      <c r="AD315" s="4" t="str">
        <f t="shared" ca="1" si="242"/>
        <v/>
      </c>
      <c r="AE315" s="153"/>
      <c r="AF315" s="4" t="str">
        <f t="shared" ca="1" si="243"/>
        <v/>
      </c>
      <c r="AG315" s="263" t="str">
        <f t="shared" ca="1" si="244"/>
        <v/>
      </c>
      <c r="AH315" s="235" t="str">
        <f t="shared" ca="1" si="245"/>
        <v/>
      </c>
      <c r="AI315" s="235" t="str">
        <f t="shared" ca="1" si="246"/>
        <v/>
      </c>
      <c r="AJ315" s="235" t="str">
        <f t="shared" ca="1" si="247"/>
        <v/>
      </c>
      <c r="AK315" s="235" t="str">
        <f t="shared" ca="1" si="248"/>
        <v/>
      </c>
      <c r="AL315" s="235" t="str">
        <f t="shared" ca="1" si="249"/>
        <v/>
      </c>
      <c r="AM315" s="235" t="str">
        <f t="shared" ca="1" si="250"/>
        <v/>
      </c>
      <c r="AN315" s="235" t="str">
        <f t="shared" ca="1" si="251"/>
        <v/>
      </c>
      <c r="AO315" s="235" t="str">
        <f t="shared" ca="1" si="252"/>
        <v/>
      </c>
      <c r="AP315" s="153"/>
      <c r="AQ315" s="4" t="str">
        <f t="shared" ca="1" si="219"/>
        <v/>
      </c>
      <c r="AR315" s="4" t="str">
        <f t="shared" ca="1" si="219"/>
        <v/>
      </c>
      <c r="AS315" s="4" t="str">
        <f t="shared" ca="1" si="219"/>
        <v/>
      </c>
      <c r="AT315" s="4" t="str">
        <f t="shared" ca="1" si="219"/>
        <v/>
      </c>
      <c r="AU315" s="4" t="str">
        <f t="shared" ca="1" si="219"/>
        <v/>
      </c>
      <c r="AV315" s="4" t="str">
        <f t="shared" ca="1" si="218"/>
        <v/>
      </c>
      <c r="AW315" s="4" t="str">
        <f t="shared" ca="1" si="218"/>
        <v/>
      </c>
      <c r="AX315" s="4" t="str">
        <f t="shared" ca="1" si="218"/>
        <v/>
      </c>
      <c r="AY315" s="4" t="str">
        <f t="shared" ca="1" si="218"/>
        <v/>
      </c>
      <c r="AZ315" s="4" t="str">
        <f t="shared" ca="1" si="218"/>
        <v/>
      </c>
      <c r="BA315" s="296" t="e">
        <f t="shared" ca="1" si="253"/>
        <v>#NUM!</v>
      </c>
      <c r="BB315" s="296"/>
      <c r="BC315" s="153"/>
      <c r="BD315" s="48" t="str">
        <f t="shared" ca="1" si="259"/>
        <v/>
      </c>
      <c r="BE315" s="48" t="str">
        <f t="shared" ca="1" si="254"/>
        <v/>
      </c>
      <c r="BF315" s="157"/>
      <c r="BG315" s="262">
        <f t="shared" ca="1" si="255"/>
        <v>36</v>
      </c>
      <c r="BI315" s="48" t="str">
        <f t="shared" ca="1" si="260"/>
        <v/>
      </c>
      <c r="BJ315" s="48" t="str">
        <f t="shared" ca="1" si="261"/>
        <v/>
      </c>
      <c r="BK315" s="48" t="str">
        <f t="shared" ca="1" si="262"/>
        <v/>
      </c>
      <c r="BL315" s="48" t="str">
        <f t="shared" ca="1" si="263"/>
        <v/>
      </c>
      <c r="BM315" s="48" t="str">
        <f t="shared" ca="1" si="264"/>
        <v/>
      </c>
      <c r="BN315" s="48" t="str">
        <f t="shared" ca="1" si="265"/>
        <v/>
      </c>
      <c r="BO315" s="48" t="b">
        <f t="shared" ca="1" si="266"/>
        <v>0</v>
      </c>
      <c r="BP315" s="48" t="b">
        <f t="shared" ca="1" si="267"/>
        <v>0</v>
      </c>
      <c r="BQ315" s="48" t="b">
        <f t="shared" ca="1" si="268"/>
        <v>0</v>
      </c>
      <c r="BR315" s="48" t="b">
        <f t="shared" ca="1" si="269"/>
        <v>0</v>
      </c>
      <c r="BT315" s="99">
        <f t="shared" ca="1" si="256"/>
        <v>0</v>
      </c>
      <c r="BV315" s="48" t="str">
        <f t="shared" ca="1" si="257"/>
        <v/>
      </c>
      <c r="BX315" s="48" t="str">
        <f t="shared" ca="1" si="258"/>
        <v/>
      </c>
      <c r="BY315" s="158"/>
      <c r="BZ315" s="266">
        <f t="shared" ca="1" si="270"/>
        <v>593</v>
      </c>
      <c r="CA315" s="265" t="str">
        <f t="shared" ca="1" si="217"/>
        <v/>
      </c>
    </row>
    <row r="316" spans="2:79" s="48" customFormat="1" x14ac:dyDescent="0.25">
      <c r="B316" s="298" t="b">
        <f t="shared" ca="1" si="220"/>
        <v>0</v>
      </c>
      <c r="C316" s="298"/>
      <c r="D316" s="298" t="b">
        <f t="shared" ca="1" si="221"/>
        <v>0</v>
      </c>
      <c r="E316" s="298"/>
      <c r="F316" s="298" t="b">
        <f t="shared" ca="1" si="222"/>
        <v>0</v>
      </c>
      <c r="G316" s="298"/>
      <c r="H316" s="298" t="b">
        <f t="shared" ca="1" si="223"/>
        <v>0</v>
      </c>
      <c r="I316" s="298"/>
      <c r="J316" s="153"/>
      <c r="K316" s="235" t="str">
        <f t="shared" ca="1" si="224"/>
        <v/>
      </c>
      <c r="L316" s="4" t="str">
        <f t="shared" ca="1" si="225"/>
        <v/>
      </c>
      <c r="M316" s="263" t="str">
        <f t="shared" ca="1" si="226"/>
        <v/>
      </c>
      <c r="N316" s="4" t="str">
        <f t="shared" ca="1" si="227"/>
        <v/>
      </c>
      <c r="O316" s="235" t="str">
        <f t="shared" ca="1" si="228"/>
        <v/>
      </c>
      <c r="P316" s="4" t="str">
        <f t="shared" ca="1" si="229"/>
        <v/>
      </c>
      <c r="Q316" s="235" t="str">
        <f t="shared" ca="1" si="230"/>
        <v/>
      </c>
      <c r="R316" s="4" t="str">
        <f t="shared" ca="1" si="231"/>
        <v/>
      </c>
      <c r="S316" s="235" t="str">
        <f t="shared" ca="1" si="232"/>
        <v/>
      </c>
      <c r="T316" s="4" t="str">
        <f t="shared" ca="1" si="233"/>
        <v/>
      </c>
      <c r="U316" s="235" t="str">
        <f ca="1">IF(BT316&gt;1,IF(ISERROR(MATCH(BG317:BG319:BG353,0)),"-",BN316),"")</f>
        <v/>
      </c>
      <c r="V316" s="4" t="str">
        <f t="shared" ca="1" si="234"/>
        <v/>
      </c>
      <c r="W316" s="235" t="str">
        <f t="shared" ca="1" si="235"/>
        <v/>
      </c>
      <c r="X316" s="4" t="str">
        <f t="shared" ca="1" si="236"/>
        <v/>
      </c>
      <c r="Y316" s="235" t="str">
        <f t="shared" ca="1" si="237"/>
        <v/>
      </c>
      <c r="Z316" s="4" t="str">
        <f t="shared" ca="1" si="238"/>
        <v/>
      </c>
      <c r="AA316" s="235" t="str">
        <f t="shared" ca="1" si="239"/>
        <v/>
      </c>
      <c r="AB316" s="4" t="str">
        <f t="shared" ca="1" si="240"/>
        <v/>
      </c>
      <c r="AC316" s="235" t="str">
        <f t="shared" ca="1" si="241"/>
        <v/>
      </c>
      <c r="AD316" s="4" t="str">
        <f t="shared" ca="1" si="242"/>
        <v/>
      </c>
      <c r="AE316" s="153"/>
      <c r="AF316" s="4" t="str">
        <f t="shared" ca="1" si="243"/>
        <v/>
      </c>
      <c r="AG316" s="263" t="str">
        <f t="shared" ca="1" si="244"/>
        <v/>
      </c>
      <c r="AH316" s="235" t="str">
        <f t="shared" ca="1" si="245"/>
        <v/>
      </c>
      <c r="AI316" s="235" t="str">
        <f t="shared" ca="1" si="246"/>
        <v/>
      </c>
      <c r="AJ316" s="235" t="str">
        <f t="shared" ca="1" si="247"/>
        <v/>
      </c>
      <c r="AK316" s="235" t="str">
        <f t="shared" ca="1" si="248"/>
        <v/>
      </c>
      <c r="AL316" s="235" t="str">
        <f t="shared" ca="1" si="249"/>
        <v/>
      </c>
      <c r="AM316" s="235" t="str">
        <f t="shared" ca="1" si="250"/>
        <v/>
      </c>
      <c r="AN316" s="235" t="str">
        <f t="shared" ca="1" si="251"/>
        <v/>
      </c>
      <c r="AO316" s="235" t="str">
        <f t="shared" ca="1" si="252"/>
        <v/>
      </c>
      <c r="AP316" s="153"/>
      <c r="AQ316" s="4" t="str">
        <f t="shared" ca="1" si="219"/>
        <v/>
      </c>
      <c r="AR316" s="4" t="str">
        <f t="shared" ca="1" si="219"/>
        <v/>
      </c>
      <c r="AS316" s="4" t="str">
        <f t="shared" ca="1" si="219"/>
        <v/>
      </c>
      <c r="AT316" s="4" t="str">
        <f t="shared" ca="1" si="219"/>
        <v/>
      </c>
      <c r="AU316" s="4" t="str">
        <f t="shared" ca="1" si="219"/>
        <v/>
      </c>
      <c r="AV316" s="4" t="str">
        <f t="shared" ca="1" si="218"/>
        <v/>
      </c>
      <c r="AW316" s="4" t="str">
        <f t="shared" ca="1" si="218"/>
        <v/>
      </c>
      <c r="AX316" s="4" t="str">
        <f t="shared" ca="1" si="218"/>
        <v/>
      </c>
      <c r="AY316" s="4" t="str">
        <f t="shared" ca="1" si="218"/>
        <v/>
      </c>
      <c r="AZ316" s="4" t="str">
        <f t="shared" ca="1" si="218"/>
        <v/>
      </c>
      <c r="BA316" s="296" t="e">
        <f t="shared" ca="1" si="253"/>
        <v>#NUM!</v>
      </c>
      <c r="BB316" s="296"/>
      <c r="BC316" s="153"/>
      <c r="BD316" s="48" t="str">
        <f t="shared" ca="1" si="259"/>
        <v/>
      </c>
      <c r="BE316" s="48" t="str">
        <f t="shared" ca="1" si="254"/>
        <v/>
      </c>
      <c r="BF316" s="157"/>
      <c r="BG316" s="262">
        <f t="shared" ca="1" si="255"/>
        <v>24</v>
      </c>
      <c r="BI316" s="48" t="str">
        <f t="shared" ca="1" si="260"/>
        <v/>
      </c>
      <c r="BJ316" s="48" t="str">
        <f t="shared" ca="1" si="261"/>
        <v/>
      </c>
      <c r="BK316" s="48" t="str">
        <f t="shared" ca="1" si="262"/>
        <v/>
      </c>
      <c r="BL316" s="48" t="str">
        <f t="shared" ca="1" si="263"/>
        <v/>
      </c>
      <c r="BM316" s="48" t="str">
        <f t="shared" ca="1" si="264"/>
        <v/>
      </c>
      <c r="BN316" s="48" t="str">
        <f t="shared" ca="1" si="265"/>
        <v/>
      </c>
      <c r="BO316" s="48" t="b">
        <f t="shared" ca="1" si="266"/>
        <v>0</v>
      </c>
      <c r="BP316" s="48" t="b">
        <f t="shared" ca="1" si="267"/>
        <v>0</v>
      </c>
      <c r="BQ316" s="48" t="b">
        <f t="shared" ca="1" si="268"/>
        <v>0</v>
      </c>
      <c r="BR316" s="48" t="b">
        <f t="shared" ca="1" si="269"/>
        <v>0</v>
      </c>
      <c r="BT316" s="99">
        <f t="shared" ca="1" si="256"/>
        <v>0</v>
      </c>
      <c r="BV316" s="48" t="str">
        <f t="shared" ca="1" si="257"/>
        <v/>
      </c>
      <c r="BX316" s="48" t="str">
        <f t="shared" ca="1" si="258"/>
        <v/>
      </c>
      <c r="BY316" s="158"/>
      <c r="BZ316" s="266">
        <f t="shared" ca="1" si="270"/>
        <v>593</v>
      </c>
      <c r="CA316" s="265" t="str">
        <f t="shared" ca="1" si="217"/>
        <v/>
      </c>
    </row>
    <row r="317" spans="2:79" s="48" customFormat="1" x14ac:dyDescent="0.25">
      <c r="B317" s="298" t="b">
        <f t="shared" ca="1" si="220"/>
        <v>0</v>
      </c>
      <c r="C317" s="298"/>
      <c r="D317" s="298" t="b">
        <f t="shared" ca="1" si="221"/>
        <v>0</v>
      </c>
      <c r="E317" s="298"/>
      <c r="F317" s="298" t="b">
        <f t="shared" ca="1" si="222"/>
        <v>0</v>
      </c>
      <c r="G317" s="298"/>
      <c r="H317" s="298" t="b">
        <f t="shared" ca="1" si="223"/>
        <v>0</v>
      </c>
      <c r="I317" s="298"/>
      <c r="J317" s="153"/>
      <c r="K317" s="235" t="str">
        <f t="shared" ca="1" si="224"/>
        <v/>
      </c>
      <c r="L317" s="4" t="str">
        <f t="shared" ca="1" si="225"/>
        <v/>
      </c>
      <c r="M317" s="263" t="str">
        <f t="shared" ca="1" si="226"/>
        <v/>
      </c>
      <c r="N317" s="4" t="str">
        <f t="shared" ca="1" si="227"/>
        <v/>
      </c>
      <c r="O317" s="235" t="str">
        <f t="shared" ca="1" si="228"/>
        <v/>
      </c>
      <c r="P317" s="4" t="str">
        <f t="shared" ca="1" si="229"/>
        <v/>
      </c>
      <c r="Q317" s="235" t="str">
        <f t="shared" ca="1" si="230"/>
        <v/>
      </c>
      <c r="R317" s="4" t="str">
        <f t="shared" ca="1" si="231"/>
        <v/>
      </c>
      <c r="S317" s="235" t="str">
        <f t="shared" ca="1" si="232"/>
        <v/>
      </c>
      <c r="T317" s="4" t="str">
        <f t="shared" ca="1" si="233"/>
        <v/>
      </c>
      <c r="U317" s="235" t="str">
        <f ca="1">IF(BT317&gt;1,IF(ISERROR(MATCH(BG318:BG320:BG354,0)),"-",BN317),"")</f>
        <v/>
      </c>
      <c r="V317" s="4" t="str">
        <f t="shared" ca="1" si="234"/>
        <v/>
      </c>
      <c r="W317" s="235" t="str">
        <f t="shared" ca="1" si="235"/>
        <v/>
      </c>
      <c r="X317" s="4" t="str">
        <f t="shared" ca="1" si="236"/>
        <v/>
      </c>
      <c r="Y317" s="235" t="str">
        <f t="shared" ca="1" si="237"/>
        <v/>
      </c>
      <c r="Z317" s="4" t="str">
        <f t="shared" ca="1" si="238"/>
        <v/>
      </c>
      <c r="AA317" s="235" t="str">
        <f t="shared" ca="1" si="239"/>
        <v/>
      </c>
      <c r="AB317" s="4" t="str">
        <f t="shared" ca="1" si="240"/>
        <v/>
      </c>
      <c r="AC317" s="235" t="str">
        <f t="shared" ca="1" si="241"/>
        <v/>
      </c>
      <c r="AD317" s="4" t="str">
        <f t="shared" ca="1" si="242"/>
        <v/>
      </c>
      <c r="AE317" s="153"/>
      <c r="AF317" s="4" t="str">
        <f t="shared" ca="1" si="243"/>
        <v/>
      </c>
      <c r="AG317" s="263" t="str">
        <f t="shared" ca="1" si="244"/>
        <v/>
      </c>
      <c r="AH317" s="235" t="str">
        <f t="shared" ca="1" si="245"/>
        <v/>
      </c>
      <c r="AI317" s="235" t="str">
        <f t="shared" ca="1" si="246"/>
        <v/>
      </c>
      <c r="AJ317" s="235" t="str">
        <f t="shared" ca="1" si="247"/>
        <v/>
      </c>
      <c r="AK317" s="235" t="str">
        <f t="shared" ca="1" si="248"/>
        <v/>
      </c>
      <c r="AL317" s="235" t="str">
        <f t="shared" ca="1" si="249"/>
        <v/>
      </c>
      <c r="AM317" s="235" t="str">
        <f t="shared" ca="1" si="250"/>
        <v/>
      </c>
      <c r="AN317" s="235" t="str">
        <f t="shared" ca="1" si="251"/>
        <v/>
      </c>
      <c r="AO317" s="235" t="str">
        <f t="shared" ca="1" si="252"/>
        <v/>
      </c>
      <c r="AP317" s="153"/>
      <c r="AQ317" s="4" t="str">
        <f t="shared" ca="1" si="219"/>
        <v/>
      </c>
      <c r="AR317" s="4" t="str">
        <f t="shared" ca="1" si="219"/>
        <v/>
      </c>
      <c r="AS317" s="4" t="str">
        <f t="shared" ca="1" si="219"/>
        <v/>
      </c>
      <c r="AT317" s="4" t="str">
        <f t="shared" ca="1" si="219"/>
        <v/>
      </c>
      <c r="AU317" s="4" t="str">
        <f t="shared" ca="1" si="219"/>
        <v/>
      </c>
      <c r="AV317" s="4" t="str">
        <f t="shared" ca="1" si="218"/>
        <v/>
      </c>
      <c r="AW317" s="4" t="str">
        <f t="shared" ca="1" si="218"/>
        <v/>
      </c>
      <c r="AX317" s="4" t="str">
        <f t="shared" ca="1" si="218"/>
        <v/>
      </c>
      <c r="AY317" s="4" t="str">
        <f t="shared" ca="1" si="218"/>
        <v/>
      </c>
      <c r="AZ317" s="4" t="str">
        <f t="shared" ca="1" si="218"/>
        <v/>
      </c>
      <c r="BA317" s="296" t="e">
        <f t="shared" ca="1" si="253"/>
        <v>#NUM!</v>
      </c>
      <c r="BB317" s="296"/>
      <c r="BC317" s="153"/>
      <c r="BD317" s="48" t="str">
        <f t="shared" ca="1" si="259"/>
        <v/>
      </c>
      <c r="BE317" s="48" t="str">
        <f t="shared" ca="1" si="254"/>
        <v/>
      </c>
      <c r="BF317" s="157"/>
      <c r="BG317" s="262">
        <f t="shared" ca="1" si="255"/>
        <v>36</v>
      </c>
      <c r="BI317" s="48" t="str">
        <f t="shared" ca="1" si="260"/>
        <v/>
      </c>
      <c r="BJ317" s="48" t="str">
        <f t="shared" ca="1" si="261"/>
        <v/>
      </c>
      <c r="BK317" s="48" t="str">
        <f t="shared" ca="1" si="262"/>
        <v/>
      </c>
      <c r="BL317" s="48" t="str">
        <f t="shared" ca="1" si="263"/>
        <v/>
      </c>
      <c r="BM317" s="48" t="str">
        <f t="shared" ca="1" si="264"/>
        <v/>
      </c>
      <c r="BN317" s="48" t="str">
        <f t="shared" ca="1" si="265"/>
        <v/>
      </c>
      <c r="BO317" s="48" t="b">
        <f t="shared" ca="1" si="266"/>
        <v>0</v>
      </c>
      <c r="BP317" s="48" t="b">
        <f t="shared" ca="1" si="267"/>
        <v>0</v>
      </c>
      <c r="BQ317" s="48" t="b">
        <f t="shared" ca="1" si="268"/>
        <v>0</v>
      </c>
      <c r="BR317" s="48" t="b">
        <f t="shared" ca="1" si="269"/>
        <v>0</v>
      </c>
      <c r="BT317" s="99">
        <f t="shared" ca="1" si="256"/>
        <v>0</v>
      </c>
      <c r="BV317" s="48" t="str">
        <f t="shared" ca="1" si="257"/>
        <v/>
      </c>
      <c r="BX317" s="48" t="str">
        <f t="shared" ca="1" si="258"/>
        <v/>
      </c>
      <c r="BY317" s="158"/>
      <c r="BZ317" s="266">
        <f t="shared" ca="1" si="270"/>
        <v>593</v>
      </c>
      <c r="CA317" s="265" t="str">
        <f t="shared" ca="1" si="217"/>
        <v/>
      </c>
    </row>
    <row r="318" spans="2:79" s="48" customFormat="1" x14ac:dyDescent="0.25">
      <c r="B318" s="298" t="b">
        <f t="shared" ca="1" si="220"/>
        <v>0</v>
      </c>
      <c r="C318" s="298"/>
      <c r="D318" s="298" t="b">
        <f t="shared" ca="1" si="221"/>
        <v>0</v>
      </c>
      <c r="E318" s="298"/>
      <c r="F318" s="298" t="b">
        <f t="shared" ca="1" si="222"/>
        <v>0</v>
      </c>
      <c r="G318" s="298"/>
      <c r="H318" s="298" t="b">
        <f t="shared" ca="1" si="223"/>
        <v>0</v>
      </c>
      <c r="I318" s="298"/>
      <c r="J318" s="153"/>
      <c r="K318" s="235" t="str">
        <f t="shared" ca="1" si="224"/>
        <v/>
      </c>
      <c r="L318" s="4" t="str">
        <f t="shared" ca="1" si="225"/>
        <v/>
      </c>
      <c r="M318" s="263" t="str">
        <f t="shared" ca="1" si="226"/>
        <v/>
      </c>
      <c r="N318" s="4" t="str">
        <f t="shared" ca="1" si="227"/>
        <v/>
      </c>
      <c r="O318" s="235" t="str">
        <f t="shared" ca="1" si="228"/>
        <v/>
      </c>
      <c r="P318" s="4" t="str">
        <f t="shared" ca="1" si="229"/>
        <v/>
      </c>
      <c r="Q318" s="235" t="str">
        <f t="shared" ca="1" si="230"/>
        <v/>
      </c>
      <c r="R318" s="4" t="str">
        <f t="shared" ca="1" si="231"/>
        <v/>
      </c>
      <c r="S318" s="235" t="str">
        <f t="shared" ca="1" si="232"/>
        <v/>
      </c>
      <c r="T318" s="4" t="str">
        <f t="shared" ca="1" si="233"/>
        <v/>
      </c>
      <c r="U318" s="235" t="str">
        <f ca="1">IF(BT318&gt;1,IF(ISERROR(MATCH(BG319:BG321:BG355,0)),"-",BN318),"")</f>
        <v/>
      </c>
      <c r="V318" s="4" t="str">
        <f t="shared" ca="1" si="234"/>
        <v/>
      </c>
      <c r="W318" s="235" t="str">
        <f t="shared" ca="1" si="235"/>
        <v/>
      </c>
      <c r="X318" s="4" t="str">
        <f t="shared" ca="1" si="236"/>
        <v/>
      </c>
      <c r="Y318" s="235" t="str">
        <f t="shared" ca="1" si="237"/>
        <v/>
      </c>
      <c r="Z318" s="4" t="str">
        <f t="shared" ca="1" si="238"/>
        <v/>
      </c>
      <c r="AA318" s="235" t="str">
        <f t="shared" ca="1" si="239"/>
        <v/>
      </c>
      <c r="AB318" s="4" t="str">
        <f t="shared" ca="1" si="240"/>
        <v/>
      </c>
      <c r="AC318" s="235" t="str">
        <f t="shared" ca="1" si="241"/>
        <v/>
      </c>
      <c r="AD318" s="4" t="str">
        <f t="shared" ca="1" si="242"/>
        <v/>
      </c>
      <c r="AE318" s="153"/>
      <c r="AF318" s="4" t="str">
        <f t="shared" ca="1" si="243"/>
        <v/>
      </c>
      <c r="AG318" s="263" t="str">
        <f t="shared" ca="1" si="244"/>
        <v/>
      </c>
      <c r="AH318" s="235" t="str">
        <f t="shared" ca="1" si="245"/>
        <v/>
      </c>
      <c r="AI318" s="235" t="str">
        <f t="shared" ca="1" si="246"/>
        <v/>
      </c>
      <c r="AJ318" s="235" t="str">
        <f t="shared" ca="1" si="247"/>
        <v/>
      </c>
      <c r="AK318" s="235" t="str">
        <f t="shared" ca="1" si="248"/>
        <v/>
      </c>
      <c r="AL318" s="235" t="str">
        <f t="shared" ca="1" si="249"/>
        <v/>
      </c>
      <c r="AM318" s="235" t="str">
        <f t="shared" ca="1" si="250"/>
        <v/>
      </c>
      <c r="AN318" s="235" t="str">
        <f t="shared" ca="1" si="251"/>
        <v/>
      </c>
      <c r="AO318" s="235" t="str">
        <f t="shared" ca="1" si="252"/>
        <v/>
      </c>
      <c r="AP318" s="153"/>
      <c r="AQ318" s="4" t="str">
        <f t="shared" ca="1" si="219"/>
        <v/>
      </c>
      <c r="AR318" s="4" t="str">
        <f t="shared" ca="1" si="219"/>
        <v/>
      </c>
      <c r="AS318" s="4" t="str">
        <f t="shared" ca="1" si="219"/>
        <v/>
      </c>
      <c r="AT318" s="4" t="str">
        <f t="shared" ca="1" si="219"/>
        <v/>
      </c>
      <c r="AU318" s="4" t="str">
        <f t="shared" ca="1" si="219"/>
        <v/>
      </c>
      <c r="AV318" s="4" t="str">
        <f t="shared" ca="1" si="218"/>
        <v/>
      </c>
      <c r="AW318" s="4" t="str">
        <f t="shared" ca="1" si="218"/>
        <v/>
      </c>
      <c r="AX318" s="4" t="str">
        <f t="shared" ca="1" si="218"/>
        <v/>
      </c>
      <c r="AY318" s="4" t="str">
        <f t="shared" ca="1" si="218"/>
        <v/>
      </c>
      <c r="AZ318" s="4" t="str">
        <f t="shared" ca="1" si="218"/>
        <v/>
      </c>
      <c r="BA318" s="296" t="e">
        <f t="shared" ca="1" si="253"/>
        <v>#NUM!</v>
      </c>
      <c r="BB318" s="296"/>
      <c r="BC318" s="153"/>
      <c r="BD318" s="48" t="str">
        <f t="shared" ca="1" si="259"/>
        <v/>
      </c>
      <c r="BE318" s="48" t="str">
        <f t="shared" ca="1" si="254"/>
        <v/>
      </c>
      <c r="BF318" s="157"/>
      <c r="BG318" s="262">
        <f t="shared" ca="1" si="255"/>
        <v>22</v>
      </c>
      <c r="BI318" s="48" t="str">
        <f t="shared" ca="1" si="260"/>
        <v/>
      </c>
      <c r="BJ318" s="48" t="str">
        <f t="shared" ca="1" si="261"/>
        <v/>
      </c>
      <c r="BK318" s="48" t="str">
        <f t="shared" ca="1" si="262"/>
        <v/>
      </c>
      <c r="BL318" s="48" t="str">
        <f t="shared" ca="1" si="263"/>
        <v/>
      </c>
      <c r="BM318" s="48" t="str">
        <f t="shared" ca="1" si="264"/>
        <v/>
      </c>
      <c r="BN318" s="48" t="str">
        <f t="shared" ca="1" si="265"/>
        <v/>
      </c>
      <c r="BO318" s="48" t="b">
        <f t="shared" ca="1" si="266"/>
        <v>0</v>
      </c>
      <c r="BP318" s="48" t="b">
        <f t="shared" ca="1" si="267"/>
        <v>0</v>
      </c>
      <c r="BQ318" s="48" t="b">
        <f t="shared" ca="1" si="268"/>
        <v>0</v>
      </c>
      <c r="BR318" s="48" t="b">
        <f t="shared" ca="1" si="269"/>
        <v>0</v>
      </c>
      <c r="BT318" s="99">
        <f t="shared" ca="1" si="256"/>
        <v>0</v>
      </c>
      <c r="BV318" s="48" t="str">
        <f t="shared" ca="1" si="257"/>
        <v/>
      </c>
      <c r="BX318" s="48" t="str">
        <f t="shared" ca="1" si="258"/>
        <v/>
      </c>
      <c r="BY318" s="158"/>
      <c r="BZ318" s="266">
        <f t="shared" ca="1" si="270"/>
        <v>593</v>
      </c>
      <c r="CA318" s="265" t="str">
        <f t="shared" ca="1" si="217"/>
        <v/>
      </c>
    </row>
    <row r="319" spans="2:79" s="48" customFormat="1" x14ac:dyDescent="0.25">
      <c r="B319" s="298" t="b">
        <f t="shared" ca="1" si="220"/>
        <v>0</v>
      </c>
      <c r="C319" s="298"/>
      <c r="D319" s="298" t="b">
        <f t="shared" ca="1" si="221"/>
        <v>0</v>
      </c>
      <c r="E319" s="298"/>
      <c r="F319" s="298" t="b">
        <f t="shared" ca="1" si="222"/>
        <v>0</v>
      </c>
      <c r="G319" s="298"/>
      <c r="H319" s="298" t="b">
        <f t="shared" ca="1" si="223"/>
        <v>0</v>
      </c>
      <c r="I319" s="298"/>
      <c r="J319" s="153"/>
      <c r="K319" s="235" t="str">
        <f t="shared" ca="1" si="224"/>
        <v/>
      </c>
      <c r="L319" s="4" t="str">
        <f t="shared" ca="1" si="225"/>
        <v/>
      </c>
      <c r="M319" s="263" t="str">
        <f t="shared" ca="1" si="226"/>
        <v/>
      </c>
      <c r="N319" s="4" t="str">
        <f t="shared" ca="1" si="227"/>
        <v/>
      </c>
      <c r="O319" s="235" t="str">
        <f t="shared" ca="1" si="228"/>
        <v/>
      </c>
      <c r="P319" s="4" t="str">
        <f t="shared" ca="1" si="229"/>
        <v/>
      </c>
      <c r="Q319" s="235" t="str">
        <f t="shared" ca="1" si="230"/>
        <v/>
      </c>
      <c r="R319" s="4" t="str">
        <f t="shared" ca="1" si="231"/>
        <v/>
      </c>
      <c r="S319" s="235" t="str">
        <f t="shared" ca="1" si="232"/>
        <v/>
      </c>
      <c r="T319" s="4" t="str">
        <f t="shared" ca="1" si="233"/>
        <v/>
      </c>
      <c r="U319" s="235" t="str">
        <f ca="1">IF(BT319&gt;1,IF(ISERROR(MATCH(BG320:BG322:BG356,0)),"-",BN319),"")</f>
        <v/>
      </c>
      <c r="V319" s="4" t="str">
        <f t="shared" ca="1" si="234"/>
        <v/>
      </c>
      <c r="W319" s="235" t="str">
        <f t="shared" ca="1" si="235"/>
        <v/>
      </c>
      <c r="X319" s="4" t="str">
        <f t="shared" ca="1" si="236"/>
        <v/>
      </c>
      <c r="Y319" s="235" t="str">
        <f t="shared" ca="1" si="237"/>
        <v/>
      </c>
      <c r="Z319" s="4" t="str">
        <f t="shared" ca="1" si="238"/>
        <v/>
      </c>
      <c r="AA319" s="235" t="str">
        <f t="shared" ca="1" si="239"/>
        <v/>
      </c>
      <c r="AB319" s="4" t="str">
        <f t="shared" ca="1" si="240"/>
        <v/>
      </c>
      <c r="AC319" s="235" t="str">
        <f t="shared" ca="1" si="241"/>
        <v/>
      </c>
      <c r="AD319" s="4" t="str">
        <f t="shared" ca="1" si="242"/>
        <v/>
      </c>
      <c r="AE319" s="153"/>
      <c r="AF319" s="4" t="str">
        <f t="shared" ca="1" si="243"/>
        <v/>
      </c>
      <c r="AG319" s="263" t="str">
        <f t="shared" ca="1" si="244"/>
        <v/>
      </c>
      <c r="AH319" s="235" t="str">
        <f t="shared" ca="1" si="245"/>
        <v/>
      </c>
      <c r="AI319" s="235" t="str">
        <f t="shared" ca="1" si="246"/>
        <v/>
      </c>
      <c r="AJ319" s="235" t="str">
        <f t="shared" ca="1" si="247"/>
        <v/>
      </c>
      <c r="AK319" s="235" t="str">
        <f t="shared" ca="1" si="248"/>
        <v/>
      </c>
      <c r="AL319" s="235" t="str">
        <f t="shared" ca="1" si="249"/>
        <v/>
      </c>
      <c r="AM319" s="235" t="str">
        <f t="shared" ca="1" si="250"/>
        <v/>
      </c>
      <c r="AN319" s="235" t="str">
        <f t="shared" ca="1" si="251"/>
        <v/>
      </c>
      <c r="AO319" s="235" t="str">
        <f t="shared" ca="1" si="252"/>
        <v/>
      </c>
      <c r="AP319" s="153"/>
      <c r="AQ319" s="4" t="str">
        <f t="shared" ca="1" si="219"/>
        <v/>
      </c>
      <c r="AR319" s="4" t="str">
        <f t="shared" ca="1" si="219"/>
        <v/>
      </c>
      <c r="AS319" s="4" t="str">
        <f t="shared" ca="1" si="219"/>
        <v/>
      </c>
      <c r="AT319" s="4" t="str">
        <f t="shared" ca="1" si="219"/>
        <v/>
      </c>
      <c r="AU319" s="4" t="str">
        <f t="shared" ca="1" si="219"/>
        <v/>
      </c>
      <c r="AV319" s="4" t="str">
        <f t="shared" ca="1" si="218"/>
        <v/>
      </c>
      <c r="AW319" s="4" t="str">
        <f t="shared" ca="1" si="218"/>
        <v/>
      </c>
      <c r="AX319" s="4" t="str">
        <f t="shared" ca="1" si="218"/>
        <v/>
      </c>
      <c r="AY319" s="4" t="str">
        <f t="shared" ca="1" si="218"/>
        <v/>
      </c>
      <c r="AZ319" s="4" t="str">
        <f t="shared" ca="1" si="218"/>
        <v/>
      </c>
      <c r="BA319" s="296" t="e">
        <f t="shared" ca="1" si="253"/>
        <v>#NUM!</v>
      </c>
      <c r="BB319" s="296"/>
      <c r="BC319" s="153"/>
      <c r="BD319" s="48" t="str">
        <f t="shared" ca="1" si="259"/>
        <v/>
      </c>
      <c r="BE319" s="48" t="str">
        <f t="shared" ca="1" si="254"/>
        <v/>
      </c>
      <c r="BF319" s="157"/>
      <c r="BG319" s="262">
        <f t="shared" ca="1" si="255"/>
        <v>0</v>
      </c>
      <c r="BI319" s="48" t="str">
        <f t="shared" ca="1" si="260"/>
        <v/>
      </c>
      <c r="BJ319" s="48" t="str">
        <f t="shared" ca="1" si="261"/>
        <v/>
      </c>
      <c r="BK319" s="48" t="str">
        <f t="shared" ca="1" si="262"/>
        <v/>
      </c>
      <c r="BL319" s="48" t="str">
        <f t="shared" ca="1" si="263"/>
        <v/>
      </c>
      <c r="BM319" s="48" t="str">
        <f t="shared" ca="1" si="264"/>
        <v/>
      </c>
      <c r="BN319" s="48" t="str">
        <f t="shared" ca="1" si="265"/>
        <v/>
      </c>
      <c r="BO319" s="48" t="b">
        <f t="shared" ca="1" si="266"/>
        <v>0</v>
      </c>
      <c r="BP319" s="48" t="b">
        <f t="shared" ca="1" si="267"/>
        <v>0</v>
      </c>
      <c r="BQ319" s="48" t="b">
        <f t="shared" ca="1" si="268"/>
        <v>0</v>
      </c>
      <c r="BR319" s="48" t="b">
        <f t="shared" ca="1" si="269"/>
        <v>0</v>
      </c>
      <c r="BT319" s="99">
        <f t="shared" ca="1" si="256"/>
        <v>0</v>
      </c>
      <c r="BV319" s="48" t="str">
        <f t="shared" ca="1" si="257"/>
        <v/>
      </c>
      <c r="BX319" s="48" t="str">
        <f t="shared" ca="1" si="258"/>
        <v/>
      </c>
      <c r="BY319" s="158"/>
      <c r="BZ319" s="266">
        <f t="shared" ca="1" si="270"/>
        <v>593</v>
      </c>
      <c r="CA319" s="265" t="str">
        <f t="shared" ca="1" si="217"/>
        <v/>
      </c>
    </row>
    <row r="320" spans="2:79" s="48" customFormat="1" x14ac:dyDescent="0.25">
      <c r="B320" s="298" t="b">
        <f t="shared" ca="1" si="220"/>
        <v>0</v>
      </c>
      <c r="C320" s="298"/>
      <c r="D320" s="298" t="b">
        <f t="shared" ca="1" si="221"/>
        <v>0</v>
      </c>
      <c r="E320" s="298"/>
      <c r="F320" s="298" t="b">
        <f t="shared" ca="1" si="222"/>
        <v>0</v>
      </c>
      <c r="G320" s="298"/>
      <c r="H320" s="298" t="b">
        <f t="shared" ca="1" si="223"/>
        <v>0</v>
      </c>
      <c r="I320" s="298"/>
      <c r="J320" s="153"/>
      <c r="K320" s="235" t="str">
        <f t="shared" ca="1" si="224"/>
        <v/>
      </c>
      <c r="L320" s="4" t="str">
        <f t="shared" ca="1" si="225"/>
        <v/>
      </c>
      <c r="M320" s="263" t="str">
        <f t="shared" ca="1" si="226"/>
        <v/>
      </c>
      <c r="N320" s="4" t="str">
        <f t="shared" ca="1" si="227"/>
        <v/>
      </c>
      <c r="O320" s="235" t="str">
        <f t="shared" ca="1" si="228"/>
        <v/>
      </c>
      <c r="P320" s="4" t="str">
        <f t="shared" ca="1" si="229"/>
        <v/>
      </c>
      <c r="Q320" s="235" t="str">
        <f t="shared" ca="1" si="230"/>
        <v/>
      </c>
      <c r="R320" s="4" t="str">
        <f t="shared" ca="1" si="231"/>
        <v/>
      </c>
      <c r="S320" s="235" t="str">
        <f t="shared" ca="1" si="232"/>
        <v/>
      </c>
      <c r="T320" s="4" t="str">
        <f t="shared" ca="1" si="233"/>
        <v/>
      </c>
      <c r="U320" s="235" t="str">
        <f ca="1">IF(BT320&gt;1,IF(ISERROR(MATCH(BG321:BG323:BG357,0)),"-",BN320),"")</f>
        <v/>
      </c>
      <c r="V320" s="4" t="str">
        <f t="shared" ca="1" si="234"/>
        <v/>
      </c>
      <c r="W320" s="235" t="str">
        <f t="shared" ca="1" si="235"/>
        <v/>
      </c>
      <c r="X320" s="4" t="str">
        <f t="shared" ca="1" si="236"/>
        <v/>
      </c>
      <c r="Y320" s="235" t="str">
        <f t="shared" ca="1" si="237"/>
        <v/>
      </c>
      <c r="Z320" s="4" t="str">
        <f t="shared" ca="1" si="238"/>
        <v/>
      </c>
      <c r="AA320" s="235" t="str">
        <f t="shared" ca="1" si="239"/>
        <v/>
      </c>
      <c r="AB320" s="4" t="str">
        <f t="shared" ca="1" si="240"/>
        <v/>
      </c>
      <c r="AC320" s="235" t="str">
        <f t="shared" ca="1" si="241"/>
        <v/>
      </c>
      <c r="AD320" s="4" t="str">
        <f t="shared" ca="1" si="242"/>
        <v/>
      </c>
      <c r="AE320" s="153"/>
      <c r="AF320" s="4" t="str">
        <f t="shared" ca="1" si="243"/>
        <v/>
      </c>
      <c r="AG320" s="263" t="str">
        <f t="shared" ca="1" si="244"/>
        <v/>
      </c>
      <c r="AH320" s="235" t="str">
        <f t="shared" ca="1" si="245"/>
        <v/>
      </c>
      <c r="AI320" s="235" t="str">
        <f t="shared" ca="1" si="246"/>
        <v/>
      </c>
      <c r="AJ320" s="235" t="str">
        <f t="shared" ca="1" si="247"/>
        <v/>
      </c>
      <c r="AK320" s="235" t="str">
        <f t="shared" ca="1" si="248"/>
        <v/>
      </c>
      <c r="AL320" s="235" t="str">
        <f t="shared" ca="1" si="249"/>
        <v/>
      </c>
      <c r="AM320" s="235" t="str">
        <f t="shared" ca="1" si="250"/>
        <v/>
      </c>
      <c r="AN320" s="235" t="str">
        <f t="shared" ca="1" si="251"/>
        <v/>
      </c>
      <c r="AO320" s="235" t="str">
        <f t="shared" ca="1" si="252"/>
        <v/>
      </c>
      <c r="AP320" s="153"/>
      <c r="AQ320" s="4" t="str">
        <f t="shared" ca="1" si="219"/>
        <v/>
      </c>
      <c r="AR320" s="4" t="str">
        <f t="shared" ca="1" si="219"/>
        <v/>
      </c>
      <c r="AS320" s="4" t="str">
        <f t="shared" ca="1" si="219"/>
        <v/>
      </c>
      <c r="AT320" s="4" t="str">
        <f t="shared" ca="1" si="219"/>
        <v/>
      </c>
      <c r="AU320" s="4" t="str">
        <f t="shared" ca="1" si="219"/>
        <v/>
      </c>
      <c r="AV320" s="4" t="str">
        <f t="shared" ca="1" si="218"/>
        <v/>
      </c>
      <c r="AW320" s="4" t="str">
        <f t="shared" ca="1" si="218"/>
        <v/>
      </c>
      <c r="AX320" s="4" t="str">
        <f t="shared" ca="1" si="218"/>
        <v/>
      </c>
      <c r="AY320" s="4" t="str">
        <f t="shared" ca="1" si="218"/>
        <v/>
      </c>
      <c r="AZ320" s="4" t="str">
        <f t="shared" ca="1" si="218"/>
        <v/>
      </c>
      <c r="BA320" s="296" t="e">
        <f t="shared" ca="1" si="253"/>
        <v>#NUM!</v>
      </c>
      <c r="BB320" s="296"/>
      <c r="BC320" s="153"/>
      <c r="BD320" s="48" t="str">
        <f t="shared" ca="1" si="259"/>
        <v/>
      </c>
      <c r="BE320" s="48" t="str">
        <f t="shared" ca="1" si="254"/>
        <v/>
      </c>
      <c r="BF320" s="157"/>
      <c r="BG320" s="262">
        <f t="shared" ca="1" si="255"/>
        <v>14</v>
      </c>
      <c r="BI320" s="48" t="str">
        <f t="shared" ca="1" si="260"/>
        <v/>
      </c>
      <c r="BJ320" s="48" t="str">
        <f t="shared" ca="1" si="261"/>
        <v/>
      </c>
      <c r="BK320" s="48" t="str">
        <f t="shared" ca="1" si="262"/>
        <v/>
      </c>
      <c r="BL320" s="48" t="str">
        <f t="shared" ca="1" si="263"/>
        <v/>
      </c>
      <c r="BM320" s="48" t="str">
        <f t="shared" ca="1" si="264"/>
        <v/>
      </c>
      <c r="BN320" s="48" t="str">
        <f t="shared" ca="1" si="265"/>
        <v/>
      </c>
      <c r="BO320" s="48" t="b">
        <f t="shared" ca="1" si="266"/>
        <v>0</v>
      </c>
      <c r="BP320" s="48" t="b">
        <f t="shared" ca="1" si="267"/>
        <v>0</v>
      </c>
      <c r="BQ320" s="48" t="b">
        <f t="shared" ca="1" si="268"/>
        <v>0</v>
      </c>
      <c r="BR320" s="48" t="b">
        <f t="shared" ca="1" si="269"/>
        <v>0</v>
      </c>
      <c r="BT320" s="99">
        <f t="shared" ca="1" si="256"/>
        <v>0</v>
      </c>
      <c r="BV320" s="48" t="str">
        <f t="shared" ca="1" si="257"/>
        <v/>
      </c>
      <c r="BX320" s="48" t="str">
        <f t="shared" ca="1" si="258"/>
        <v/>
      </c>
      <c r="BY320" s="158"/>
      <c r="BZ320" s="266">
        <f t="shared" ca="1" si="270"/>
        <v>593</v>
      </c>
      <c r="CA320" s="265" t="str">
        <f t="shared" ca="1" si="217"/>
        <v/>
      </c>
    </row>
    <row r="321" spans="2:79" s="48" customFormat="1" x14ac:dyDescent="0.25">
      <c r="B321" s="298" t="b">
        <f t="shared" ca="1" si="220"/>
        <v>0</v>
      </c>
      <c r="C321" s="298"/>
      <c r="D321" s="298">
        <f t="shared" ca="1" si="221"/>
        <v>31</v>
      </c>
      <c r="E321" s="298"/>
      <c r="F321" s="298" t="b">
        <f t="shared" ca="1" si="222"/>
        <v>0</v>
      </c>
      <c r="G321" s="298"/>
      <c r="H321" s="298" t="b">
        <f t="shared" ca="1" si="223"/>
        <v>0</v>
      </c>
      <c r="I321" s="298"/>
      <c r="J321" s="153"/>
      <c r="K321" s="235" t="str">
        <f t="shared" ca="1" si="224"/>
        <v>-</v>
      </c>
      <c r="L321" s="4" t="str">
        <f t="shared" ca="1" si="225"/>
        <v/>
      </c>
      <c r="M321" s="263" t="str">
        <f t="shared" ca="1" si="226"/>
        <v>-</v>
      </c>
      <c r="N321" s="4" t="str">
        <f t="shared" ca="1" si="227"/>
        <v/>
      </c>
      <c r="O321" s="235" t="str">
        <f t="shared" ca="1" si="228"/>
        <v>-</v>
      </c>
      <c r="P321" s="4" t="str">
        <f t="shared" ca="1" si="229"/>
        <v/>
      </c>
      <c r="Q321" s="235" t="str">
        <f t="shared" ca="1" si="230"/>
        <v>-</v>
      </c>
      <c r="R321" s="4" t="str">
        <f t="shared" ca="1" si="231"/>
        <v/>
      </c>
      <c r="S321" s="235" t="str">
        <f t="shared" ca="1" si="232"/>
        <v>-</v>
      </c>
      <c r="T321" s="4" t="str">
        <f t="shared" ca="1" si="233"/>
        <v/>
      </c>
      <c r="U321" s="235" t="str">
        <f ca="1">IF(BT321&gt;1,IF(ISERROR(MATCH(BG322:BG324:BG358,0)),"-",BN321),"")</f>
        <v>-</v>
      </c>
      <c r="V321" s="4" t="str">
        <f t="shared" ca="1" si="234"/>
        <v/>
      </c>
      <c r="W321" s="235" t="str">
        <f t="shared" ca="1" si="235"/>
        <v>-</v>
      </c>
      <c r="X321" s="4" t="str">
        <f t="shared" ca="1" si="236"/>
        <v/>
      </c>
      <c r="Y321" s="235" t="str">
        <f t="shared" ca="1" si="237"/>
        <v>-</v>
      </c>
      <c r="Z321" s="4" t="str">
        <f t="shared" ca="1" si="238"/>
        <v/>
      </c>
      <c r="AA321" s="235">
        <f t="shared" ca="1" si="239"/>
        <v>19</v>
      </c>
      <c r="AB321" s="4">
        <f t="shared" ca="1" si="240"/>
        <v>1</v>
      </c>
      <c r="AC321" s="235" t="str">
        <f t="shared" ca="1" si="241"/>
        <v>-</v>
      </c>
      <c r="AD321" s="4" t="str">
        <f t="shared" ca="1" si="242"/>
        <v/>
      </c>
      <c r="AE321" s="153"/>
      <c r="AF321" s="4" t="e">
        <f t="shared" ca="1" si="243"/>
        <v>#N/A</v>
      </c>
      <c r="AG321" s="263" t="e">
        <f t="shared" ca="1" si="244"/>
        <v>#N/A</v>
      </c>
      <c r="AH321" s="235" t="e">
        <f t="shared" ca="1" si="245"/>
        <v>#N/A</v>
      </c>
      <c r="AI321" s="235" t="e">
        <f t="shared" ca="1" si="246"/>
        <v>#N/A</v>
      </c>
      <c r="AJ321" s="235" t="e">
        <f t="shared" ca="1" si="247"/>
        <v>#N/A</v>
      </c>
      <c r="AK321" s="235" t="e">
        <f t="shared" ca="1" si="248"/>
        <v>#N/A</v>
      </c>
      <c r="AL321" s="235" t="e">
        <f t="shared" ca="1" si="249"/>
        <v>#N/A</v>
      </c>
      <c r="AM321" s="235" t="e">
        <f t="shared" ca="1" si="250"/>
        <v>#N/A</v>
      </c>
      <c r="AN321" s="235">
        <f t="shared" ca="1" si="251"/>
        <v>1</v>
      </c>
      <c r="AO321" s="235" t="e">
        <f t="shared" ca="1" si="252"/>
        <v>#N/A</v>
      </c>
      <c r="AP321" s="153"/>
      <c r="AQ321" s="4" t="str">
        <f t="shared" ca="1" si="219"/>
        <v/>
      </c>
      <c r="AR321" s="4" t="str">
        <f t="shared" ca="1" si="219"/>
        <v/>
      </c>
      <c r="AS321" s="4" t="str">
        <f t="shared" ca="1" si="219"/>
        <v/>
      </c>
      <c r="AT321" s="4" t="str">
        <f t="shared" ca="1" si="219"/>
        <v/>
      </c>
      <c r="AU321" s="4" t="str">
        <f t="shared" ca="1" si="219"/>
        <v/>
      </c>
      <c r="AV321" s="4" t="str">
        <f t="shared" ca="1" si="218"/>
        <v/>
      </c>
      <c r="AW321" s="4" t="str">
        <f t="shared" ca="1" si="218"/>
        <v/>
      </c>
      <c r="AX321" s="4" t="str">
        <f t="shared" ca="1" si="218"/>
        <v/>
      </c>
      <c r="AY321" s="4">
        <f t="shared" ca="1" si="218"/>
        <v>1</v>
      </c>
      <c r="AZ321" s="4" t="str">
        <f t="shared" ca="1" si="218"/>
        <v/>
      </c>
      <c r="BA321" s="296">
        <f t="shared" ca="1" si="253"/>
        <v>1</v>
      </c>
      <c r="BB321" s="296"/>
      <c r="BC321" s="153"/>
      <c r="BD321" s="48">
        <f t="shared" ca="1" si="259"/>
        <v>1</v>
      </c>
      <c r="BE321" s="48">
        <f t="shared" ca="1" si="254"/>
        <v>1</v>
      </c>
      <c r="BF321" s="157"/>
      <c r="BG321" s="262">
        <f t="shared" ca="1" si="255"/>
        <v>17</v>
      </c>
      <c r="BI321" s="48">
        <f t="shared" ca="1" si="260"/>
        <v>0</v>
      </c>
      <c r="BJ321" s="48">
        <f t="shared" ca="1" si="261"/>
        <v>1</v>
      </c>
      <c r="BK321" s="48">
        <f t="shared" ca="1" si="262"/>
        <v>7</v>
      </c>
      <c r="BL321" s="48">
        <f t="shared" ca="1" si="263"/>
        <v>8</v>
      </c>
      <c r="BM321" s="48">
        <f t="shared" ca="1" si="264"/>
        <v>9</v>
      </c>
      <c r="BN321" s="48">
        <f t="shared" ca="1" si="265"/>
        <v>10</v>
      </c>
      <c r="BO321" s="48">
        <f t="shared" ca="1" si="266"/>
        <v>11</v>
      </c>
      <c r="BP321" s="48">
        <f t="shared" ca="1" si="267"/>
        <v>12</v>
      </c>
      <c r="BQ321" s="48">
        <f t="shared" ca="1" si="268"/>
        <v>19</v>
      </c>
      <c r="BR321" s="48">
        <f t="shared" ca="1" si="269"/>
        <v>21</v>
      </c>
      <c r="BT321" s="99">
        <f t="shared" ca="1" si="256"/>
        <v>10</v>
      </c>
      <c r="BV321" s="48">
        <f t="shared" ca="1" si="257"/>
        <v>1</v>
      </c>
      <c r="BX321" s="48">
        <f t="shared" ca="1" si="258"/>
        <v>31</v>
      </c>
      <c r="BY321" s="158"/>
      <c r="BZ321" s="266">
        <f t="shared" ca="1" si="270"/>
        <v>619</v>
      </c>
      <c r="CA321" s="265">
        <f t="shared" ca="1" si="217"/>
        <v>26</v>
      </c>
    </row>
    <row r="322" spans="2:79" s="48" customFormat="1" x14ac:dyDescent="0.25">
      <c r="B322" s="298" t="b">
        <f t="shared" ca="1" si="220"/>
        <v>0</v>
      </c>
      <c r="C322" s="298"/>
      <c r="D322" s="298">
        <f t="shared" ca="1" si="221"/>
        <v>36</v>
      </c>
      <c r="E322" s="298"/>
      <c r="F322" s="298" t="b">
        <f t="shared" ca="1" si="222"/>
        <v>0</v>
      </c>
      <c r="G322" s="298"/>
      <c r="H322" s="298" t="b">
        <f t="shared" ca="1" si="223"/>
        <v>0</v>
      </c>
      <c r="I322" s="298"/>
      <c r="J322" s="153"/>
      <c r="K322" s="235" t="str">
        <f t="shared" ca="1" si="224"/>
        <v>-</v>
      </c>
      <c r="L322" s="4" t="str">
        <f t="shared" ca="1" si="225"/>
        <v/>
      </c>
      <c r="M322" s="263" t="str">
        <f t="shared" ca="1" si="226"/>
        <v>-</v>
      </c>
      <c r="N322" s="4" t="str">
        <f t="shared" ca="1" si="227"/>
        <v/>
      </c>
      <c r="O322" s="235" t="str">
        <f t="shared" ca="1" si="228"/>
        <v>-</v>
      </c>
      <c r="P322" s="4" t="str">
        <f t="shared" ca="1" si="229"/>
        <v/>
      </c>
      <c r="Q322" s="235" t="str">
        <f t="shared" ca="1" si="230"/>
        <v>-</v>
      </c>
      <c r="R322" s="4" t="str">
        <f t="shared" ca="1" si="231"/>
        <v/>
      </c>
      <c r="S322" s="235" t="str">
        <f t="shared" ca="1" si="232"/>
        <v>-</v>
      </c>
      <c r="T322" s="4" t="str">
        <f t="shared" ca="1" si="233"/>
        <v/>
      </c>
      <c r="U322" s="235" t="str">
        <f ca="1">IF(BT322&gt;1,IF(ISERROR(MATCH(BG323:BG325:BG359,0)),"-",BN322),"")</f>
        <v>-</v>
      </c>
      <c r="V322" s="4" t="str">
        <f t="shared" ca="1" si="234"/>
        <v/>
      </c>
      <c r="W322" s="235">
        <f t="shared" ca="1" si="235"/>
        <v>15</v>
      </c>
      <c r="X322" s="4">
        <f t="shared" ca="1" si="236"/>
        <v>1</v>
      </c>
      <c r="Y322" s="235" t="str">
        <f t="shared" ca="1" si="237"/>
        <v>-</v>
      </c>
      <c r="Z322" s="4" t="str">
        <f t="shared" ca="1" si="238"/>
        <v/>
      </c>
      <c r="AA322" s="235" t="str">
        <f t="shared" ca="1" si="239"/>
        <v>-</v>
      </c>
      <c r="AB322" s="4" t="str">
        <f t="shared" ca="1" si="240"/>
        <v/>
      </c>
      <c r="AC322" s="235" t="str">
        <f t="shared" ca="1" si="241"/>
        <v>-</v>
      </c>
      <c r="AD322" s="4" t="str">
        <f t="shared" ca="1" si="242"/>
        <v/>
      </c>
      <c r="AE322" s="153"/>
      <c r="AF322" s="4" t="e">
        <f t="shared" ca="1" si="243"/>
        <v>#N/A</v>
      </c>
      <c r="AG322" s="263" t="e">
        <f t="shared" ca="1" si="244"/>
        <v>#N/A</v>
      </c>
      <c r="AH322" s="235" t="e">
        <f t="shared" ca="1" si="245"/>
        <v>#N/A</v>
      </c>
      <c r="AI322" s="235" t="e">
        <f t="shared" ca="1" si="246"/>
        <v>#N/A</v>
      </c>
      <c r="AJ322" s="235" t="e">
        <f t="shared" ca="1" si="247"/>
        <v>#N/A</v>
      </c>
      <c r="AK322" s="235" t="e">
        <f t="shared" ca="1" si="248"/>
        <v>#N/A</v>
      </c>
      <c r="AL322" s="235">
        <f t="shared" ca="1" si="249"/>
        <v>1</v>
      </c>
      <c r="AM322" s="235" t="e">
        <f t="shared" ca="1" si="250"/>
        <v>#N/A</v>
      </c>
      <c r="AN322" s="235" t="e">
        <f t="shared" ca="1" si="251"/>
        <v>#N/A</v>
      </c>
      <c r="AO322" s="235" t="e">
        <f t="shared" ca="1" si="252"/>
        <v>#N/A</v>
      </c>
      <c r="AP322" s="153"/>
      <c r="AQ322" s="4" t="str">
        <f t="shared" ca="1" si="219"/>
        <v/>
      </c>
      <c r="AR322" s="4" t="str">
        <f t="shared" ca="1" si="219"/>
        <v/>
      </c>
      <c r="AS322" s="4" t="str">
        <f t="shared" ca="1" si="219"/>
        <v/>
      </c>
      <c r="AT322" s="4" t="str">
        <f t="shared" ca="1" si="219"/>
        <v/>
      </c>
      <c r="AU322" s="4" t="str">
        <f t="shared" ca="1" si="219"/>
        <v/>
      </c>
      <c r="AV322" s="4" t="str">
        <f t="shared" ca="1" si="218"/>
        <v/>
      </c>
      <c r="AW322" s="4">
        <f t="shared" ca="1" si="218"/>
        <v>1</v>
      </c>
      <c r="AX322" s="4" t="str">
        <f t="shared" ca="1" si="218"/>
        <v/>
      </c>
      <c r="AY322" s="4" t="str">
        <f t="shared" ca="1" si="218"/>
        <v/>
      </c>
      <c r="AZ322" s="4" t="str">
        <f t="shared" ca="1" si="218"/>
        <v/>
      </c>
      <c r="BA322" s="296">
        <f t="shared" ca="1" si="253"/>
        <v>1</v>
      </c>
      <c r="BB322" s="296"/>
      <c r="BC322" s="153"/>
      <c r="BD322" s="48">
        <f t="shared" ca="1" si="259"/>
        <v>1</v>
      </c>
      <c r="BE322" s="48">
        <f t="shared" ca="1" si="254"/>
        <v>1</v>
      </c>
      <c r="BF322" s="157"/>
      <c r="BG322" s="262">
        <f t="shared" ca="1" si="255"/>
        <v>19</v>
      </c>
      <c r="BI322" s="48">
        <f t="shared" ca="1" si="260"/>
        <v>1</v>
      </c>
      <c r="BJ322" s="48">
        <f t="shared" ca="1" si="261"/>
        <v>10</v>
      </c>
      <c r="BK322" s="48">
        <f t="shared" ca="1" si="262"/>
        <v>11</v>
      </c>
      <c r="BL322" s="48">
        <f t="shared" ca="1" si="263"/>
        <v>12</v>
      </c>
      <c r="BM322" s="48">
        <f t="shared" ca="1" si="264"/>
        <v>13</v>
      </c>
      <c r="BN322" s="48">
        <f t="shared" ca="1" si="265"/>
        <v>14</v>
      </c>
      <c r="BO322" s="48">
        <f t="shared" ca="1" si="266"/>
        <v>15</v>
      </c>
      <c r="BP322" s="48">
        <f t="shared" ca="1" si="267"/>
        <v>19</v>
      </c>
      <c r="BQ322" s="48">
        <f t="shared" ca="1" si="268"/>
        <v>21</v>
      </c>
      <c r="BR322" s="48">
        <f t="shared" ca="1" si="269"/>
        <v>31</v>
      </c>
      <c r="BT322" s="99">
        <f t="shared" ca="1" si="256"/>
        <v>10</v>
      </c>
      <c r="BV322" s="48">
        <f t="shared" ca="1" si="257"/>
        <v>1</v>
      </c>
      <c r="BX322" s="48">
        <f t="shared" ca="1" si="258"/>
        <v>36</v>
      </c>
      <c r="BY322" s="158"/>
      <c r="BZ322" s="266">
        <f t="shared" ca="1" si="270"/>
        <v>645</v>
      </c>
      <c r="CA322" s="265">
        <f t="shared" ca="1" si="217"/>
        <v>26</v>
      </c>
    </row>
    <row r="323" spans="2:79" s="48" customFormat="1" x14ac:dyDescent="0.25">
      <c r="B323" s="298" t="b">
        <f t="shared" ca="1" si="220"/>
        <v>0</v>
      </c>
      <c r="C323" s="298"/>
      <c r="D323" s="298">
        <f t="shared" ca="1" si="221"/>
        <v>34</v>
      </c>
      <c r="E323" s="298"/>
      <c r="F323" s="298" t="b">
        <f t="shared" ca="1" si="222"/>
        <v>0</v>
      </c>
      <c r="G323" s="298"/>
      <c r="H323" s="298" t="b">
        <f t="shared" ca="1" si="223"/>
        <v>0</v>
      </c>
      <c r="I323" s="298"/>
      <c r="J323" s="153"/>
      <c r="K323" s="235" t="str">
        <f t="shared" ca="1" si="224"/>
        <v>-</v>
      </c>
      <c r="L323" s="4" t="str">
        <f t="shared" ca="1" si="225"/>
        <v/>
      </c>
      <c r="M323" s="263" t="str">
        <f t="shared" ca="1" si="226"/>
        <v>-</v>
      </c>
      <c r="N323" s="4" t="str">
        <f t="shared" ca="1" si="227"/>
        <v/>
      </c>
      <c r="O323" s="235" t="str">
        <f t="shared" ca="1" si="228"/>
        <v>-</v>
      </c>
      <c r="P323" s="4" t="str">
        <f t="shared" ca="1" si="229"/>
        <v/>
      </c>
      <c r="Q323" s="235" t="str">
        <f t="shared" ca="1" si="230"/>
        <v>-</v>
      </c>
      <c r="R323" s="4" t="str">
        <f t="shared" ca="1" si="231"/>
        <v/>
      </c>
      <c r="S323" s="235" t="str">
        <f t="shared" ca="1" si="232"/>
        <v>-</v>
      </c>
      <c r="T323" s="4" t="str">
        <f t="shared" ca="1" si="233"/>
        <v/>
      </c>
      <c r="U323" s="235" t="str">
        <f ca="1">IF(BT323&gt;1,IF(ISERROR(MATCH(BG324:BG326:BG360,0)),"-",BN323),"")</f>
        <v>-</v>
      </c>
      <c r="V323" s="4" t="str">
        <f t="shared" ca="1" si="234"/>
        <v/>
      </c>
      <c r="W323" s="235" t="str">
        <f t="shared" ca="1" si="235"/>
        <v>-</v>
      </c>
      <c r="X323" s="4" t="str">
        <f t="shared" ca="1" si="236"/>
        <v/>
      </c>
      <c r="Y323" s="235" t="str">
        <f t="shared" ca="1" si="237"/>
        <v>-</v>
      </c>
      <c r="Z323" s="4" t="str">
        <f t="shared" ca="1" si="238"/>
        <v/>
      </c>
      <c r="AA323" s="235" t="str">
        <f t="shared" ca="1" si="239"/>
        <v>-</v>
      </c>
      <c r="AB323" s="4" t="str">
        <f t="shared" ca="1" si="240"/>
        <v/>
      </c>
      <c r="AC323" s="235">
        <f t="shared" ca="1" si="241"/>
        <v>31</v>
      </c>
      <c r="AD323" s="4">
        <f t="shared" ca="1" si="242"/>
        <v>3</v>
      </c>
      <c r="AE323" s="153"/>
      <c r="AF323" s="4" t="e">
        <f t="shared" ca="1" si="243"/>
        <v>#N/A</v>
      </c>
      <c r="AG323" s="263" t="e">
        <f t="shared" ca="1" si="244"/>
        <v>#N/A</v>
      </c>
      <c r="AH323" s="235" t="e">
        <f t="shared" ca="1" si="245"/>
        <v>#N/A</v>
      </c>
      <c r="AI323" s="235" t="e">
        <f t="shared" ca="1" si="246"/>
        <v>#N/A</v>
      </c>
      <c r="AJ323" s="235" t="e">
        <f t="shared" ca="1" si="247"/>
        <v>#N/A</v>
      </c>
      <c r="AK323" s="235" t="e">
        <f t="shared" ca="1" si="248"/>
        <v>#N/A</v>
      </c>
      <c r="AL323" s="235" t="e">
        <f t="shared" ca="1" si="249"/>
        <v>#N/A</v>
      </c>
      <c r="AM323" s="235" t="e">
        <f t="shared" ca="1" si="250"/>
        <v>#N/A</v>
      </c>
      <c r="AN323" s="235" t="e">
        <f t="shared" ca="1" si="251"/>
        <v>#N/A</v>
      </c>
      <c r="AO323" s="235">
        <f t="shared" ca="1" si="252"/>
        <v>3</v>
      </c>
      <c r="AP323" s="153"/>
      <c r="AQ323" s="4" t="str">
        <f t="shared" ca="1" si="219"/>
        <v/>
      </c>
      <c r="AR323" s="4" t="str">
        <f t="shared" ca="1" si="219"/>
        <v/>
      </c>
      <c r="AS323" s="4" t="str">
        <f t="shared" ca="1" si="219"/>
        <v/>
      </c>
      <c r="AT323" s="4" t="str">
        <f t="shared" ca="1" si="219"/>
        <v/>
      </c>
      <c r="AU323" s="4" t="str">
        <f t="shared" ca="1" si="219"/>
        <v/>
      </c>
      <c r="AV323" s="4" t="str">
        <f t="shared" ca="1" si="218"/>
        <v/>
      </c>
      <c r="AW323" s="4" t="str">
        <f t="shared" ca="1" si="218"/>
        <v/>
      </c>
      <c r="AX323" s="4" t="str">
        <f t="shared" ca="1" si="218"/>
        <v/>
      </c>
      <c r="AY323" s="4" t="str">
        <f t="shared" ca="1" si="218"/>
        <v/>
      </c>
      <c r="AZ323" s="4">
        <f t="shared" ca="1" si="218"/>
        <v>3</v>
      </c>
      <c r="BA323" s="296">
        <f t="shared" ca="1" si="253"/>
        <v>3</v>
      </c>
      <c r="BB323" s="296"/>
      <c r="BC323" s="153"/>
      <c r="BD323" s="48">
        <f t="shared" ca="1" si="259"/>
        <v>1</v>
      </c>
      <c r="BE323" s="48">
        <f t="shared" ca="1" si="254"/>
        <v>3</v>
      </c>
      <c r="BF323" s="157"/>
      <c r="BG323" s="262">
        <f t="shared" ca="1" si="255"/>
        <v>15</v>
      </c>
      <c r="BI323" s="48">
        <f t="shared" ca="1" si="260"/>
        <v>1</v>
      </c>
      <c r="BJ323" s="48">
        <f t="shared" ca="1" si="261"/>
        <v>10</v>
      </c>
      <c r="BK323" s="48">
        <f t="shared" ca="1" si="262"/>
        <v>11</v>
      </c>
      <c r="BL323" s="48">
        <f t="shared" ca="1" si="263"/>
        <v>12</v>
      </c>
      <c r="BM323" s="48">
        <f t="shared" ca="1" si="264"/>
        <v>13</v>
      </c>
      <c r="BN323" s="48">
        <f t="shared" ca="1" si="265"/>
        <v>14</v>
      </c>
      <c r="BO323" s="48">
        <f t="shared" ca="1" si="266"/>
        <v>15</v>
      </c>
      <c r="BP323" s="48">
        <f t="shared" ca="1" si="267"/>
        <v>19</v>
      </c>
      <c r="BQ323" s="48">
        <f t="shared" ca="1" si="268"/>
        <v>21</v>
      </c>
      <c r="BR323" s="48">
        <f t="shared" ca="1" si="269"/>
        <v>31</v>
      </c>
      <c r="BT323" s="99">
        <f t="shared" ca="1" si="256"/>
        <v>10</v>
      </c>
      <c r="BV323" s="48">
        <f t="shared" ca="1" si="257"/>
        <v>3</v>
      </c>
      <c r="BX323" s="48">
        <f t="shared" ca="1" si="258"/>
        <v>34</v>
      </c>
      <c r="BY323" s="158"/>
      <c r="BZ323" s="266">
        <f t="shared" ca="1" si="270"/>
        <v>651</v>
      </c>
      <c r="CA323" s="265">
        <f t="shared" ca="1" si="217"/>
        <v>6</v>
      </c>
    </row>
    <row r="324" spans="2:79" s="48" customFormat="1" x14ac:dyDescent="0.25">
      <c r="B324" s="298" t="b">
        <f t="shared" ca="1" si="220"/>
        <v>0</v>
      </c>
      <c r="C324" s="298"/>
      <c r="D324" s="298" t="b">
        <f t="shared" ca="1" si="221"/>
        <v>0</v>
      </c>
      <c r="E324" s="298"/>
      <c r="F324" s="298" t="b">
        <f t="shared" ca="1" si="222"/>
        <v>0</v>
      </c>
      <c r="G324" s="298"/>
      <c r="H324" s="298" t="b">
        <f t="shared" ca="1" si="223"/>
        <v>0</v>
      </c>
      <c r="I324" s="298"/>
      <c r="J324" s="153"/>
      <c r="K324" s="235" t="str">
        <f t="shared" ca="1" si="224"/>
        <v/>
      </c>
      <c r="L324" s="4" t="str">
        <f t="shared" ca="1" si="225"/>
        <v/>
      </c>
      <c r="M324" s="263" t="str">
        <f t="shared" ca="1" si="226"/>
        <v/>
      </c>
      <c r="N324" s="4" t="str">
        <f t="shared" ca="1" si="227"/>
        <v/>
      </c>
      <c r="O324" s="235" t="str">
        <f t="shared" ca="1" si="228"/>
        <v/>
      </c>
      <c r="P324" s="4" t="str">
        <f t="shared" ca="1" si="229"/>
        <v/>
      </c>
      <c r="Q324" s="235" t="str">
        <f t="shared" ca="1" si="230"/>
        <v/>
      </c>
      <c r="R324" s="4" t="str">
        <f t="shared" ca="1" si="231"/>
        <v/>
      </c>
      <c r="S324" s="235" t="str">
        <f t="shared" ca="1" si="232"/>
        <v/>
      </c>
      <c r="T324" s="4" t="str">
        <f t="shared" ca="1" si="233"/>
        <v/>
      </c>
      <c r="U324" s="235" t="str">
        <f ca="1">IF(BT324&gt;1,IF(ISERROR(MATCH(BG325:BG327:BG361,0)),"-",BN324),"")</f>
        <v/>
      </c>
      <c r="V324" s="4" t="str">
        <f t="shared" ca="1" si="234"/>
        <v/>
      </c>
      <c r="W324" s="235" t="str">
        <f t="shared" ca="1" si="235"/>
        <v/>
      </c>
      <c r="X324" s="4" t="str">
        <f t="shared" ca="1" si="236"/>
        <v/>
      </c>
      <c r="Y324" s="235" t="str">
        <f t="shared" ca="1" si="237"/>
        <v/>
      </c>
      <c r="Z324" s="4" t="str">
        <f t="shared" ca="1" si="238"/>
        <v/>
      </c>
      <c r="AA324" s="235" t="str">
        <f t="shared" ca="1" si="239"/>
        <v/>
      </c>
      <c r="AB324" s="4" t="str">
        <f t="shared" ca="1" si="240"/>
        <v/>
      </c>
      <c r="AC324" s="235" t="str">
        <f t="shared" ca="1" si="241"/>
        <v/>
      </c>
      <c r="AD324" s="4" t="str">
        <f t="shared" ca="1" si="242"/>
        <v/>
      </c>
      <c r="AE324" s="153"/>
      <c r="AF324" s="4" t="str">
        <f t="shared" ca="1" si="243"/>
        <v/>
      </c>
      <c r="AG324" s="263" t="str">
        <f t="shared" ca="1" si="244"/>
        <v/>
      </c>
      <c r="AH324" s="235" t="str">
        <f t="shared" ca="1" si="245"/>
        <v/>
      </c>
      <c r="AI324" s="235" t="str">
        <f t="shared" ca="1" si="246"/>
        <v/>
      </c>
      <c r="AJ324" s="235" t="str">
        <f t="shared" ca="1" si="247"/>
        <v/>
      </c>
      <c r="AK324" s="235" t="str">
        <f t="shared" ca="1" si="248"/>
        <v/>
      </c>
      <c r="AL324" s="235" t="str">
        <f t="shared" ca="1" si="249"/>
        <v/>
      </c>
      <c r="AM324" s="235" t="str">
        <f t="shared" ca="1" si="250"/>
        <v/>
      </c>
      <c r="AN324" s="235" t="str">
        <f t="shared" ca="1" si="251"/>
        <v/>
      </c>
      <c r="AO324" s="235" t="str">
        <f t="shared" ca="1" si="252"/>
        <v/>
      </c>
      <c r="AP324" s="153"/>
      <c r="AQ324" s="4" t="str">
        <f t="shared" ca="1" si="219"/>
        <v/>
      </c>
      <c r="AR324" s="4" t="str">
        <f t="shared" ca="1" si="219"/>
        <v/>
      </c>
      <c r="AS324" s="4" t="str">
        <f t="shared" ca="1" si="219"/>
        <v/>
      </c>
      <c r="AT324" s="4" t="str">
        <f t="shared" ca="1" si="219"/>
        <v/>
      </c>
      <c r="AU324" s="4" t="str">
        <f t="shared" ca="1" si="219"/>
        <v/>
      </c>
      <c r="AV324" s="4" t="str">
        <f t="shared" ca="1" si="218"/>
        <v/>
      </c>
      <c r="AW324" s="4" t="str">
        <f t="shared" ca="1" si="218"/>
        <v/>
      </c>
      <c r="AX324" s="4" t="str">
        <f t="shared" ca="1" si="218"/>
        <v/>
      </c>
      <c r="AY324" s="4" t="str">
        <f t="shared" ca="1" si="218"/>
        <v/>
      </c>
      <c r="AZ324" s="4" t="str">
        <f t="shared" ca="1" si="218"/>
        <v/>
      </c>
      <c r="BA324" s="296" t="e">
        <f t="shared" ca="1" si="253"/>
        <v>#NUM!</v>
      </c>
      <c r="BB324" s="296"/>
      <c r="BC324" s="153"/>
      <c r="BD324" s="48" t="str">
        <f t="shared" ca="1" si="259"/>
        <v/>
      </c>
      <c r="BE324" s="48" t="str">
        <f t="shared" ca="1" si="254"/>
        <v/>
      </c>
      <c r="BF324" s="157"/>
      <c r="BG324" s="262">
        <f t="shared" ca="1" si="255"/>
        <v>34</v>
      </c>
      <c r="BI324" s="48" t="str">
        <f t="shared" ca="1" si="260"/>
        <v/>
      </c>
      <c r="BJ324" s="48" t="str">
        <f t="shared" ca="1" si="261"/>
        <v/>
      </c>
      <c r="BK324" s="48" t="str">
        <f t="shared" ca="1" si="262"/>
        <v/>
      </c>
      <c r="BL324" s="48" t="str">
        <f t="shared" ca="1" si="263"/>
        <v/>
      </c>
      <c r="BM324" s="48" t="str">
        <f t="shared" ca="1" si="264"/>
        <v/>
      </c>
      <c r="BN324" s="48" t="str">
        <f t="shared" ca="1" si="265"/>
        <v/>
      </c>
      <c r="BO324" s="48" t="b">
        <f t="shared" ca="1" si="266"/>
        <v>0</v>
      </c>
      <c r="BP324" s="48" t="b">
        <f t="shared" ca="1" si="267"/>
        <v>0</v>
      </c>
      <c r="BQ324" s="48" t="b">
        <f t="shared" ca="1" si="268"/>
        <v>0</v>
      </c>
      <c r="BR324" s="48" t="b">
        <f t="shared" ca="1" si="269"/>
        <v>0</v>
      </c>
      <c r="BT324" s="99">
        <f t="shared" ca="1" si="256"/>
        <v>0</v>
      </c>
      <c r="BV324" s="48" t="str">
        <f t="shared" ca="1" si="257"/>
        <v/>
      </c>
      <c r="BX324" s="48" t="str">
        <f t="shared" ca="1" si="258"/>
        <v/>
      </c>
      <c r="BY324" s="158"/>
      <c r="BZ324" s="266">
        <f t="shared" ca="1" si="270"/>
        <v>651</v>
      </c>
      <c r="CA324" s="265" t="str">
        <f t="shared" ca="1" si="217"/>
        <v/>
      </c>
    </row>
    <row r="325" spans="2:79" s="48" customFormat="1" x14ac:dyDescent="0.25">
      <c r="B325" s="298" t="b">
        <f t="shared" ca="1" si="220"/>
        <v>0</v>
      </c>
      <c r="C325" s="298"/>
      <c r="D325" s="298" t="b">
        <f t="shared" ca="1" si="221"/>
        <v>0</v>
      </c>
      <c r="E325" s="298"/>
      <c r="F325" s="298" t="b">
        <f t="shared" ca="1" si="222"/>
        <v>0</v>
      </c>
      <c r="G325" s="298"/>
      <c r="H325" s="298" t="b">
        <f t="shared" ca="1" si="223"/>
        <v>0</v>
      </c>
      <c r="I325" s="298"/>
      <c r="J325" s="153"/>
      <c r="K325" s="235" t="str">
        <f t="shared" ca="1" si="224"/>
        <v/>
      </c>
      <c r="L325" s="4" t="str">
        <f t="shared" ca="1" si="225"/>
        <v/>
      </c>
      <c r="M325" s="263" t="str">
        <f t="shared" ca="1" si="226"/>
        <v/>
      </c>
      <c r="N325" s="4" t="str">
        <f t="shared" ca="1" si="227"/>
        <v/>
      </c>
      <c r="O325" s="235" t="str">
        <f t="shared" ca="1" si="228"/>
        <v/>
      </c>
      <c r="P325" s="4" t="str">
        <f t="shared" ca="1" si="229"/>
        <v/>
      </c>
      <c r="Q325" s="235" t="str">
        <f t="shared" ca="1" si="230"/>
        <v/>
      </c>
      <c r="R325" s="4" t="str">
        <f t="shared" ca="1" si="231"/>
        <v/>
      </c>
      <c r="S325" s="235" t="str">
        <f t="shared" ca="1" si="232"/>
        <v/>
      </c>
      <c r="T325" s="4" t="str">
        <f t="shared" ca="1" si="233"/>
        <v/>
      </c>
      <c r="U325" s="235" t="str">
        <f ca="1">IF(BT325&gt;1,IF(ISERROR(MATCH(BG326:BG328:BG362,0)),"-",BN325),"")</f>
        <v/>
      </c>
      <c r="V325" s="4" t="str">
        <f t="shared" ca="1" si="234"/>
        <v/>
      </c>
      <c r="W325" s="235" t="str">
        <f t="shared" ca="1" si="235"/>
        <v/>
      </c>
      <c r="X325" s="4" t="str">
        <f t="shared" ca="1" si="236"/>
        <v/>
      </c>
      <c r="Y325" s="235" t="str">
        <f t="shared" ca="1" si="237"/>
        <v/>
      </c>
      <c r="Z325" s="4" t="str">
        <f t="shared" ca="1" si="238"/>
        <v/>
      </c>
      <c r="AA325" s="235" t="str">
        <f t="shared" ca="1" si="239"/>
        <v/>
      </c>
      <c r="AB325" s="4" t="str">
        <f t="shared" ca="1" si="240"/>
        <v/>
      </c>
      <c r="AC325" s="235" t="str">
        <f t="shared" ca="1" si="241"/>
        <v/>
      </c>
      <c r="AD325" s="4" t="str">
        <f t="shared" ca="1" si="242"/>
        <v/>
      </c>
      <c r="AE325" s="153"/>
      <c r="AF325" s="4" t="str">
        <f t="shared" ca="1" si="243"/>
        <v/>
      </c>
      <c r="AG325" s="263" t="str">
        <f t="shared" ca="1" si="244"/>
        <v/>
      </c>
      <c r="AH325" s="235" t="str">
        <f t="shared" ca="1" si="245"/>
        <v/>
      </c>
      <c r="AI325" s="235" t="str">
        <f t="shared" ca="1" si="246"/>
        <v/>
      </c>
      <c r="AJ325" s="235" t="str">
        <f t="shared" ca="1" si="247"/>
        <v/>
      </c>
      <c r="AK325" s="235" t="str">
        <f t="shared" ca="1" si="248"/>
        <v/>
      </c>
      <c r="AL325" s="235" t="str">
        <f t="shared" ca="1" si="249"/>
        <v/>
      </c>
      <c r="AM325" s="235" t="str">
        <f t="shared" ca="1" si="250"/>
        <v/>
      </c>
      <c r="AN325" s="235" t="str">
        <f t="shared" ca="1" si="251"/>
        <v/>
      </c>
      <c r="AO325" s="235" t="str">
        <f t="shared" ca="1" si="252"/>
        <v/>
      </c>
      <c r="AP325" s="153"/>
      <c r="AQ325" s="4" t="str">
        <f t="shared" ca="1" si="219"/>
        <v/>
      </c>
      <c r="AR325" s="4" t="str">
        <f t="shared" ca="1" si="219"/>
        <v/>
      </c>
      <c r="AS325" s="4" t="str">
        <f t="shared" ca="1" si="219"/>
        <v/>
      </c>
      <c r="AT325" s="4" t="str">
        <f t="shared" ca="1" si="219"/>
        <v/>
      </c>
      <c r="AU325" s="4" t="str">
        <f t="shared" ca="1" si="219"/>
        <v/>
      </c>
      <c r="AV325" s="4" t="str">
        <f t="shared" ca="1" si="218"/>
        <v/>
      </c>
      <c r="AW325" s="4" t="str">
        <f t="shared" ca="1" si="218"/>
        <v/>
      </c>
      <c r="AX325" s="4" t="str">
        <f t="shared" ca="1" si="218"/>
        <v/>
      </c>
      <c r="AY325" s="4" t="str">
        <f t="shared" ca="1" si="218"/>
        <v/>
      </c>
      <c r="AZ325" s="4" t="str">
        <f t="shared" ca="1" si="218"/>
        <v/>
      </c>
      <c r="BA325" s="296" t="e">
        <f t="shared" ca="1" si="253"/>
        <v>#NUM!</v>
      </c>
      <c r="BB325" s="296"/>
      <c r="BC325" s="153"/>
      <c r="BD325" s="48" t="str">
        <f t="shared" ca="1" si="259"/>
        <v/>
      </c>
      <c r="BE325" s="48" t="str">
        <f t="shared" ca="1" si="254"/>
        <v/>
      </c>
      <c r="BF325" s="157"/>
      <c r="BG325" s="262">
        <f t="shared" ca="1" si="255"/>
        <v>25</v>
      </c>
      <c r="BI325" s="48" t="str">
        <f t="shared" ca="1" si="260"/>
        <v/>
      </c>
      <c r="BJ325" s="48" t="str">
        <f t="shared" ca="1" si="261"/>
        <v/>
      </c>
      <c r="BK325" s="48" t="str">
        <f t="shared" ca="1" si="262"/>
        <v/>
      </c>
      <c r="BL325" s="48" t="str">
        <f t="shared" ca="1" si="263"/>
        <v/>
      </c>
      <c r="BM325" s="48" t="str">
        <f t="shared" ca="1" si="264"/>
        <v/>
      </c>
      <c r="BN325" s="48" t="str">
        <f t="shared" ca="1" si="265"/>
        <v/>
      </c>
      <c r="BO325" s="48" t="b">
        <f t="shared" ca="1" si="266"/>
        <v>0</v>
      </c>
      <c r="BP325" s="48" t="b">
        <f t="shared" ca="1" si="267"/>
        <v>0</v>
      </c>
      <c r="BQ325" s="48" t="b">
        <f t="shared" ca="1" si="268"/>
        <v>0</v>
      </c>
      <c r="BR325" s="48" t="b">
        <f t="shared" ca="1" si="269"/>
        <v>0</v>
      </c>
      <c r="BT325" s="99">
        <f t="shared" ca="1" si="256"/>
        <v>0</v>
      </c>
      <c r="BV325" s="48" t="str">
        <f t="shared" ca="1" si="257"/>
        <v/>
      </c>
      <c r="BX325" s="48" t="str">
        <f t="shared" ca="1" si="258"/>
        <v/>
      </c>
      <c r="BY325" s="158"/>
      <c r="BZ325" s="266">
        <f t="shared" ca="1" si="270"/>
        <v>651</v>
      </c>
      <c r="CA325" s="265" t="str">
        <f t="shared" ca="1" si="217"/>
        <v/>
      </c>
    </row>
    <row r="326" spans="2:79" s="48" customFormat="1" x14ac:dyDescent="0.25">
      <c r="B326" s="298" t="b">
        <f t="shared" ca="1" si="220"/>
        <v>0</v>
      </c>
      <c r="C326" s="298"/>
      <c r="D326" s="298" t="b">
        <f t="shared" ca="1" si="221"/>
        <v>0</v>
      </c>
      <c r="E326" s="298"/>
      <c r="F326" s="298" t="b">
        <f t="shared" ca="1" si="222"/>
        <v>0</v>
      </c>
      <c r="G326" s="298"/>
      <c r="H326" s="298" t="b">
        <f t="shared" ca="1" si="223"/>
        <v>0</v>
      </c>
      <c r="I326" s="298"/>
      <c r="J326" s="153"/>
      <c r="K326" s="235" t="str">
        <f t="shared" ca="1" si="224"/>
        <v/>
      </c>
      <c r="L326" s="4" t="str">
        <f t="shared" ca="1" si="225"/>
        <v/>
      </c>
      <c r="M326" s="263" t="str">
        <f t="shared" ca="1" si="226"/>
        <v/>
      </c>
      <c r="N326" s="4" t="str">
        <f t="shared" ca="1" si="227"/>
        <v/>
      </c>
      <c r="O326" s="235" t="str">
        <f t="shared" ca="1" si="228"/>
        <v/>
      </c>
      <c r="P326" s="4" t="str">
        <f t="shared" ca="1" si="229"/>
        <v/>
      </c>
      <c r="Q326" s="235" t="str">
        <f t="shared" ca="1" si="230"/>
        <v/>
      </c>
      <c r="R326" s="4" t="str">
        <f t="shared" ca="1" si="231"/>
        <v/>
      </c>
      <c r="S326" s="235" t="str">
        <f t="shared" ca="1" si="232"/>
        <v/>
      </c>
      <c r="T326" s="4" t="str">
        <f t="shared" ca="1" si="233"/>
        <v/>
      </c>
      <c r="U326" s="235" t="str">
        <f ca="1">IF(BT326&gt;1,IF(ISERROR(MATCH(BG327:BG329:BG363,0)),"-",BN326),"")</f>
        <v/>
      </c>
      <c r="V326" s="4" t="str">
        <f t="shared" ca="1" si="234"/>
        <v/>
      </c>
      <c r="W326" s="235" t="str">
        <f t="shared" ca="1" si="235"/>
        <v/>
      </c>
      <c r="X326" s="4" t="str">
        <f t="shared" ca="1" si="236"/>
        <v/>
      </c>
      <c r="Y326" s="235" t="str">
        <f t="shared" ca="1" si="237"/>
        <v/>
      </c>
      <c r="Z326" s="4" t="str">
        <f t="shared" ca="1" si="238"/>
        <v/>
      </c>
      <c r="AA326" s="235" t="str">
        <f t="shared" ca="1" si="239"/>
        <v/>
      </c>
      <c r="AB326" s="4" t="str">
        <f t="shared" ca="1" si="240"/>
        <v/>
      </c>
      <c r="AC326" s="235" t="str">
        <f t="shared" ca="1" si="241"/>
        <v/>
      </c>
      <c r="AD326" s="4" t="str">
        <f t="shared" ca="1" si="242"/>
        <v/>
      </c>
      <c r="AE326" s="153"/>
      <c r="AF326" s="4" t="str">
        <f t="shared" ca="1" si="243"/>
        <v/>
      </c>
      <c r="AG326" s="263" t="str">
        <f t="shared" ca="1" si="244"/>
        <v/>
      </c>
      <c r="AH326" s="235" t="str">
        <f t="shared" ca="1" si="245"/>
        <v/>
      </c>
      <c r="AI326" s="235" t="str">
        <f t="shared" ca="1" si="246"/>
        <v/>
      </c>
      <c r="AJ326" s="235" t="str">
        <f t="shared" ca="1" si="247"/>
        <v/>
      </c>
      <c r="AK326" s="235" t="str">
        <f t="shared" ca="1" si="248"/>
        <v/>
      </c>
      <c r="AL326" s="235" t="str">
        <f t="shared" ca="1" si="249"/>
        <v/>
      </c>
      <c r="AM326" s="235" t="str">
        <f t="shared" ca="1" si="250"/>
        <v/>
      </c>
      <c r="AN326" s="235" t="str">
        <f t="shared" ca="1" si="251"/>
        <v/>
      </c>
      <c r="AO326" s="235" t="str">
        <f t="shared" ca="1" si="252"/>
        <v/>
      </c>
      <c r="AP326" s="153"/>
      <c r="AQ326" s="4" t="str">
        <f t="shared" ca="1" si="219"/>
        <v/>
      </c>
      <c r="AR326" s="4" t="str">
        <f t="shared" ca="1" si="219"/>
        <v/>
      </c>
      <c r="AS326" s="4" t="str">
        <f t="shared" ca="1" si="219"/>
        <v/>
      </c>
      <c r="AT326" s="4" t="str">
        <f t="shared" ca="1" si="219"/>
        <v/>
      </c>
      <c r="AU326" s="4" t="str">
        <f t="shared" ca="1" si="219"/>
        <v/>
      </c>
      <c r="AV326" s="4" t="str">
        <f t="shared" ca="1" si="218"/>
        <v/>
      </c>
      <c r="AW326" s="4" t="str">
        <f t="shared" ca="1" si="218"/>
        <v/>
      </c>
      <c r="AX326" s="4" t="str">
        <f t="shared" ca="1" si="218"/>
        <v/>
      </c>
      <c r="AY326" s="4" t="str">
        <f t="shared" ca="1" si="218"/>
        <v/>
      </c>
      <c r="AZ326" s="4" t="str">
        <f t="shared" ca="1" si="218"/>
        <v/>
      </c>
      <c r="BA326" s="296" t="e">
        <f t="shared" ca="1" si="253"/>
        <v>#NUM!</v>
      </c>
      <c r="BB326" s="296"/>
      <c r="BC326" s="153"/>
      <c r="BD326" s="48" t="str">
        <f t="shared" ca="1" si="259"/>
        <v/>
      </c>
      <c r="BE326" s="48" t="str">
        <f t="shared" ca="1" si="254"/>
        <v/>
      </c>
      <c r="BF326" s="157"/>
      <c r="BG326" s="262">
        <f t="shared" ca="1" si="255"/>
        <v>31</v>
      </c>
      <c r="BI326" s="48" t="str">
        <f t="shared" ca="1" si="260"/>
        <v/>
      </c>
      <c r="BJ326" s="48" t="str">
        <f t="shared" ca="1" si="261"/>
        <v/>
      </c>
      <c r="BK326" s="48" t="str">
        <f t="shared" ca="1" si="262"/>
        <v/>
      </c>
      <c r="BL326" s="48" t="str">
        <f t="shared" ca="1" si="263"/>
        <v/>
      </c>
      <c r="BM326" s="48" t="str">
        <f t="shared" ca="1" si="264"/>
        <v/>
      </c>
      <c r="BN326" s="48" t="str">
        <f t="shared" ca="1" si="265"/>
        <v/>
      </c>
      <c r="BO326" s="48" t="b">
        <f t="shared" ca="1" si="266"/>
        <v>0</v>
      </c>
      <c r="BP326" s="48" t="b">
        <f t="shared" ca="1" si="267"/>
        <v>0</v>
      </c>
      <c r="BQ326" s="48" t="b">
        <f t="shared" ca="1" si="268"/>
        <v>0</v>
      </c>
      <c r="BR326" s="48" t="b">
        <f t="shared" ca="1" si="269"/>
        <v>0</v>
      </c>
      <c r="BT326" s="99">
        <f t="shared" ca="1" si="256"/>
        <v>0</v>
      </c>
      <c r="BV326" s="48" t="str">
        <f t="shared" ca="1" si="257"/>
        <v/>
      </c>
      <c r="BX326" s="48" t="str">
        <f t="shared" ca="1" si="258"/>
        <v/>
      </c>
      <c r="BY326" s="158"/>
      <c r="BZ326" s="266">
        <f t="shared" ca="1" si="270"/>
        <v>651</v>
      </c>
      <c r="CA326" s="265" t="str">
        <f t="shared" ca="1" si="217"/>
        <v/>
      </c>
    </row>
    <row r="327" spans="2:79" s="48" customFormat="1" x14ac:dyDescent="0.25">
      <c r="B327" s="298" t="b">
        <f t="shared" ca="1" si="220"/>
        <v>0</v>
      </c>
      <c r="C327" s="298"/>
      <c r="D327" s="298" t="b">
        <f t="shared" ca="1" si="221"/>
        <v>0</v>
      </c>
      <c r="E327" s="298"/>
      <c r="F327" s="298" t="b">
        <f t="shared" ca="1" si="222"/>
        <v>0</v>
      </c>
      <c r="G327" s="298"/>
      <c r="H327" s="298" t="b">
        <f t="shared" ca="1" si="223"/>
        <v>0</v>
      </c>
      <c r="I327" s="298"/>
      <c r="J327" s="153"/>
      <c r="K327" s="235" t="str">
        <f t="shared" ca="1" si="224"/>
        <v/>
      </c>
      <c r="L327" s="4" t="str">
        <f t="shared" ca="1" si="225"/>
        <v/>
      </c>
      <c r="M327" s="263" t="str">
        <f t="shared" ca="1" si="226"/>
        <v/>
      </c>
      <c r="N327" s="4" t="str">
        <f t="shared" ca="1" si="227"/>
        <v/>
      </c>
      <c r="O327" s="235" t="str">
        <f t="shared" ca="1" si="228"/>
        <v/>
      </c>
      <c r="P327" s="4" t="str">
        <f t="shared" ca="1" si="229"/>
        <v/>
      </c>
      <c r="Q327" s="235" t="str">
        <f t="shared" ca="1" si="230"/>
        <v/>
      </c>
      <c r="R327" s="4" t="str">
        <f t="shared" ca="1" si="231"/>
        <v/>
      </c>
      <c r="S327" s="235" t="str">
        <f t="shared" ca="1" si="232"/>
        <v/>
      </c>
      <c r="T327" s="4" t="str">
        <f t="shared" ca="1" si="233"/>
        <v/>
      </c>
      <c r="U327" s="235" t="str">
        <f ca="1">IF(BT327&gt;1,IF(ISERROR(MATCH(BG328:BG330:BG364,0)),"-",BN327),"")</f>
        <v/>
      </c>
      <c r="V327" s="4" t="str">
        <f t="shared" ca="1" si="234"/>
        <v/>
      </c>
      <c r="W327" s="235" t="str">
        <f t="shared" ca="1" si="235"/>
        <v/>
      </c>
      <c r="X327" s="4" t="str">
        <f t="shared" ca="1" si="236"/>
        <v/>
      </c>
      <c r="Y327" s="235" t="str">
        <f t="shared" ca="1" si="237"/>
        <v/>
      </c>
      <c r="Z327" s="4" t="str">
        <f t="shared" ca="1" si="238"/>
        <v/>
      </c>
      <c r="AA327" s="235" t="str">
        <f t="shared" ca="1" si="239"/>
        <v/>
      </c>
      <c r="AB327" s="4" t="str">
        <f t="shared" ca="1" si="240"/>
        <v/>
      </c>
      <c r="AC327" s="235" t="str">
        <f t="shared" ca="1" si="241"/>
        <v/>
      </c>
      <c r="AD327" s="4" t="str">
        <f t="shared" ca="1" si="242"/>
        <v/>
      </c>
      <c r="AE327" s="153"/>
      <c r="AF327" s="4" t="str">
        <f t="shared" ca="1" si="243"/>
        <v/>
      </c>
      <c r="AG327" s="263" t="str">
        <f t="shared" ca="1" si="244"/>
        <v/>
      </c>
      <c r="AH327" s="235" t="str">
        <f t="shared" ca="1" si="245"/>
        <v/>
      </c>
      <c r="AI327" s="235" t="str">
        <f t="shared" ca="1" si="246"/>
        <v/>
      </c>
      <c r="AJ327" s="235" t="str">
        <f t="shared" ca="1" si="247"/>
        <v/>
      </c>
      <c r="AK327" s="235" t="str">
        <f t="shared" ca="1" si="248"/>
        <v/>
      </c>
      <c r="AL327" s="235" t="str">
        <f t="shared" ca="1" si="249"/>
        <v/>
      </c>
      <c r="AM327" s="235" t="str">
        <f t="shared" ca="1" si="250"/>
        <v/>
      </c>
      <c r="AN327" s="235" t="str">
        <f t="shared" ca="1" si="251"/>
        <v/>
      </c>
      <c r="AO327" s="235" t="str">
        <f t="shared" ca="1" si="252"/>
        <v/>
      </c>
      <c r="AP327" s="153"/>
      <c r="AQ327" s="4" t="str">
        <f t="shared" ca="1" si="219"/>
        <v/>
      </c>
      <c r="AR327" s="4" t="str">
        <f t="shared" ca="1" si="219"/>
        <v/>
      </c>
      <c r="AS327" s="4" t="str">
        <f t="shared" ca="1" si="219"/>
        <v/>
      </c>
      <c r="AT327" s="4" t="str">
        <f t="shared" ca="1" si="219"/>
        <v/>
      </c>
      <c r="AU327" s="4" t="str">
        <f t="shared" ca="1" si="219"/>
        <v/>
      </c>
      <c r="AV327" s="4" t="str">
        <f t="shared" ca="1" si="218"/>
        <v/>
      </c>
      <c r="AW327" s="4" t="str">
        <f t="shared" ca="1" si="218"/>
        <v/>
      </c>
      <c r="AX327" s="4" t="str">
        <f t="shared" ca="1" si="218"/>
        <v/>
      </c>
      <c r="AY327" s="4" t="str">
        <f t="shared" ca="1" si="218"/>
        <v/>
      </c>
      <c r="AZ327" s="4" t="str">
        <f t="shared" ca="1" si="218"/>
        <v/>
      </c>
      <c r="BA327" s="296" t="e">
        <f t="shared" ca="1" si="253"/>
        <v>#NUM!</v>
      </c>
      <c r="BB327" s="296"/>
      <c r="BC327" s="153"/>
      <c r="BD327" s="48" t="str">
        <f t="shared" ca="1" si="259"/>
        <v/>
      </c>
      <c r="BE327" s="48" t="str">
        <f t="shared" ca="1" si="254"/>
        <v/>
      </c>
      <c r="BF327" s="157"/>
      <c r="BG327" s="262">
        <f t="shared" ca="1" si="255"/>
        <v>23</v>
      </c>
      <c r="BI327" s="48" t="str">
        <f t="shared" ca="1" si="260"/>
        <v/>
      </c>
      <c r="BJ327" s="48" t="str">
        <f t="shared" ca="1" si="261"/>
        <v/>
      </c>
      <c r="BK327" s="48" t="str">
        <f t="shared" ca="1" si="262"/>
        <v/>
      </c>
      <c r="BL327" s="48" t="str">
        <f t="shared" ca="1" si="263"/>
        <v/>
      </c>
      <c r="BM327" s="48" t="str">
        <f t="shared" ca="1" si="264"/>
        <v/>
      </c>
      <c r="BN327" s="48" t="str">
        <f t="shared" ca="1" si="265"/>
        <v/>
      </c>
      <c r="BO327" s="48" t="b">
        <f t="shared" ca="1" si="266"/>
        <v>0</v>
      </c>
      <c r="BP327" s="48" t="b">
        <f t="shared" ca="1" si="267"/>
        <v>0</v>
      </c>
      <c r="BQ327" s="48" t="b">
        <f t="shared" ca="1" si="268"/>
        <v>0</v>
      </c>
      <c r="BR327" s="48" t="b">
        <f t="shared" ca="1" si="269"/>
        <v>0</v>
      </c>
      <c r="BT327" s="99">
        <f t="shared" ca="1" si="256"/>
        <v>0</v>
      </c>
      <c r="BV327" s="48" t="str">
        <f t="shared" ca="1" si="257"/>
        <v/>
      </c>
      <c r="BX327" s="48" t="str">
        <f t="shared" ca="1" si="258"/>
        <v/>
      </c>
      <c r="BY327" s="158"/>
      <c r="BZ327" s="266">
        <f t="shared" ca="1" si="270"/>
        <v>651</v>
      </c>
      <c r="CA327" s="265" t="str">
        <f t="shared" ca="1" si="217"/>
        <v/>
      </c>
    </row>
    <row r="328" spans="2:79" s="48" customFormat="1" x14ac:dyDescent="0.25">
      <c r="B328" s="298" t="b">
        <f t="shared" ca="1" si="220"/>
        <v>0</v>
      </c>
      <c r="C328" s="298"/>
      <c r="D328" s="298" t="b">
        <f t="shared" ca="1" si="221"/>
        <v>0</v>
      </c>
      <c r="E328" s="298"/>
      <c r="F328" s="298" t="b">
        <f t="shared" ca="1" si="222"/>
        <v>0</v>
      </c>
      <c r="G328" s="298"/>
      <c r="H328" s="298" t="b">
        <f t="shared" ca="1" si="223"/>
        <v>0</v>
      </c>
      <c r="I328" s="298"/>
      <c r="J328" s="153"/>
      <c r="K328" s="235" t="str">
        <f t="shared" ca="1" si="224"/>
        <v/>
      </c>
      <c r="L328" s="4" t="str">
        <f t="shared" ca="1" si="225"/>
        <v/>
      </c>
      <c r="M328" s="263" t="str">
        <f t="shared" ca="1" si="226"/>
        <v/>
      </c>
      <c r="N328" s="4" t="str">
        <f t="shared" ca="1" si="227"/>
        <v/>
      </c>
      <c r="O328" s="235" t="str">
        <f t="shared" ca="1" si="228"/>
        <v/>
      </c>
      <c r="P328" s="4" t="str">
        <f t="shared" ca="1" si="229"/>
        <v/>
      </c>
      <c r="Q328" s="235" t="str">
        <f t="shared" ca="1" si="230"/>
        <v/>
      </c>
      <c r="R328" s="4" t="str">
        <f t="shared" ca="1" si="231"/>
        <v/>
      </c>
      <c r="S328" s="235" t="str">
        <f t="shared" ca="1" si="232"/>
        <v/>
      </c>
      <c r="T328" s="4" t="str">
        <f t="shared" ca="1" si="233"/>
        <v/>
      </c>
      <c r="U328" s="235" t="str">
        <f ca="1">IF(BT328&gt;1,IF(ISERROR(MATCH(BG329:BG331:BG365,0)),"-",BN328),"")</f>
        <v/>
      </c>
      <c r="V328" s="4" t="str">
        <f t="shared" ca="1" si="234"/>
        <v/>
      </c>
      <c r="W328" s="235" t="str">
        <f t="shared" ca="1" si="235"/>
        <v/>
      </c>
      <c r="X328" s="4" t="str">
        <f t="shared" ca="1" si="236"/>
        <v/>
      </c>
      <c r="Y328" s="235" t="str">
        <f t="shared" ca="1" si="237"/>
        <v/>
      </c>
      <c r="Z328" s="4" t="str">
        <f t="shared" ca="1" si="238"/>
        <v/>
      </c>
      <c r="AA328" s="235" t="str">
        <f t="shared" ca="1" si="239"/>
        <v/>
      </c>
      <c r="AB328" s="4" t="str">
        <f t="shared" ca="1" si="240"/>
        <v/>
      </c>
      <c r="AC328" s="235" t="str">
        <f t="shared" ca="1" si="241"/>
        <v/>
      </c>
      <c r="AD328" s="4" t="str">
        <f t="shared" ca="1" si="242"/>
        <v/>
      </c>
      <c r="AE328" s="153"/>
      <c r="AF328" s="4" t="str">
        <f t="shared" ca="1" si="243"/>
        <v/>
      </c>
      <c r="AG328" s="263" t="str">
        <f t="shared" ca="1" si="244"/>
        <v/>
      </c>
      <c r="AH328" s="235" t="str">
        <f t="shared" ca="1" si="245"/>
        <v/>
      </c>
      <c r="AI328" s="235" t="str">
        <f t="shared" ca="1" si="246"/>
        <v/>
      </c>
      <c r="AJ328" s="235" t="str">
        <f t="shared" ca="1" si="247"/>
        <v/>
      </c>
      <c r="AK328" s="235" t="str">
        <f t="shared" ca="1" si="248"/>
        <v/>
      </c>
      <c r="AL328" s="235" t="str">
        <f t="shared" ca="1" si="249"/>
        <v/>
      </c>
      <c r="AM328" s="235" t="str">
        <f t="shared" ca="1" si="250"/>
        <v/>
      </c>
      <c r="AN328" s="235" t="str">
        <f t="shared" ca="1" si="251"/>
        <v/>
      </c>
      <c r="AO328" s="235" t="str">
        <f t="shared" ca="1" si="252"/>
        <v/>
      </c>
      <c r="AP328" s="153"/>
      <c r="AQ328" s="4" t="str">
        <f t="shared" ca="1" si="219"/>
        <v/>
      </c>
      <c r="AR328" s="4" t="str">
        <f t="shared" ca="1" si="219"/>
        <v/>
      </c>
      <c r="AS328" s="4" t="str">
        <f t="shared" ca="1" si="219"/>
        <v/>
      </c>
      <c r="AT328" s="4" t="str">
        <f t="shared" ca="1" si="219"/>
        <v/>
      </c>
      <c r="AU328" s="4" t="str">
        <f t="shared" ca="1" si="219"/>
        <v/>
      </c>
      <c r="AV328" s="4" t="str">
        <f t="shared" ca="1" si="218"/>
        <v/>
      </c>
      <c r="AW328" s="4" t="str">
        <f t="shared" ca="1" si="218"/>
        <v/>
      </c>
      <c r="AX328" s="4" t="str">
        <f t="shared" ca="1" si="218"/>
        <v/>
      </c>
      <c r="AY328" s="4" t="str">
        <f t="shared" ca="1" si="218"/>
        <v/>
      </c>
      <c r="AZ328" s="4" t="str">
        <f t="shared" ca="1" si="218"/>
        <v/>
      </c>
      <c r="BA328" s="296" t="e">
        <f t="shared" ca="1" si="253"/>
        <v>#NUM!</v>
      </c>
      <c r="BB328" s="296"/>
      <c r="BC328" s="153"/>
      <c r="BD328" s="48" t="str">
        <f t="shared" ca="1" si="259"/>
        <v/>
      </c>
      <c r="BE328" s="48" t="str">
        <f t="shared" ca="1" si="254"/>
        <v/>
      </c>
      <c r="BF328" s="157"/>
      <c r="BG328" s="262">
        <f t="shared" ca="1" si="255"/>
        <v>11</v>
      </c>
      <c r="BI328" s="48" t="str">
        <f t="shared" ca="1" si="260"/>
        <v/>
      </c>
      <c r="BJ328" s="48" t="str">
        <f t="shared" ca="1" si="261"/>
        <v/>
      </c>
      <c r="BK328" s="48" t="str">
        <f t="shared" ca="1" si="262"/>
        <v/>
      </c>
      <c r="BL328" s="48" t="str">
        <f t="shared" ca="1" si="263"/>
        <v/>
      </c>
      <c r="BM328" s="48" t="str">
        <f t="shared" ca="1" si="264"/>
        <v/>
      </c>
      <c r="BN328" s="48" t="str">
        <f t="shared" ca="1" si="265"/>
        <v/>
      </c>
      <c r="BO328" s="48" t="b">
        <f t="shared" ca="1" si="266"/>
        <v>0</v>
      </c>
      <c r="BP328" s="48" t="b">
        <f t="shared" ca="1" si="267"/>
        <v>0</v>
      </c>
      <c r="BQ328" s="48" t="b">
        <f t="shared" ca="1" si="268"/>
        <v>0</v>
      </c>
      <c r="BR328" s="48" t="b">
        <f t="shared" ca="1" si="269"/>
        <v>0</v>
      </c>
      <c r="BT328" s="99">
        <f t="shared" ca="1" si="256"/>
        <v>0</v>
      </c>
      <c r="BV328" s="48" t="str">
        <f t="shared" ca="1" si="257"/>
        <v/>
      </c>
      <c r="BX328" s="48" t="str">
        <f t="shared" ca="1" si="258"/>
        <v/>
      </c>
      <c r="BY328" s="158"/>
      <c r="BZ328" s="266">
        <f t="shared" ca="1" si="270"/>
        <v>651</v>
      </c>
      <c r="CA328" s="265" t="str">
        <f t="shared" ca="1" si="217"/>
        <v/>
      </c>
    </row>
    <row r="329" spans="2:79" s="48" customFormat="1" x14ac:dyDescent="0.25">
      <c r="B329" s="298" t="b">
        <f t="shared" ca="1" si="220"/>
        <v>0</v>
      </c>
      <c r="C329" s="298"/>
      <c r="D329" s="298" t="b">
        <f t="shared" ca="1" si="221"/>
        <v>0</v>
      </c>
      <c r="E329" s="298"/>
      <c r="F329" s="298" t="b">
        <f t="shared" ca="1" si="222"/>
        <v>0</v>
      </c>
      <c r="G329" s="298"/>
      <c r="H329" s="298" t="b">
        <f t="shared" ca="1" si="223"/>
        <v>0</v>
      </c>
      <c r="I329" s="298"/>
      <c r="J329" s="153"/>
      <c r="K329" s="235" t="str">
        <f t="shared" ca="1" si="224"/>
        <v/>
      </c>
      <c r="L329" s="4" t="str">
        <f t="shared" ca="1" si="225"/>
        <v/>
      </c>
      <c r="M329" s="263" t="str">
        <f t="shared" ca="1" si="226"/>
        <v/>
      </c>
      <c r="N329" s="4" t="str">
        <f t="shared" ca="1" si="227"/>
        <v/>
      </c>
      <c r="O329" s="235" t="str">
        <f t="shared" ca="1" si="228"/>
        <v/>
      </c>
      <c r="P329" s="4" t="str">
        <f t="shared" ca="1" si="229"/>
        <v/>
      </c>
      <c r="Q329" s="235" t="str">
        <f t="shared" ca="1" si="230"/>
        <v/>
      </c>
      <c r="R329" s="4" t="str">
        <f t="shared" ca="1" si="231"/>
        <v/>
      </c>
      <c r="S329" s="235" t="str">
        <f t="shared" ca="1" si="232"/>
        <v/>
      </c>
      <c r="T329" s="4" t="str">
        <f t="shared" ca="1" si="233"/>
        <v/>
      </c>
      <c r="U329" s="235" t="str">
        <f ca="1">IF(BT329&gt;1,IF(ISERROR(MATCH(BG330:BG332:BG366,0)),"-",BN329),"")</f>
        <v/>
      </c>
      <c r="V329" s="4" t="str">
        <f t="shared" ca="1" si="234"/>
        <v/>
      </c>
      <c r="W329" s="235" t="str">
        <f t="shared" ca="1" si="235"/>
        <v/>
      </c>
      <c r="X329" s="4" t="str">
        <f t="shared" ca="1" si="236"/>
        <v/>
      </c>
      <c r="Y329" s="235" t="str">
        <f t="shared" ca="1" si="237"/>
        <v/>
      </c>
      <c r="Z329" s="4" t="str">
        <f t="shared" ca="1" si="238"/>
        <v/>
      </c>
      <c r="AA329" s="235" t="str">
        <f t="shared" ca="1" si="239"/>
        <v/>
      </c>
      <c r="AB329" s="4" t="str">
        <f t="shared" ca="1" si="240"/>
        <v/>
      </c>
      <c r="AC329" s="235" t="str">
        <f t="shared" ca="1" si="241"/>
        <v/>
      </c>
      <c r="AD329" s="4" t="str">
        <f t="shared" ca="1" si="242"/>
        <v/>
      </c>
      <c r="AE329" s="153"/>
      <c r="AF329" s="4" t="str">
        <f t="shared" ca="1" si="243"/>
        <v/>
      </c>
      <c r="AG329" s="263" t="str">
        <f t="shared" ca="1" si="244"/>
        <v/>
      </c>
      <c r="AH329" s="235" t="str">
        <f t="shared" ca="1" si="245"/>
        <v/>
      </c>
      <c r="AI329" s="235" t="str">
        <f t="shared" ca="1" si="246"/>
        <v/>
      </c>
      <c r="AJ329" s="235" t="str">
        <f t="shared" ca="1" si="247"/>
        <v/>
      </c>
      <c r="AK329" s="235" t="str">
        <f t="shared" ca="1" si="248"/>
        <v/>
      </c>
      <c r="AL329" s="235" t="str">
        <f t="shared" ca="1" si="249"/>
        <v/>
      </c>
      <c r="AM329" s="235" t="str">
        <f t="shared" ca="1" si="250"/>
        <v/>
      </c>
      <c r="AN329" s="235" t="str">
        <f t="shared" ca="1" si="251"/>
        <v/>
      </c>
      <c r="AO329" s="235" t="str">
        <f t="shared" ca="1" si="252"/>
        <v/>
      </c>
      <c r="AP329" s="153"/>
      <c r="AQ329" s="4" t="str">
        <f t="shared" ca="1" si="219"/>
        <v/>
      </c>
      <c r="AR329" s="4" t="str">
        <f t="shared" ca="1" si="219"/>
        <v/>
      </c>
      <c r="AS329" s="4" t="str">
        <f t="shared" ca="1" si="219"/>
        <v/>
      </c>
      <c r="AT329" s="4" t="str">
        <f t="shared" ca="1" si="219"/>
        <v/>
      </c>
      <c r="AU329" s="4" t="str">
        <f t="shared" ca="1" si="219"/>
        <v/>
      </c>
      <c r="AV329" s="4" t="str">
        <f t="shared" ca="1" si="218"/>
        <v/>
      </c>
      <c r="AW329" s="4" t="str">
        <f t="shared" ca="1" si="218"/>
        <v/>
      </c>
      <c r="AX329" s="4" t="str">
        <f t="shared" ca="1" si="218"/>
        <v/>
      </c>
      <c r="AY329" s="4" t="str">
        <f t="shared" ca="1" si="218"/>
        <v/>
      </c>
      <c r="AZ329" s="4" t="str">
        <f t="shared" ca="1" si="218"/>
        <v/>
      </c>
      <c r="BA329" s="296" t="e">
        <f t="shared" ca="1" si="253"/>
        <v>#NUM!</v>
      </c>
      <c r="BB329" s="296"/>
      <c r="BC329" s="153"/>
      <c r="BD329" s="48" t="str">
        <f t="shared" ca="1" si="259"/>
        <v/>
      </c>
      <c r="BE329" s="48" t="str">
        <f t="shared" ca="1" si="254"/>
        <v/>
      </c>
      <c r="BF329" s="157"/>
      <c r="BG329" s="262">
        <f t="shared" ca="1" si="255"/>
        <v>35</v>
      </c>
      <c r="BI329" s="48" t="str">
        <f t="shared" ca="1" si="260"/>
        <v/>
      </c>
      <c r="BJ329" s="48" t="str">
        <f t="shared" ca="1" si="261"/>
        <v/>
      </c>
      <c r="BK329" s="48" t="str">
        <f t="shared" ca="1" si="262"/>
        <v/>
      </c>
      <c r="BL329" s="48" t="str">
        <f t="shared" ca="1" si="263"/>
        <v/>
      </c>
      <c r="BM329" s="48" t="str">
        <f t="shared" ca="1" si="264"/>
        <v/>
      </c>
      <c r="BN329" s="48" t="str">
        <f t="shared" ca="1" si="265"/>
        <v/>
      </c>
      <c r="BO329" s="48" t="b">
        <f t="shared" ca="1" si="266"/>
        <v>0</v>
      </c>
      <c r="BP329" s="48" t="b">
        <f t="shared" ca="1" si="267"/>
        <v>0</v>
      </c>
      <c r="BQ329" s="48" t="b">
        <f t="shared" ca="1" si="268"/>
        <v>0</v>
      </c>
      <c r="BR329" s="48" t="b">
        <f t="shared" ca="1" si="269"/>
        <v>0</v>
      </c>
      <c r="BT329" s="99">
        <f t="shared" ca="1" si="256"/>
        <v>0</v>
      </c>
      <c r="BV329" s="48" t="str">
        <f t="shared" ca="1" si="257"/>
        <v/>
      </c>
      <c r="BX329" s="48" t="str">
        <f t="shared" ca="1" si="258"/>
        <v/>
      </c>
      <c r="BY329" s="158"/>
      <c r="BZ329" s="266">
        <f t="shared" ca="1" si="270"/>
        <v>651</v>
      </c>
      <c r="CA329" s="265" t="str">
        <f t="shared" ca="1" si="217"/>
        <v/>
      </c>
    </row>
    <row r="330" spans="2:79" s="48" customFormat="1" x14ac:dyDescent="0.25">
      <c r="B330" s="298" t="b">
        <f t="shared" ca="1" si="220"/>
        <v>0</v>
      </c>
      <c r="C330" s="298"/>
      <c r="D330" s="298" t="b">
        <f t="shared" ca="1" si="221"/>
        <v>0</v>
      </c>
      <c r="E330" s="298"/>
      <c r="F330" s="298" t="b">
        <f t="shared" ca="1" si="222"/>
        <v>0</v>
      </c>
      <c r="G330" s="298"/>
      <c r="H330" s="298" t="b">
        <f t="shared" ca="1" si="223"/>
        <v>0</v>
      </c>
      <c r="I330" s="298"/>
      <c r="J330" s="153"/>
      <c r="K330" s="235" t="str">
        <f t="shared" ca="1" si="224"/>
        <v/>
      </c>
      <c r="L330" s="4" t="str">
        <f t="shared" ca="1" si="225"/>
        <v/>
      </c>
      <c r="M330" s="263" t="str">
        <f t="shared" ca="1" si="226"/>
        <v/>
      </c>
      <c r="N330" s="4" t="str">
        <f t="shared" ca="1" si="227"/>
        <v/>
      </c>
      <c r="O330" s="235" t="str">
        <f t="shared" ca="1" si="228"/>
        <v/>
      </c>
      <c r="P330" s="4" t="str">
        <f t="shared" ca="1" si="229"/>
        <v/>
      </c>
      <c r="Q330" s="235" t="str">
        <f t="shared" ca="1" si="230"/>
        <v/>
      </c>
      <c r="R330" s="4" t="str">
        <f t="shared" ca="1" si="231"/>
        <v/>
      </c>
      <c r="S330" s="235" t="str">
        <f t="shared" ca="1" si="232"/>
        <v/>
      </c>
      <c r="T330" s="4" t="str">
        <f t="shared" ca="1" si="233"/>
        <v/>
      </c>
      <c r="U330" s="235" t="str">
        <f ca="1">IF(BT330&gt;1,IF(ISERROR(MATCH(BG331:BG333:BG367,0)),"-",BN330),"")</f>
        <v/>
      </c>
      <c r="V330" s="4" t="str">
        <f t="shared" ca="1" si="234"/>
        <v/>
      </c>
      <c r="W330" s="235" t="str">
        <f t="shared" ca="1" si="235"/>
        <v/>
      </c>
      <c r="X330" s="4" t="str">
        <f t="shared" ca="1" si="236"/>
        <v/>
      </c>
      <c r="Y330" s="235" t="str">
        <f t="shared" ca="1" si="237"/>
        <v/>
      </c>
      <c r="Z330" s="4" t="str">
        <f t="shared" ca="1" si="238"/>
        <v/>
      </c>
      <c r="AA330" s="235" t="str">
        <f t="shared" ca="1" si="239"/>
        <v/>
      </c>
      <c r="AB330" s="4" t="str">
        <f t="shared" ca="1" si="240"/>
        <v/>
      </c>
      <c r="AC330" s="235" t="str">
        <f t="shared" ca="1" si="241"/>
        <v/>
      </c>
      <c r="AD330" s="4" t="str">
        <f t="shared" ca="1" si="242"/>
        <v/>
      </c>
      <c r="AE330" s="153"/>
      <c r="AF330" s="4" t="str">
        <f t="shared" ca="1" si="243"/>
        <v/>
      </c>
      <c r="AG330" s="263" t="str">
        <f t="shared" ca="1" si="244"/>
        <v/>
      </c>
      <c r="AH330" s="235" t="str">
        <f t="shared" ca="1" si="245"/>
        <v/>
      </c>
      <c r="AI330" s="235" t="str">
        <f t="shared" ca="1" si="246"/>
        <v/>
      </c>
      <c r="AJ330" s="235" t="str">
        <f t="shared" ca="1" si="247"/>
        <v/>
      </c>
      <c r="AK330" s="235" t="str">
        <f t="shared" ca="1" si="248"/>
        <v/>
      </c>
      <c r="AL330" s="235" t="str">
        <f t="shared" ca="1" si="249"/>
        <v/>
      </c>
      <c r="AM330" s="235" t="str">
        <f t="shared" ca="1" si="250"/>
        <v/>
      </c>
      <c r="AN330" s="235" t="str">
        <f t="shared" ca="1" si="251"/>
        <v/>
      </c>
      <c r="AO330" s="235" t="str">
        <f t="shared" ca="1" si="252"/>
        <v/>
      </c>
      <c r="AP330" s="153"/>
      <c r="AQ330" s="4" t="str">
        <f t="shared" ca="1" si="219"/>
        <v/>
      </c>
      <c r="AR330" s="4" t="str">
        <f t="shared" ca="1" si="219"/>
        <v/>
      </c>
      <c r="AS330" s="4" t="str">
        <f t="shared" ca="1" si="219"/>
        <v/>
      </c>
      <c r="AT330" s="4" t="str">
        <f t="shared" ca="1" si="219"/>
        <v/>
      </c>
      <c r="AU330" s="4" t="str">
        <f t="shared" ca="1" si="219"/>
        <v/>
      </c>
      <c r="AV330" s="4" t="str">
        <f t="shared" ca="1" si="218"/>
        <v/>
      </c>
      <c r="AW330" s="4" t="str">
        <f t="shared" ca="1" si="218"/>
        <v/>
      </c>
      <c r="AX330" s="4" t="str">
        <f t="shared" ca="1" si="218"/>
        <v/>
      </c>
      <c r="AY330" s="4" t="str">
        <f t="shared" ca="1" si="218"/>
        <v/>
      </c>
      <c r="AZ330" s="4" t="str">
        <f t="shared" ca="1" si="218"/>
        <v/>
      </c>
      <c r="BA330" s="296" t="e">
        <f t="shared" ca="1" si="253"/>
        <v>#NUM!</v>
      </c>
      <c r="BB330" s="296"/>
      <c r="BC330" s="153"/>
      <c r="BD330" s="48" t="str">
        <f t="shared" ca="1" si="259"/>
        <v/>
      </c>
      <c r="BE330" s="48" t="str">
        <f t="shared" ca="1" si="254"/>
        <v/>
      </c>
      <c r="BF330" s="157"/>
      <c r="BG330" s="262">
        <f t="shared" ca="1" si="255"/>
        <v>28</v>
      </c>
      <c r="BI330" s="48" t="str">
        <f t="shared" ca="1" si="260"/>
        <v/>
      </c>
      <c r="BJ330" s="48" t="str">
        <f t="shared" ca="1" si="261"/>
        <v/>
      </c>
      <c r="BK330" s="48" t="str">
        <f t="shared" ca="1" si="262"/>
        <v/>
      </c>
      <c r="BL330" s="48" t="str">
        <f t="shared" ca="1" si="263"/>
        <v/>
      </c>
      <c r="BM330" s="48" t="str">
        <f t="shared" ca="1" si="264"/>
        <v/>
      </c>
      <c r="BN330" s="48" t="str">
        <f t="shared" ca="1" si="265"/>
        <v/>
      </c>
      <c r="BO330" s="48" t="b">
        <f t="shared" ca="1" si="266"/>
        <v>0</v>
      </c>
      <c r="BP330" s="48" t="b">
        <f t="shared" ca="1" si="267"/>
        <v>0</v>
      </c>
      <c r="BQ330" s="48" t="b">
        <f t="shared" ca="1" si="268"/>
        <v>0</v>
      </c>
      <c r="BR330" s="48" t="b">
        <f t="shared" ca="1" si="269"/>
        <v>0</v>
      </c>
      <c r="BT330" s="99">
        <f t="shared" ca="1" si="256"/>
        <v>0</v>
      </c>
      <c r="BV330" s="48" t="str">
        <f t="shared" ca="1" si="257"/>
        <v/>
      </c>
      <c r="BX330" s="48" t="str">
        <f t="shared" ca="1" si="258"/>
        <v/>
      </c>
      <c r="BY330" s="158"/>
      <c r="BZ330" s="266">
        <f t="shared" ca="1" si="270"/>
        <v>651</v>
      </c>
      <c r="CA330" s="265" t="str">
        <f t="shared" ca="1" si="217"/>
        <v/>
      </c>
    </row>
    <row r="331" spans="2:79" s="48" customFormat="1" x14ac:dyDescent="0.25">
      <c r="B331" s="298" t="b">
        <f t="shared" ca="1" si="220"/>
        <v>0</v>
      </c>
      <c r="C331" s="298"/>
      <c r="D331" s="298" t="b">
        <f t="shared" ca="1" si="221"/>
        <v>0</v>
      </c>
      <c r="E331" s="298"/>
      <c r="F331" s="298" t="b">
        <f t="shared" ca="1" si="222"/>
        <v>0</v>
      </c>
      <c r="G331" s="298"/>
      <c r="H331" s="298" t="b">
        <f t="shared" ca="1" si="223"/>
        <v>0</v>
      </c>
      <c r="I331" s="298"/>
      <c r="J331" s="153"/>
      <c r="K331" s="235" t="str">
        <f t="shared" ca="1" si="224"/>
        <v/>
      </c>
      <c r="L331" s="4" t="str">
        <f t="shared" ca="1" si="225"/>
        <v/>
      </c>
      <c r="M331" s="263" t="str">
        <f t="shared" ca="1" si="226"/>
        <v/>
      </c>
      <c r="N331" s="4" t="str">
        <f t="shared" ca="1" si="227"/>
        <v/>
      </c>
      <c r="O331" s="235" t="str">
        <f t="shared" ca="1" si="228"/>
        <v/>
      </c>
      <c r="P331" s="4" t="str">
        <f t="shared" ca="1" si="229"/>
        <v/>
      </c>
      <c r="Q331" s="235" t="str">
        <f t="shared" ca="1" si="230"/>
        <v/>
      </c>
      <c r="R331" s="4" t="str">
        <f t="shared" ca="1" si="231"/>
        <v/>
      </c>
      <c r="S331" s="235" t="str">
        <f t="shared" ca="1" si="232"/>
        <v/>
      </c>
      <c r="T331" s="4" t="str">
        <f t="shared" ca="1" si="233"/>
        <v/>
      </c>
      <c r="U331" s="235" t="str">
        <f ca="1">IF(BT331&gt;1,IF(ISERROR(MATCH(BG332:BG334:BG368,0)),"-",BN331),"")</f>
        <v/>
      </c>
      <c r="V331" s="4" t="str">
        <f t="shared" ca="1" si="234"/>
        <v/>
      </c>
      <c r="W331" s="235" t="str">
        <f t="shared" ca="1" si="235"/>
        <v/>
      </c>
      <c r="X331" s="4" t="str">
        <f t="shared" ca="1" si="236"/>
        <v/>
      </c>
      <c r="Y331" s="235" t="str">
        <f t="shared" ca="1" si="237"/>
        <v/>
      </c>
      <c r="Z331" s="4" t="str">
        <f t="shared" ca="1" si="238"/>
        <v/>
      </c>
      <c r="AA331" s="235" t="str">
        <f t="shared" ca="1" si="239"/>
        <v/>
      </c>
      <c r="AB331" s="4" t="str">
        <f t="shared" ca="1" si="240"/>
        <v/>
      </c>
      <c r="AC331" s="235" t="str">
        <f t="shared" ca="1" si="241"/>
        <v/>
      </c>
      <c r="AD331" s="4" t="str">
        <f t="shared" ca="1" si="242"/>
        <v/>
      </c>
      <c r="AE331" s="153"/>
      <c r="AF331" s="4" t="str">
        <f t="shared" ca="1" si="243"/>
        <v/>
      </c>
      <c r="AG331" s="263" t="str">
        <f t="shared" ca="1" si="244"/>
        <v/>
      </c>
      <c r="AH331" s="235" t="str">
        <f t="shared" ca="1" si="245"/>
        <v/>
      </c>
      <c r="AI331" s="235" t="str">
        <f t="shared" ca="1" si="246"/>
        <v/>
      </c>
      <c r="AJ331" s="235" t="str">
        <f t="shared" ca="1" si="247"/>
        <v/>
      </c>
      <c r="AK331" s="235" t="str">
        <f t="shared" ca="1" si="248"/>
        <v/>
      </c>
      <c r="AL331" s="235" t="str">
        <f t="shared" ca="1" si="249"/>
        <v/>
      </c>
      <c r="AM331" s="235" t="str">
        <f t="shared" ca="1" si="250"/>
        <v/>
      </c>
      <c r="AN331" s="235" t="str">
        <f t="shared" ca="1" si="251"/>
        <v/>
      </c>
      <c r="AO331" s="235" t="str">
        <f t="shared" ca="1" si="252"/>
        <v/>
      </c>
      <c r="AP331" s="153"/>
      <c r="AQ331" s="4" t="str">
        <f t="shared" ca="1" si="219"/>
        <v/>
      </c>
      <c r="AR331" s="4" t="str">
        <f t="shared" ca="1" si="219"/>
        <v/>
      </c>
      <c r="AS331" s="4" t="str">
        <f t="shared" ca="1" si="219"/>
        <v/>
      </c>
      <c r="AT331" s="4" t="str">
        <f t="shared" ca="1" si="219"/>
        <v/>
      </c>
      <c r="AU331" s="4" t="str">
        <f t="shared" ca="1" si="219"/>
        <v/>
      </c>
      <c r="AV331" s="4" t="str">
        <f t="shared" ca="1" si="218"/>
        <v/>
      </c>
      <c r="AW331" s="4" t="str">
        <f t="shared" ca="1" si="218"/>
        <v/>
      </c>
      <c r="AX331" s="4" t="str">
        <f t="shared" ca="1" si="218"/>
        <v/>
      </c>
      <c r="AY331" s="4" t="str">
        <f t="shared" ca="1" si="218"/>
        <v/>
      </c>
      <c r="AZ331" s="4" t="str">
        <f t="shared" ca="1" si="218"/>
        <v/>
      </c>
      <c r="BA331" s="296" t="e">
        <f t="shared" ca="1" si="253"/>
        <v>#NUM!</v>
      </c>
      <c r="BB331" s="296"/>
      <c r="BC331" s="153"/>
      <c r="BD331" s="48" t="str">
        <f t="shared" ca="1" si="259"/>
        <v/>
      </c>
      <c r="BE331" s="48" t="str">
        <f t="shared" ca="1" si="254"/>
        <v/>
      </c>
      <c r="BF331" s="157"/>
      <c r="BG331" s="262">
        <f t="shared" ca="1" si="255"/>
        <v>34</v>
      </c>
      <c r="BI331" s="48" t="str">
        <f t="shared" ca="1" si="260"/>
        <v/>
      </c>
      <c r="BJ331" s="48" t="str">
        <f t="shared" ca="1" si="261"/>
        <v/>
      </c>
      <c r="BK331" s="48" t="str">
        <f t="shared" ca="1" si="262"/>
        <v/>
      </c>
      <c r="BL331" s="48" t="str">
        <f t="shared" ca="1" si="263"/>
        <v/>
      </c>
      <c r="BM331" s="48" t="str">
        <f t="shared" ca="1" si="264"/>
        <v/>
      </c>
      <c r="BN331" s="48" t="str">
        <f t="shared" ca="1" si="265"/>
        <v/>
      </c>
      <c r="BO331" s="48" t="b">
        <f t="shared" ca="1" si="266"/>
        <v>0</v>
      </c>
      <c r="BP331" s="48" t="b">
        <f t="shared" ca="1" si="267"/>
        <v>0</v>
      </c>
      <c r="BQ331" s="48" t="b">
        <f t="shared" ca="1" si="268"/>
        <v>0</v>
      </c>
      <c r="BR331" s="48" t="b">
        <f t="shared" ca="1" si="269"/>
        <v>0</v>
      </c>
      <c r="BT331" s="99">
        <f t="shared" ca="1" si="256"/>
        <v>0</v>
      </c>
      <c r="BV331" s="48" t="str">
        <f t="shared" ca="1" si="257"/>
        <v/>
      </c>
      <c r="BX331" s="48" t="str">
        <f t="shared" ca="1" si="258"/>
        <v/>
      </c>
      <c r="BY331" s="158"/>
      <c r="BZ331" s="266">
        <f t="shared" ca="1" si="270"/>
        <v>651</v>
      </c>
      <c r="CA331" s="265" t="str">
        <f t="shared" ca="1" si="217"/>
        <v/>
      </c>
    </row>
    <row r="332" spans="2:79" s="48" customFormat="1" x14ac:dyDescent="0.25">
      <c r="B332" s="298" t="b">
        <f t="shared" ca="1" si="220"/>
        <v>0</v>
      </c>
      <c r="C332" s="298"/>
      <c r="D332" s="298" t="b">
        <f t="shared" ca="1" si="221"/>
        <v>0</v>
      </c>
      <c r="E332" s="298"/>
      <c r="F332" s="298" t="b">
        <f t="shared" ca="1" si="222"/>
        <v>0</v>
      </c>
      <c r="G332" s="298"/>
      <c r="H332" s="298" t="b">
        <f t="shared" ca="1" si="223"/>
        <v>0</v>
      </c>
      <c r="I332" s="298"/>
      <c r="J332" s="153"/>
      <c r="K332" s="235" t="str">
        <f t="shared" ca="1" si="224"/>
        <v/>
      </c>
      <c r="L332" s="4" t="str">
        <f t="shared" ca="1" si="225"/>
        <v/>
      </c>
      <c r="M332" s="263" t="str">
        <f t="shared" ca="1" si="226"/>
        <v/>
      </c>
      <c r="N332" s="4" t="str">
        <f t="shared" ca="1" si="227"/>
        <v/>
      </c>
      <c r="O332" s="235" t="str">
        <f t="shared" ca="1" si="228"/>
        <v/>
      </c>
      <c r="P332" s="4" t="str">
        <f t="shared" ca="1" si="229"/>
        <v/>
      </c>
      <c r="Q332" s="235" t="str">
        <f t="shared" ca="1" si="230"/>
        <v/>
      </c>
      <c r="R332" s="4" t="str">
        <f t="shared" ca="1" si="231"/>
        <v/>
      </c>
      <c r="S332" s="235" t="str">
        <f t="shared" ca="1" si="232"/>
        <v/>
      </c>
      <c r="T332" s="4" t="str">
        <f t="shared" ca="1" si="233"/>
        <v/>
      </c>
      <c r="U332" s="235" t="str">
        <f ca="1">IF(BT332&gt;1,IF(ISERROR(MATCH(BG333:BG335:BG369,0)),"-",BN332),"")</f>
        <v/>
      </c>
      <c r="V332" s="4" t="str">
        <f t="shared" ca="1" si="234"/>
        <v/>
      </c>
      <c r="W332" s="235" t="str">
        <f t="shared" ca="1" si="235"/>
        <v/>
      </c>
      <c r="X332" s="4" t="str">
        <f t="shared" ca="1" si="236"/>
        <v/>
      </c>
      <c r="Y332" s="235" t="str">
        <f t="shared" ca="1" si="237"/>
        <v/>
      </c>
      <c r="Z332" s="4" t="str">
        <f t="shared" ca="1" si="238"/>
        <v/>
      </c>
      <c r="AA332" s="235" t="str">
        <f t="shared" ca="1" si="239"/>
        <v/>
      </c>
      <c r="AB332" s="4" t="str">
        <f t="shared" ca="1" si="240"/>
        <v/>
      </c>
      <c r="AC332" s="235" t="str">
        <f t="shared" ca="1" si="241"/>
        <v/>
      </c>
      <c r="AD332" s="4" t="str">
        <f t="shared" ca="1" si="242"/>
        <v/>
      </c>
      <c r="AE332" s="153"/>
      <c r="AF332" s="4" t="str">
        <f t="shared" ca="1" si="243"/>
        <v/>
      </c>
      <c r="AG332" s="263" t="str">
        <f t="shared" ca="1" si="244"/>
        <v/>
      </c>
      <c r="AH332" s="235" t="str">
        <f t="shared" ca="1" si="245"/>
        <v/>
      </c>
      <c r="AI332" s="235" t="str">
        <f t="shared" ca="1" si="246"/>
        <v/>
      </c>
      <c r="AJ332" s="235" t="str">
        <f t="shared" ca="1" si="247"/>
        <v/>
      </c>
      <c r="AK332" s="235" t="str">
        <f t="shared" ca="1" si="248"/>
        <v/>
      </c>
      <c r="AL332" s="235" t="str">
        <f t="shared" ca="1" si="249"/>
        <v/>
      </c>
      <c r="AM332" s="235" t="str">
        <f t="shared" ca="1" si="250"/>
        <v/>
      </c>
      <c r="AN332" s="235" t="str">
        <f t="shared" ca="1" si="251"/>
        <v/>
      </c>
      <c r="AO332" s="235" t="str">
        <f t="shared" ca="1" si="252"/>
        <v/>
      </c>
      <c r="AP332" s="153"/>
      <c r="AQ332" s="4" t="str">
        <f t="shared" ca="1" si="219"/>
        <v/>
      </c>
      <c r="AR332" s="4" t="str">
        <f t="shared" ca="1" si="219"/>
        <v/>
      </c>
      <c r="AS332" s="4" t="str">
        <f t="shared" ca="1" si="219"/>
        <v/>
      </c>
      <c r="AT332" s="4" t="str">
        <f t="shared" ca="1" si="219"/>
        <v/>
      </c>
      <c r="AU332" s="4" t="str">
        <f t="shared" ca="1" si="219"/>
        <v/>
      </c>
      <c r="AV332" s="4" t="str">
        <f t="shared" ca="1" si="218"/>
        <v/>
      </c>
      <c r="AW332" s="4" t="str">
        <f t="shared" ca="1" si="218"/>
        <v/>
      </c>
      <c r="AX332" s="4" t="str">
        <f t="shared" ca="1" si="218"/>
        <v/>
      </c>
      <c r="AY332" s="4" t="str">
        <f t="shared" ca="1" si="218"/>
        <v/>
      </c>
      <c r="AZ332" s="4" t="str">
        <f t="shared" ca="1" si="218"/>
        <v/>
      </c>
      <c r="BA332" s="296" t="e">
        <f t="shared" ca="1" si="253"/>
        <v>#NUM!</v>
      </c>
      <c r="BB332" s="296"/>
      <c r="BC332" s="153"/>
      <c r="BD332" s="48" t="str">
        <f t="shared" ca="1" si="259"/>
        <v/>
      </c>
      <c r="BE332" s="48" t="str">
        <f t="shared" ca="1" si="254"/>
        <v/>
      </c>
      <c r="BF332" s="157"/>
      <c r="BG332" s="262">
        <f t="shared" ca="1" si="255"/>
        <v>5</v>
      </c>
      <c r="BI332" s="48" t="str">
        <f t="shared" ca="1" si="260"/>
        <v/>
      </c>
      <c r="BJ332" s="48" t="str">
        <f t="shared" ca="1" si="261"/>
        <v/>
      </c>
      <c r="BK332" s="48" t="str">
        <f t="shared" ca="1" si="262"/>
        <v/>
      </c>
      <c r="BL332" s="48" t="str">
        <f t="shared" ca="1" si="263"/>
        <v/>
      </c>
      <c r="BM332" s="48" t="str">
        <f t="shared" ca="1" si="264"/>
        <v/>
      </c>
      <c r="BN332" s="48" t="str">
        <f t="shared" ca="1" si="265"/>
        <v/>
      </c>
      <c r="BO332" s="48" t="b">
        <f t="shared" ca="1" si="266"/>
        <v>0</v>
      </c>
      <c r="BP332" s="48" t="b">
        <f t="shared" ca="1" si="267"/>
        <v>0</v>
      </c>
      <c r="BQ332" s="48" t="b">
        <f t="shared" ca="1" si="268"/>
        <v>0</v>
      </c>
      <c r="BR332" s="48" t="b">
        <f t="shared" ca="1" si="269"/>
        <v>0</v>
      </c>
      <c r="BT332" s="99">
        <f t="shared" ca="1" si="256"/>
        <v>0</v>
      </c>
      <c r="BV332" s="48" t="str">
        <f t="shared" ca="1" si="257"/>
        <v/>
      </c>
      <c r="BX332" s="48" t="str">
        <f t="shared" ca="1" si="258"/>
        <v/>
      </c>
      <c r="BY332" s="158"/>
      <c r="BZ332" s="266">
        <f t="shared" ca="1" si="270"/>
        <v>651</v>
      </c>
      <c r="CA332" s="265" t="str">
        <f t="shared" ca="1" si="217"/>
        <v/>
      </c>
    </row>
    <row r="333" spans="2:79" s="48" customFormat="1" x14ac:dyDescent="0.25">
      <c r="B333" s="298" t="b">
        <f t="shared" ca="1" si="220"/>
        <v>0</v>
      </c>
      <c r="C333" s="298"/>
      <c r="D333" s="298" t="b">
        <f t="shared" ca="1" si="221"/>
        <v>0</v>
      </c>
      <c r="E333" s="298"/>
      <c r="F333" s="298" t="b">
        <f t="shared" ca="1" si="222"/>
        <v>0</v>
      </c>
      <c r="G333" s="298"/>
      <c r="H333" s="298" t="b">
        <f t="shared" ca="1" si="223"/>
        <v>0</v>
      </c>
      <c r="I333" s="298"/>
      <c r="J333" s="153"/>
      <c r="K333" s="235" t="str">
        <f t="shared" ca="1" si="224"/>
        <v/>
      </c>
      <c r="L333" s="4" t="str">
        <f t="shared" ca="1" si="225"/>
        <v/>
      </c>
      <c r="M333" s="263" t="str">
        <f t="shared" ca="1" si="226"/>
        <v/>
      </c>
      <c r="N333" s="4" t="str">
        <f t="shared" ca="1" si="227"/>
        <v/>
      </c>
      <c r="O333" s="235" t="str">
        <f t="shared" ca="1" si="228"/>
        <v/>
      </c>
      <c r="P333" s="4" t="str">
        <f t="shared" ca="1" si="229"/>
        <v/>
      </c>
      <c r="Q333" s="235" t="str">
        <f t="shared" ca="1" si="230"/>
        <v/>
      </c>
      <c r="R333" s="4" t="str">
        <f t="shared" ca="1" si="231"/>
        <v/>
      </c>
      <c r="S333" s="235" t="str">
        <f t="shared" ca="1" si="232"/>
        <v/>
      </c>
      <c r="T333" s="4" t="str">
        <f t="shared" ca="1" si="233"/>
        <v/>
      </c>
      <c r="U333" s="235" t="str">
        <f ca="1">IF(BT333&gt;1,IF(ISERROR(MATCH(BG334:BG336:BG370,0)),"-",BN333),"")</f>
        <v/>
      </c>
      <c r="V333" s="4" t="str">
        <f t="shared" ca="1" si="234"/>
        <v/>
      </c>
      <c r="W333" s="235" t="str">
        <f t="shared" ca="1" si="235"/>
        <v/>
      </c>
      <c r="X333" s="4" t="str">
        <f t="shared" ca="1" si="236"/>
        <v/>
      </c>
      <c r="Y333" s="235" t="str">
        <f t="shared" ca="1" si="237"/>
        <v/>
      </c>
      <c r="Z333" s="4" t="str">
        <f t="shared" ca="1" si="238"/>
        <v/>
      </c>
      <c r="AA333" s="235" t="str">
        <f t="shared" ca="1" si="239"/>
        <v/>
      </c>
      <c r="AB333" s="4" t="str">
        <f t="shared" ca="1" si="240"/>
        <v/>
      </c>
      <c r="AC333" s="235" t="str">
        <f t="shared" ca="1" si="241"/>
        <v/>
      </c>
      <c r="AD333" s="4" t="str">
        <f t="shared" ca="1" si="242"/>
        <v/>
      </c>
      <c r="AE333" s="153"/>
      <c r="AF333" s="4" t="str">
        <f t="shared" ca="1" si="243"/>
        <v/>
      </c>
      <c r="AG333" s="263" t="str">
        <f t="shared" ca="1" si="244"/>
        <v/>
      </c>
      <c r="AH333" s="235" t="str">
        <f t="shared" ca="1" si="245"/>
        <v/>
      </c>
      <c r="AI333" s="235" t="str">
        <f t="shared" ca="1" si="246"/>
        <v/>
      </c>
      <c r="AJ333" s="235" t="str">
        <f t="shared" ca="1" si="247"/>
        <v/>
      </c>
      <c r="AK333" s="235" t="str">
        <f t="shared" ca="1" si="248"/>
        <v/>
      </c>
      <c r="AL333" s="235" t="str">
        <f t="shared" ca="1" si="249"/>
        <v/>
      </c>
      <c r="AM333" s="235" t="str">
        <f t="shared" ca="1" si="250"/>
        <v/>
      </c>
      <c r="AN333" s="235" t="str">
        <f t="shared" ca="1" si="251"/>
        <v/>
      </c>
      <c r="AO333" s="235" t="str">
        <f t="shared" ca="1" si="252"/>
        <v/>
      </c>
      <c r="AP333" s="153"/>
      <c r="AQ333" s="4" t="str">
        <f t="shared" ca="1" si="219"/>
        <v/>
      </c>
      <c r="AR333" s="4" t="str">
        <f t="shared" ca="1" si="219"/>
        <v/>
      </c>
      <c r="AS333" s="4" t="str">
        <f t="shared" ca="1" si="219"/>
        <v/>
      </c>
      <c r="AT333" s="4" t="str">
        <f t="shared" ca="1" si="219"/>
        <v/>
      </c>
      <c r="AU333" s="4" t="str">
        <f t="shared" ca="1" si="219"/>
        <v/>
      </c>
      <c r="AV333" s="4" t="str">
        <f t="shared" ca="1" si="218"/>
        <v/>
      </c>
      <c r="AW333" s="4" t="str">
        <f t="shared" ca="1" si="218"/>
        <v/>
      </c>
      <c r="AX333" s="4" t="str">
        <f t="shared" ca="1" si="218"/>
        <v/>
      </c>
      <c r="AY333" s="4" t="str">
        <f t="shared" ca="1" si="218"/>
        <v/>
      </c>
      <c r="AZ333" s="4" t="str">
        <f t="shared" ca="1" si="218"/>
        <v/>
      </c>
      <c r="BA333" s="296" t="e">
        <f t="shared" ca="1" si="253"/>
        <v>#NUM!</v>
      </c>
      <c r="BB333" s="296"/>
      <c r="BC333" s="153"/>
      <c r="BD333" s="48" t="str">
        <f t="shared" ca="1" si="259"/>
        <v/>
      </c>
      <c r="BE333" s="48" t="str">
        <f t="shared" ca="1" si="254"/>
        <v/>
      </c>
      <c r="BF333" s="157"/>
      <c r="BG333" s="262">
        <f t="shared" ca="1" si="255"/>
        <v>14</v>
      </c>
      <c r="BI333" s="48" t="str">
        <f t="shared" ca="1" si="260"/>
        <v/>
      </c>
      <c r="BJ333" s="48" t="str">
        <f t="shared" ca="1" si="261"/>
        <v/>
      </c>
      <c r="BK333" s="48" t="str">
        <f t="shared" ca="1" si="262"/>
        <v/>
      </c>
      <c r="BL333" s="48" t="str">
        <f t="shared" ca="1" si="263"/>
        <v/>
      </c>
      <c r="BM333" s="48" t="str">
        <f t="shared" ca="1" si="264"/>
        <v/>
      </c>
      <c r="BN333" s="48" t="str">
        <f t="shared" ca="1" si="265"/>
        <v/>
      </c>
      <c r="BO333" s="48" t="b">
        <f t="shared" ca="1" si="266"/>
        <v>0</v>
      </c>
      <c r="BP333" s="48" t="b">
        <f t="shared" ca="1" si="267"/>
        <v>0</v>
      </c>
      <c r="BQ333" s="48" t="b">
        <f t="shared" ca="1" si="268"/>
        <v>0</v>
      </c>
      <c r="BR333" s="48" t="b">
        <f t="shared" ca="1" si="269"/>
        <v>0</v>
      </c>
      <c r="BT333" s="99">
        <f t="shared" ca="1" si="256"/>
        <v>0</v>
      </c>
      <c r="BV333" s="48" t="str">
        <f t="shared" ca="1" si="257"/>
        <v/>
      </c>
      <c r="BX333" s="48" t="str">
        <f t="shared" ca="1" si="258"/>
        <v/>
      </c>
      <c r="BY333" s="158"/>
      <c r="BZ333" s="266">
        <f t="shared" ca="1" si="270"/>
        <v>651</v>
      </c>
      <c r="CA333" s="265" t="str">
        <f t="shared" ca="1" si="217"/>
        <v/>
      </c>
    </row>
    <row r="334" spans="2:79" s="48" customFormat="1" x14ac:dyDescent="0.25">
      <c r="B334" s="298" t="b">
        <f t="shared" ca="1" si="220"/>
        <v>0</v>
      </c>
      <c r="C334" s="298"/>
      <c r="D334" s="298" t="b">
        <f t="shared" ca="1" si="221"/>
        <v>0</v>
      </c>
      <c r="E334" s="298"/>
      <c r="F334" s="298" t="b">
        <f t="shared" ca="1" si="222"/>
        <v>0</v>
      </c>
      <c r="G334" s="298"/>
      <c r="H334" s="298" t="b">
        <f t="shared" ca="1" si="223"/>
        <v>0</v>
      </c>
      <c r="I334" s="298"/>
      <c r="J334" s="153"/>
      <c r="K334" s="235" t="str">
        <f t="shared" ca="1" si="224"/>
        <v/>
      </c>
      <c r="L334" s="4" t="str">
        <f t="shared" ca="1" si="225"/>
        <v/>
      </c>
      <c r="M334" s="263" t="str">
        <f t="shared" ca="1" si="226"/>
        <v/>
      </c>
      <c r="N334" s="4" t="str">
        <f t="shared" ca="1" si="227"/>
        <v/>
      </c>
      <c r="O334" s="235" t="str">
        <f t="shared" ca="1" si="228"/>
        <v/>
      </c>
      <c r="P334" s="4" t="str">
        <f t="shared" ca="1" si="229"/>
        <v/>
      </c>
      <c r="Q334" s="235" t="str">
        <f t="shared" ca="1" si="230"/>
        <v/>
      </c>
      <c r="R334" s="4" t="str">
        <f t="shared" ca="1" si="231"/>
        <v/>
      </c>
      <c r="S334" s="235" t="str">
        <f t="shared" ca="1" si="232"/>
        <v/>
      </c>
      <c r="T334" s="4" t="str">
        <f t="shared" ca="1" si="233"/>
        <v/>
      </c>
      <c r="U334" s="235" t="str">
        <f ca="1">IF(BT334&gt;1,IF(ISERROR(MATCH(BG335:BG337:BG371,0)),"-",BN334),"")</f>
        <v/>
      </c>
      <c r="V334" s="4" t="str">
        <f t="shared" ca="1" si="234"/>
        <v/>
      </c>
      <c r="W334" s="235" t="str">
        <f t="shared" ca="1" si="235"/>
        <v/>
      </c>
      <c r="X334" s="4" t="str">
        <f t="shared" ca="1" si="236"/>
        <v/>
      </c>
      <c r="Y334" s="235" t="str">
        <f t="shared" ca="1" si="237"/>
        <v/>
      </c>
      <c r="Z334" s="4" t="str">
        <f t="shared" ca="1" si="238"/>
        <v/>
      </c>
      <c r="AA334" s="235" t="str">
        <f t="shared" ca="1" si="239"/>
        <v/>
      </c>
      <c r="AB334" s="4" t="str">
        <f t="shared" ca="1" si="240"/>
        <v/>
      </c>
      <c r="AC334" s="235" t="str">
        <f t="shared" ca="1" si="241"/>
        <v/>
      </c>
      <c r="AD334" s="4" t="str">
        <f t="shared" ca="1" si="242"/>
        <v/>
      </c>
      <c r="AE334" s="153"/>
      <c r="AF334" s="4" t="str">
        <f t="shared" ca="1" si="243"/>
        <v/>
      </c>
      <c r="AG334" s="263" t="str">
        <f t="shared" ca="1" si="244"/>
        <v/>
      </c>
      <c r="AH334" s="235" t="str">
        <f t="shared" ca="1" si="245"/>
        <v/>
      </c>
      <c r="AI334" s="235" t="str">
        <f t="shared" ca="1" si="246"/>
        <v/>
      </c>
      <c r="AJ334" s="235" t="str">
        <f t="shared" ca="1" si="247"/>
        <v/>
      </c>
      <c r="AK334" s="235" t="str">
        <f t="shared" ca="1" si="248"/>
        <v/>
      </c>
      <c r="AL334" s="235" t="str">
        <f t="shared" ca="1" si="249"/>
        <v/>
      </c>
      <c r="AM334" s="235" t="str">
        <f t="shared" ca="1" si="250"/>
        <v/>
      </c>
      <c r="AN334" s="235" t="str">
        <f t="shared" ca="1" si="251"/>
        <v/>
      </c>
      <c r="AO334" s="235" t="str">
        <f t="shared" ca="1" si="252"/>
        <v/>
      </c>
      <c r="AP334" s="153"/>
      <c r="AQ334" s="4" t="str">
        <f t="shared" ca="1" si="219"/>
        <v/>
      </c>
      <c r="AR334" s="4" t="str">
        <f t="shared" ca="1" si="219"/>
        <v/>
      </c>
      <c r="AS334" s="4" t="str">
        <f t="shared" ca="1" si="219"/>
        <v/>
      </c>
      <c r="AT334" s="4" t="str">
        <f t="shared" ca="1" si="219"/>
        <v/>
      </c>
      <c r="AU334" s="4" t="str">
        <f t="shared" ca="1" si="219"/>
        <v/>
      </c>
      <c r="AV334" s="4" t="str">
        <f t="shared" ca="1" si="218"/>
        <v/>
      </c>
      <c r="AW334" s="4" t="str">
        <f t="shared" ca="1" si="218"/>
        <v/>
      </c>
      <c r="AX334" s="4" t="str">
        <f t="shared" ca="1" si="218"/>
        <v/>
      </c>
      <c r="AY334" s="4" t="str">
        <f t="shared" ca="1" si="218"/>
        <v/>
      </c>
      <c r="AZ334" s="4" t="str">
        <f t="shared" ca="1" si="218"/>
        <v/>
      </c>
      <c r="BA334" s="296" t="e">
        <f t="shared" ca="1" si="253"/>
        <v>#NUM!</v>
      </c>
      <c r="BB334" s="296"/>
      <c r="BC334" s="153"/>
      <c r="BD334" s="48" t="str">
        <f t="shared" ca="1" si="259"/>
        <v/>
      </c>
      <c r="BE334" s="48" t="str">
        <f t="shared" ca="1" si="254"/>
        <v/>
      </c>
      <c r="BF334" s="157"/>
      <c r="BG334" s="262">
        <f t="shared" ca="1" si="255"/>
        <v>32</v>
      </c>
      <c r="BI334" s="48" t="str">
        <f t="shared" ca="1" si="260"/>
        <v/>
      </c>
      <c r="BJ334" s="48" t="str">
        <f t="shared" ca="1" si="261"/>
        <v/>
      </c>
      <c r="BK334" s="48" t="str">
        <f t="shared" ca="1" si="262"/>
        <v/>
      </c>
      <c r="BL334" s="48" t="str">
        <f t="shared" ca="1" si="263"/>
        <v/>
      </c>
      <c r="BM334" s="48" t="str">
        <f t="shared" ca="1" si="264"/>
        <v/>
      </c>
      <c r="BN334" s="48" t="str">
        <f t="shared" ca="1" si="265"/>
        <v/>
      </c>
      <c r="BO334" s="48" t="b">
        <f t="shared" ca="1" si="266"/>
        <v>0</v>
      </c>
      <c r="BP334" s="48" t="b">
        <f t="shared" ca="1" si="267"/>
        <v>0</v>
      </c>
      <c r="BQ334" s="48" t="b">
        <f t="shared" ca="1" si="268"/>
        <v>0</v>
      </c>
      <c r="BR334" s="48" t="b">
        <f t="shared" ca="1" si="269"/>
        <v>0</v>
      </c>
      <c r="BT334" s="99">
        <f t="shared" ca="1" si="256"/>
        <v>0</v>
      </c>
      <c r="BV334" s="48" t="str">
        <f t="shared" ca="1" si="257"/>
        <v/>
      </c>
      <c r="BX334" s="48" t="str">
        <f t="shared" ca="1" si="258"/>
        <v/>
      </c>
      <c r="BY334" s="158"/>
      <c r="BZ334" s="266">
        <f t="shared" ca="1" si="270"/>
        <v>651</v>
      </c>
      <c r="CA334" s="265" t="str">
        <f t="shared" ca="1" si="217"/>
        <v/>
      </c>
    </row>
    <row r="335" spans="2:79" s="48" customFormat="1" x14ac:dyDescent="0.25">
      <c r="B335" s="298" t="b">
        <f t="shared" ca="1" si="220"/>
        <v>0</v>
      </c>
      <c r="C335" s="298"/>
      <c r="D335" s="298" t="b">
        <f t="shared" ca="1" si="221"/>
        <v>0</v>
      </c>
      <c r="E335" s="298"/>
      <c r="F335" s="298" t="b">
        <f t="shared" ca="1" si="222"/>
        <v>0</v>
      </c>
      <c r="G335" s="298"/>
      <c r="H335" s="298">
        <f t="shared" ca="1" si="223"/>
        <v>62</v>
      </c>
      <c r="I335" s="298"/>
      <c r="J335" s="153"/>
      <c r="K335" s="235" t="str">
        <f t="shared" ca="1" si="224"/>
        <v>-</v>
      </c>
      <c r="L335" s="4" t="str">
        <f t="shared" ca="1" si="225"/>
        <v/>
      </c>
      <c r="M335" s="263" t="str">
        <f t="shared" ca="1" si="226"/>
        <v>-</v>
      </c>
      <c r="N335" s="4" t="str">
        <f t="shared" ca="1" si="227"/>
        <v/>
      </c>
      <c r="O335" s="235" t="str">
        <f t="shared" ca="1" si="228"/>
        <v>-</v>
      </c>
      <c r="P335" s="4" t="str">
        <f t="shared" ca="1" si="229"/>
        <v/>
      </c>
      <c r="Q335" s="235" t="str">
        <f t="shared" ca="1" si="230"/>
        <v>-</v>
      </c>
      <c r="R335" s="4" t="str">
        <f t="shared" ca="1" si="231"/>
        <v/>
      </c>
      <c r="S335" s="235" t="str">
        <f t="shared" ca="1" si="232"/>
        <v>-</v>
      </c>
      <c r="T335" s="4" t="str">
        <f t="shared" ca="1" si="233"/>
        <v/>
      </c>
      <c r="U335" s="235" t="str">
        <f ca="1">IF(BT335&gt;1,IF(ISERROR(MATCH(BG336:BG338:BG372,0)),"-",BN335),"")</f>
        <v>-</v>
      </c>
      <c r="V335" s="4" t="str">
        <f t="shared" ca="1" si="234"/>
        <v/>
      </c>
      <c r="W335" s="235" t="str">
        <f t="shared" ca="1" si="235"/>
        <v>-</v>
      </c>
      <c r="X335" s="4" t="str">
        <f t="shared" ca="1" si="236"/>
        <v/>
      </c>
      <c r="Y335" s="235" t="str">
        <f t="shared" ca="1" si="237"/>
        <v>-</v>
      </c>
      <c r="Z335" s="4" t="str">
        <f t="shared" ca="1" si="238"/>
        <v/>
      </c>
      <c r="AA335" s="235" t="str">
        <f t="shared" ca="1" si="239"/>
        <v>-</v>
      </c>
      <c r="AB335" s="4" t="str">
        <f t="shared" ca="1" si="240"/>
        <v/>
      </c>
      <c r="AC335" s="235" t="str">
        <f t="shared" ca="1" si="241"/>
        <v>-</v>
      </c>
      <c r="AD335" s="4" t="str">
        <f t="shared" ca="1" si="242"/>
        <v/>
      </c>
      <c r="AE335" s="153"/>
      <c r="AF335" s="4" t="e">
        <f t="shared" ca="1" si="243"/>
        <v>#N/A</v>
      </c>
      <c r="AG335" s="263" t="e">
        <f t="shared" ca="1" si="244"/>
        <v>#N/A</v>
      </c>
      <c r="AH335" s="235" t="e">
        <f t="shared" ca="1" si="245"/>
        <v>#N/A</v>
      </c>
      <c r="AI335" s="235" t="e">
        <f t="shared" ca="1" si="246"/>
        <v>#N/A</v>
      </c>
      <c r="AJ335" s="235" t="e">
        <f t="shared" ca="1" si="247"/>
        <v>#N/A</v>
      </c>
      <c r="AK335" s="235" t="e">
        <f t="shared" ca="1" si="248"/>
        <v>#N/A</v>
      </c>
      <c r="AL335" s="235" t="e">
        <f t="shared" ca="1" si="249"/>
        <v>#N/A</v>
      </c>
      <c r="AM335" s="235" t="e">
        <f t="shared" ca="1" si="250"/>
        <v>#N/A</v>
      </c>
      <c r="AN335" s="235" t="e">
        <f t="shared" ca="1" si="251"/>
        <v>#N/A</v>
      </c>
      <c r="AO335" s="235" t="e">
        <f t="shared" ca="1" si="252"/>
        <v>#N/A</v>
      </c>
      <c r="AP335" s="153"/>
      <c r="AQ335" s="4" t="str">
        <f t="shared" ca="1" si="219"/>
        <v/>
      </c>
      <c r="AR335" s="4" t="str">
        <f t="shared" ca="1" si="219"/>
        <v/>
      </c>
      <c r="AS335" s="4" t="str">
        <f t="shared" ca="1" si="219"/>
        <v/>
      </c>
      <c r="AT335" s="4" t="str">
        <f t="shared" ca="1" si="219"/>
        <v/>
      </c>
      <c r="AU335" s="4" t="str">
        <f t="shared" ca="1" si="219"/>
        <v/>
      </c>
      <c r="AV335" s="4" t="str">
        <f t="shared" ref="AV335:AZ384" ca="1" si="271">IFERROR(AK335,"")</f>
        <v/>
      </c>
      <c r="AW335" s="4" t="str">
        <f t="shared" ca="1" si="271"/>
        <v/>
      </c>
      <c r="AX335" s="4" t="str">
        <f t="shared" ca="1" si="271"/>
        <v/>
      </c>
      <c r="AY335" s="4" t="str">
        <f t="shared" ca="1" si="271"/>
        <v/>
      </c>
      <c r="AZ335" s="4" t="str">
        <f t="shared" ca="1" si="271"/>
        <v/>
      </c>
      <c r="BA335" s="296" t="e">
        <f t="shared" ca="1" si="253"/>
        <v>#NUM!</v>
      </c>
      <c r="BB335" s="296"/>
      <c r="BC335" s="153"/>
      <c r="BD335" s="48">
        <f t="shared" ca="1" si="259"/>
        <v>0</v>
      </c>
      <c r="BE335" s="48" t="str">
        <f t="shared" ca="1" si="254"/>
        <v>F</v>
      </c>
      <c r="BF335" s="157"/>
      <c r="BG335" s="262">
        <f t="shared" ca="1" si="255"/>
        <v>30</v>
      </c>
      <c r="BI335" s="48">
        <f t="shared" ca="1" si="260"/>
        <v>2</v>
      </c>
      <c r="BJ335" s="48">
        <f t="shared" ca="1" si="261"/>
        <v>11</v>
      </c>
      <c r="BK335" s="48">
        <f t="shared" ca="1" si="262"/>
        <v>12</v>
      </c>
      <c r="BL335" s="48">
        <f t="shared" ca="1" si="263"/>
        <v>19</v>
      </c>
      <c r="BM335" s="48">
        <f t="shared" ca="1" si="264"/>
        <v>20</v>
      </c>
      <c r="BN335" s="48">
        <f t="shared" ca="1" si="265"/>
        <v>21</v>
      </c>
      <c r="BO335" s="48">
        <f t="shared" ca="1" si="266"/>
        <v>22</v>
      </c>
      <c r="BP335" s="48">
        <f t="shared" ca="1" si="267"/>
        <v>23</v>
      </c>
      <c r="BQ335" s="48">
        <f t="shared" ca="1" si="268"/>
        <v>24</v>
      </c>
      <c r="BR335" s="48">
        <f t="shared" ca="1" si="269"/>
        <v>29</v>
      </c>
      <c r="BT335" s="99">
        <f t="shared" ca="1" si="256"/>
        <v>10</v>
      </c>
      <c r="BV335" s="48" t="str">
        <f t="shared" ca="1" si="257"/>
        <v>F</v>
      </c>
      <c r="BX335" s="48">
        <f t="shared" ca="1" si="258"/>
        <v>62</v>
      </c>
      <c r="BY335" s="158"/>
      <c r="BZ335" s="266">
        <f t="shared" ca="1" si="270"/>
        <v>621</v>
      </c>
      <c r="CA335" s="265">
        <f t="shared" ca="1" si="217"/>
        <v>-30</v>
      </c>
    </row>
    <row r="336" spans="2:79" s="48" customFormat="1" x14ac:dyDescent="0.25">
      <c r="B336" s="298" t="b">
        <f t="shared" ca="1" si="220"/>
        <v>0</v>
      </c>
      <c r="C336" s="298"/>
      <c r="D336" s="298" t="b">
        <f t="shared" ca="1" si="221"/>
        <v>0</v>
      </c>
      <c r="E336" s="298"/>
      <c r="F336" s="298" t="b">
        <f t="shared" ca="1" si="222"/>
        <v>0</v>
      </c>
      <c r="G336" s="298"/>
      <c r="H336" s="298" t="b">
        <f t="shared" ca="1" si="223"/>
        <v>0</v>
      </c>
      <c r="I336" s="298"/>
      <c r="J336" s="153"/>
      <c r="K336" s="235" t="str">
        <f t="shared" ca="1" si="224"/>
        <v/>
      </c>
      <c r="L336" s="4" t="str">
        <f t="shared" ca="1" si="225"/>
        <v/>
      </c>
      <c r="M336" s="263" t="str">
        <f t="shared" ca="1" si="226"/>
        <v/>
      </c>
      <c r="N336" s="4" t="str">
        <f t="shared" ca="1" si="227"/>
        <v/>
      </c>
      <c r="O336" s="235" t="str">
        <f t="shared" ca="1" si="228"/>
        <v/>
      </c>
      <c r="P336" s="4" t="str">
        <f t="shared" ca="1" si="229"/>
        <v/>
      </c>
      <c r="Q336" s="235" t="str">
        <f t="shared" ca="1" si="230"/>
        <v/>
      </c>
      <c r="R336" s="4" t="str">
        <f t="shared" ca="1" si="231"/>
        <v/>
      </c>
      <c r="S336" s="235" t="str">
        <f t="shared" ca="1" si="232"/>
        <v/>
      </c>
      <c r="T336" s="4" t="str">
        <f t="shared" ca="1" si="233"/>
        <v/>
      </c>
      <c r="U336" s="235" t="str">
        <f ca="1">IF(BT336&gt;1,IF(ISERROR(MATCH(BG337:BG339:BG373,0)),"-",BN336),"")</f>
        <v/>
      </c>
      <c r="V336" s="4" t="str">
        <f t="shared" ca="1" si="234"/>
        <v/>
      </c>
      <c r="W336" s="235" t="str">
        <f t="shared" ca="1" si="235"/>
        <v/>
      </c>
      <c r="X336" s="4" t="str">
        <f t="shared" ca="1" si="236"/>
        <v/>
      </c>
      <c r="Y336" s="235" t="str">
        <f t="shared" ca="1" si="237"/>
        <v/>
      </c>
      <c r="Z336" s="4" t="str">
        <f t="shared" ca="1" si="238"/>
        <v/>
      </c>
      <c r="AA336" s="235" t="str">
        <f t="shared" ca="1" si="239"/>
        <v/>
      </c>
      <c r="AB336" s="4" t="str">
        <f t="shared" ca="1" si="240"/>
        <v/>
      </c>
      <c r="AC336" s="235" t="str">
        <f t="shared" ca="1" si="241"/>
        <v/>
      </c>
      <c r="AD336" s="4" t="str">
        <f t="shared" ca="1" si="242"/>
        <v/>
      </c>
      <c r="AE336" s="153"/>
      <c r="AF336" s="4" t="str">
        <f t="shared" ca="1" si="243"/>
        <v/>
      </c>
      <c r="AG336" s="263" t="str">
        <f t="shared" ca="1" si="244"/>
        <v/>
      </c>
      <c r="AH336" s="235" t="str">
        <f t="shared" ca="1" si="245"/>
        <v/>
      </c>
      <c r="AI336" s="235" t="str">
        <f t="shared" ca="1" si="246"/>
        <v/>
      </c>
      <c r="AJ336" s="235" t="str">
        <f t="shared" ca="1" si="247"/>
        <v/>
      </c>
      <c r="AK336" s="235" t="str">
        <f t="shared" ca="1" si="248"/>
        <v/>
      </c>
      <c r="AL336" s="235" t="str">
        <f t="shared" ca="1" si="249"/>
        <v/>
      </c>
      <c r="AM336" s="235" t="str">
        <f t="shared" ca="1" si="250"/>
        <v/>
      </c>
      <c r="AN336" s="235" t="str">
        <f t="shared" ca="1" si="251"/>
        <v/>
      </c>
      <c r="AO336" s="235" t="str">
        <f t="shared" ca="1" si="252"/>
        <v/>
      </c>
      <c r="AP336" s="153"/>
      <c r="AQ336" s="4" t="str">
        <f t="shared" ref="AQ336:AU384" ca="1" si="272">IFERROR(AF336,"")</f>
        <v/>
      </c>
      <c r="AR336" s="4" t="str">
        <f t="shared" ca="1" si="272"/>
        <v/>
      </c>
      <c r="AS336" s="4" t="str">
        <f t="shared" ca="1" si="272"/>
        <v/>
      </c>
      <c r="AT336" s="4" t="str">
        <f t="shared" ca="1" si="272"/>
        <v/>
      </c>
      <c r="AU336" s="4" t="str">
        <f t="shared" ca="1" si="272"/>
        <v/>
      </c>
      <c r="AV336" s="4" t="str">
        <f t="shared" ca="1" si="271"/>
        <v/>
      </c>
      <c r="AW336" s="4" t="str">
        <f t="shared" ca="1" si="271"/>
        <v/>
      </c>
      <c r="AX336" s="4" t="str">
        <f t="shared" ca="1" si="271"/>
        <v/>
      </c>
      <c r="AY336" s="4" t="str">
        <f t="shared" ca="1" si="271"/>
        <v/>
      </c>
      <c r="AZ336" s="4" t="str">
        <f t="shared" ca="1" si="271"/>
        <v/>
      </c>
      <c r="BA336" s="296" t="e">
        <f t="shared" ca="1" si="253"/>
        <v>#NUM!</v>
      </c>
      <c r="BB336" s="296"/>
      <c r="BC336" s="153"/>
      <c r="BD336" s="48" t="str">
        <f t="shared" ca="1" si="259"/>
        <v/>
      </c>
      <c r="BE336" s="48" t="str">
        <f t="shared" ca="1" si="254"/>
        <v/>
      </c>
      <c r="BF336" s="157"/>
      <c r="BG336" s="262">
        <f t="shared" ca="1" si="255"/>
        <v>14</v>
      </c>
      <c r="BI336" s="48" t="str">
        <f t="shared" ca="1" si="260"/>
        <v/>
      </c>
      <c r="BJ336" s="48" t="str">
        <f t="shared" ca="1" si="261"/>
        <v/>
      </c>
      <c r="BK336" s="48" t="str">
        <f t="shared" ca="1" si="262"/>
        <v/>
      </c>
      <c r="BL336" s="48" t="str">
        <f t="shared" ca="1" si="263"/>
        <v/>
      </c>
      <c r="BM336" s="48" t="str">
        <f t="shared" ca="1" si="264"/>
        <v/>
      </c>
      <c r="BN336" s="48" t="str">
        <f t="shared" ca="1" si="265"/>
        <v/>
      </c>
      <c r="BO336" s="48" t="b">
        <f t="shared" ca="1" si="266"/>
        <v>0</v>
      </c>
      <c r="BP336" s="48" t="b">
        <f t="shared" ca="1" si="267"/>
        <v>0</v>
      </c>
      <c r="BQ336" s="48" t="b">
        <f t="shared" ca="1" si="268"/>
        <v>0</v>
      </c>
      <c r="BR336" s="48" t="b">
        <f t="shared" ca="1" si="269"/>
        <v>0</v>
      </c>
      <c r="BT336" s="99">
        <f t="shared" ca="1" si="256"/>
        <v>0</v>
      </c>
      <c r="BV336" s="48" t="str">
        <f t="shared" ca="1" si="257"/>
        <v/>
      </c>
      <c r="BX336" s="48" t="str">
        <f t="shared" ca="1" si="258"/>
        <v/>
      </c>
      <c r="BY336" s="158"/>
      <c r="BZ336" s="266">
        <f t="shared" ca="1" si="270"/>
        <v>621</v>
      </c>
      <c r="CA336" s="265" t="str">
        <f t="shared" ca="1" si="217"/>
        <v/>
      </c>
    </row>
    <row r="337" spans="2:79" s="48" customFormat="1" x14ac:dyDescent="0.25">
      <c r="B337" s="298" t="b">
        <f t="shared" ca="1" si="220"/>
        <v>0</v>
      </c>
      <c r="C337" s="298"/>
      <c r="D337" s="298" t="b">
        <f t="shared" ca="1" si="221"/>
        <v>0</v>
      </c>
      <c r="E337" s="298"/>
      <c r="F337" s="298" t="b">
        <f t="shared" ca="1" si="222"/>
        <v>0</v>
      </c>
      <c r="G337" s="298"/>
      <c r="H337" s="298" t="b">
        <f t="shared" ca="1" si="223"/>
        <v>0</v>
      </c>
      <c r="I337" s="298"/>
      <c r="J337" s="153"/>
      <c r="K337" s="235" t="str">
        <f t="shared" ca="1" si="224"/>
        <v/>
      </c>
      <c r="L337" s="4" t="str">
        <f t="shared" ca="1" si="225"/>
        <v/>
      </c>
      <c r="M337" s="263" t="str">
        <f t="shared" ca="1" si="226"/>
        <v/>
      </c>
      <c r="N337" s="4" t="str">
        <f t="shared" ca="1" si="227"/>
        <v/>
      </c>
      <c r="O337" s="235" t="str">
        <f t="shared" ca="1" si="228"/>
        <v/>
      </c>
      <c r="P337" s="4" t="str">
        <f t="shared" ca="1" si="229"/>
        <v/>
      </c>
      <c r="Q337" s="235" t="str">
        <f t="shared" ca="1" si="230"/>
        <v/>
      </c>
      <c r="R337" s="4" t="str">
        <f t="shared" ca="1" si="231"/>
        <v/>
      </c>
      <c r="S337" s="235" t="str">
        <f t="shared" ca="1" si="232"/>
        <v/>
      </c>
      <c r="T337" s="4" t="str">
        <f t="shared" ca="1" si="233"/>
        <v/>
      </c>
      <c r="U337" s="235" t="str">
        <f ca="1">IF(BT337&gt;1,IF(ISERROR(MATCH(BG338:BG340:BG374,0)),"-",BN337),"")</f>
        <v/>
      </c>
      <c r="V337" s="4" t="str">
        <f t="shared" ca="1" si="234"/>
        <v/>
      </c>
      <c r="W337" s="235" t="str">
        <f t="shared" ca="1" si="235"/>
        <v/>
      </c>
      <c r="X337" s="4" t="str">
        <f t="shared" ca="1" si="236"/>
        <v/>
      </c>
      <c r="Y337" s="235" t="str">
        <f t="shared" ca="1" si="237"/>
        <v/>
      </c>
      <c r="Z337" s="4" t="str">
        <f t="shared" ca="1" si="238"/>
        <v/>
      </c>
      <c r="AA337" s="235" t="str">
        <f t="shared" ca="1" si="239"/>
        <v/>
      </c>
      <c r="AB337" s="4" t="str">
        <f t="shared" ca="1" si="240"/>
        <v/>
      </c>
      <c r="AC337" s="235" t="str">
        <f t="shared" ca="1" si="241"/>
        <v/>
      </c>
      <c r="AD337" s="4" t="str">
        <f t="shared" ca="1" si="242"/>
        <v/>
      </c>
      <c r="AE337" s="153"/>
      <c r="AF337" s="4" t="str">
        <f t="shared" ca="1" si="243"/>
        <v/>
      </c>
      <c r="AG337" s="263" t="str">
        <f t="shared" ca="1" si="244"/>
        <v/>
      </c>
      <c r="AH337" s="235" t="str">
        <f t="shared" ca="1" si="245"/>
        <v/>
      </c>
      <c r="AI337" s="235" t="str">
        <f t="shared" ca="1" si="246"/>
        <v/>
      </c>
      <c r="AJ337" s="235" t="str">
        <f t="shared" ca="1" si="247"/>
        <v/>
      </c>
      <c r="AK337" s="235" t="str">
        <f t="shared" ca="1" si="248"/>
        <v/>
      </c>
      <c r="AL337" s="235" t="str">
        <f t="shared" ca="1" si="249"/>
        <v/>
      </c>
      <c r="AM337" s="235" t="str">
        <f t="shared" ca="1" si="250"/>
        <v/>
      </c>
      <c r="AN337" s="235" t="str">
        <f t="shared" ca="1" si="251"/>
        <v/>
      </c>
      <c r="AO337" s="235" t="str">
        <f t="shared" ca="1" si="252"/>
        <v/>
      </c>
      <c r="AP337" s="153"/>
      <c r="AQ337" s="4" t="str">
        <f t="shared" ca="1" si="272"/>
        <v/>
      </c>
      <c r="AR337" s="4" t="str">
        <f t="shared" ca="1" si="272"/>
        <v/>
      </c>
      <c r="AS337" s="4" t="str">
        <f t="shared" ca="1" si="272"/>
        <v/>
      </c>
      <c r="AT337" s="4" t="str">
        <f t="shared" ca="1" si="272"/>
        <v/>
      </c>
      <c r="AU337" s="4" t="str">
        <f t="shared" ca="1" si="272"/>
        <v/>
      </c>
      <c r="AV337" s="4" t="str">
        <f t="shared" ca="1" si="271"/>
        <v/>
      </c>
      <c r="AW337" s="4" t="str">
        <f t="shared" ca="1" si="271"/>
        <v/>
      </c>
      <c r="AX337" s="4" t="str">
        <f t="shared" ca="1" si="271"/>
        <v/>
      </c>
      <c r="AY337" s="4" t="str">
        <f t="shared" ca="1" si="271"/>
        <v/>
      </c>
      <c r="AZ337" s="4" t="str">
        <f t="shared" ca="1" si="271"/>
        <v/>
      </c>
      <c r="BA337" s="296" t="e">
        <f t="shared" ca="1" si="253"/>
        <v>#NUM!</v>
      </c>
      <c r="BB337" s="296"/>
      <c r="BC337" s="153"/>
      <c r="BD337" s="48" t="str">
        <f t="shared" ca="1" si="259"/>
        <v/>
      </c>
      <c r="BE337" s="48" t="str">
        <f t="shared" ca="1" si="254"/>
        <v/>
      </c>
      <c r="BF337" s="157"/>
      <c r="BG337" s="262">
        <f t="shared" ca="1" si="255"/>
        <v>0</v>
      </c>
      <c r="BI337" s="48" t="str">
        <f t="shared" ca="1" si="260"/>
        <v/>
      </c>
      <c r="BJ337" s="48" t="str">
        <f t="shared" ca="1" si="261"/>
        <v/>
      </c>
      <c r="BK337" s="48" t="str">
        <f t="shared" ca="1" si="262"/>
        <v/>
      </c>
      <c r="BL337" s="48" t="str">
        <f t="shared" ca="1" si="263"/>
        <v/>
      </c>
      <c r="BM337" s="48" t="str">
        <f t="shared" ca="1" si="264"/>
        <v/>
      </c>
      <c r="BN337" s="48" t="str">
        <f t="shared" ca="1" si="265"/>
        <v/>
      </c>
      <c r="BO337" s="48" t="b">
        <f t="shared" ca="1" si="266"/>
        <v>0</v>
      </c>
      <c r="BP337" s="48" t="b">
        <f t="shared" ca="1" si="267"/>
        <v>0</v>
      </c>
      <c r="BQ337" s="48" t="b">
        <f t="shared" ca="1" si="268"/>
        <v>0</v>
      </c>
      <c r="BR337" s="48" t="b">
        <f t="shared" ca="1" si="269"/>
        <v>0</v>
      </c>
      <c r="BT337" s="99">
        <f t="shared" ca="1" si="256"/>
        <v>0</v>
      </c>
      <c r="BV337" s="48" t="str">
        <f t="shared" ca="1" si="257"/>
        <v/>
      </c>
      <c r="BX337" s="48" t="str">
        <f t="shared" ca="1" si="258"/>
        <v/>
      </c>
      <c r="BY337" s="158"/>
      <c r="BZ337" s="266">
        <f t="shared" ca="1" si="270"/>
        <v>621</v>
      </c>
      <c r="CA337" s="265" t="str">
        <f t="shared" ca="1" si="217"/>
        <v/>
      </c>
    </row>
    <row r="338" spans="2:79" s="48" customFormat="1" x14ac:dyDescent="0.25">
      <c r="B338" s="298" t="b">
        <f t="shared" ca="1" si="220"/>
        <v>0</v>
      </c>
      <c r="C338" s="298"/>
      <c r="D338" s="298" t="b">
        <f t="shared" ca="1" si="221"/>
        <v>0</v>
      </c>
      <c r="E338" s="298"/>
      <c r="F338" s="298" t="b">
        <f t="shared" ca="1" si="222"/>
        <v>0</v>
      </c>
      <c r="G338" s="298"/>
      <c r="H338" s="298" t="b">
        <f t="shared" ca="1" si="223"/>
        <v>0</v>
      </c>
      <c r="I338" s="298"/>
      <c r="J338" s="153"/>
      <c r="K338" s="235" t="str">
        <f t="shared" ca="1" si="224"/>
        <v/>
      </c>
      <c r="L338" s="4" t="str">
        <f t="shared" ca="1" si="225"/>
        <v/>
      </c>
      <c r="M338" s="263" t="str">
        <f t="shared" ca="1" si="226"/>
        <v/>
      </c>
      <c r="N338" s="4" t="str">
        <f t="shared" ca="1" si="227"/>
        <v/>
      </c>
      <c r="O338" s="235" t="str">
        <f t="shared" ca="1" si="228"/>
        <v/>
      </c>
      <c r="P338" s="4" t="str">
        <f t="shared" ca="1" si="229"/>
        <v/>
      </c>
      <c r="Q338" s="235" t="str">
        <f t="shared" ca="1" si="230"/>
        <v/>
      </c>
      <c r="R338" s="4" t="str">
        <f t="shared" ca="1" si="231"/>
        <v/>
      </c>
      <c r="S338" s="235" t="str">
        <f t="shared" ca="1" si="232"/>
        <v/>
      </c>
      <c r="T338" s="4" t="str">
        <f t="shared" ca="1" si="233"/>
        <v/>
      </c>
      <c r="U338" s="235" t="str">
        <f ca="1">IF(BT338&gt;1,IF(ISERROR(MATCH(BG339:BG341:BG375,0)),"-",BN338),"")</f>
        <v/>
      </c>
      <c r="V338" s="4" t="str">
        <f t="shared" ca="1" si="234"/>
        <v/>
      </c>
      <c r="W338" s="235" t="str">
        <f t="shared" ca="1" si="235"/>
        <v/>
      </c>
      <c r="X338" s="4" t="str">
        <f t="shared" ca="1" si="236"/>
        <v/>
      </c>
      <c r="Y338" s="235" t="str">
        <f t="shared" ca="1" si="237"/>
        <v/>
      </c>
      <c r="Z338" s="4" t="str">
        <f t="shared" ca="1" si="238"/>
        <v/>
      </c>
      <c r="AA338" s="235" t="str">
        <f t="shared" ca="1" si="239"/>
        <v/>
      </c>
      <c r="AB338" s="4" t="str">
        <f t="shared" ca="1" si="240"/>
        <v/>
      </c>
      <c r="AC338" s="235" t="str">
        <f t="shared" ca="1" si="241"/>
        <v/>
      </c>
      <c r="AD338" s="4" t="str">
        <f t="shared" ca="1" si="242"/>
        <v/>
      </c>
      <c r="AE338" s="153"/>
      <c r="AF338" s="4" t="str">
        <f t="shared" ca="1" si="243"/>
        <v/>
      </c>
      <c r="AG338" s="263" t="str">
        <f t="shared" ca="1" si="244"/>
        <v/>
      </c>
      <c r="AH338" s="235" t="str">
        <f t="shared" ca="1" si="245"/>
        <v/>
      </c>
      <c r="AI338" s="235" t="str">
        <f t="shared" ca="1" si="246"/>
        <v/>
      </c>
      <c r="AJ338" s="235" t="str">
        <f t="shared" ca="1" si="247"/>
        <v/>
      </c>
      <c r="AK338" s="235" t="str">
        <f t="shared" ca="1" si="248"/>
        <v/>
      </c>
      <c r="AL338" s="235" t="str">
        <f t="shared" ca="1" si="249"/>
        <v/>
      </c>
      <c r="AM338" s="235" t="str">
        <f t="shared" ca="1" si="250"/>
        <v/>
      </c>
      <c r="AN338" s="235" t="str">
        <f t="shared" ca="1" si="251"/>
        <v/>
      </c>
      <c r="AO338" s="235" t="str">
        <f t="shared" ca="1" si="252"/>
        <v/>
      </c>
      <c r="AP338" s="153"/>
      <c r="AQ338" s="4" t="str">
        <f t="shared" ca="1" si="272"/>
        <v/>
      </c>
      <c r="AR338" s="4" t="str">
        <f t="shared" ca="1" si="272"/>
        <v/>
      </c>
      <c r="AS338" s="4" t="str">
        <f t="shared" ca="1" si="272"/>
        <v/>
      </c>
      <c r="AT338" s="4" t="str">
        <f t="shared" ca="1" si="272"/>
        <v/>
      </c>
      <c r="AU338" s="4" t="str">
        <f t="shared" ca="1" si="272"/>
        <v/>
      </c>
      <c r="AV338" s="4" t="str">
        <f t="shared" ca="1" si="271"/>
        <v/>
      </c>
      <c r="AW338" s="4" t="str">
        <f t="shared" ca="1" si="271"/>
        <v/>
      </c>
      <c r="AX338" s="4" t="str">
        <f t="shared" ca="1" si="271"/>
        <v/>
      </c>
      <c r="AY338" s="4" t="str">
        <f t="shared" ca="1" si="271"/>
        <v/>
      </c>
      <c r="AZ338" s="4" t="str">
        <f t="shared" ca="1" si="271"/>
        <v/>
      </c>
      <c r="BA338" s="296" t="e">
        <f t="shared" ca="1" si="253"/>
        <v>#NUM!</v>
      </c>
      <c r="BB338" s="296"/>
      <c r="BC338" s="153"/>
      <c r="BD338" s="48" t="str">
        <f t="shared" ca="1" si="259"/>
        <v/>
      </c>
      <c r="BE338" s="48" t="str">
        <f t="shared" ca="1" si="254"/>
        <v/>
      </c>
      <c r="BF338" s="157"/>
      <c r="BG338" s="262">
        <f t="shared" ca="1" si="255"/>
        <v>15</v>
      </c>
      <c r="BI338" s="48" t="str">
        <f t="shared" ca="1" si="260"/>
        <v/>
      </c>
      <c r="BJ338" s="48" t="str">
        <f t="shared" ca="1" si="261"/>
        <v/>
      </c>
      <c r="BK338" s="48" t="str">
        <f t="shared" ca="1" si="262"/>
        <v/>
      </c>
      <c r="BL338" s="48" t="str">
        <f t="shared" ca="1" si="263"/>
        <v/>
      </c>
      <c r="BM338" s="48" t="str">
        <f t="shared" ca="1" si="264"/>
        <v/>
      </c>
      <c r="BN338" s="48" t="str">
        <f t="shared" ca="1" si="265"/>
        <v/>
      </c>
      <c r="BO338" s="48" t="b">
        <f t="shared" ca="1" si="266"/>
        <v>0</v>
      </c>
      <c r="BP338" s="48" t="b">
        <f t="shared" ca="1" si="267"/>
        <v>0</v>
      </c>
      <c r="BQ338" s="48" t="b">
        <f t="shared" ca="1" si="268"/>
        <v>0</v>
      </c>
      <c r="BR338" s="48" t="b">
        <f t="shared" ca="1" si="269"/>
        <v>0</v>
      </c>
      <c r="BT338" s="99">
        <f t="shared" ca="1" si="256"/>
        <v>0</v>
      </c>
      <c r="BV338" s="48" t="str">
        <f t="shared" ca="1" si="257"/>
        <v/>
      </c>
      <c r="BX338" s="48" t="str">
        <f t="shared" ca="1" si="258"/>
        <v/>
      </c>
      <c r="BY338" s="158"/>
      <c r="BZ338" s="266">
        <f t="shared" ca="1" si="270"/>
        <v>621</v>
      </c>
      <c r="CA338" s="265" t="str">
        <f t="shared" ca="1" si="217"/>
        <v/>
      </c>
    </row>
    <row r="339" spans="2:79" s="48" customFormat="1" x14ac:dyDescent="0.25">
      <c r="B339" s="298" t="b">
        <f t="shared" ca="1" si="220"/>
        <v>0</v>
      </c>
      <c r="C339" s="298"/>
      <c r="D339" s="298" t="b">
        <f t="shared" ca="1" si="221"/>
        <v>0</v>
      </c>
      <c r="E339" s="298"/>
      <c r="F339" s="298" t="b">
        <f t="shared" ca="1" si="222"/>
        <v>0</v>
      </c>
      <c r="G339" s="298"/>
      <c r="H339" s="298" t="b">
        <f t="shared" ca="1" si="223"/>
        <v>0</v>
      </c>
      <c r="I339" s="298"/>
      <c r="J339" s="153"/>
      <c r="K339" s="235" t="str">
        <f t="shared" ca="1" si="224"/>
        <v/>
      </c>
      <c r="L339" s="4" t="str">
        <f t="shared" ca="1" si="225"/>
        <v/>
      </c>
      <c r="M339" s="263" t="str">
        <f t="shared" ca="1" si="226"/>
        <v/>
      </c>
      <c r="N339" s="4" t="str">
        <f t="shared" ca="1" si="227"/>
        <v/>
      </c>
      <c r="O339" s="235" t="str">
        <f t="shared" ca="1" si="228"/>
        <v/>
      </c>
      <c r="P339" s="4" t="str">
        <f t="shared" ca="1" si="229"/>
        <v/>
      </c>
      <c r="Q339" s="235" t="str">
        <f t="shared" ca="1" si="230"/>
        <v/>
      </c>
      <c r="R339" s="4" t="str">
        <f t="shared" ca="1" si="231"/>
        <v/>
      </c>
      <c r="S339" s="235" t="str">
        <f t="shared" ca="1" si="232"/>
        <v/>
      </c>
      <c r="T339" s="4" t="str">
        <f t="shared" ca="1" si="233"/>
        <v/>
      </c>
      <c r="U339" s="235" t="str">
        <f ca="1">IF(BT339&gt;1,IF(ISERROR(MATCH(BG340:BG342:BG376,0)),"-",BN339),"")</f>
        <v/>
      </c>
      <c r="V339" s="4" t="str">
        <f t="shared" ca="1" si="234"/>
        <v/>
      </c>
      <c r="W339" s="235" t="str">
        <f t="shared" ca="1" si="235"/>
        <v/>
      </c>
      <c r="X339" s="4" t="str">
        <f t="shared" ca="1" si="236"/>
        <v/>
      </c>
      <c r="Y339" s="235" t="str">
        <f t="shared" ca="1" si="237"/>
        <v/>
      </c>
      <c r="Z339" s="4" t="str">
        <f t="shared" ca="1" si="238"/>
        <v/>
      </c>
      <c r="AA339" s="235" t="str">
        <f t="shared" ca="1" si="239"/>
        <v/>
      </c>
      <c r="AB339" s="4" t="str">
        <f t="shared" ca="1" si="240"/>
        <v/>
      </c>
      <c r="AC339" s="235" t="str">
        <f t="shared" ca="1" si="241"/>
        <v/>
      </c>
      <c r="AD339" s="4" t="str">
        <f t="shared" ca="1" si="242"/>
        <v/>
      </c>
      <c r="AE339" s="153"/>
      <c r="AF339" s="4" t="str">
        <f t="shared" ca="1" si="243"/>
        <v/>
      </c>
      <c r="AG339" s="263" t="str">
        <f t="shared" ca="1" si="244"/>
        <v/>
      </c>
      <c r="AH339" s="235" t="str">
        <f t="shared" ca="1" si="245"/>
        <v/>
      </c>
      <c r="AI339" s="235" t="str">
        <f t="shared" ca="1" si="246"/>
        <v/>
      </c>
      <c r="AJ339" s="235" t="str">
        <f t="shared" ca="1" si="247"/>
        <v/>
      </c>
      <c r="AK339" s="235" t="str">
        <f t="shared" ca="1" si="248"/>
        <v/>
      </c>
      <c r="AL339" s="235" t="str">
        <f t="shared" ca="1" si="249"/>
        <v/>
      </c>
      <c r="AM339" s="235" t="str">
        <f t="shared" ca="1" si="250"/>
        <v/>
      </c>
      <c r="AN339" s="235" t="str">
        <f t="shared" ca="1" si="251"/>
        <v/>
      </c>
      <c r="AO339" s="235" t="str">
        <f t="shared" ca="1" si="252"/>
        <v/>
      </c>
      <c r="AP339" s="153"/>
      <c r="AQ339" s="4" t="str">
        <f t="shared" ca="1" si="272"/>
        <v/>
      </c>
      <c r="AR339" s="4" t="str">
        <f t="shared" ca="1" si="272"/>
        <v/>
      </c>
      <c r="AS339" s="4" t="str">
        <f t="shared" ca="1" si="272"/>
        <v/>
      </c>
      <c r="AT339" s="4" t="str">
        <f t="shared" ca="1" si="272"/>
        <v/>
      </c>
      <c r="AU339" s="4" t="str">
        <f t="shared" ca="1" si="272"/>
        <v/>
      </c>
      <c r="AV339" s="4" t="str">
        <f t="shared" ca="1" si="271"/>
        <v/>
      </c>
      <c r="AW339" s="4" t="str">
        <f t="shared" ca="1" si="271"/>
        <v/>
      </c>
      <c r="AX339" s="4" t="str">
        <f t="shared" ca="1" si="271"/>
        <v/>
      </c>
      <c r="AY339" s="4" t="str">
        <f t="shared" ca="1" si="271"/>
        <v/>
      </c>
      <c r="AZ339" s="4" t="str">
        <f t="shared" ca="1" si="271"/>
        <v/>
      </c>
      <c r="BA339" s="296" t="e">
        <f t="shared" ca="1" si="253"/>
        <v>#NUM!</v>
      </c>
      <c r="BB339" s="296"/>
      <c r="BC339" s="153"/>
      <c r="BD339" s="48" t="str">
        <f t="shared" ca="1" si="259"/>
        <v/>
      </c>
      <c r="BE339" s="48" t="str">
        <f t="shared" ca="1" si="254"/>
        <v/>
      </c>
      <c r="BF339" s="157"/>
      <c r="BG339" s="262">
        <f t="shared" ca="1" si="255"/>
        <v>32</v>
      </c>
      <c r="BI339" s="48" t="str">
        <f t="shared" ca="1" si="260"/>
        <v/>
      </c>
      <c r="BJ339" s="48" t="str">
        <f t="shared" ca="1" si="261"/>
        <v/>
      </c>
      <c r="BK339" s="48" t="str">
        <f t="shared" ca="1" si="262"/>
        <v/>
      </c>
      <c r="BL339" s="48" t="str">
        <f t="shared" ca="1" si="263"/>
        <v/>
      </c>
      <c r="BM339" s="48" t="str">
        <f t="shared" ca="1" si="264"/>
        <v/>
      </c>
      <c r="BN339" s="48" t="str">
        <f t="shared" ca="1" si="265"/>
        <v/>
      </c>
      <c r="BO339" s="48" t="b">
        <f t="shared" ca="1" si="266"/>
        <v>0</v>
      </c>
      <c r="BP339" s="48" t="b">
        <f t="shared" ca="1" si="267"/>
        <v>0</v>
      </c>
      <c r="BQ339" s="48" t="b">
        <f t="shared" ca="1" si="268"/>
        <v>0</v>
      </c>
      <c r="BR339" s="48" t="b">
        <f t="shared" ca="1" si="269"/>
        <v>0</v>
      </c>
      <c r="BT339" s="99">
        <f t="shared" ca="1" si="256"/>
        <v>0</v>
      </c>
      <c r="BV339" s="48" t="str">
        <f t="shared" ca="1" si="257"/>
        <v/>
      </c>
      <c r="BX339" s="48" t="str">
        <f t="shared" ca="1" si="258"/>
        <v/>
      </c>
      <c r="BY339" s="158"/>
      <c r="BZ339" s="266">
        <f t="shared" ca="1" si="270"/>
        <v>621</v>
      </c>
      <c r="CA339" s="265" t="str">
        <f t="shared" ref="CA339:CA384" ca="1" si="273">IF(AND(BT339=6,BV339=1),BY$14,IF(AND(BT339=6,BV339=2),BY$15,IF(AND(BT339=6,BV339=3),BY$16,IF(AND(BT339=6,BV339="F"),BZ$16,IF(AND(BT339=5,BV339=1),BY$17,IF(AND(BT339=5,BV339=2),BY$18,IF(AND(BT339=5,BV339=3),BY$19,IF(AND(BT339=5,BV339="F"),BZ$19,IF(AND(BT339=4,BV339=1),BY$20,IF(AND(BT339=4,BV339=2),BY$21,IF(AND(BT339=4,BV339=3),BY$22,IF(AND(BT339=4,BV339="F"),BZ$22,IF(AND(BT339=7,BV339=1),BY$11,IF(AND(BT339=7,BV339=2),BY$12,IF(AND(BT339=7,BV339=3),BY$13,IF(AND(BT339=7,BV339="F"),BZ$13,IF(AND(BT339=8,BV339=1),BY$8,IF(AND(BT339=8,BV339=2),BY$9,IF(AND(BT339=8,BV339=3),CH296,IF(AND(BT339=8,BV339="F"),BZ$10,IF(AND(BT339=10,BV339=1),BY$5,IF(AND(BT339=10,BV339=2),BY$6,IF(AND(BT339=10,BV339=3),BY$7,IF(AND(BT339=10,BV339="F"),BZ$7,""))))))))))))))))))))))))</f>
        <v/>
      </c>
    </row>
    <row r="340" spans="2:79" s="48" customFormat="1" x14ac:dyDescent="0.25">
      <c r="B340" s="298" t="b">
        <f t="shared" ca="1" si="220"/>
        <v>0</v>
      </c>
      <c r="C340" s="298"/>
      <c r="D340" s="298" t="b">
        <f t="shared" ca="1" si="221"/>
        <v>0</v>
      </c>
      <c r="E340" s="298"/>
      <c r="F340" s="298" t="b">
        <f t="shared" ca="1" si="222"/>
        <v>0</v>
      </c>
      <c r="G340" s="298"/>
      <c r="H340" s="298">
        <f t="shared" ca="1" si="223"/>
        <v>66</v>
      </c>
      <c r="I340" s="298"/>
      <c r="J340" s="153"/>
      <c r="K340" s="235" t="str">
        <f t="shared" ca="1" si="224"/>
        <v>-</v>
      </c>
      <c r="L340" s="4" t="str">
        <f t="shared" ca="1" si="225"/>
        <v/>
      </c>
      <c r="M340" s="263" t="str">
        <f t="shared" ca="1" si="226"/>
        <v>-</v>
      </c>
      <c r="N340" s="4" t="str">
        <f t="shared" ca="1" si="227"/>
        <v/>
      </c>
      <c r="O340" s="235" t="str">
        <f t="shared" ca="1" si="228"/>
        <v>-</v>
      </c>
      <c r="P340" s="4" t="str">
        <f t="shared" ca="1" si="229"/>
        <v/>
      </c>
      <c r="Q340" s="235" t="str">
        <f t="shared" ca="1" si="230"/>
        <v>-</v>
      </c>
      <c r="R340" s="4" t="str">
        <f t="shared" ca="1" si="231"/>
        <v/>
      </c>
      <c r="S340" s="235" t="str">
        <f t="shared" ca="1" si="232"/>
        <v>-</v>
      </c>
      <c r="T340" s="4" t="str">
        <f t="shared" ca="1" si="233"/>
        <v/>
      </c>
      <c r="U340" s="235" t="str">
        <f ca="1">IF(BT340&gt;1,IF(ISERROR(MATCH(BG341:BG343:BG377,0)),"-",BN340),"")</f>
        <v>-</v>
      </c>
      <c r="V340" s="4" t="str">
        <f t="shared" ca="1" si="234"/>
        <v/>
      </c>
      <c r="W340" s="235" t="str">
        <f t="shared" ca="1" si="235"/>
        <v>-</v>
      </c>
      <c r="X340" s="4" t="str">
        <f t="shared" ca="1" si="236"/>
        <v/>
      </c>
      <c r="Y340" s="235" t="str">
        <f t="shared" ca="1" si="237"/>
        <v>-</v>
      </c>
      <c r="Z340" s="4" t="str">
        <f t="shared" ca="1" si="238"/>
        <v/>
      </c>
      <c r="AA340" s="235" t="str">
        <f t="shared" ca="1" si="239"/>
        <v>-</v>
      </c>
      <c r="AB340" s="4" t="str">
        <f t="shared" ca="1" si="240"/>
        <v/>
      </c>
      <c r="AC340" s="235" t="str">
        <f t="shared" ca="1" si="241"/>
        <v>-</v>
      </c>
      <c r="AD340" s="4" t="str">
        <f t="shared" ca="1" si="242"/>
        <v/>
      </c>
      <c r="AE340" s="153"/>
      <c r="AF340" s="4" t="e">
        <f t="shared" ca="1" si="243"/>
        <v>#N/A</v>
      </c>
      <c r="AG340" s="263" t="e">
        <f t="shared" ca="1" si="244"/>
        <v>#N/A</v>
      </c>
      <c r="AH340" s="235" t="e">
        <f t="shared" ca="1" si="245"/>
        <v>#N/A</v>
      </c>
      <c r="AI340" s="235" t="e">
        <f t="shared" ca="1" si="246"/>
        <v>#N/A</v>
      </c>
      <c r="AJ340" s="235" t="e">
        <f t="shared" ca="1" si="247"/>
        <v>#N/A</v>
      </c>
      <c r="AK340" s="235" t="e">
        <f t="shared" ca="1" si="248"/>
        <v>#N/A</v>
      </c>
      <c r="AL340" s="235" t="e">
        <f t="shared" ca="1" si="249"/>
        <v>#N/A</v>
      </c>
      <c r="AM340" s="235" t="e">
        <f t="shared" ca="1" si="250"/>
        <v>#N/A</v>
      </c>
      <c r="AN340" s="235" t="e">
        <f t="shared" ca="1" si="251"/>
        <v>#N/A</v>
      </c>
      <c r="AO340" s="235" t="e">
        <f t="shared" ca="1" si="252"/>
        <v>#N/A</v>
      </c>
      <c r="AP340" s="153"/>
      <c r="AQ340" s="4" t="str">
        <f t="shared" ca="1" si="272"/>
        <v/>
      </c>
      <c r="AR340" s="4" t="str">
        <f t="shared" ca="1" si="272"/>
        <v/>
      </c>
      <c r="AS340" s="4" t="str">
        <f t="shared" ca="1" si="272"/>
        <v/>
      </c>
      <c r="AT340" s="4" t="str">
        <f t="shared" ca="1" si="272"/>
        <v/>
      </c>
      <c r="AU340" s="4" t="str">
        <f t="shared" ca="1" si="272"/>
        <v/>
      </c>
      <c r="AV340" s="4" t="str">
        <f t="shared" ca="1" si="271"/>
        <v/>
      </c>
      <c r="AW340" s="4" t="str">
        <f t="shared" ca="1" si="271"/>
        <v/>
      </c>
      <c r="AX340" s="4" t="str">
        <f t="shared" ca="1" si="271"/>
        <v/>
      </c>
      <c r="AY340" s="4" t="str">
        <f t="shared" ca="1" si="271"/>
        <v/>
      </c>
      <c r="AZ340" s="4" t="str">
        <f t="shared" ca="1" si="271"/>
        <v/>
      </c>
      <c r="BA340" s="296" t="e">
        <f t="shared" ca="1" si="253"/>
        <v>#NUM!</v>
      </c>
      <c r="BB340" s="296"/>
      <c r="BC340" s="153"/>
      <c r="BD340" s="48">
        <f t="shared" ca="1" si="259"/>
        <v>0</v>
      </c>
      <c r="BE340" s="48" t="str">
        <f t="shared" ca="1" si="254"/>
        <v>F</v>
      </c>
      <c r="BF340" s="157"/>
      <c r="BG340" s="262">
        <f t="shared" ca="1" si="255"/>
        <v>34</v>
      </c>
      <c r="BI340" s="48">
        <f t="shared" ca="1" si="260"/>
        <v>2</v>
      </c>
      <c r="BJ340" s="48">
        <f t="shared" ca="1" si="261"/>
        <v>11</v>
      </c>
      <c r="BK340" s="48">
        <f t="shared" ca="1" si="262"/>
        <v>12</v>
      </c>
      <c r="BL340" s="48">
        <f t="shared" ca="1" si="263"/>
        <v>19</v>
      </c>
      <c r="BM340" s="48">
        <f t="shared" ca="1" si="264"/>
        <v>20</v>
      </c>
      <c r="BN340" s="48">
        <f t="shared" ca="1" si="265"/>
        <v>21</v>
      </c>
      <c r="BO340" s="48">
        <f t="shared" ca="1" si="266"/>
        <v>22</v>
      </c>
      <c r="BP340" s="48">
        <f t="shared" ca="1" si="267"/>
        <v>23</v>
      </c>
      <c r="BQ340" s="48">
        <f t="shared" ca="1" si="268"/>
        <v>24</v>
      </c>
      <c r="BR340" s="48">
        <f t="shared" ca="1" si="269"/>
        <v>29</v>
      </c>
      <c r="BT340" s="99">
        <f t="shared" ca="1" si="256"/>
        <v>10</v>
      </c>
      <c r="BV340" s="48" t="str">
        <f t="shared" ca="1" si="257"/>
        <v>F</v>
      </c>
      <c r="BX340" s="48">
        <f t="shared" ca="1" si="258"/>
        <v>66</v>
      </c>
      <c r="BY340" s="158"/>
      <c r="BZ340" s="266">
        <f t="shared" ca="1" si="270"/>
        <v>591</v>
      </c>
      <c r="CA340" s="265">
        <f t="shared" ca="1" si="273"/>
        <v>-30</v>
      </c>
    </row>
    <row r="341" spans="2:79" s="48" customFormat="1" x14ac:dyDescent="0.25">
      <c r="B341" s="298" t="b">
        <f t="shared" ca="1" si="220"/>
        <v>0</v>
      </c>
      <c r="C341" s="298"/>
      <c r="D341" s="298" t="b">
        <f t="shared" ca="1" si="221"/>
        <v>0</v>
      </c>
      <c r="E341" s="298"/>
      <c r="F341" s="298" t="b">
        <f t="shared" ca="1" si="222"/>
        <v>0</v>
      </c>
      <c r="G341" s="298"/>
      <c r="H341" s="298" t="b">
        <f t="shared" ca="1" si="223"/>
        <v>0</v>
      </c>
      <c r="I341" s="298"/>
      <c r="J341" s="153"/>
      <c r="K341" s="235" t="str">
        <f t="shared" ca="1" si="224"/>
        <v/>
      </c>
      <c r="L341" s="4" t="str">
        <f t="shared" ca="1" si="225"/>
        <v/>
      </c>
      <c r="M341" s="263" t="str">
        <f t="shared" ca="1" si="226"/>
        <v/>
      </c>
      <c r="N341" s="4" t="str">
        <f t="shared" ca="1" si="227"/>
        <v/>
      </c>
      <c r="O341" s="235" t="str">
        <f t="shared" ca="1" si="228"/>
        <v/>
      </c>
      <c r="P341" s="4" t="str">
        <f t="shared" ca="1" si="229"/>
        <v/>
      </c>
      <c r="Q341" s="235" t="str">
        <f t="shared" ca="1" si="230"/>
        <v/>
      </c>
      <c r="R341" s="4" t="str">
        <f t="shared" ca="1" si="231"/>
        <v/>
      </c>
      <c r="S341" s="235" t="str">
        <f t="shared" ca="1" si="232"/>
        <v/>
      </c>
      <c r="T341" s="4" t="str">
        <f t="shared" ca="1" si="233"/>
        <v/>
      </c>
      <c r="U341" s="235" t="str">
        <f ca="1">IF(BT341&gt;1,IF(ISERROR(MATCH(BG342:BG344:BG378,0)),"-",BN341),"")</f>
        <v/>
      </c>
      <c r="V341" s="4" t="str">
        <f t="shared" ca="1" si="234"/>
        <v/>
      </c>
      <c r="W341" s="235" t="str">
        <f t="shared" ca="1" si="235"/>
        <v/>
      </c>
      <c r="X341" s="4" t="str">
        <f t="shared" ca="1" si="236"/>
        <v/>
      </c>
      <c r="Y341" s="235" t="str">
        <f t="shared" ca="1" si="237"/>
        <v/>
      </c>
      <c r="Z341" s="4" t="str">
        <f t="shared" ca="1" si="238"/>
        <v/>
      </c>
      <c r="AA341" s="235" t="str">
        <f t="shared" ca="1" si="239"/>
        <v/>
      </c>
      <c r="AB341" s="4" t="str">
        <f t="shared" ca="1" si="240"/>
        <v/>
      </c>
      <c r="AC341" s="235" t="str">
        <f t="shared" ca="1" si="241"/>
        <v/>
      </c>
      <c r="AD341" s="4" t="str">
        <f t="shared" ca="1" si="242"/>
        <v/>
      </c>
      <c r="AE341" s="153"/>
      <c r="AF341" s="4" t="str">
        <f t="shared" ca="1" si="243"/>
        <v/>
      </c>
      <c r="AG341" s="263" t="str">
        <f t="shared" ca="1" si="244"/>
        <v/>
      </c>
      <c r="AH341" s="235" t="str">
        <f t="shared" ca="1" si="245"/>
        <v/>
      </c>
      <c r="AI341" s="235" t="str">
        <f t="shared" ca="1" si="246"/>
        <v/>
      </c>
      <c r="AJ341" s="235" t="str">
        <f t="shared" ca="1" si="247"/>
        <v/>
      </c>
      <c r="AK341" s="235" t="str">
        <f t="shared" ca="1" si="248"/>
        <v/>
      </c>
      <c r="AL341" s="235" t="str">
        <f t="shared" ca="1" si="249"/>
        <v/>
      </c>
      <c r="AM341" s="235" t="str">
        <f t="shared" ca="1" si="250"/>
        <v/>
      </c>
      <c r="AN341" s="235" t="str">
        <f t="shared" ca="1" si="251"/>
        <v/>
      </c>
      <c r="AO341" s="235" t="str">
        <f t="shared" ca="1" si="252"/>
        <v/>
      </c>
      <c r="AP341" s="153"/>
      <c r="AQ341" s="4" t="str">
        <f t="shared" ca="1" si="272"/>
        <v/>
      </c>
      <c r="AR341" s="4" t="str">
        <f t="shared" ca="1" si="272"/>
        <v/>
      </c>
      <c r="AS341" s="4" t="str">
        <f t="shared" ca="1" si="272"/>
        <v/>
      </c>
      <c r="AT341" s="4" t="str">
        <f t="shared" ca="1" si="272"/>
        <v/>
      </c>
      <c r="AU341" s="4" t="str">
        <f t="shared" ca="1" si="272"/>
        <v/>
      </c>
      <c r="AV341" s="4" t="str">
        <f t="shared" ca="1" si="271"/>
        <v/>
      </c>
      <c r="AW341" s="4" t="str">
        <f t="shared" ca="1" si="271"/>
        <v/>
      </c>
      <c r="AX341" s="4" t="str">
        <f t="shared" ca="1" si="271"/>
        <v/>
      </c>
      <c r="AY341" s="4" t="str">
        <f t="shared" ca="1" si="271"/>
        <v/>
      </c>
      <c r="AZ341" s="4" t="str">
        <f t="shared" ca="1" si="271"/>
        <v/>
      </c>
      <c r="BA341" s="296" t="e">
        <f t="shared" ca="1" si="253"/>
        <v>#NUM!</v>
      </c>
      <c r="BB341" s="296"/>
      <c r="BC341" s="153"/>
      <c r="BD341" s="48" t="str">
        <f t="shared" ca="1" si="259"/>
        <v/>
      </c>
      <c r="BE341" s="48" t="str">
        <f t="shared" ca="1" si="254"/>
        <v/>
      </c>
      <c r="BF341" s="157"/>
      <c r="BG341" s="262">
        <f t="shared" ca="1" si="255"/>
        <v>8</v>
      </c>
      <c r="BI341" s="48" t="str">
        <f t="shared" ca="1" si="260"/>
        <v/>
      </c>
      <c r="BJ341" s="48" t="str">
        <f t="shared" ca="1" si="261"/>
        <v/>
      </c>
      <c r="BK341" s="48" t="str">
        <f t="shared" ca="1" si="262"/>
        <v/>
      </c>
      <c r="BL341" s="48" t="str">
        <f t="shared" ca="1" si="263"/>
        <v/>
      </c>
      <c r="BM341" s="48" t="str">
        <f t="shared" ca="1" si="264"/>
        <v/>
      </c>
      <c r="BN341" s="48" t="str">
        <f t="shared" ca="1" si="265"/>
        <v/>
      </c>
      <c r="BO341" s="48" t="b">
        <f t="shared" ca="1" si="266"/>
        <v>0</v>
      </c>
      <c r="BP341" s="48" t="b">
        <f t="shared" ca="1" si="267"/>
        <v>0</v>
      </c>
      <c r="BQ341" s="48" t="b">
        <f t="shared" ca="1" si="268"/>
        <v>0</v>
      </c>
      <c r="BR341" s="48" t="b">
        <f t="shared" ca="1" si="269"/>
        <v>0</v>
      </c>
      <c r="BT341" s="99">
        <f t="shared" ca="1" si="256"/>
        <v>0</v>
      </c>
      <c r="BV341" s="48" t="str">
        <f t="shared" ca="1" si="257"/>
        <v/>
      </c>
      <c r="BX341" s="48" t="str">
        <f t="shared" ca="1" si="258"/>
        <v/>
      </c>
      <c r="BY341" s="158"/>
      <c r="BZ341" s="266">
        <f t="shared" ca="1" si="270"/>
        <v>591</v>
      </c>
      <c r="CA341" s="265" t="str">
        <f t="shared" ca="1" si="273"/>
        <v/>
      </c>
    </row>
    <row r="342" spans="2:79" s="48" customFormat="1" x14ac:dyDescent="0.25">
      <c r="B342" s="298">
        <f t="shared" ca="1" si="220"/>
        <v>11</v>
      </c>
      <c r="C342" s="298"/>
      <c r="D342" s="298" t="b">
        <f t="shared" ca="1" si="221"/>
        <v>0</v>
      </c>
      <c r="E342" s="298"/>
      <c r="F342" s="298" t="b">
        <f t="shared" ca="1" si="222"/>
        <v>0</v>
      </c>
      <c r="G342" s="298"/>
      <c r="H342" s="298" t="b">
        <f t="shared" ca="1" si="223"/>
        <v>0</v>
      </c>
      <c r="I342" s="298"/>
      <c r="J342" s="153"/>
      <c r="K342" s="235" t="str">
        <f t="shared" ca="1" si="224"/>
        <v>-</v>
      </c>
      <c r="L342" s="4" t="str">
        <f t="shared" ca="1" si="225"/>
        <v/>
      </c>
      <c r="M342" s="263" t="str">
        <f t="shared" ca="1" si="226"/>
        <v>-</v>
      </c>
      <c r="N342" s="4" t="str">
        <f t="shared" ca="1" si="227"/>
        <v/>
      </c>
      <c r="O342" s="235" t="str">
        <f t="shared" ca="1" si="228"/>
        <v>-</v>
      </c>
      <c r="P342" s="4" t="str">
        <f t="shared" ca="1" si="229"/>
        <v/>
      </c>
      <c r="Q342" s="235" t="str">
        <f t="shared" ca="1" si="230"/>
        <v>-</v>
      </c>
      <c r="R342" s="4" t="str">
        <f t="shared" ca="1" si="231"/>
        <v/>
      </c>
      <c r="S342" s="235">
        <f t="shared" ca="1" si="232"/>
        <v>4</v>
      </c>
      <c r="T342" s="4">
        <f t="shared" ca="1" si="233"/>
        <v>1</v>
      </c>
      <c r="U342" s="235" t="str">
        <f ca="1">IF(BT342&gt;1,IF(ISERROR(MATCH(BG343:BG345:BG379,0)),"-",BN342),"")</f>
        <v>-</v>
      </c>
      <c r="V342" s="4" t="str">
        <f t="shared" ca="1" si="234"/>
        <v/>
      </c>
      <c r="W342" s="235" t="str">
        <f t="shared" ca="1" si="235"/>
        <v>-</v>
      </c>
      <c r="X342" s="4" t="str">
        <f t="shared" ca="1" si="236"/>
        <v/>
      </c>
      <c r="Y342" s="235" t="str">
        <f t="shared" ca="1" si="237"/>
        <v>-</v>
      </c>
      <c r="Z342" s="4" t="str">
        <f t="shared" ca="1" si="238"/>
        <v/>
      </c>
      <c r="AA342" s="235" t="str">
        <f t="shared" ca="1" si="239"/>
        <v>-</v>
      </c>
      <c r="AB342" s="4" t="str">
        <f t="shared" ca="1" si="240"/>
        <v/>
      </c>
      <c r="AC342" s="235" t="str">
        <f t="shared" ca="1" si="241"/>
        <v>-</v>
      </c>
      <c r="AD342" s="4" t="str">
        <f t="shared" ca="1" si="242"/>
        <v/>
      </c>
      <c r="AE342" s="153"/>
      <c r="AF342" s="4" t="e">
        <f t="shared" ca="1" si="243"/>
        <v>#N/A</v>
      </c>
      <c r="AG342" s="263" t="e">
        <f t="shared" ca="1" si="244"/>
        <v>#N/A</v>
      </c>
      <c r="AH342" s="235" t="e">
        <f t="shared" ca="1" si="245"/>
        <v>#N/A</v>
      </c>
      <c r="AI342" s="235" t="e">
        <f t="shared" ca="1" si="246"/>
        <v>#N/A</v>
      </c>
      <c r="AJ342" s="235">
        <f t="shared" ca="1" si="247"/>
        <v>1</v>
      </c>
      <c r="AK342" s="235" t="e">
        <f t="shared" ca="1" si="248"/>
        <v>#N/A</v>
      </c>
      <c r="AL342" s="235" t="e">
        <f t="shared" ca="1" si="249"/>
        <v>#N/A</v>
      </c>
      <c r="AM342" s="235" t="e">
        <f t="shared" ca="1" si="250"/>
        <v>#N/A</v>
      </c>
      <c r="AN342" s="235" t="e">
        <f t="shared" ca="1" si="251"/>
        <v>#N/A</v>
      </c>
      <c r="AO342" s="235" t="e">
        <f t="shared" ca="1" si="252"/>
        <v>#N/A</v>
      </c>
      <c r="AP342" s="153"/>
      <c r="AQ342" s="4" t="str">
        <f t="shared" ca="1" si="272"/>
        <v/>
      </c>
      <c r="AR342" s="4" t="str">
        <f t="shared" ca="1" si="272"/>
        <v/>
      </c>
      <c r="AS342" s="4" t="str">
        <f t="shared" ca="1" si="272"/>
        <v/>
      </c>
      <c r="AT342" s="4" t="str">
        <f t="shared" ca="1" si="272"/>
        <v/>
      </c>
      <c r="AU342" s="4">
        <f t="shared" ca="1" si="272"/>
        <v>1</v>
      </c>
      <c r="AV342" s="4" t="str">
        <f t="shared" ca="1" si="271"/>
        <v/>
      </c>
      <c r="AW342" s="4" t="str">
        <f t="shared" ca="1" si="271"/>
        <v/>
      </c>
      <c r="AX342" s="4" t="str">
        <f t="shared" ca="1" si="271"/>
        <v/>
      </c>
      <c r="AY342" s="4" t="str">
        <f t="shared" ca="1" si="271"/>
        <v/>
      </c>
      <c r="AZ342" s="4" t="str">
        <f t="shared" ca="1" si="271"/>
        <v/>
      </c>
      <c r="BA342" s="296">
        <f t="shared" ca="1" si="253"/>
        <v>1</v>
      </c>
      <c r="BB342" s="296"/>
      <c r="BC342" s="153"/>
      <c r="BD342" s="48">
        <f t="shared" ca="1" si="259"/>
        <v>1</v>
      </c>
      <c r="BE342" s="48">
        <f t="shared" ca="1" si="254"/>
        <v>1</v>
      </c>
      <c r="BF342" s="157"/>
      <c r="BG342" s="262">
        <f t="shared" ca="1" si="255"/>
        <v>3</v>
      </c>
      <c r="BI342" s="48">
        <f t="shared" ca="1" si="260"/>
        <v>0</v>
      </c>
      <c r="BJ342" s="48">
        <f t="shared" ca="1" si="261"/>
        <v>1</v>
      </c>
      <c r="BK342" s="48">
        <f t="shared" ca="1" si="262"/>
        <v>2</v>
      </c>
      <c r="BL342" s="48">
        <f t="shared" ca="1" si="263"/>
        <v>3</v>
      </c>
      <c r="BM342" s="48">
        <f t="shared" ca="1" si="264"/>
        <v>4</v>
      </c>
      <c r="BN342" s="48">
        <f t="shared" ca="1" si="265"/>
        <v>5</v>
      </c>
      <c r="BO342" s="48">
        <f t="shared" ca="1" si="266"/>
        <v>6</v>
      </c>
      <c r="BP342" s="48">
        <f t="shared" ca="1" si="267"/>
        <v>10</v>
      </c>
      <c r="BQ342" s="48">
        <f t="shared" ca="1" si="268"/>
        <v>20</v>
      </c>
      <c r="BR342" s="48">
        <f t="shared" ca="1" si="269"/>
        <v>30</v>
      </c>
      <c r="BT342" s="99">
        <f t="shared" ca="1" si="256"/>
        <v>10</v>
      </c>
      <c r="BV342" s="48">
        <f t="shared" ca="1" si="257"/>
        <v>1</v>
      </c>
      <c r="BX342" s="48">
        <f t="shared" ca="1" si="258"/>
        <v>11</v>
      </c>
      <c r="BY342" s="158"/>
      <c r="BZ342" s="266">
        <f t="shared" ca="1" si="270"/>
        <v>617</v>
      </c>
      <c r="CA342" s="265">
        <f t="shared" ca="1" si="273"/>
        <v>26</v>
      </c>
    </row>
    <row r="343" spans="2:79" s="48" customFormat="1" x14ac:dyDescent="0.25">
      <c r="B343" s="298">
        <f t="shared" ca="1" si="220"/>
        <v>7</v>
      </c>
      <c r="C343" s="298"/>
      <c r="D343" s="298" t="b">
        <f t="shared" ca="1" si="221"/>
        <v>0</v>
      </c>
      <c r="E343" s="298"/>
      <c r="F343" s="298" t="b">
        <f t="shared" ca="1" si="222"/>
        <v>0</v>
      </c>
      <c r="G343" s="298"/>
      <c r="H343" s="298" t="b">
        <f t="shared" ca="1" si="223"/>
        <v>0</v>
      </c>
      <c r="I343" s="298"/>
      <c r="J343" s="153"/>
      <c r="K343" s="235" t="str">
        <f t="shared" ca="1" si="224"/>
        <v>-</v>
      </c>
      <c r="L343" s="4" t="str">
        <f t="shared" ca="1" si="225"/>
        <v/>
      </c>
      <c r="M343" s="263" t="str">
        <f t="shared" ca="1" si="226"/>
        <v>-</v>
      </c>
      <c r="N343" s="4" t="str">
        <f t="shared" ca="1" si="227"/>
        <v/>
      </c>
      <c r="O343" s="235" t="str">
        <f t="shared" ca="1" si="228"/>
        <v>-</v>
      </c>
      <c r="P343" s="4" t="str">
        <f t="shared" ca="1" si="229"/>
        <v/>
      </c>
      <c r="Q343" s="235" t="str">
        <f t="shared" ca="1" si="230"/>
        <v>-</v>
      </c>
      <c r="R343" s="4" t="str">
        <f t="shared" ca="1" si="231"/>
        <v/>
      </c>
      <c r="S343" s="235" t="str">
        <f t="shared" ca="1" si="232"/>
        <v>-</v>
      </c>
      <c r="T343" s="4" t="str">
        <f t="shared" ca="1" si="233"/>
        <v/>
      </c>
      <c r="U343" s="235" t="str">
        <f ca="1">IF(BT343&gt;1,IF(ISERROR(MATCH(BG344:BG346:BG380,0)),"-",BN343),"")</f>
        <v>-</v>
      </c>
      <c r="V343" s="4" t="str">
        <f t="shared" ca="1" si="234"/>
        <v/>
      </c>
      <c r="W343" s="235" t="str">
        <f t="shared" ca="1" si="235"/>
        <v>-</v>
      </c>
      <c r="X343" s="4" t="str">
        <f t="shared" ca="1" si="236"/>
        <v/>
      </c>
      <c r="Y343" s="235" t="str">
        <f t="shared" ca="1" si="237"/>
        <v>-</v>
      </c>
      <c r="Z343" s="4" t="str">
        <f t="shared" ca="1" si="238"/>
        <v/>
      </c>
      <c r="AA343" s="235" t="str">
        <f t="shared" ca="1" si="239"/>
        <v>-</v>
      </c>
      <c r="AB343" s="4" t="str">
        <f t="shared" ca="1" si="240"/>
        <v/>
      </c>
      <c r="AC343" s="235" t="str">
        <f t="shared" ca="1" si="241"/>
        <v>-</v>
      </c>
      <c r="AD343" s="4" t="str">
        <f t="shared" ca="1" si="242"/>
        <v/>
      </c>
      <c r="AE343" s="153"/>
      <c r="AF343" s="4" t="e">
        <f t="shared" ca="1" si="243"/>
        <v>#N/A</v>
      </c>
      <c r="AG343" s="263" t="e">
        <f t="shared" ca="1" si="244"/>
        <v>#N/A</v>
      </c>
      <c r="AH343" s="235" t="e">
        <f t="shared" ca="1" si="245"/>
        <v>#N/A</v>
      </c>
      <c r="AI343" s="235" t="e">
        <f t="shared" ca="1" si="246"/>
        <v>#N/A</v>
      </c>
      <c r="AJ343" s="235" t="e">
        <f t="shared" ca="1" si="247"/>
        <v>#N/A</v>
      </c>
      <c r="AK343" s="235" t="e">
        <f t="shared" ca="1" si="248"/>
        <v>#N/A</v>
      </c>
      <c r="AL343" s="235" t="e">
        <f t="shared" ca="1" si="249"/>
        <v>#N/A</v>
      </c>
      <c r="AM343" s="235" t="e">
        <f t="shared" ca="1" si="250"/>
        <v>#N/A</v>
      </c>
      <c r="AN343" s="235" t="e">
        <f t="shared" ca="1" si="251"/>
        <v>#N/A</v>
      </c>
      <c r="AO343" s="235" t="e">
        <f t="shared" ca="1" si="252"/>
        <v>#N/A</v>
      </c>
      <c r="AP343" s="153"/>
      <c r="AQ343" s="4" t="str">
        <f t="shared" ca="1" si="272"/>
        <v/>
      </c>
      <c r="AR343" s="4" t="str">
        <f t="shared" ca="1" si="272"/>
        <v/>
      </c>
      <c r="AS343" s="4" t="str">
        <f t="shared" ca="1" si="272"/>
        <v/>
      </c>
      <c r="AT343" s="4" t="str">
        <f t="shared" ca="1" si="272"/>
        <v/>
      </c>
      <c r="AU343" s="4" t="str">
        <f t="shared" ca="1" si="272"/>
        <v/>
      </c>
      <c r="AV343" s="4" t="str">
        <f t="shared" ca="1" si="271"/>
        <v/>
      </c>
      <c r="AW343" s="4" t="str">
        <f t="shared" ca="1" si="271"/>
        <v/>
      </c>
      <c r="AX343" s="4" t="str">
        <f t="shared" ca="1" si="271"/>
        <v/>
      </c>
      <c r="AY343" s="4" t="str">
        <f t="shared" ca="1" si="271"/>
        <v/>
      </c>
      <c r="AZ343" s="4" t="str">
        <f t="shared" ca="1" si="271"/>
        <v/>
      </c>
      <c r="BA343" s="296" t="e">
        <f t="shared" ca="1" si="253"/>
        <v>#NUM!</v>
      </c>
      <c r="BB343" s="296"/>
      <c r="BC343" s="153"/>
      <c r="BD343" s="48">
        <f t="shared" ca="1" si="259"/>
        <v>0</v>
      </c>
      <c r="BE343" s="48" t="str">
        <f t="shared" ca="1" si="254"/>
        <v>F</v>
      </c>
      <c r="BF343" s="157"/>
      <c r="BG343" s="262">
        <f t="shared" ca="1" si="255"/>
        <v>4</v>
      </c>
      <c r="BI343" s="48">
        <f t="shared" ca="1" si="260"/>
        <v>0</v>
      </c>
      <c r="BJ343" s="48">
        <f t="shared" ca="1" si="261"/>
        <v>1</v>
      </c>
      <c r="BK343" s="48">
        <f t="shared" ca="1" si="262"/>
        <v>2</v>
      </c>
      <c r="BL343" s="48">
        <f t="shared" ca="1" si="263"/>
        <v>3</v>
      </c>
      <c r="BM343" s="48">
        <f t="shared" ca="1" si="264"/>
        <v>4</v>
      </c>
      <c r="BN343" s="48">
        <f t="shared" ca="1" si="265"/>
        <v>5</v>
      </c>
      <c r="BO343" s="48">
        <f t="shared" ca="1" si="266"/>
        <v>6</v>
      </c>
      <c r="BP343" s="48">
        <f t="shared" ca="1" si="267"/>
        <v>10</v>
      </c>
      <c r="BQ343" s="48">
        <f t="shared" ca="1" si="268"/>
        <v>20</v>
      </c>
      <c r="BR343" s="48">
        <f t="shared" ca="1" si="269"/>
        <v>30</v>
      </c>
      <c r="BT343" s="99">
        <f t="shared" ca="1" si="256"/>
        <v>10</v>
      </c>
      <c r="BV343" s="48" t="str">
        <f t="shared" ca="1" si="257"/>
        <v>F</v>
      </c>
      <c r="BX343" s="48">
        <f t="shared" ca="1" si="258"/>
        <v>7</v>
      </c>
      <c r="BY343" s="158"/>
      <c r="BZ343" s="266">
        <f t="shared" ca="1" si="270"/>
        <v>587</v>
      </c>
      <c r="CA343" s="265">
        <f t="shared" ca="1" si="273"/>
        <v>-30</v>
      </c>
    </row>
    <row r="344" spans="2:79" s="48" customFormat="1" x14ac:dyDescent="0.25">
      <c r="B344" s="298" t="b">
        <f t="shared" ca="1" si="220"/>
        <v>0</v>
      </c>
      <c r="C344" s="298"/>
      <c r="D344" s="298" t="b">
        <f t="shared" ca="1" si="221"/>
        <v>0</v>
      </c>
      <c r="E344" s="298"/>
      <c r="F344" s="298" t="b">
        <f t="shared" ca="1" si="222"/>
        <v>0</v>
      </c>
      <c r="G344" s="298"/>
      <c r="H344" s="298" t="b">
        <f t="shared" ca="1" si="223"/>
        <v>0</v>
      </c>
      <c r="I344" s="298"/>
      <c r="J344" s="153"/>
      <c r="K344" s="235" t="str">
        <f t="shared" ca="1" si="224"/>
        <v/>
      </c>
      <c r="L344" s="4" t="str">
        <f t="shared" ca="1" si="225"/>
        <v/>
      </c>
      <c r="M344" s="263" t="str">
        <f t="shared" ca="1" si="226"/>
        <v/>
      </c>
      <c r="N344" s="4" t="str">
        <f t="shared" ca="1" si="227"/>
        <v/>
      </c>
      <c r="O344" s="235" t="str">
        <f t="shared" ca="1" si="228"/>
        <v/>
      </c>
      <c r="P344" s="4" t="str">
        <f t="shared" ca="1" si="229"/>
        <v/>
      </c>
      <c r="Q344" s="235" t="str">
        <f t="shared" ca="1" si="230"/>
        <v/>
      </c>
      <c r="R344" s="4" t="str">
        <f t="shared" ca="1" si="231"/>
        <v/>
      </c>
      <c r="S344" s="235" t="str">
        <f t="shared" ca="1" si="232"/>
        <v/>
      </c>
      <c r="T344" s="4" t="str">
        <f t="shared" ca="1" si="233"/>
        <v/>
      </c>
      <c r="U344" s="235" t="str">
        <f ca="1">IF(BT344&gt;1,IF(ISERROR(MATCH(BG345:BG347:BG381,0)),"-",BN344),"")</f>
        <v/>
      </c>
      <c r="V344" s="4" t="str">
        <f t="shared" ca="1" si="234"/>
        <v/>
      </c>
      <c r="W344" s="235" t="str">
        <f t="shared" ca="1" si="235"/>
        <v/>
      </c>
      <c r="X344" s="4" t="str">
        <f t="shared" ca="1" si="236"/>
        <v/>
      </c>
      <c r="Y344" s="235" t="str">
        <f t="shared" ca="1" si="237"/>
        <v/>
      </c>
      <c r="Z344" s="4" t="str">
        <f t="shared" ca="1" si="238"/>
        <v/>
      </c>
      <c r="AA344" s="235" t="str">
        <f t="shared" ca="1" si="239"/>
        <v/>
      </c>
      <c r="AB344" s="4" t="str">
        <f t="shared" ca="1" si="240"/>
        <v/>
      </c>
      <c r="AC344" s="235" t="str">
        <f t="shared" ca="1" si="241"/>
        <v/>
      </c>
      <c r="AD344" s="4" t="str">
        <f t="shared" ca="1" si="242"/>
        <v/>
      </c>
      <c r="AE344" s="153"/>
      <c r="AF344" s="4" t="str">
        <f t="shared" ca="1" si="243"/>
        <v/>
      </c>
      <c r="AG344" s="263" t="str">
        <f t="shared" ca="1" si="244"/>
        <v/>
      </c>
      <c r="AH344" s="235" t="str">
        <f t="shared" ca="1" si="245"/>
        <v/>
      </c>
      <c r="AI344" s="235" t="str">
        <f t="shared" ca="1" si="246"/>
        <v/>
      </c>
      <c r="AJ344" s="235" t="str">
        <f t="shared" ca="1" si="247"/>
        <v/>
      </c>
      <c r="AK344" s="235" t="str">
        <f t="shared" ca="1" si="248"/>
        <v/>
      </c>
      <c r="AL344" s="235" t="str">
        <f t="shared" ca="1" si="249"/>
        <v/>
      </c>
      <c r="AM344" s="235" t="str">
        <f t="shared" ca="1" si="250"/>
        <v/>
      </c>
      <c r="AN344" s="235" t="str">
        <f t="shared" ca="1" si="251"/>
        <v/>
      </c>
      <c r="AO344" s="235" t="str">
        <f t="shared" ca="1" si="252"/>
        <v/>
      </c>
      <c r="AP344" s="153"/>
      <c r="AQ344" s="4" t="str">
        <f t="shared" ca="1" si="272"/>
        <v/>
      </c>
      <c r="AR344" s="4" t="str">
        <f t="shared" ca="1" si="272"/>
        <v/>
      </c>
      <c r="AS344" s="4" t="str">
        <f t="shared" ca="1" si="272"/>
        <v/>
      </c>
      <c r="AT344" s="4" t="str">
        <f t="shared" ca="1" si="272"/>
        <v/>
      </c>
      <c r="AU344" s="4" t="str">
        <f t="shared" ca="1" si="272"/>
        <v/>
      </c>
      <c r="AV344" s="4" t="str">
        <f t="shared" ca="1" si="271"/>
        <v/>
      </c>
      <c r="AW344" s="4" t="str">
        <f t="shared" ca="1" si="271"/>
        <v/>
      </c>
      <c r="AX344" s="4" t="str">
        <f t="shared" ca="1" si="271"/>
        <v/>
      </c>
      <c r="AY344" s="4" t="str">
        <f t="shared" ca="1" si="271"/>
        <v/>
      </c>
      <c r="AZ344" s="4" t="str">
        <f t="shared" ca="1" si="271"/>
        <v/>
      </c>
      <c r="BA344" s="296" t="e">
        <f t="shared" ca="1" si="253"/>
        <v>#NUM!</v>
      </c>
      <c r="BB344" s="296"/>
      <c r="BC344" s="153"/>
      <c r="BD344" s="48" t="str">
        <f t="shared" ca="1" si="259"/>
        <v/>
      </c>
      <c r="BE344" s="48" t="str">
        <f t="shared" ca="1" si="254"/>
        <v/>
      </c>
      <c r="BF344" s="157"/>
      <c r="BG344" s="262">
        <f t="shared" ca="1" si="255"/>
        <v>26</v>
      </c>
      <c r="BI344" s="48" t="str">
        <f t="shared" ca="1" si="260"/>
        <v/>
      </c>
      <c r="BJ344" s="48" t="str">
        <f t="shared" ca="1" si="261"/>
        <v/>
      </c>
      <c r="BK344" s="48" t="str">
        <f t="shared" ca="1" si="262"/>
        <v/>
      </c>
      <c r="BL344" s="48" t="str">
        <f t="shared" ca="1" si="263"/>
        <v/>
      </c>
      <c r="BM344" s="48" t="str">
        <f t="shared" ca="1" si="264"/>
        <v/>
      </c>
      <c r="BN344" s="48" t="str">
        <f t="shared" ca="1" si="265"/>
        <v/>
      </c>
      <c r="BO344" s="48" t="b">
        <f t="shared" ca="1" si="266"/>
        <v>0</v>
      </c>
      <c r="BP344" s="48" t="b">
        <f t="shared" ca="1" si="267"/>
        <v>0</v>
      </c>
      <c r="BQ344" s="48" t="b">
        <f t="shared" ca="1" si="268"/>
        <v>0</v>
      </c>
      <c r="BR344" s="48" t="b">
        <f t="shared" ca="1" si="269"/>
        <v>0</v>
      </c>
      <c r="BT344" s="99">
        <f t="shared" ca="1" si="256"/>
        <v>0</v>
      </c>
      <c r="BV344" s="48" t="str">
        <f t="shared" ca="1" si="257"/>
        <v/>
      </c>
      <c r="BX344" s="48" t="str">
        <f t="shared" ca="1" si="258"/>
        <v/>
      </c>
      <c r="BY344" s="158"/>
      <c r="BZ344" s="266">
        <f t="shared" ca="1" si="270"/>
        <v>587</v>
      </c>
      <c r="CA344" s="265" t="str">
        <f t="shared" ca="1" si="273"/>
        <v/>
      </c>
    </row>
    <row r="345" spans="2:79" s="48" customFormat="1" x14ac:dyDescent="0.25">
      <c r="B345" s="298" t="b">
        <f t="shared" ca="1" si="220"/>
        <v>0</v>
      </c>
      <c r="C345" s="298"/>
      <c r="D345" s="298" t="b">
        <f t="shared" ca="1" si="221"/>
        <v>0</v>
      </c>
      <c r="E345" s="298"/>
      <c r="F345" s="298" t="b">
        <f t="shared" ca="1" si="222"/>
        <v>0</v>
      </c>
      <c r="G345" s="298"/>
      <c r="H345" s="298" t="b">
        <f t="shared" ca="1" si="223"/>
        <v>0</v>
      </c>
      <c r="I345" s="298"/>
      <c r="J345" s="153"/>
      <c r="K345" s="235" t="str">
        <f t="shared" ca="1" si="224"/>
        <v/>
      </c>
      <c r="L345" s="4" t="str">
        <f t="shared" ca="1" si="225"/>
        <v/>
      </c>
      <c r="M345" s="263" t="str">
        <f t="shared" ca="1" si="226"/>
        <v/>
      </c>
      <c r="N345" s="4" t="str">
        <f t="shared" ca="1" si="227"/>
        <v/>
      </c>
      <c r="O345" s="235" t="str">
        <f t="shared" ca="1" si="228"/>
        <v/>
      </c>
      <c r="P345" s="4" t="str">
        <f t="shared" ca="1" si="229"/>
        <v/>
      </c>
      <c r="Q345" s="235" t="str">
        <f t="shared" ca="1" si="230"/>
        <v/>
      </c>
      <c r="R345" s="4" t="str">
        <f t="shared" ca="1" si="231"/>
        <v/>
      </c>
      <c r="S345" s="235" t="str">
        <f t="shared" ca="1" si="232"/>
        <v/>
      </c>
      <c r="T345" s="4" t="str">
        <f t="shared" ca="1" si="233"/>
        <v/>
      </c>
      <c r="U345" s="235" t="str">
        <f ca="1">IF(BT345&gt;1,IF(ISERROR(MATCH(BG346:BG348:BG382,0)),"-",BN345),"")</f>
        <v/>
      </c>
      <c r="V345" s="4" t="str">
        <f t="shared" ca="1" si="234"/>
        <v/>
      </c>
      <c r="W345" s="235" t="str">
        <f t="shared" ca="1" si="235"/>
        <v/>
      </c>
      <c r="X345" s="4" t="str">
        <f t="shared" ca="1" si="236"/>
        <v/>
      </c>
      <c r="Y345" s="235" t="str">
        <f t="shared" ca="1" si="237"/>
        <v/>
      </c>
      <c r="Z345" s="4" t="str">
        <f t="shared" ca="1" si="238"/>
        <v/>
      </c>
      <c r="AA345" s="235" t="str">
        <f t="shared" ca="1" si="239"/>
        <v/>
      </c>
      <c r="AB345" s="4" t="str">
        <f t="shared" ca="1" si="240"/>
        <v/>
      </c>
      <c r="AC345" s="235" t="str">
        <f t="shared" ca="1" si="241"/>
        <v/>
      </c>
      <c r="AD345" s="4" t="str">
        <f t="shared" ca="1" si="242"/>
        <v/>
      </c>
      <c r="AE345" s="153"/>
      <c r="AF345" s="4" t="str">
        <f t="shared" ca="1" si="243"/>
        <v/>
      </c>
      <c r="AG345" s="263" t="str">
        <f t="shared" ca="1" si="244"/>
        <v/>
      </c>
      <c r="AH345" s="235" t="str">
        <f t="shared" ca="1" si="245"/>
        <v/>
      </c>
      <c r="AI345" s="235" t="str">
        <f t="shared" ca="1" si="246"/>
        <v/>
      </c>
      <c r="AJ345" s="235" t="str">
        <f t="shared" ca="1" si="247"/>
        <v/>
      </c>
      <c r="AK345" s="235" t="str">
        <f t="shared" ca="1" si="248"/>
        <v/>
      </c>
      <c r="AL345" s="235" t="str">
        <f t="shared" ca="1" si="249"/>
        <v/>
      </c>
      <c r="AM345" s="235" t="str">
        <f t="shared" ca="1" si="250"/>
        <v/>
      </c>
      <c r="AN345" s="235" t="str">
        <f t="shared" ca="1" si="251"/>
        <v/>
      </c>
      <c r="AO345" s="235" t="str">
        <f t="shared" ca="1" si="252"/>
        <v/>
      </c>
      <c r="AP345" s="153"/>
      <c r="AQ345" s="4" t="str">
        <f t="shared" ca="1" si="272"/>
        <v/>
      </c>
      <c r="AR345" s="4" t="str">
        <f t="shared" ca="1" si="272"/>
        <v/>
      </c>
      <c r="AS345" s="4" t="str">
        <f t="shared" ca="1" si="272"/>
        <v/>
      </c>
      <c r="AT345" s="4" t="str">
        <f t="shared" ca="1" si="272"/>
        <v/>
      </c>
      <c r="AU345" s="4" t="str">
        <f t="shared" ca="1" si="272"/>
        <v/>
      </c>
      <c r="AV345" s="4" t="str">
        <f t="shared" ca="1" si="271"/>
        <v/>
      </c>
      <c r="AW345" s="4" t="str">
        <f t="shared" ca="1" si="271"/>
        <v/>
      </c>
      <c r="AX345" s="4" t="str">
        <f t="shared" ca="1" si="271"/>
        <v/>
      </c>
      <c r="AY345" s="4" t="str">
        <f t="shared" ca="1" si="271"/>
        <v/>
      </c>
      <c r="AZ345" s="4" t="str">
        <f t="shared" ca="1" si="271"/>
        <v/>
      </c>
      <c r="BA345" s="296" t="e">
        <f t="shared" ca="1" si="253"/>
        <v>#NUM!</v>
      </c>
      <c r="BB345" s="296"/>
      <c r="BC345" s="153"/>
      <c r="BD345" s="48" t="str">
        <f t="shared" ca="1" si="259"/>
        <v/>
      </c>
      <c r="BE345" s="48" t="str">
        <f t="shared" ca="1" si="254"/>
        <v/>
      </c>
      <c r="BF345" s="157"/>
      <c r="BG345" s="262">
        <f t="shared" ca="1" si="255"/>
        <v>15</v>
      </c>
      <c r="BI345" s="48" t="str">
        <f t="shared" ca="1" si="260"/>
        <v/>
      </c>
      <c r="BJ345" s="48" t="str">
        <f t="shared" ca="1" si="261"/>
        <v/>
      </c>
      <c r="BK345" s="48" t="str">
        <f t="shared" ca="1" si="262"/>
        <v/>
      </c>
      <c r="BL345" s="48" t="str">
        <f t="shared" ca="1" si="263"/>
        <v/>
      </c>
      <c r="BM345" s="48" t="str">
        <f t="shared" ca="1" si="264"/>
        <v/>
      </c>
      <c r="BN345" s="48" t="str">
        <f t="shared" ca="1" si="265"/>
        <v/>
      </c>
      <c r="BO345" s="48" t="b">
        <f t="shared" ca="1" si="266"/>
        <v>0</v>
      </c>
      <c r="BP345" s="48" t="b">
        <f t="shared" ca="1" si="267"/>
        <v>0</v>
      </c>
      <c r="BQ345" s="48" t="b">
        <f t="shared" ca="1" si="268"/>
        <v>0</v>
      </c>
      <c r="BR345" s="48" t="b">
        <f t="shared" ca="1" si="269"/>
        <v>0</v>
      </c>
      <c r="BT345" s="99">
        <f t="shared" ca="1" si="256"/>
        <v>0</v>
      </c>
      <c r="BV345" s="48" t="str">
        <f t="shared" ca="1" si="257"/>
        <v/>
      </c>
      <c r="BX345" s="48" t="str">
        <f t="shared" ca="1" si="258"/>
        <v/>
      </c>
      <c r="BY345" s="158"/>
      <c r="BZ345" s="266">
        <f t="shared" ca="1" si="270"/>
        <v>587</v>
      </c>
      <c r="CA345" s="265" t="str">
        <f t="shared" ca="1" si="273"/>
        <v/>
      </c>
    </row>
    <row r="346" spans="2:79" s="48" customFormat="1" x14ac:dyDescent="0.25">
      <c r="B346" s="298" t="b">
        <f t="shared" ca="1" si="220"/>
        <v>0</v>
      </c>
      <c r="C346" s="298"/>
      <c r="D346" s="298" t="b">
        <f t="shared" ca="1" si="221"/>
        <v>0</v>
      </c>
      <c r="E346" s="298"/>
      <c r="F346" s="298" t="b">
        <f t="shared" ca="1" si="222"/>
        <v>0</v>
      </c>
      <c r="G346" s="298"/>
      <c r="H346" s="298" t="b">
        <f t="shared" ca="1" si="223"/>
        <v>0</v>
      </c>
      <c r="I346" s="298"/>
      <c r="J346" s="153"/>
      <c r="K346" s="235" t="str">
        <f t="shared" ca="1" si="224"/>
        <v/>
      </c>
      <c r="L346" s="4" t="str">
        <f t="shared" ca="1" si="225"/>
        <v/>
      </c>
      <c r="M346" s="263" t="str">
        <f t="shared" ca="1" si="226"/>
        <v/>
      </c>
      <c r="N346" s="4" t="str">
        <f t="shared" ca="1" si="227"/>
        <v/>
      </c>
      <c r="O346" s="235" t="str">
        <f t="shared" ca="1" si="228"/>
        <v/>
      </c>
      <c r="P346" s="4" t="str">
        <f t="shared" ca="1" si="229"/>
        <v/>
      </c>
      <c r="Q346" s="235" t="str">
        <f t="shared" ca="1" si="230"/>
        <v/>
      </c>
      <c r="R346" s="4" t="str">
        <f t="shared" ca="1" si="231"/>
        <v/>
      </c>
      <c r="S346" s="235" t="str">
        <f t="shared" ca="1" si="232"/>
        <v/>
      </c>
      <c r="T346" s="4" t="str">
        <f t="shared" ca="1" si="233"/>
        <v/>
      </c>
      <c r="U346" s="235" t="str">
        <f ca="1">IF(BT346&gt;1,IF(ISERROR(MATCH(BG347:BG349:BG383,0)),"-",BN346),"")</f>
        <v/>
      </c>
      <c r="V346" s="4" t="str">
        <f t="shared" ca="1" si="234"/>
        <v/>
      </c>
      <c r="W346" s="235" t="str">
        <f t="shared" ca="1" si="235"/>
        <v/>
      </c>
      <c r="X346" s="4" t="str">
        <f t="shared" ca="1" si="236"/>
        <v/>
      </c>
      <c r="Y346" s="235" t="str">
        <f t="shared" ca="1" si="237"/>
        <v/>
      </c>
      <c r="Z346" s="4" t="str">
        <f t="shared" ca="1" si="238"/>
        <v/>
      </c>
      <c r="AA346" s="235" t="str">
        <f t="shared" ca="1" si="239"/>
        <v/>
      </c>
      <c r="AB346" s="4" t="str">
        <f t="shared" ca="1" si="240"/>
        <v/>
      </c>
      <c r="AC346" s="235" t="str">
        <f t="shared" ca="1" si="241"/>
        <v/>
      </c>
      <c r="AD346" s="4" t="str">
        <f t="shared" ca="1" si="242"/>
        <v/>
      </c>
      <c r="AE346" s="153"/>
      <c r="AF346" s="4" t="str">
        <f t="shared" ca="1" si="243"/>
        <v/>
      </c>
      <c r="AG346" s="263" t="str">
        <f t="shared" ca="1" si="244"/>
        <v/>
      </c>
      <c r="AH346" s="235" t="str">
        <f t="shared" ca="1" si="245"/>
        <v/>
      </c>
      <c r="AI346" s="235" t="str">
        <f t="shared" ca="1" si="246"/>
        <v/>
      </c>
      <c r="AJ346" s="235" t="str">
        <f t="shared" ca="1" si="247"/>
        <v/>
      </c>
      <c r="AK346" s="235" t="str">
        <f t="shared" ca="1" si="248"/>
        <v/>
      </c>
      <c r="AL346" s="235" t="str">
        <f t="shared" ca="1" si="249"/>
        <v/>
      </c>
      <c r="AM346" s="235" t="str">
        <f t="shared" ca="1" si="250"/>
        <v/>
      </c>
      <c r="AN346" s="235" t="str">
        <f t="shared" ca="1" si="251"/>
        <v/>
      </c>
      <c r="AO346" s="235" t="str">
        <f t="shared" ca="1" si="252"/>
        <v/>
      </c>
      <c r="AP346" s="153"/>
      <c r="AQ346" s="4" t="str">
        <f t="shared" ca="1" si="272"/>
        <v/>
      </c>
      <c r="AR346" s="4" t="str">
        <f t="shared" ca="1" si="272"/>
        <v/>
      </c>
      <c r="AS346" s="4" t="str">
        <f t="shared" ca="1" si="272"/>
        <v/>
      </c>
      <c r="AT346" s="4" t="str">
        <f t="shared" ca="1" si="272"/>
        <v/>
      </c>
      <c r="AU346" s="4" t="str">
        <f t="shared" ca="1" si="272"/>
        <v/>
      </c>
      <c r="AV346" s="4" t="str">
        <f t="shared" ca="1" si="271"/>
        <v/>
      </c>
      <c r="AW346" s="4" t="str">
        <f t="shared" ca="1" si="271"/>
        <v/>
      </c>
      <c r="AX346" s="4" t="str">
        <f t="shared" ca="1" si="271"/>
        <v/>
      </c>
      <c r="AY346" s="4" t="str">
        <f t="shared" ca="1" si="271"/>
        <v/>
      </c>
      <c r="AZ346" s="4" t="str">
        <f t="shared" ca="1" si="271"/>
        <v/>
      </c>
      <c r="BA346" s="296" t="e">
        <f t="shared" ca="1" si="253"/>
        <v>#NUM!</v>
      </c>
      <c r="BB346" s="296"/>
      <c r="BC346" s="153"/>
      <c r="BD346" s="48" t="str">
        <f t="shared" ca="1" si="259"/>
        <v/>
      </c>
      <c r="BE346" s="48" t="str">
        <f t="shared" ca="1" si="254"/>
        <v/>
      </c>
      <c r="BF346" s="157"/>
      <c r="BG346" s="262">
        <f t="shared" ca="1" si="255"/>
        <v>35</v>
      </c>
      <c r="BI346" s="48" t="str">
        <f t="shared" ca="1" si="260"/>
        <v/>
      </c>
      <c r="BJ346" s="48" t="str">
        <f t="shared" ca="1" si="261"/>
        <v/>
      </c>
      <c r="BK346" s="48" t="str">
        <f t="shared" ca="1" si="262"/>
        <v/>
      </c>
      <c r="BL346" s="48" t="str">
        <f t="shared" ca="1" si="263"/>
        <v/>
      </c>
      <c r="BM346" s="48" t="str">
        <f t="shared" ca="1" si="264"/>
        <v/>
      </c>
      <c r="BN346" s="48" t="str">
        <f t="shared" ca="1" si="265"/>
        <v/>
      </c>
      <c r="BO346" s="48" t="b">
        <f t="shared" ca="1" si="266"/>
        <v>0</v>
      </c>
      <c r="BP346" s="48" t="b">
        <f t="shared" ca="1" si="267"/>
        <v>0</v>
      </c>
      <c r="BQ346" s="48" t="b">
        <f t="shared" ca="1" si="268"/>
        <v>0</v>
      </c>
      <c r="BR346" s="48" t="b">
        <f t="shared" ca="1" si="269"/>
        <v>0</v>
      </c>
      <c r="BT346" s="99">
        <f t="shared" ca="1" si="256"/>
        <v>0</v>
      </c>
      <c r="BV346" s="48" t="str">
        <f t="shared" ca="1" si="257"/>
        <v/>
      </c>
      <c r="BX346" s="48" t="str">
        <f t="shared" ca="1" si="258"/>
        <v/>
      </c>
      <c r="BY346" s="158"/>
      <c r="BZ346" s="266">
        <f t="shared" ca="1" si="270"/>
        <v>587</v>
      </c>
      <c r="CA346" s="265" t="str">
        <f t="shared" ca="1" si="273"/>
        <v/>
      </c>
    </row>
    <row r="347" spans="2:79" s="48" customFormat="1" x14ac:dyDescent="0.25">
      <c r="B347" s="298" t="b">
        <f t="shared" ca="1" si="220"/>
        <v>0</v>
      </c>
      <c r="C347" s="298"/>
      <c r="D347" s="298" t="b">
        <f t="shared" ca="1" si="221"/>
        <v>0</v>
      </c>
      <c r="E347" s="298"/>
      <c r="F347" s="298" t="b">
        <f t="shared" ca="1" si="222"/>
        <v>0</v>
      </c>
      <c r="G347" s="298"/>
      <c r="H347" s="298" t="b">
        <f t="shared" ca="1" si="223"/>
        <v>0</v>
      </c>
      <c r="I347" s="298"/>
      <c r="J347" s="153"/>
      <c r="K347" s="235" t="str">
        <f t="shared" ca="1" si="224"/>
        <v/>
      </c>
      <c r="L347" s="4" t="str">
        <f t="shared" ca="1" si="225"/>
        <v/>
      </c>
      <c r="M347" s="263" t="str">
        <f t="shared" ca="1" si="226"/>
        <v/>
      </c>
      <c r="N347" s="4" t="str">
        <f t="shared" ca="1" si="227"/>
        <v/>
      </c>
      <c r="O347" s="235" t="str">
        <f t="shared" ca="1" si="228"/>
        <v/>
      </c>
      <c r="P347" s="4" t="str">
        <f t="shared" ca="1" si="229"/>
        <v/>
      </c>
      <c r="Q347" s="235" t="str">
        <f t="shared" ca="1" si="230"/>
        <v/>
      </c>
      <c r="R347" s="4" t="str">
        <f t="shared" ca="1" si="231"/>
        <v/>
      </c>
      <c r="S347" s="235" t="str">
        <f t="shared" ca="1" si="232"/>
        <v/>
      </c>
      <c r="T347" s="4" t="str">
        <f t="shared" ca="1" si="233"/>
        <v/>
      </c>
      <c r="U347" s="235" t="str">
        <f ca="1">IF(BT347&gt;1,IF(ISERROR(MATCH(BG348:BG350:BG384,0)),"-",BN347),"")</f>
        <v/>
      </c>
      <c r="V347" s="4" t="str">
        <f t="shared" ca="1" si="234"/>
        <v/>
      </c>
      <c r="W347" s="235" t="str">
        <f t="shared" ca="1" si="235"/>
        <v/>
      </c>
      <c r="X347" s="4" t="str">
        <f t="shared" ca="1" si="236"/>
        <v/>
      </c>
      <c r="Y347" s="235" t="str">
        <f t="shared" ca="1" si="237"/>
        <v/>
      </c>
      <c r="Z347" s="4" t="str">
        <f t="shared" ca="1" si="238"/>
        <v/>
      </c>
      <c r="AA347" s="235" t="str">
        <f t="shared" ca="1" si="239"/>
        <v/>
      </c>
      <c r="AB347" s="4" t="str">
        <f t="shared" ca="1" si="240"/>
        <v/>
      </c>
      <c r="AC347" s="235" t="str">
        <f t="shared" ca="1" si="241"/>
        <v/>
      </c>
      <c r="AD347" s="4" t="str">
        <f t="shared" ca="1" si="242"/>
        <v/>
      </c>
      <c r="AE347" s="153"/>
      <c r="AF347" s="4" t="str">
        <f t="shared" ca="1" si="243"/>
        <v/>
      </c>
      <c r="AG347" s="263" t="str">
        <f t="shared" ca="1" si="244"/>
        <v/>
      </c>
      <c r="AH347" s="235" t="str">
        <f t="shared" ca="1" si="245"/>
        <v/>
      </c>
      <c r="AI347" s="235" t="str">
        <f t="shared" ca="1" si="246"/>
        <v/>
      </c>
      <c r="AJ347" s="235" t="str">
        <f t="shared" ca="1" si="247"/>
        <v/>
      </c>
      <c r="AK347" s="235" t="str">
        <f t="shared" ca="1" si="248"/>
        <v/>
      </c>
      <c r="AL347" s="235" t="str">
        <f t="shared" ca="1" si="249"/>
        <v/>
      </c>
      <c r="AM347" s="235" t="str">
        <f t="shared" ca="1" si="250"/>
        <v/>
      </c>
      <c r="AN347" s="235" t="str">
        <f t="shared" ca="1" si="251"/>
        <v/>
      </c>
      <c r="AO347" s="235" t="str">
        <f t="shared" ca="1" si="252"/>
        <v/>
      </c>
      <c r="AP347" s="153"/>
      <c r="AQ347" s="4" t="str">
        <f t="shared" ca="1" si="272"/>
        <v/>
      </c>
      <c r="AR347" s="4" t="str">
        <f t="shared" ca="1" si="272"/>
        <v/>
      </c>
      <c r="AS347" s="4" t="str">
        <f t="shared" ca="1" si="272"/>
        <v/>
      </c>
      <c r="AT347" s="4" t="str">
        <f t="shared" ca="1" si="272"/>
        <v/>
      </c>
      <c r="AU347" s="4" t="str">
        <f t="shared" ca="1" si="272"/>
        <v/>
      </c>
      <c r="AV347" s="4" t="str">
        <f t="shared" ca="1" si="271"/>
        <v/>
      </c>
      <c r="AW347" s="4" t="str">
        <f t="shared" ca="1" si="271"/>
        <v/>
      </c>
      <c r="AX347" s="4" t="str">
        <f t="shared" ca="1" si="271"/>
        <v/>
      </c>
      <c r="AY347" s="4" t="str">
        <f t="shared" ca="1" si="271"/>
        <v/>
      </c>
      <c r="AZ347" s="4" t="str">
        <f t="shared" ca="1" si="271"/>
        <v/>
      </c>
      <c r="BA347" s="296" t="e">
        <f t="shared" ca="1" si="253"/>
        <v>#NUM!</v>
      </c>
      <c r="BB347" s="296"/>
      <c r="BC347" s="153"/>
      <c r="BD347" s="48" t="str">
        <f t="shared" ca="1" si="259"/>
        <v/>
      </c>
      <c r="BE347" s="48" t="str">
        <f t="shared" ca="1" si="254"/>
        <v/>
      </c>
      <c r="BF347" s="157"/>
      <c r="BG347" s="262">
        <f t="shared" ca="1" si="255"/>
        <v>8</v>
      </c>
      <c r="BI347" s="48" t="str">
        <f t="shared" ca="1" si="260"/>
        <v/>
      </c>
      <c r="BJ347" s="48" t="str">
        <f t="shared" ca="1" si="261"/>
        <v/>
      </c>
      <c r="BK347" s="48" t="str">
        <f t="shared" ca="1" si="262"/>
        <v/>
      </c>
      <c r="BL347" s="48" t="str">
        <f t="shared" ca="1" si="263"/>
        <v/>
      </c>
      <c r="BM347" s="48" t="str">
        <f t="shared" ca="1" si="264"/>
        <v/>
      </c>
      <c r="BN347" s="48" t="str">
        <f t="shared" ca="1" si="265"/>
        <v/>
      </c>
      <c r="BO347" s="48" t="b">
        <f t="shared" ca="1" si="266"/>
        <v>0</v>
      </c>
      <c r="BP347" s="48" t="b">
        <f t="shared" ca="1" si="267"/>
        <v>0</v>
      </c>
      <c r="BQ347" s="48" t="b">
        <f t="shared" ca="1" si="268"/>
        <v>0</v>
      </c>
      <c r="BR347" s="48" t="b">
        <f t="shared" ca="1" si="269"/>
        <v>0</v>
      </c>
      <c r="BT347" s="99">
        <f t="shared" ca="1" si="256"/>
        <v>0</v>
      </c>
      <c r="BV347" s="48" t="str">
        <f t="shared" ca="1" si="257"/>
        <v/>
      </c>
      <c r="BX347" s="48" t="str">
        <f t="shared" ca="1" si="258"/>
        <v/>
      </c>
      <c r="BY347" s="158"/>
      <c r="BZ347" s="266">
        <f t="shared" ca="1" si="270"/>
        <v>587</v>
      </c>
      <c r="CA347" s="265" t="str">
        <f t="shared" ca="1" si="273"/>
        <v/>
      </c>
    </row>
    <row r="348" spans="2:79" s="48" customFormat="1" x14ac:dyDescent="0.25">
      <c r="B348" s="298">
        <f t="shared" ca="1" si="220"/>
        <v>14</v>
      </c>
      <c r="C348" s="298"/>
      <c r="D348" s="298" t="b">
        <f t="shared" ca="1" si="221"/>
        <v>0</v>
      </c>
      <c r="E348" s="298"/>
      <c r="F348" s="298" t="b">
        <f t="shared" ca="1" si="222"/>
        <v>0</v>
      </c>
      <c r="G348" s="298"/>
      <c r="H348" s="298" t="b">
        <f t="shared" ca="1" si="223"/>
        <v>0</v>
      </c>
      <c r="I348" s="298"/>
      <c r="J348" s="153"/>
      <c r="K348" s="235" t="str">
        <f t="shared" ca="1" si="224"/>
        <v>-</v>
      </c>
      <c r="L348" s="4" t="str">
        <f t="shared" ca="1" si="225"/>
        <v/>
      </c>
      <c r="M348" s="263" t="str">
        <f t="shared" ca="1" si="226"/>
        <v>-</v>
      </c>
      <c r="N348" s="4" t="str">
        <f t="shared" ca="1" si="227"/>
        <v/>
      </c>
      <c r="O348" s="235" t="str">
        <f t="shared" ca="1" si="228"/>
        <v>-</v>
      </c>
      <c r="P348" s="4" t="str">
        <f t="shared" ca="1" si="229"/>
        <v/>
      </c>
      <c r="Q348" s="235" t="str">
        <f t="shared" ca="1" si="230"/>
        <v>-</v>
      </c>
      <c r="R348" s="4" t="str">
        <f t="shared" ca="1" si="231"/>
        <v/>
      </c>
      <c r="S348" s="235" t="str">
        <f t="shared" ca="1" si="232"/>
        <v>-</v>
      </c>
      <c r="T348" s="4" t="str">
        <f t="shared" ca="1" si="233"/>
        <v/>
      </c>
      <c r="U348" s="235" t="str">
        <f ca="1">IF(BT348&gt;1,IF(ISERROR(MATCH(BG349:BG351:BG385,0)),"-",BN348),"")</f>
        <v>-</v>
      </c>
      <c r="V348" s="4" t="str">
        <f t="shared" ca="1" si="234"/>
        <v/>
      </c>
      <c r="W348" s="235" t="str">
        <f t="shared" ca="1" si="235"/>
        <v>-</v>
      </c>
      <c r="X348" s="4" t="str">
        <f t="shared" ca="1" si="236"/>
        <v/>
      </c>
      <c r="Y348" s="235" t="str">
        <f t="shared" ca="1" si="237"/>
        <v>-</v>
      </c>
      <c r="Z348" s="4" t="str">
        <f t="shared" ca="1" si="238"/>
        <v/>
      </c>
      <c r="AA348" s="235" t="str">
        <f t="shared" ca="1" si="239"/>
        <v>-</v>
      </c>
      <c r="AB348" s="4" t="str">
        <f t="shared" ca="1" si="240"/>
        <v/>
      </c>
      <c r="AC348" s="235" t="str">
        <f t="shared" ca="1" si="241"/>
        <v>-</v>
      </c>
      <c r="AD348" s="4" t="str">
        <f t="shared" ca="1" si="242"/>
        <v/>
      </c>
      <c r="AE348" s="153"/>
      <c r="AF348" s="4" t="e">
        <f t="shared" ca="1" si="243"/>
        <v>#N/A</v>
      </c>
      <c r="AG348" s="263" t="e">
        <f t="shared" ca="1" si="244"/>
        <v>#N/A</v>
      </c>
      <c r="AH348" s="235" t="e">
        <f t="shared" ca="1" si="245"/>
        <v>#N/A</v>
      </c>
      <c r="AI348" s="235" t="e">
        <f t="shared" ca="1" si="246"/>
        <v>#N/A</v>
      </c>
      <c r="AJ348" s="235" t="e">
        <f t="shared" ca="1" si="247"/>
        <v>#N/A</v>
      </c>
      <c r="AK348" s="235" t="e">
        <f t="shared" ca="1" si="248"/>
        <v>#N/A</v>
      </c>
      <c r="AL348" s="235" t="e">
        <f t="shared" ca="1" si="249"/>
        <v>#N/A</v>
      </c>
      <c r="AM348" s="235" t="e">
        <f t="shared" ca="1" si="250"/>
        <v>#N/A</v>
      </c>
      <c r="AN348" s="235" t="e">
        <f t="shared" ca="1" si="251"/>
        <v>#N/A</v>
      </c>
      <c r="AO348" s="235" t="e">
        <f t="shared" ca="1" si="252"/>
        <v>#N/A</v>
      </c>
      <c r="AP348" s="153"/>
      <c r="AQ348" s="4" t="str">
        <f t="shared" ca="1" si="272"/>
        <v/>
      </c>
      <c r="AR348" s="4" t="str">
        <f t="shared" ca="1" si="272"/>
        <v/>
      </c>
      <c r="AS348" s="4" t="str">
        <f t="shared" ca="1" si="272"/>
        <v/>
      </c>
      <c r="AT348" s="4" t="str">
        <f t="shared" ca="1" si="272"/>
        <v/>
      </c>
      <c r="AU348" s="4" t="str">
        <f t="shared" ca="1" si="272"/>
        <v/>
      </c>
      <c r="AV348" s="4" t="str">
        <f t="shared" ca="1" si="271"/>
        <v/>
      </c>
      <c r="AW348" s="4" t="str">
        <f t="shared" ca="1" si="271"/>
        <v/>
      </c>
      <c r="AX348" s="4" t="str">
        <f t="shared" ca="1" si="271"/>
        <v/>
      </c>
      <c r="AY348" s="4" t="str">
        <f t="shared" ca="1" si="271"/>
        <v/>
      </c>
      <c r="AZ348" s="4" t="str">
        <f t="shared" ca="1" si="271"/>
        <v/>
      </c>
      <c r="BA348" s="296" t="e">
        <f t="shared" ca="1" si="253"/>
        <v>#NUM!</v>
      </c>
      <c r="BB348" s="296"/>
      <c r="BC348" s="153"/>
      <c r="BD348" s="48">
        <f t="shared" ca="1" si="259"/>
        <v>0</v>
      </c>
      <c r="BE348" s="48" t="str">
        <f t="shared" ca="1" si="254"/>
        <v>F</v>
      </c>
      <c r="BF348" s="157"/>
      <c r="BG348" s="262">
        <f t="shared" ca="1" si="255"/>
        <v>6</v>
      </c>
      <c r="BI348" s="48">
        <f t="shared" ca="1" si="260"/>
        <v>0</v>
      </c>
      <c r="BJ348" s="48">
        <f t="shared" ca="1" si="261"/>
        <v>1</v>
      </c>
      <c r="BK348" s="48">
        <f t="shared" ca="1" si="262"/>
        <v>2</v>
      </c>
      <c r="BL348" s="48">
        <f t="shared" ca="1" si="263"/>
        <v>3</v>
      </c>
      <c r="BM348" s="48">
        <f t="shared" ca="1" si="264"/>
        <v>4</v>
      </c>
      <c r="BN348" s="48">
        <f t="shared" ca="1" si="265"/>
        <v>5</v>
      </c>
      <c r="BO348" s="48">
        <f t="shared" ca="1" si="266"/>
        <v>6</v>
      </c>
      <c r="BP348" s="48">
        <f t="shared" ca="1" si="267"/>
        <v>10</v>
      </c>
      <c r="BQ348" s="48">
        <f t="shared" ca="1" si="268"/>
        <v>20</v>
      </c>
      <c r="BR348" s="48">
        <f t="shared" ca="1" si="269"/>
        <v>30</v>
      </c>
      <c r="BT348" s="99">
        <f t="shared" ca="1" si="256"/>
        <v>10</v>
      </c>
      <c r="BV348" s="48" t="str">
        <f t="shared" ca="1" si="257"/>
        <v>F</v>
      </c>
      <c r="BX348" s="48">
        <f t="shared" ca="1" si="258"/>
        <v>14</v>
      </c>
      <c r="BY348" s="158"/>
      <c r="BZ348" s="266">
        <f t="shared" ca="1" si="270"/>
        <v>557</v>
      </c>
      <c r="CA348" s="265">
        <f t="shared" ca="1" si="273"/>
        <v>-30</v>
      </c>
    </row>
    <row r="349" spans="2:79" s="48" customFormat="1" x14ac:dyDescent="0.25">
      <c r="B349" s="298" t="b">
        <f t="shared" ca="1" si="220"/>
        <v>0</v>
      </c>
      <c r="C349" s="298"/>
      <c r="D349" s="298" t="b">
        <f t="shared" ca="1" si="221"/>
        <v>0</v>
      </c>
      <c r="E349" s="298"/>
      <c r="F349" s="298" t="b">
        <f t="shared" ca="1" si="222"/>
        <v>0</v>
      </c>
      <c r="G349" s="298"/>
      <c r="H349" s="298" t="b">
        <f t="shared" ca="1" si="223"/>
        <v>0</v>
      </c>
      <c r="I349" s="298"/>
      <c r="J349" s="153"/>
      <c r="K349" s="235" t="str">
        <f t="shared" ca="1" si="224"/>
        <v/>
      </c>
      <c r="L349" s="4" t="str">
        <f t="shared" ca="1" si="225"/>
        <v/>
      </c>
      <c r="M349" s="263" t="str">
        <f t="shared" ca="1" si="226"/>
        <v/>
      </c>
      <c r="N349" s="4" t="str">
        <f t="shared" ca="1" si="227"/>
        <v/>
      </c>
      <c r="O349" s="235" t="str">
        <f t="shared" ca="1" si="228"/>
        <v/>
      </c>
      <c r="P349" s="4" t="str">
        <f t="shared" ca="1" si="229"/>
        <v/>
      </c>
      <c r="Q349" s="235" t="str">
        <f t="shared" ca="1" si="230"/>
        <v/>
      </c>
      <c r="R349" s="4" t="str">
        <f t="shared" ca="1" si="231"/>
        <v/>
      </c>
      <c r="S349" s="235" t="str">
        <f t="shared" ca="1" si="232"/>
        <v/>
      </c>
      <c r="T349" s="4" t="str">
        <f t="shared" ca="1" si="233"/>
        <v/>
      </c>
      <c r="U349" s="235" t="str">
        <f ca="1">IF(BT349&gt;1,IF(ISERROR(MATCH(BG350:BG352:BG386,0)),"-",BN349),"")</f>
        <v/>
      </c>
      <c r="V349" s="4" t="str">
        <f t="shared" ca="1" si="234"/>
        <v/>
      </c>
      <c r="W349" s="235" t="str">
        <f t="shared" ca="1" si="235"/>
        <v/>
      </c>
      <c r="X349" s="4" t="str">
        <f t="shared" ca="1" si="236"/>
        <v/>
      </c>
      <c r="Y349" s="235" t="str">
        <f t="shared" ca="1" si="237"/>
        <v/>
      </c>
      <c r="Z349" s="4" t="str">
        <f t="shared" ca="1" si="238"/>
        <v/>
      </c>
      <c r="AA349" s="235" t="str">
        <f t="shared" ca="1" si="239"/>
        <v/>
      </c>
      <c r="AB349" s="4" t="str">
        <f t="shared" ca="1" si="240"/>
        <v/>
      </c>
      <c r="AC349" s="235" t="str">
        <f t="shared" ca="1" si="241"/>
        <v/>
      </c>
      <c r="AD349" s="4" t="str">
        <f t="shared" ca="1" si="242"/>
        <v/>
      </c>
      <c r="AE349" s="153"/>
      <c r="AF349" s="4" t="str">
        <f t="shared" ca="1" si="243"/>
        <v/>
      </c>
      <c r="AG349" s="263" t="str">
        <f t="shared" ca="1" si="244"/>
        <v/>
      </c>
      <c r="AH349" s="235" t="str">
        <f t="shared" ca="1" si="245"/>
        <v/>
      </c>
      <c r="AI349" s="235" t="str">
        <f t="shared" ca="1" si="246"/>
        <v/>
      </c>
      <c r="AJ349" s="235" t="str">
        <f t="shared" ca="1" si="247"/>
        <v/>
      </c>
      <c r="AK349" s="235" t="str">
        <f t="shared" ca="1" si="248"/>
        <v/>
      </c>
      <c r="AL349" s="235" t="str">
        <f t="shared" ca="1" si="249"/>
        <v/>
      </c>
      <c r="AM349" s="235" t="str">
        <f t="shared" ca="1" si="250"/>
        <v/>
      </c>
      <c r="AN349" s="235" t="str">
        <f t="shared" ca="1" si="251"/>
        <v/>
      </c>
      <c r="AO349" s="235" t="str">
        <f t="shared" ca="1" si="252"/>
        <v/>
      </c>
      <c r="AP349" s="153"/>
      <c r="AQ349" s="4" t="str">
        <f t="shared" ca="1" si="272"/>
        <v/>
      </c>
      <c r="AR349" s="4" t="str">
        <f t="shared" ca="1" si="272"/>
        <v/>
      </c>
      <c r="AS349" s="4" t="str">
        <f t="shared" ca="1" si="272"/>
        <v/>
      </c>
      <c r="AT349" s="4" t="str">
        <f t="shared" ca="1" si="272"/>
        <v/>
      </c>
      <c r="AU349" s="4" t="str">
        <f t="shared" ca="1" si="272"/>
        <v/>
      </c>
      <c r="AV349" s="4" t="str">
        <f t="shared" ca="1" si="271"/>
        <v/>
      </c>
      <c r="AW349" s="4" t="str">
        <f t="shared" ca="1" si="271"/>
        <v/>
      </c>
      <c r="AX349" s="4" t="str">
        <f t="shared" ca="1" si="271"/>
        <v/>
      </c>
      <c r="AY349" s="4" t="str">
        <f t="shared" ca="1" si="271"/>
        <v/>
      </c>
      <c r="AZ349" s="4" t="str">
        <f t="shared" ca="1" si="271"/>
        <v/>
      </c>
      <c r="BA349" s="296" t="e">
        <f t="shared" ca="1" si="253"/>
        <v>#NUM!</v>
      </c>
      <c r="BB349" s="296"/>
      <c r="BC349" s="153"/>
      <c r="BD349" s="48" t="str">
        <f t="shared" ca="1" si="259"/>
        <v/>
      </c>
      <c r="BE349" s="48" t="str">
        <f t="shared" ca="1" si="254"/>
        <v/>
      </c>
      <c r="BF349" s="157"/>
      <c r="BG349" s="262">
        <f t="shared" ca="1" si="255"/>
        <v>11</v>
      </c>
      <c r="BI349" s="48" t="str">
        <f t="shared" ca="1" si="260"/>
        <v/>
      </c>
      <c r="BJ349" s="48" t="str">
        <f t="shared" ca="1" si="261"/>
        <v/>
      </c>
      <c r="BK349" s="48" t="str">
        <f t="shared" ca="1" si="262"/>
        <v/>
      </c>
      <c r="BL349" s="48" t="str">
        <f t="shared" ca="1" si="263"/>
        <v/>
      </c>
      <c r="BM349" s="48" t="str">
        <f t="shared" ca="1" si="264"/>
        <v/>
      </c>
      <c r="BN349" s="48" t="str">
        <f t="shared" ca="1" si="265"/>
        <v/>
      </c>
      <c r="BO349" s="48" t="b">
        <f t="shared" ca="1" si="266"/>
        <v>0</v>
      </c>
      <c r="BP349" s="48" t="b">
        <f t="shared" ca="1" si="267"/>
        <v>0</v>
      </c>
      <c r="BQ349" s="48" t="b">
        <f t="shared" ca="1" si="268"/>
        <v>0</v>
      </c>
      <c r="BR349" s="48" t="b">
        <f t="shared" ca="1" si="269"/>
        <v>0</v>
      </c>
      <c r="BT349" s="99">
        <f t="shared" ca="1" si="256"/>
        <v>0</v>
      </c>
      <c r="BV349" s="48" t="str">
        <f t="shared" ca="1" si="257"/>
        <v/>
      </c>
      <c r="BX349" s="48" t="str">
        <f t="shared" ca="1" si="258"/>
        <v/>
      </c>
      <c r="BY349" s="158"/>
      <c r="BZ349" s="266">
        <f t="shared" ca="1" si="270"/>
        <v>557</v>
      </c>
      <c r="CA349" s="265" t="str">
        <f t="shared" ca="1" si="273"/>
        <v/>
      </c>
    </row>
    <row r="350" spans="2:79" s="48" customFormat="1" x14ac:dyDescent="0.25">
      <c r="B350" s="298" t="b">
        <f t="shared" ca="1" si="220"/>
        <v>0</v>
      </c>
      <c r="C350" s="298"/>
      <c r="D350" s="298">
        <f t="shared" ca="1" si="221"/>
        <v>25</v>
      </c>
      <c r="E350" s="298"/>
      <c r="F350" s="298" t="b">
        <f t="shared" ca="1" si="222"/>
        <v>0</v>
      </c>
      <c r="G350" s="298"/>
      <c r="H350" s="298" t="b">
        <f t="shared" ca="1" si="223"/>
        <v>0</v>
      </c>
      <c r="I350" s="298"/>
      <c r="J350" s="153"/>
      <c r="K350" s="235" t="str">
        <f t="shared" ca="1" si="224"/>
        <v>-</v>
      </c>
      <c r="L350" s="4" t="str">
        <f t="shared" ca="1" si="225"/>
        <v/>
      </c>
      <c r="M350" s="263" t="str">
        <f t="shared" ca="1" si="226"/>
        <v>-</v>
      </c>
      <c r="N350" s="4" t="str">
        <f t="shared" ca="1" si="227"/>
        <v/>
      </c>
      <c r="O350" s="235" t="str">
        <f t="shared" ca="1" si="228"/>
        <v>-</v>
      </c>
      <c r="P350" s="4" t="str">
        <f t="shared" ca="1" si="229"/>
        <v/>
      </c>
      <c r="Q350" s="235" t="str">
        <f t="shared" ca="1" si="230"/>
        <v>-</v>
      </c>
      <c r="R350" s="4" t="str">
        <f t="shared" ca="1" si="231"/>
        <v/>
      </c>
      <c r="S350" s="235" t="str">
        <f t="shared" ca="1" si="232"/>
        <v>-</v>
      </c>
      <c r="T350" s="4" t="str">
        <f t="shared" ca="1" si="233"/>
        <v/>
      </c>
      <c r="U350" s="235" t="str">
        <f ca="1">IF(BT350&gt;1,IF(ISERROR(MATCH(BG351:BG353:BG387,0)),"-",BN350),"")</f>
        <v>-</v>
      </c>
      <c r="V350" s="4" t="str">
        <f t="shared" ca="1" si="234"/>
        <v/>
      </c>
      <c r="W350" s="235" t="str">
        <f t="shared" ca="1" si="235"/>
        <v>-</v>
      </c>
      <c r="X350" s="4" t="str">
        <f t="shared" ca="1" si="236"/>
        <v/>
      </c>
      <c r="Y350" s="235" t="str">
        <f t="shared" ca="1" si="237"/>
        <v>-</v>
      </c>
      <c r="Z350" s="4" t="str">
        <f t="shared" ca="1" si="238"/>
        <v/>
      </c>
      <c r="AA350" s="235" t="str">
        <f t="shared" ca="1" si="239"/>
        <v>-</v>
      </c>
      <c r="AB350" s="4" t="str">
        <f t="shared" ca="1" si="240"/>
        <v/>
      </c>
      <c r="AC350" s="235" t="str">
        <f t="shared" ca="1" si="241"/>
        <v>-</v>
      </c>
      <c r="AD350" s="4" t="str">
        <f t="shared" ca="1" si="242"/>
        <v/>
      </c>
      <c r="AE350" s="153"/>
      <c r="AF350" s="4" t="e">
        <f t="shared" ca="1" si="243"/>
        <v>#N/A</v>
      </c>
      <c r="AG350" s="263" t="e">
        <f t="shared" ca="1" si="244"/>
        <v>#N/A</v>
      </c>
      <c r="AH350" s="235" t="e">
        <f t="shared" ca="1" si="245"/>
        <v>#N/A</v>
      </c>
      <c r="AI350" s="235" t="e">
        <f t="shared" ca="1" si="246"/>
        <v>#N/A</v>
      </c>
      <c r="AJ350" s="235" t="e">
        <f t="shared" ca="1" si="247"/>
        <v>#N/A</v>
      </c>
      <c r="AK350" s="235" t="e">
        <f t="shared" ca="1" si="248"/>
        <v>#N/A</v>
      </c>
      <c r="AL350" s="235" t="e">
        <f t="shared" ca="1" si="249"/>
        <v>#N/A</v>
      </c>
      <c r="AM350" s="235" t="e">
        <f t="shared" ca="1" si="250"/>
        <v>#N/A</v>
      </c>
      <c r="AN350" s="235" t="e">
        <f t="shared" ca="1" si="251"/>
        <v>#N/A</v>
      </c>
      <c r="AO350" s="235" t="e">
        <f t="shared" ca="1" si="252"/>
        <v>#N/A</v>
      </c>
      <c r="AP350" s="153"/>
      <c r="AQ350" s="4" t="str">
        <f t="shared" ca="1" si="272"/>
        <v/>
      </c>
      <c r="AR350" s="4" t="str">
        <f t="shared" ca="1" si="272"/>
        <v/>
      </c>
      <c r="AS350" s="4" t="str">
        <f t="shared" ca="1" si="272"/>
        <v/>
      </c>
      <c r="AT350" s="4" t="str">
        <f t="shared" ca="1" si="272"/>
        <v/>
      </c>
      <c r="AU350" s="4" t="str">
        <f t="shared" ca="1" si="272"/>
        <v/>
      </c>
      <c r="AV350" s="4" t="str">
        <f t="shared" ca="1" si="271"/>
        <v/>
      </c>
      <c r="AW350" s="4" t="str">
        <f t="shared" ca="1" si="271"/>
        <v/>
      </c>
      <c r="AX350" s="4" t="str">
        <f t="shared" ca="1" si="271"/>
        <v/>
      </c>
      <c r="AY350" s="4" t="str">
        <f t="shared" ca="1" si="271"/>
        <v/>
      </c>
      <c r="AZ350" s="4" t="str">
        <f t="shared" ca="1" si="271"/>
        <v/>
      </c>
      <c r="BA350" s="296" t="e">
        <f t="shared" ca="1" si="253"/>
        <v>#NUM!</v>
      </c>
      <c r="BB350" s="296"/>
      <c r="BC350" s="153"/>
      <c r="BD350" s="48">
        <f t="shared" ca="1" si="259"/>
        <v>0</v>
      </c>
      <c r="BE350" s="48" t="str">
        <f t="shared" ca="1" si="254"/>
        <v>F</v>
      </c>
      <c r="BF350" s="157"/>
      <c r="BG350" s="262">
        <f t="shared" ca="1" si="255"/>
        <v>14</v>
      </c>
      <c r="BI350" s="48">
        <f t="shared" ca="1" si="260"/>
        <v>0</v>
      </c>
      <c r="BJ350" s="48">
        <f t="shared" ca="1" si="261"/>
        <v>1</v>
      </c>
      <c r="BK350" s="48">
        <f t="shared" ca="1" si="262"/>
        <v>7</v>
      </c>
      <c r="BL350" s="48">
        <f t="shared" ca="1" si="263"/>
        <v>8</v>
      </c>
      <c r="BM350" s="48">
        <f t="shared" ca="1" si="264"/>
        <v>9</v>
      </c>
      <c r="BN350" s="48">
        <f t="shared" ca="1" si="265"/>
        <v>10</v>
      </c>
      <c r="BO350" s="48">
        <f t="shared" ca="1" si="266"/>
        <v>11</v>
      </c>
      <c r="BP350" s="48">
        <f t="shared" ca="1" si="267"/>
        <v>12</v>
      </c>
      <c r="BQ350" s="48">
        <f t="shared" ca="1" si="268"/>
        <v>19</v>
      </c>
      <c r="BR350" s="48">
        <f t="shared" ca="1" si="269"/>
        <v>21</v>
      </c>
      <c r="BT350" s="99">
        <f t="shared" ca="1" si="256"/>
        <v>10</v>
      </c>
      <c r="BV350" s="48" t="str">
        <f t="shared" ca="1" si="257"/>
        <v>F</v>
      </c>
      <c r="BX350" s="48">
        <f t="shared" ca="1" si="258"/>
        <v>25</v>
      </c>
      <c r="BY350" s="158"/>
      <c r="BZ350" s="266">
        <f t="shared" ca="1" si="270"/>
        <v>527</v>
      </c>
      <c r="CA350" s="265">
        <f t="shared" ca="1" si="273"/>
        <v>-30</v>
      </c>
    </row>
    <row r="351" spans="2:79" s="48" customFormat="1" x14ac:dyDescent="0.25">
      <c r="B351" s="298" t="b">
        <f t="shared" ca="1" si="220"/>
        <v>0</v>
      </c>
      <c r="C351" s="298"/>
      <c r="D351" s="298">
        <f t="shared" ca="1" si="221"/>
        <v>31</v>
      </c>
      <c r="E351" s="298"/>
      <c r="F351" s="298" t="b">
        <f t="shared" ca="1" si="222"/>
        <v>0</v>
      </c>
      <c r="G351" s="298"/>
      <c r="H351" s="298" t="b">
        <f t="shared" ca="1" si="223"/>
        <v>0</v>
      </c>
      <c r="I351" s="298"/>
      <c r="J351" s="153"/>
      <c r="K351" s="235" t="str">
        <f t="shared" ca="1" si="224"/>
        <v>-</v>
      </c>
      <c r="L351" s="4" t="str">
        <f t="shared" ca="1" si="225"/>
        <v/>
      </c>
      <c r="M351" s="263" t="str">
        <f t="shared" ca="1" si="226"/>
        <v>-</v>
      </c>
      <c r="N351" s="4" t="str">
        <f t="shared" ca="1" si="227"/>
        <v/>
      </c>
      <c r="O351" s="235" t="str">
        <f t="shared" ca="1" si="228"/>
        <v>-</v>
      </c>
      <c r="P351" s="4" t="str">
        <f t="shared" ca="1" si="229"/>
        <v/>
      </c>
      <c r="Q351" s="235" t="str">
        <f t="shared" ca="1" si="230"/>
        <v>-</v>
      </c>
      <c r="R351" s="4" t="str">
        <f t="shared" ca="1" si="231"/>
        <v/>
      </c>
      <c r="S351" s="235" t="str">
        <f t="shared" ca="1" si="232"/>
        <v>-</v>
      </c>
      <c r="T351" s="4" t="str">
        <f t="shared" ca="1" si="233"/>
        <v/>
      </c>
      <c r="U351" s="235" t="str">
        <f ca="1">IF(BT351&gt;1,IF(ISERROR(MATCH(BG352:BG354:#REF!,0)),"-",BN351),"")</f>
        <v>-</v>
      </c>
      <c r="V351" s="4" t="str">
        <f t="shared" ca="1" si="234"/>
        <v/>
      </c>
      <c r="W351" s="235" t="str">
        <f t="shared" ca="1" si="235"/>
        <v>-</v>
      </c>
      <c r="X351" s="4" t="str">
        <f t="shared" ca="1" si="236"/>
        <v/>
      </c>
      <c r="Y351" s="235" t="str">
        <f t="shared" ca="1" si="237"/>
        <v>-</v>
      </c>
      <c r="Z351" s="4" t="str">
        <f t="shared" ca="1" si="238"/>
        <v/>
      </c>
      <c r="AA351" s="235" t="str">
        <f t="shared" ca="1" si="239"/>
        <v>-</v>
      </c>
      <c r="AB351" s="4" t="str">
        <f t="shared" ca="1" si="240"/>
        <v/>
      </c>
      <c r="AC351" s="235">
        <f t="shared" ca="1" si="241"/>
        <v>21</v>
      </c>
      <c r="AD351" s="4">
        <f t="shared" ca="1" si="242"/>
        <v>3</v>
      </c>
      <c r="AE351" s="153"/>
      <c r="AF351" s="4" t="e">
        <f t="shared" ca="1" si="243"/>
        <v>#N/A</v>
      </c>
      <c r="AG351" s="263" t="e">
        <f t="shared" ca="1" si="244"/>
        <v>#N/A</v>
      </c>
      <c r="AH351" s="235" t="e">
        <f t="shared" ca="1" si="245"/>
        <v>#N/A</v>
      </c>
      <c r="AI351" s="235" t="e">
        <f t="shared" ca="1" si="246"/>
        <v>#N/A</v>
      </c>
      <c r="AJ351" s="235" t="e">
        <f t="shared" ca="1" si="247"/>
        <v>#N/A</v>
      </c>
      <c r="AK351" s="235" t="e">
        <f t="shared" ca="1" si="248"/>
        <v>#N/A</v>
      </c>
      <c r="AL351" s="235" t="e">
        <f t="shared" ca="1" si="249"/>
        <v>#N/A</v>
      </c>
      <c r="AM351" s="235" t="e">
        <f t="shared" ca="1" si="250"/>
        <v>#N/A</v>
      </c>
      <c r="AN351" s="235" t="e">
        <f t="shared" ca="1" si="251"/>
        <v>#N/A</v>
      </c>
      <c r="AO351" s="235">
        <f t="shared" ca="1" si="252"/>
        <v>3</v>
      </c>
      <c r="AP351" s="153"/>
      <c r="AQ351" s="4" t="str">
        <f t="shared" ca="1" si="272"/>
        <v/>
      </c>
      <c r="AR351" s="4" t="str">
        <f t="shared" ca="1" si="272"/>
        <v/>
      </c>
      <c r="AS351" s="4" t="str">
        <f t="shared" ca="1" si="272"/>
        <v/>
      </c>
      <c r="AT351" s="4" t="str">
        <f t="shared" ca="1" si="272"/>
        <v/>
      </c>
      <c r="AU351" s="4" t="str">
        <f t="shared" ca="1" si="272"/>
        <v/>
      </c>
      <c r="AV351" s="4" t="str">
        <f t="shared" ca="1" si="271"/>
        <v/>
      </c>
      <c r="AW351" s="4" t="str">
        <f t="shared" ca="1" si="271"/>
        <v/>
      </c>
      <c r="AX351" s="4" t="str">
        <f t="shared" ca="1" si="271"/>
        <v/>
      </c>
      <c r="AY351" s="4" t="str">
        <f t="shared" ca="1" si="271"/>
        <v/>
      </c>
      <c r="AZ351" s="4">
        <f t="shared" ca="1" si="271"/>
        <v>3</v>
      </c>
      <c r="BA351" s="296">
        <f t="shared" ca="1" si="253"/>
        <v>3</v>
      </c>
      <c r="BB351" s="296"/>
      <c r="BC351" s="153"/>
      <c r="BD351" s="48">
        <f t="shared" ca="1" si="259"/>
        <v>1</v>
      </c>
      <c r="BE351" s="48">
        <f t="shared" ca="1" si="254"/>
        <v>3</v>
      </c>
      <c r="BF351" s="157"/>
      <c r="BG351" s="262">
        <f t="shared" ca="1" si="255"/>
        <v>17</v>
      </c>
      <c r="BI351" s="48">
        <f t="shared" ca="1" si="260"/>
        <v>0</v>
      </c>
      <c r="BJ351" s="48">
        <f t="shared" ca="1" si="261"/>
        <v>1</v>
      </c>
      <c r="BK351" s="48">
        <f t="shared" ca="1" si="262"/>
        <v>7</v>
      </c>
      <c r="BL351" s="48">
        <f t="shared" ca="1" si="263"/>
        <v>8</v>
      </c>
      <c r="BM351" s="48">
        <f t="shared" ca="1" si="264"/>
        <v>9</v>
      </c>
      <c r="BN351" s="48">
        <f t="shared" ca="1" si="265"/>
        <v>10</v>
      </c>
      <c r="BO351" s="48">
        <f t="shared" ca="1" si="266"/>
        <v>11</v>
      </c>
      <c r="BP351" s="48">
        <f t="shared" ca="1" si="267"/>
        <v>12</v>
      </c>
      <c r="BQ351" s="48">
        <f t="shared" ca="1" si="268"/>
        <v>19</v>
      </c>
      <c r="BR351" s="48">
        <f t="shared" ca="1" si="269"/>
        <v>21</v>
      </c>
      <c r="BT351" s="99">
        <f t="shared" ca="1" si="256"/>
        <v>10</v>
      </c>
      <c r="BV351" s="48">
        <f t="shared" ca="1" si="257"/>
        <v>3</v>
      </c>
      <c r="BX351" s="48">
        <f t="shared" ca="1" si="258"/>
        <v>31</v>
      </c>
      <c r="BY351" s="158"/>
      <c r="BZ351" s="266">
        <f t="shared" ca="1" si="270"/>
        <v>533</v>
      </c>
      <c r="CA351" s="265">
        <f t="shared" ca="1" si="273"/>
        <v>6</v>
      </c>
    </row>
    <row r="352" spans="2:79" s="48" customFormat="1" x14ac:dyDescent="0.25">
      <c r="B352" s="298" t="b">
        <f t="shared" ca="1" si="220"/>
        <v>0</v>
      </c>
      <c r="C352" s="298"/>
      <c r="D352" s="298" t="b">
        <f t="shared" ca="1" si="221"/>
        <v>0</v>
      </c>
      <c r="E352" s="298"/>
      <c r="F352" s="298" t="b">
        <f t="shared" ca="1" si="222"/>
        <v>0</v>
      </c>
      <c r="G352" s="298"/>
      <c r="H352" s="298" t="b">
        <f t="shared" ca="1" si="223"/>
        <v>0</v>
      </c>
      <c r="I352" s="298"/>
      <c r="J352" s="153"/>
      <c r="K352" s="235" t="str">
        <f t="shared" ca="1" si="224"/>
        <v/>
      </c>
      <c r="L352" s="4" t="str">
        <f t="shared" ca="1" si="225"/>
        <v/>
      </c>
      <c r="M352" s="263" t="str">
        <f t="shared" ca="1" si="226"/>
        <v/>
      </c>
      <c r="N352" s="4" t="str">
        <f t="shared" ca="1" si="227"/>
        <v/>
      </c>
      <c r="O352" s="235" t="str">
        <f t="shared" ca="1" si="228"/>
        <v/>
      </c>
      <c r="P352" s="4" t="str">
        <f t="shared" ca="1" si="229"/>
        <v/>
      </c>
      <c r="Q352" s="235" t="str">
        <f t="shared" ca="1" si="230"/>
        <v/>
      </c>
      <c r="R352" s="4" t="str">
        <f t="shared" ca="1" si="231"/>
        <v/>
      </c>
      <c r="S352" s="235" t="str">
        <f t="shared" ca="1" si="232"/>
        <v/>
      </c>
      <c r="T352" s="4" t="str">
        <f t="shared" ca="1" si="233"/>
        <v/>
      </c>
      <c r="U352" s="235" t="str">
        <f ca="1">IF(BT352&gt;1,IF(ISERROR(MATCH(BG353:BG355:#REF!,0)),"-",BN352),"")</f>
        <v/>
      </c>
      <c r="V352" s="4" t="str">
        <f t="shared" ca="1" si="234"/>
        <v/>
      </c>
      <c r="W352" s="235" t="str">
        <f t="shared" ca="1" si="235"/>
        <v/>
      </c>
      <c r="X352" s="4" t="str">
        <f t="shared" ca="1" si="236"/>
        <v/>
      </c>
      <c r="Y352" s="235" t="str">
        <f t="shared" ca="1" si="237"/>
        <v/>
      </c>
      <c r="Z352" s="4" t="str">
        <f t="shared" ca="1" si="238"/>
        <v/>
      </c>
      <c r="AA352" s="235" t="str">
        <f t="shared" ca="1" si="239"/>
        <v/>
      </c>
      <c r="AB352" s="4" t="str">
        <f t="shared" ca="1" si="240"/>
        <v/>
      </c>
      <c r="AC352" s="235" t="str">
        <f t="shared" ca="1" si="241"/>
        <v/>
      </c>
      <c r="AD352" s="4" t="str">
        <f t="shared" ca="1" si="242"/>
        <v/>
      </c>
      <c r="AE352" s="153"/>
      <c r="AF352" s="4" t="str">
        <f t="shared" ca="1" si="243"/>
        <v/>
      </c>
      <c r="AG352" s="263" t="str">
        <f t="shared" ca="1" si="244"/>
        <v/>
      </c>
      <c r="AH352" s="235" t="str">
        <f t="shared" ca="1" si="245"/>
        <v/>
      </c>
      <c r="AI352" s="235" t="str">
        <f t="shared" ca="1" si="246"/>
        <v/>
      </c>
      <c r="AJ352" s="235" t="str">
        <f t="shared" ca="1" si="247"/>
        <v/>
      </c>
      <c r="AK352" s="235" t="str">
        <f t="shared" ca="1" si="248"/>
        <v/>
      </c>
      <c r="AL352" s="235" t="str">
        <f t="shared" ca="1" si="249"/>
        <v/>
      </c>
      <c r="AM352" s="235" t="str">
        <f t="shared" ca="1" si="250"/>
        <v/>
      </c>
      <c r="AN352" s="235" t="str">
        <f t="shared" ca="1" si="251"/>
        <v/>
      </c>
      <c r="AO352" s="235" t="str">
        <f t="shared" ca="1" si="252"/>
        <v/>
      </c>
      <c r="AP352" s="153"/>
      <c r="AQ352" s="4" t="str">
        <f t="shared" ca="1" si="272"/>
        <v/>
      </c>
      <c r="AR352" s="4" t="str">
        <f t="shared" ca="1" si="272"/>
        <v/>
      </c>
      <c r="AS352" s="4" t="str">
        <f t="shared" ca="1" si="272"/>
        <v/>
      </c>
      <c r="AT352" s="4" t="str">
        <f t="shared" ca="1" si="272"/>
        <v/>
      </c>
      <c r="AU352" s="4" t="str">
        <f t="shared" ca="1" si="272"/>
        <v/>
      </c>
      <c r="AV352" s="4" t="str">
        <f t="shared" ca="1" si="271"/>
        <v/>
      </c>
      <c r="AW352" s="4" t="str">
        <f t="shared" ca="1" si="271"/>
        <v/>
      </c>
      <c r="AX352" s="4" t="str">
        <f t="shared" ca="1" si="271"/>
        <v/>
      </c>
      <c r="AY352" s="4" t="str">
        <f t="shared" ca="1" si="271"/>
        <v/>
      </c>
      <c r="AZ352" s="4" t="str">
        <f t="shared" ca="1" si="271"/>
        <v/>
      </c>
      <c r="BA352" s="296" t="e">
        <f t="shared" ca="1" si="253"/>
        <v>#NUM!</v>
      </c>
      <c r="BB352" s="296"/>
      <c r="BC352" s="153"/>
      <c r="BD352" s="48" t="str">
        <f t="shared" ca="1" si="259"/>
        <v/>
      </c>
      <c r="BE352" s="48" t="str">
        <f t="shared" ca="1" si="254"/>
        <v/>
      </c>
      <c r="BF352" s="157"/>
      <c r="BG352" s="262">
        <f t="shared" ca="1" si="255"/>
        <v>22</v>
      </c>
      <c r="BI352" s="48" t="str">
        <f t="shared" ca="1" si="260"/>
        <v/>
      </c>
      <c r="BJ352" s="48" t="str">
        <f t="shared" ca="1" si="261"/>
        <v/>
      </c>
      <c r="BK352" s="48" t="str">
        <f t="shared" ca="1" si="262"/>
        <v/>
      </c>
      <c r="BL352" s="48" t="str">
        <f t="shared" ca="1" si="263"/>
        <v/>
      </c>
      <c r="BM352" s="48" t="str">
        <f t="shared" ca="1" si="264"/>
        <v/>
      </c>
      <c r="BN352" s="48" t="str">
        <f t="shared" ca="1" si="265"/>
        <v/>
      </c>
      <c r="BO352" s="48" t="b">
        <f t="shared" ca="1" si="266"/>
        <v>0</v>
      </c>
      <c r="BP352" s="48" t="b">
        <f t="shared" ca="1" si="267"/>
        <v>0</v>
      </c>
      <c r="BQ352" s="48" t="b">
        <f t="shared" ca="1" si="268"/>
        <v>0</v>
      </c>
      <c r="BR352" s="48" t="b">
        <f t="shared" ca="1" si="269"/>
        <v>0</v>
      </c>
      <c r="BT352" s="99">
        <f t="shared" ca="1" si="256"/>
        <v>0</v>
      </c>
      <c r="BV352" s="48" t="str">
        <f t="shared" ca="1" si="257"/>
        <v/>
      </c>
      <c r="BX352" s="48" t="str">
        <f t="shared" ca="1" si="258"/>
        <v/>
      </c>
      <c r="BY352" s="158"/>
      <c r="BZ352" s="266">
        <f t="shared" ca="1" si="270"/>
        <v>533</v>
      </c>
      <c r="CA352" s="265" t="str">
        <f t="shared" ca="1" si="273"/>
        <v/>
      </c>
    </row>
    <row r="353" spans="2:79" s="48" customFormat="1" x14ac:dyDescent="0.25">
      <c r="B353" s="298" t="b">
        <f t="shared" ca="1" si="220"/>
        <v>0</v>
      </c>
      <c r="C353" s="298"/>
      <c r="D353" s="298" t="b">
        <f t="shared" ca="1" si="221"/>
        <v>0</v>
      </c>
      <c r="E353" s="298"/>
      <c r="F353" s="298" t="b">
        <f t="shared" ca="1" si="222"/>
        <v>0</v>
      </c>
      <c r="G353" s="298"/>
      <c r="H353" s="298" t="b">
        <f t="shared" ca="1" si="223"/>
        <v>0</v>
      </c>
      <c r="I353" s="298"/>
      <c r="J353" s="153"/>
      <c r="K353" s="235" t="str">
        <f t="shared" ca="1" si="224"/>
        <v/>
      </c>
      <c r="L353" s="4" t="str">
        <f t="shared" ca="1" si="225"/>
        <v/>
      </c>
      <c r="M353" s="263" t="str">
        <f t="shared" ca="1" si="226"/>
        <v/>
      </c>
      <c r="N353" s="4" t="str">
        <f t="shared" ca="1" si="227"/>
        <v/>
      </c>
      <c r="O353" s="235" t="str">
        <f t="shared" ca="1" si="228"/>
        <v/>
      </c>
      <c r="P353" s="4" t="str">
        <f t="shared" ca="1" si="229"/>
        <v/>
      </c>
      <c r="Q353" s="235" t="str">
        <f t="shared" ca="1" si="230"/>
        <v/>
      </c>
      <c r="R353" s="4" t="str">
        <f t="shared" ca="1" si="231"/>
        <v/>
      </c>
      <c r="S353" s="235" t="str">
        <f t="shared" ca="1" si="232"/>
        <v/>
      </c>
      <c r="T353" s="4" t="str">
        <f t="shared" ca="1" si="233"/>
        <v/>
      </c>
      <c r="U353" s="235" t="str">
        <f ca="1">IF(BT353&gt;1,IF(ISERROR(MATCH(BG354:BG356:#REF!,0)),"-",BN353),"")</f>
        <v/>
      </c>
      <c r="V353" s="4" t="str">
        <f t="shared" ca="1" si="234"/>
        <v/>
      </c>
      <c r="W353" s="235" t="str">
        <f t="shared" ca="1" si="235"/>
        <v/>
      </c>
      <c r="X353" s="4" t="str">
        <f t="shared" ca="1" si="236"/>
        <v/>
      </c>
      <c r="Y353" s="235" t="str">
        <f t="shared" ca="1" si="237"/>
        <v/>
      </c>
      <c r="Z353" s="4" t="str">
        <f t="shared" ca="1" si="238"/>
        <v/>
      </c>
      <c r="AA353" s="235" t="str">
        <f t="shared" ca="1" si="239"/>
        <v/>
      </c>
      <c r="AB353" s="4" t="str">
        <f t="shared" ca="1" si="240"/>
        <v/>
      </c>
      <c r="AC353" s="235" t="str">
        <f t="shared" ca="1" si="241"/>
        <v/>
      </c>
      <c r="AD353" s="4" t="str">
        <f t="shared" ca="1" si="242"/>
        <v/>
      </c>
      <c r="AE353" s="153"/>
      <c r="AF353" s="4" t="str">
        <f t="shared" ca="1" si="243"/>
        <v/>
      </c>
      <c r="AG353" s="263" t="str">
        <f t="shared" ca="1" si="244"/>
        <v/>
      </c>
      <c r="AH353" s="235" t="str">
        <f t="shared" ca="1" si="245"/>
        <v/>
      </c>
      <c r="AI353" s="235" t="str">
        <f t="shared" ca="1" si="246"/>
        <v/>
      </c>
      <c r="AJ353" s="235" t="str">
        <f t="shared" ca="1" si="247"/>
        <v/>
      </c>
      <c r="AK353" s="235" t="str">
        <f t="shared" ca="1" si="248"/>
        <v/>
      </c>
      <c r="AL353" s="235" t="str">
        <f t="shared" ca="1" si="249"/>
        <v/>
      </c>
      <c r="AM353" s="235" t="str">
        <f t="shared" ca="1" si="250"/>
        <v/>
      </c>
      <c r="AN353" s="235" t="str">
        <f t="shared" ca="1" si="251"/>
        <v/>
      </c>
      <c r="AO353" s="235" t="str">
        <f t="shared" ca="1" si="252"/>
        <v/>
      </c>
      <c r="AP353" s="153"/>
      <c r="AQ353" s="4" t="str">
        <f t="shared" ca="1" si="272"/>
        <v/>
      </c>
      <c r="AR353" s="4" t="str">
        <f t="shared" ca="1" si="272"/>
        <v/>
      </c>
      <c r="AS353" s="4" t="str">
        <f t="shared" ca="1" si="272"/>
        <v/>
      </c>
      <c r="AT353" s="4" t="str">
        <f t="shared" ca="1" si="272"/>
        <v/>
      </c>
      <c r="AU353" s="4" t="str">
        <f t="shared" ca="1" si="272"/>
        <v/>
      </c>
      <c r="AV353" s="4" t="str">
        <f t="shared" ca="1" si="271"/>
        <v/>
      </c>
      <c r="AW353" s="4" t="str">
        <f t="shared" ca="1" si="271"/>
        <v/>
      </c>
      <c r="AX353" s="4" t="str">
        <f t="shared" ca="1" si="271"/>
        <v/>
      </c>
      <c r="AY353" s="4" t="str">
        <f t="shared" ca="1" si="271"/>
        <v/>
      </c>
      <c r="AZ353" s="4" t="str">
        <f t="shared" ca="1" si="271"/>
        <v/>
      </c>
      <c r="BA353" s="296" t="e">
        <f t="shared" ca="1" si="253"/>
        <v>#NUM!</v>
      </c>
      <c r="BB353" s="296"/>
      <c r="BC353" s="153"/>
      <c r="BD353" s="48" t="str">
        <f t="shared" ca="1" si="259"/>
        <v/>
      </c>
      <c r="BE353" s="48" t="str">
        <f t="shared" ca="1" si="254"/>
        <v/>
      </c>
      <c r="BF353" s="157"/>
      <c r="BG353" s="262">
        <f t="shared" ca="1" si="255"/>
        <v>2</v>
      </c>
      <c r="BI353" s="48" t="str">
        <f t="shared" ca="1" si="260"/>
        <v/>
      </c>
      <c r="BJ353" s="48" t="str">
        <f t="shared" ca="1" si="261"/>
        <v/>
      </c>
      <c r="BK353" s="48" t="str">
        <f t="shared" ca="1" si="262"/>
        <v/>
      </c>
      <c r="BL353" s="48" t="str">
        <f t="shared" ca="1" si="263"/>
        <v/>
      </c>
      <c r="BM353" s="48" t="str">
        <f t="shared" ca="1" si="264"/>
        <v/>
      </c>
      <c r="BN353" s="48" t="str">
        <f t="shared" ca="1" si="265"/>
        <v/>
      </c>
      <c r="BO353" s="48" t="b">
        <f t="shared" ca="1" si="266"/>
        <v>0</v>
      </c>
      <c r="BP353" s="48" t="b">
        <f t="shared" ca="1" si="267"/>
        <v>0</v>
      </c>
      <c r="BQ353" s="48" t="b">
        <f t="shared" ca="1" si="268"/>
        <v>0</v>
      </c>
      <c r="BR353" s="48" t="b">
        <f t="shared" ca="1" si="269"/>
        <v>0</v>
      </c>
      <c r="BT353" s="99">
        <f t="shared" ca="1" si="256"/>
        <v>0</v>
      </c>
      <c r="BV353" s="48" t="str">
        <f t="shared" ca="1" si="257"/>
        <v/>
      </c>
      <c r="BX353" s="48" t="str">
        <f t="shared" ca="1" si="258"/>
        <v/>
      </c>
      <c r="BY353" s="158"/>
      <c r="BZ353" s="266">
        <f t="shared" ca="1" si="270"/>
        <v>533</v>
      </c>
      <c r="CA353" s="265" t="str">
        <f t="shared" ca="1" si="273"/>
        <v/>
      </c>
    </row>
    <row r="354" spans="2:79" s="48" customFormat="1" x14ac:dyDescent="0.25">
      <c r="B354" s="298" t="b">
        <f t="shared" ca="1" si="220"/>
        <v>0</v>
      </c>
      <c r="C354" s="298"/>
      <c r="D354" s="298" t="b">
        <f t="shared" ca="1" si="221"/>
        <v>0</v>
      </c>
      <c r="E354" s="298"/>
      <c r="F354" s="298" t="b">
        <f t="shared" ca="1" si="222"/>
        <v>0</v>
      </c>
      <c r="G354" s="298"/>
      <c r="H354" s="298" t="b">
        <f t="shared" ca="1" si="223"/>
        <v>0</v>
      </c>
      <c r="I354" s="298"/>
      <c r="J354" s="153"/>
      <c r="K354" s="235" t="str">
        <f t="shared" ca="1" si="224"/>
        <v/>
      </c>
      <c r="L354" s="4" t="str">
        <f t="shared" ca="1" si="225"/>
        <v/>
      </c>
      <c r="M354" s="263" t="str">
        <f t="shared" ca="1" si="226"/>
        <v/>
      </c>
      <c r="N354" s="4" t="str">
        <f t="shared" ca="1" si="227"/>
        <v/>
      </c>
      <c r="O354" s="235" t="str">
        <f t="shared" ca="1" si="228"/>
        <v/>
      </c>
      <c r="P354" s="4" t="str">
        <f t="shared" ca="1" si="229"/>
        <v/>
      </c>
      <c r="Q354" s="235" t="str">
        <f t="shared" ca="1" si="230"/>
        <v/>
      </c>
      <c r="R354" s="4" t="str">
        <f t="shared" ca="1" si="231"/>
        <v/>
      </c>
      <c r="S354" s="235" t="str">
        <f t="shared" ca="1" si="232"/>
        <v/>
      </c>
      <c r="T354" s="4" t="str">
        <f t="shared" ca="1" si="233"/>
        <v/>
      </c>
      <c r="U354" s="235" t="str">
        <f ca="1">IF(BT354&gt;1,IF(ISERROR(MATCH(BG355:BG357:#REF!,0)),"-",BN354),"")</f>
        <v/>
      </c>
      <c r="V354" s="4" t="str">
        <f t="shared" ca="1" si="234"/>
        <v/>
      </c>
      <c r="W354" s="235" t="str">
        <f t="shared" ca="1" si="235"/>
        <v/>
      </c>
      <c r="X354" s="4" t="str">
        <f t="shared" ca="1" si="236"/>
        <v/>
      </c>
      <c r="Y354" s="235" t="str">
        <f t="shared" ca="1" si="237"/>
        <v/>
      </c>
      <c r="Z354" s="4" t="str">
        <f t="shared" ca="1" si="238"/>
        <v/>
      </c>
      <c r="AA354" s="235" t="str">
        <f t="shared" ca="1" si="239"/>
        <v/>
      </c>
      <c r="AB354" s="4" t="str">
        <f t="shared" ca="1" si="240"/>
        <v/>
      </c>
      <c r="AC354" s="235" t="str">
        <f t="shared" ca="1" si="241"/>
        <v/>
      </c>
      <c r="AD354" s="4" t="str">
        <f t="shared" ca="1" si="242"/>
        <v/>
      </c>
      <c r="AE354" s="153"/>
      <c r="AF354" s="4" t="str">
        <f t="shared" ca="1" si="243"/>
        <v/>
      </c>
      <c r="AG354" s="263" t="str">
        <f t="shared" ca="1" si="244"/>
        <v/>
      </c>
      <c r="AH354" s="235" t="str">
        <f t="shared" ca="1" si="245"/>
        <v/>
      </c>
      <c r="AI354" s="235" t="str">
        <f t="shared" ca="1" si="246"/>
        <v/>
      </c>
      <c r="AJ354" s="235" t="str">
        <f t="shared" ca="1" si="247"/>
        <v/>
      </c>
      <c r="AK354" s="235" t="str">
        <f t="shared" ca="1" si="248"/>
        <v/>
      </c>
      <c r="AL354" s="235" t="str">
        <f t="shared" ca="1" si="249"/>
        <v/>
      </c>
      <c r="AM354" s="235" t="str">
        <f t="shared" ca="1" si="250"/>
        <v/>
      </c>
      <c r="AN354" s="235" t="str">
        <f t="shared" ca="1" si="251"/>
        <v/>
      </c>
      <c r="AO354" s="235" t="str">
        <f t="shared" ca="1" si="252"/>
        <v/>
      </c>
      <c r="AP354" s="153"/>
      <c r="AQ354" s="4" t="str">
        <f t="shared" ca="1" si="272"/>
        <v/>
      </c>
      <c r="AR354" s="4" t="str">
        <f t="shared" ca="1" si="272"/>
        <v/>
      </c>
      <c r="AS354" s="4" t="str">
        <f t="shared" ca="1" si="272"/>
        <v/>
      </c>
      <c r="AT354" s="4" t="str">
        <f t="shared" ca="1" si="272"/>
        <v/>
      </c>
      <c r="AU354" s="4" t="str">
        <f t="shared" ca="1" si="272"/>
        <v/>
      </c>
      <c r="AV354" s="4" t="str">
        <f t="shared" ca="1" si="271"/>
        <v/>
      </c>
      <c r="AW354" s="4" t="str">
        <f t="shared" ca="1" si="271"/>
        <v/>
      </c>
      <c r="AX354" s="4" t="str">
        <f t="shared" ca="1" si="271"/>
        <v/>
      </c>
      <c r="AY354" s="4" t="str">
        <f t="shared" ca="1" si="271"/>
        <v/>
      </c>
      <c r="AZ354" s="4" t="str">
        <f t="shared" ca="1" si="271"/>
        <v/>
      </c>
      <c r="BA354" s="296" t="e">
        <f t="shared" ca="1" si="253"/>
        <v>#NUM!</v>
      </c>
      <c r="BB354" s="296"/>
      <c r="BC354" s="153"/>
      <c r="BD354" s="48" t="str">
        <f t="shared" ca="1" si="259"/>
        <v/>
      </c>
      <c r="BE354" s="48" t="str">
        <f t="shared" ca="1" si="254"/>
        <v/>
      </c>
      <c r="BF354" s="157"/>
      <c r="BG354" s="262">
        <f t="shared" ca="1" si="255"/>
        <v>21</v>
      </c>
      <c r="BI354" s="48" t="str">
        <f t="shared" ca="1" si="260"/>
        <v/>
      </c>
      <c r="BJ354" s="48" t="str">
        <f t="shared" ca="1" si="261"/>
        <v/>
      </c>
      <c r="BK354" s="48" t="str">
        <f t="shared" ca="1" si="262"/>
        <v/>
      </c>
      <c r="BL354" s="48" t="str">
        <f t="shared" ca="1" si="263"/>
        <v/>
      </c>
      <c r="BM354" s="48" t="str">
        <f t="shared" ca="1" si="264"/>
        <v/>
      </c>
      <c r="BN354" s="48" t="str">
        <f t="shared" ca="1" si="265"/>
        <v/>
      </c>
      <c r="BO354" s="48" t="b">
        <f t="shared" ca="1" si="266"/>
        <v>0</v>
      </c>
      <c r="BP354" s="48" t="b">
        <f t="shared" ca="1" si="267"/>
        <v>0</v>
      </c>
      <c r="BQ354" s="48" t="b">
        <f t="shared" ca="1" si="268"/>
        <v>0</v>
      </c>
      <c r="BR354" s="48" t="b">
        <f t="shared" ca="1" si="269"/>
        <v>0</v>
      </c>
      <c r="BT354" s="99">
        <f t="shared" ca="1" si="256"/>
        <v>0</v>
      </c>
      <c r="BV354" s="48" t="str">
        <f t="shared" ca="1" si="257"/>
        <v/>
      </c>
      <c r="BX354" s="48" t="str">
        <f t="shared" ca="1" si="258"/>
        <v/>
      </c>
      <c r="BY354" s="158"/>
      <c r="BZ354" s="266">
        <f t="shared" ca="1" si="270"/>
        <v>533</v>
      </c>
      <c r="CA354" s="265" t="str">
        <f t="shared" ca="1" si="273"/>
        <v/>
      </c>
    </row>
    <row r="355" spans="2:79" s="48" customFormat="1" x14ac:dyDescent="0.25">
      <c r="B355" s="298" t="b">
        <f t="shared" ca="1" si="220"/>
        <v>0</v>
      </c>
      <c r="C355" s="298"/>
      <c r="D355" s="298" t="b">
        <f t="shared" ca="1" si="221"/>
        <v>0</v>
      </c>
      <c r="E355" s="298"/>
      <c r="F355" s="298">
        <f t="shared" ca="1" si="222"/>
        <v>46</v>
      </c>
      <c r="G355" s="298"/>
      <c r="H355" s="298" t="b">
        <f t="shared" ca="1" si="223"/>
        <v>0</v>
      </c>
      <c r="I355" s="298"/>
      <c r="J355" s="153"/>
      <c r="K355" s="235" t="str">
        <f t="shared" ca="1" si="224"/>
        <v>-</v>
      </c>
      <c r="L355" s="4" t="str">
        <f t="shared" ca="1" si="225"/>
        <v/>
      </c>
      <c r="M355" s="263" t="str">
        <f t="shared" ca="1" si="226"/>
        <v>-</v>
      </c>
      <c r="N355" s="4" t="str">
        <f t="shared" ca="1" si="227"/>
        <v/>
      </c>
      <c r="O355" s="235" t="str">
        <f t="shared" ca="1" si="228"/>
        <v>-</v>
      </c>
      <c r="P355" s="4" t="str">
        <f t="shared" ca="1" si="229"/>
        <v/>
      </c>
      <c r="Q355" s="235">
        <f t="shared" ca="1" si="230"/>
        <v>15</v>
      </c>
      <c r="R355" s="4">
        <f t="shared" ca="1" si="231"/>
        <v>2</v>
      </c>
      <c r="S355" s="235" t="str">
        <f t="shared" ca="1" si="232"/>
        <v>-</v>
      </c>
      <c r="T355" s="4" t="str">
        <f t="shared" ca="1" si="233"/>
        <v/>
      </c>
      <c r="U355" s="235" t="str">
        <f ca="1">IF(BT355&gt;1,IF(ISERROR(MATCH(BG356:BG358:#REF!,0)),"-",BN355),"")</f>
        <v>-</v>
      </c>
      <c r="V355" s="4" t="str">
        <f t="shared" ca="1" si="234"/>
        <v/>
      </c>
      <c r="W355" s="235" t="str">
        <f t="shared" ca="1" si="235"/>
        <v>-</v>
      </c>
      <c r="X355" s="4" t="str">
        <f t="shared" ca="1" si="236"/>
        <v/>
      </c>
      <c r="Y355" s="235" t="str">
        <f t="shared" ca="1" si="237"/>
        <v>-</v>
      </c>
      <c r="Z355" s="4" t="str">
        <f t="shared" ca="1" si="238"/>
        <v/>
      </c>
      <c r="AA355" s="235" t="str">
        <f t="shared" ca="1" si="239"/>
        <v>-</v>
      </c>
      <c r="AB355" s="4" t="str">
        <f t="shared" ca="1" si="240"/>
        <v/>
      </c>
      <c r="AC355" s="235" t="str">
        <f t="shared" ca="1" si="241"/>
        <v>-</v>
      </c>
      <c r="AD355" s="4" t="str">
        <f t="shared" ca="1" si="242"/>
        <v/>
      </c>
      <c r="AE355" s="153"/>
      <c r="AF355" s="4" t="e">
        <f t="shared" ca="1" si="243"/>
        <v>#N/A</v>
      </c>
      <c r="AG355" s="263" t="e">
        <f t="shared" ca="1" si="244"/>
        <v>#N/A</v>
      </c>
      <c r="AH355" s="235" t="e">
        <f t="shared" ca="1" si="245"/>
        <v>#N/A</v>
      </c>
      <c r="AI355" s="235">
        <f t="shared" ca="1" si="246"/>
        <v>2</v>
      </c>
      <c r="AJ355" s="235" t="e">
        <f t="shared" ca="1" si="247"/>
        <v>#N/A</v>
      </c>
      <c r="AK355" s="235" t="e">
        <f t="shared" ca="1" si="248"/>
        <v>#N/A</v>
      </c>
      <c r="AL355" s="235" t="e">
        <f t="shared" ca="1" si="249"/>
        <v>#N/A</v>
      </c>
      <c r="AM355" s="235" t="e">
        <f t="shared" ca="1" si="250"/>
        <v>#N/A</v>
      </c>
      <c r="AN355" s="235" t="e">
        <f t="shared" ca="1" si="251"/>
        <v>#N/A</v>
      </c>
      <c r="AO355" s="235" t="e">
        <f t="shared" ca="1" si="252"/>
        <v>#N/A</v>
      </c>
      <c r="AP355" s="153"/>
      <c r="AQ355" s="4" t="str">
        <f t="shared" ca="1" si="272"/>
        <v/>
      </c>
      <c r="AR355" s="4" t="str">
        <f t="shared" ca="1" si="272"/>
        <v/>
      </c>
      <c r="AS355" s="4" t="str">
        <f t="shared" ca="1" si="272"/>
        <v/>
      </c>
      <c r="AT355" s="4">
        <f t="shared" ca="1" si="272"/>
        <v>2</v>
      </c>
      <c r="AU355" s="4" t="str">
        <f t="shared" ca="1" si="272"/>
        <v/>
      </c>
      <c r="AV355" s="4" t="str">
        <f t="shared" ca="1" si="271"/>
        <v/>
      </c>
      <c r="AW355" s="4" t="str">
        <f t="shared" ca="1" si="271"/>
        <v/>
      </c>
      <c r="AX355" s="4" t="str">
        <f t="shared" ca="1" si="271"/>
        <v/>
      </c>
      <c r="AY355" s="4" t="str">
        <f t="shared" ca="1" si="271"/>
        <v/>
      </c>
      <c r="AZ355" s="4" t="str">
        <f t="shared" ca="1" si="271"/>
        <v/>
      </c>
      <c r="BA355" s="296">
        <f t="shared" ca="1" si="253"/>
        <v>2</v>
      </c>
      <c r="BB355" s="296"/>
      <c r="BC355" s="153"/>
      <c r="BD355" s="48">
        <f t="shared" ca="1" si="259"/>
        <v>1</v>
      </c>
      <c r="BE355" s="48">
        <f t="shared" ca="1" si="254"/>
        <v>2</v>
      </c>
      <c r="BF355" s="157"/>
      <c r="BG355" s="262">
        <f t="shared" ca="1" si="255"/>
        <v>25</v>
      </c>
      <c r="BI355" s="48">
        <f t="shared" ca="1" si="260"/>
        <v>0</v>
      </c>
      <c r="BJ355" s="48">
        <f t="shared" ca="1" si="261"/>
        <v>13</v>
      </c>
      <c r="BK355" s="48">
        <f t="shared" ca="1" si="262"/>
        <v>14</v>
      </c>
      <c r="BL355" s="48">
        <f t="shared" ca="1" si="263"/>
        <v>15</v>
      </c>
      <c r="BM355" s="48">
        <f t="shared" ca="1" si="264"/>
        <v>16</v>
      </c>
      <c r="BN355" s="48">
        <f t="shared" ca="1" si="265"/>
        <v>17</v>
      </c>
      <c r="BO355" s="48">
        <f t="shared" ca="1" si="266"/>
        <v>18</v>
      </c>
      <c r="BP355" s="48">
        <f t="shared" ca="1" si="267"/>
        <v>31</v>
      </c>
      <c r="BQ355" s="48" t="str">
        <f t="shared" ca="1" si="268"/>
        <v>###</v>
      </c>
      <c r="BR355" s="48" t="str">
        <f t="shared" ca="1" si="269"/>
        <v>###</v>
      </c>
      <c r="BT355" s="99">
        <f t="shared" ca="1" si="256"/>
        <v>8</v>
      </c>
      <c r="BV355" s="48">
        <f t="shared" ca="1" si="257"/>
        <v>2</v>
      </c>
      <c r="BX355" s="48">
        <f t="shared" ca="1" si="258"/>
        <v>46</v>
      </c>
      <c r="BY355" s="158"/>
      <c r="BZ355" s="266">
        <f t="shared" ca="1" si="270"/>
        <v>553</v>
      </c>
      <c r="CA355" s="265">
        <f t="shared" ca="1" si="273"/>
        <v>20</v>
      </c>
    </row>
    <row r="356" spans="2:79" s="48" customFormat="1" x14ac:dyDescent="0.25">
      <c r="B356" s="298" t="b">
        <f t="shared" ca="1" si="220"/>
        <v>0</v>
      </c>
      <c r="C356" s="298"/>
      <c r="D356" s="298" t="b">
        <f t="shared" ca="1" si="221"/>
        <v>0</v>
      </c>
      <c r="E356" s="298"/>
      <c r="F356" s="298" t="b">
        <f t="shared" ca="1" si="222"/>
        <v>0</v>
      </c>
      <c r="G356" s="298"/>
      <c r="H356" s="298" t="b">
        <f t="shared" ca="1" si="223"/>
        <v>0</v>
      </c>
      <c r="I356" s="298"/>
      <c r="J356" s="153"/>
      <c r="K356" s="235" t="str">
        <f t="shared" ca="1" si="224"/>
        <v/>
      </c>
      <c r="L356" s="4" t="str">
        <f t="shared" ca="1" si="225"/>
        <v/>
      </c>
      <c r="M356" s="263" t="str">
        <f t="shared" ca="1" si="226"/>
        <v/>
      </c>
      <c r="N356" s="4" t="str">
        <f t="shared" ca="1" si="227"/>
        <v/>
      </c>
      <c r="O356" s="235" t="str">
        <f t="shared" ca="1" si="228"/>
        <v/>
      </c>
      <c r="P356" s="4" t="str">
        <f t="shared" ca="1" si="229"/>
        <v/>
      </c>
      <c r="Q356" s="235" t="str">
        <f t="shared" ca="1" si="230"/>
        <v/>
      </c>
      <c r="R356" s="4" t="str">
        <f t="shared" ca="1" si="231"/>
        <v/>
      </c>
      <c r="S356" s="235" t="str">
        <f t="shared" ca="1" si="232"/>
        <v/>
      </c>
      <c r="T356" s="4" t="str">
        <f t="shared" ca="1" si="233"/>
        <v/>
      </c>
      <c r="U356" s="235" t="str">
        <f ca="1">IF(BT356&gt;1,IF(ISERROR(MATCH(BG357:BG359:#REF!,0)),"-",BN356),"")</f>
        <v/>
      </c>
      <c r="V356" s="4" t="str">
        <f t="shared" ca="1" si="234"/>
        <v/>
      </c>
      <c r="W356" s="235" t="str">
        <f t="shared" ca="1" si="235"/>
        <v/>
      </c>
      <c r="X356" s="4" t="str">
        <f t="shared" ca="1" si="236"/>
        <v/>
      </c>
      <c r="Y356" s="235" t="str">
        <f t="shared" ca="1" si="237"/>
        <v/>
      </c>
      <c r="Z356" s="4" t="str">
        <f t="shared" ca="1" si="238"/>
        <v/>
      </c>
      <c r="AA356" s="235" t="str">
        <f t="shared" ca="1" si="239"/>
        <v/>
      </c>
      <c r="AB356" s="4" t="str">
        <f t="shared" ca="1" si="240"/>
        <v/>
      </c>
      <c r="AC356" s="235" t="str">
        <f t="shared" ca="1" si="241"/>
        <v/>
      </c>
      <c r="AD356" s="4" t="str">
        <f t="shared" ca="1" si="242"/>
        <v/>
      </c>
      <c r="AE356" s="153"/>
      <c r="AF356" s="4" t="str">
        <f t="shared" ca="1" si="243"/>
        <v/>
      </c>
      <c r="AG356" s="263" t="str">
        <f t="shared" ca="1" si="244"/>
        <v/>
      </c>
      <c r="AH356" s="235" t="str">
        <f t="shared" ca="1" si="245"/>
        <v/>
      </c>
      <c r="AI356" s="235" t="str">
        <f t="shared" ca="1" si="246"/>
        <v/>
      </c>
      <c r="AJ356" s="235" t="str">
        <f t="shared" ca="1" si="247"/>
        <v/>
      </c>
      <c r="AK356" s="235" t="str">
        <f t="shared" ca="1" si="248"/>
        <v/>
      </c>
      <c r="AL356" s="235" t="str">
        <f t="shared" ca="1" si="249"/>
        <v/>
      </c>
      <c r="AM356" s="235" t="str">
        <f t="shared" ca="1" si="250"/>
        <v/>
      </c>
      <c r="AN356" s="235" t="str">
        <f t="shared" ca="1" si="251"/>
        <v/>
      </c>
      <c r="AO356" s="235" t="str">
        <f t="shared" ca="1" si="252"/>
        <v/>
      </c>
      <c r="AP356" s="153"/>
      <c r="AQ356" s="4" t="str">
        <f t="shared" ca="1" si="272"/>
        <v/>
      </c>
      <c r="AR356" s="4" t="str">
        <f t="shared" ca="1" si="272"/>
        <v/>
      </c>
      <c r="AS356" s="4" t="str">
        <f t="shared" ca="1" si="272"/>
        <v/>
      </c>
      <c r="AT356" s="4" t="str">
        <f t="shared" ca="1" si="272"/>
        <v/>
      </c>
      <c r="AU356" s="4" t="str">
        <f t="shared" ca="1" si="272"/>
        <v/>
      </c>
      <c r="AV356" s="4" t="str">
        <f t="shared" ca="1" si="271"/>
        <v/>
      </c>
      <c r="AW356" s="4" t="str">
        <f t="shared" ca="1" si="271"/>
        <v/>
      </c>
      <c r="AX356" s="4" t="str">
        <f t="shared" ca="1" si="271"/>
        <v/>
      </c>
      <c r="AY356" s="4" t="str">
        <f t="shared" ca="1" si="271"/>
        <v/>
      </c>
      <c r="AZ356" s="4" t="str">
        <f t="shared" ca="1" si="271"/>
        <v/>
      </c>
      <c r="BA356" s="296" t="e">
        <f t="shared" ca="1" si="253"/>
        <v>#NUM!</v>
      </c>
      <c r="BB356" s="296"/>
      <c r="BC356" s="153"/>
      <c r="BD356" s="48" t="str">
        <f t="shared" ca="1" si="259"/>
        <v/>
      </c>
      <c r="BE356" s="48" t="str">
        <f t="shared" ca="1" si="254"/>
        <v/>
      </c>
      <c r="BF356" s="157"/>
      <c r="BG356" s="262">
        <f t="shared" ca="1" si="255"/>
        <v>10</v>
      </c>
      <c r="BI356" s="48" t="str">
        <f t="shared" ca="1" si="260"/>
        <v/>
      </c>
      <c r="BJ356" s="48" t="str">
        <f t="shared" ca="1" si="261"/>
        <v/>
      </c>
      <c r="BK356" s="48" t="str">
        <f t="shared" ca="1" si="262"/>
        <v/>
      </c>
      <c r="BL356" s="48" t="str">
        <f t="shared" ca="1" si="263"/>
        <v/>
      </c>
      <c r="BM356" s="48" t="str">
        <f t="shared" ca="1" si="264"/>
        <v/>
      </c>
      <c r="BN356" s="48" t="str">
        <f t="shared" ca="1" si="265"/>
        <v/>
      </c>
      <c r="BO356" s="48" t="b">
        <f t="shared" ca="1" si="266"/>
        <v>0</v>
      </c>
      <c r="BP356" s="48" t="b">
        <f t="shared" ca="1" si="267"/>
        <v>0</v>
      </c>
      <c r="BQ356" s="48" t="b">
        <f t="shared" ca="1" si="268"/>
        <v>0</v>
      </c>
      <c r="BR356" s="48" t="b">
        <f t="shared" ca="1" si="269"/>
        <v>0</v>
      </c>
      <c r="BT356" s="99">
        <f t="shared" ca="1" si="256"/>
        <v>0</v>
      </c>
      <c r="BV356" s="48" t="str">
        <f t="shared" ca="1" si="257"/>
        <v/>
      </c>
      <c r="BX356" s="48" t="str">
        <f t="shared" ca="1" si="258"/>
        <v/>
      </c>
      <c r="BY356" s="158"/>
      <c r="BZ356" s="266">
        <f t="shared" ca="1" si="270"/>
        <v>553</v>
      </c>
      <c r="CA356" s="265" t="str">
        <f t="shared" ca="1" si="273"/>
        <v/>
      </c>
    </row>
    <row r="357" spans="2:79" s="48" customFormat="1" x14ac:dyDescent="0.25">
      <c r="B357" s="298" t="b">
        <f t="shared" ca="1" si="220"/>
        <v>0</v>
      </c>
      <c r="C357" s="298"/>
      <c r="D357" s="298">
        <f t="shared" ca="1" si="221"/>
        <v>25</v>
      </c>
      <c r="E357" s="298"/>
      <c r="F357" s="298" t="b">
        <f t="shared" ca="1" si="222"/>
        <v>0</v>
      </c>
      <c r="G357" s="298"/>
      <c r="H357" s="298" t="b">
        <f t="shared" ca="1" si="223"/>
        <v>0</v>
      </c>
      <c r="I357" s="298"/>
      <c r="J357" s="153"/>
      <c r="K357" s="235" t="str">
        <f t="shared" ca="1" si="224"/>
        <v>-</v>
      </c>
      <c r="L357" s="4" t="str">
        <f t="shared" ca="1" si="225"/>
        <v/>
      </c>
      <c r="M357" s="263" t="str">
        <f t="shared" ca="1" si="226"/>
        <v>-</v>
      </c>
      <c r="N357" s="4" t="str">
        <f t="shared" ca="1" si="227"/>
        <v/>
      </c>
      <c r="O357" s="235" t="str">
        <f t="shared" ca="1" si="228"/>
        <v>-</v>
      </c>
      <c r="P357" s="4" t="str">
        <f t="shared" ca="1" si="229"/>
        <v/>
      </c>
      <c r="Q357" s="235" t="str">
        <f t="shared" ca="1" si="230"/>
        <v>-</v>
      </c>
      <c r="R357" s="4" t="str">
        <f t="shared" ca="1" si="231"/>
        <v/>
      </c>
      <c r="S357" s="235" t="str">
        <f t="shared" ca="1" si="232"/>
        <v>-</v>
      </c>
      <c r="T357" s="4" t="str">
        <f t="shared" ca="1" si="233"/>
        <v/>
      </c>
      <c r="U357" s="235" t="str">
        <f ca="1">IF(BT357&gt;1,IF(ISERROR(MATCH(BG358:BG360:#REF!,0)),"-",BN357),"")</f>
        <v>-</v>
      </c>
      <c r="V357" s="4" t="str">
        <f t="shared" ca="1" si="234"/>
        <v/>
      </c>
      <c r="W357" s="235" t="str">
        <f t="shared" ca="1" si="235"/>
        <v>-</v>
      </c>
      <c r="X357" s="4" t="str">
        <f t="shared" ca="1" si="236"/>
        <v/>
      </c>
      <c r="Y357" s="235" t="str">
        <f t="shared" ca="1" si="237"/>
        <v>-</v>
      </c>
      <c r="Z357" s="4" t="str">
        <f t="shared" ca="1" si="238"/>
        <v/>
      </c>
      <c r="AA357" s="235" t="str">
        <f t="shared" ca="1" si="239"/>
        <v>-</v>
      </c>
      <c r="AB357" s="4" t="str">
        <f t="shared" ca="1" si="240"/>
        <v/>
      </c>
      <c r="AC357" s="235" t="str">
        <f t="shared" ca="1" si="241"/>
        <v>-</v>
      </c>
      <c r="AD357" s="4" t="str">
        <f t="shared" ca="1" si="242"/>
        <v/>
      </c>
      <c r="AE357" s="153"/>
      <c r="AF357" s="4" t="e">
        <f t="shared" ca="1" si="243"/>
        <v>#N/A</v>
      </c>
      <c r="AG357" s="263" t="e">
        <f t="shared" ca="1" si="244"/>
        <v>#N/A</v>
      </c>
      <c r="AH357" s="235" t="e">
        <f t="shared" ca="1" si="245"/>
        <v>#N/A</v>
      </c>
      <c r="AI357" s="235" t="e">
        <f t="shared" ca="1" si="246"/>
        <v>#N/A</v>
      </c>
      <c r="AJ357" s="235" t="e">
        <f t="shared" ca="1" si="247"/>
        <v>#N/A</v>
      </c>
      <c r="AK357" s="235" t="e">
        <f t="shared" ca="1" si="248"/>
        <v>#N/A</v>
      </c>
      <c r="AL357" s="235" t="e">
        <f t="shared" ca="1" si="249"/>
        <v>#N/A</v>
      </c>
      <c r="AM357" s="235" t="e">
        <f t="shared" ca="1" si="250"/>
        <v>#N/A</v>
      </c>
      <c r="AN357" s="235" t="e">
        <f t="shared" ca="1" si="251"/>
        <v>#N/A</v>
      </c>
      <c r="AO357" s="235" t="e">
        <f t="shared" ca="1" si="252"/>
        <v>#N/A</v>
      </c>
      <c r="AP357" s="153"/>
      <c r="AQ357" s="4" t="str">
        <f t="shared" ca="1" si="272"/>
        <v/>
      </c>
      <c r="AR357" s="4" t="str">
        <f t="shared" ca="1" si="272"/>
        <v/>
      </c>
      <c r="AS357" s="4" t="str">
        <f t="shared" ca="1" si="272"/>
        <v/>
      </c>
      <c r="AT357" s="4" t="str">
        <f t="shared" ca="1" si="272"/>
        <v/>
      </c>
      <c r="AU357" s="4" t="str">
        <f t="shared" ca="1" si="272"/>
        <v/>
      </c>
      <c r="AV357" s="4" t="str">
        <f t="shared" ca="1" si="271"/>
        <v/>
      </c>
      <c r="AW357" s="4" t="str">
        <f t="shared" ca="1" si="271"/>
        <v/>
      </c>
      <c r="AX357" s="4" t="str">
        <f t="shared" ca="1" si="271"/>
        <v/>
      </c>
      <c r="AY357" s="4" t="str">
        <f t="shared" ca="1" si="271"/>
        <v/>
      </c>
      <c r="AZ357" s="4" t="str">
        <f t="shared" ca="1" si="271"/>
        <v/>
      </c>
      <c r="BA357" s="296" t="e">
        <f t="shared" ca="1" si="253"/>
        <v>#NUM!</v>
      </c>
      <c r="BB357" s="296"/>
      <c r="BC357" s="153"/>
      <c r="BD357" s="48">
        <f t="shared" ca="1" si="259"/>
        <v>0</v>
      </c>
      <c r="BE357" s="48" t="str">
        <f t="shared" ca="1" si="254"/>
        <v>F</v>
      </c>
      <c r="BF357" s="157"/>
      <c r="BG357" s="262">
        <f t="shared" ca="1" si="255"/>
        <v>15</v>
      </c>
      <c r="BI357" s="48">
        <f t="shared" ca="1" si="260"/>
        <v>0</v>
      </c>
      <c r="BJ357" s="48">
        <f t="shared" ca="1" si="261"/>
        <v>1</v>
      </c>
      <c r="BK357" s="48">
        <f t="shared" ca="1" si="262"/>
        <v>7</v>
      </c>
      <c r="BL357" s="48">
        <f t="shared" ca="1" si="263"/>
        <v>8</v>
      </c>
      <c r="BM357" s="48">
        <f t="shared" ca="1" si="264"/>
        <v>9</v>
      </c>
      <c r="BN357" s="48">
        <f t="shared" ca="1" si="265"/>
        <v>10</v>
      </c>
      <c r="BO357" s="48">
        <f t="shared" ca="1" si="266"/>
        <v>11</v>
      </c>
      <c r="BP357" s="48">
        <f t="shared" ca="1" si="267"/>
        <v>12</v>
      </c>
      <c r="BQ357" s="48">
        <f t="shared" ca="1" si="268"/>
        <v>19</v>
      </c>
      <c r="BR357" s="48">
        <f t="shared" ca="1" si="269"/>
        <v>21</v>
      </c>
      <c r="BT357" s="99">
        <f t="shared" ca="1" si="256"/>
        <v>10</v>
      </c>
      <c r="BV357" s="48" t="str">
        <f t="shared" ca="1" si="257"/>
        <v>F</v>
      </c>
      <c r="BX357" s="48">
        <f t="shared" ca="1" si="258"/>
        <v>25</v>
      </c>
      <c r="BY357" s="158"/>
      <c r="BZ357" s="266">
        <f t="shared" ca="1" si="270"/>
        <v>523</v>
      </c>
      <c r="CA357" s="265">
        <f t="shared" ca="1" si="273"/>
        <v>-30</v>
      </c>
    </row>
    <row r="358" spans="2:79" s="48" customFormat="1" x14ac:dyDescent="0.25">
      <c r="B358" s="298" t="b">
        <f t="shared" ca="1" si="220"/>
        <v>0</v>
      </c>
      <c r="C358" s="298"/>
      <c r="D358" s="298" t="b">
        <f t="shared" ca="1" si="221"/>
        <v>0</v>
      </c>
      <c r="E358" s="298"/>
      <c r="F358" s="298" t="b">
        <f t="shared" ca="1" si="222"/>
        <v>0</v>
      </c>
      <c r="G358" s="298"/>
      <c r="H358" s="298" t="b">
        <f t="shared" ca="1" si="223"/>
        <v>0</v>
      </c>
      <c r="I358" s="298"/>
      <c r="J358" s="153"/>
      <c r="K358" s="235" t="str">
        <f t="shared" ca="1" si="224"/>
        <v/>
      </c>
      <c r="L358" s="4" t="str">
        <f t="shared" ca="1" si="225"/>
        <v/>
      </c>
      <c r="M358" s="263" t="str">
        <f t="shared" ca="1" si="226"/>
        <v/>
      </c>
      <c r="N358" s="4" t="str">
        <f t="shared" ca="1" si="227"/>
        <v/>
      </c>
      <c r="O358" s="235" t="str">
        <f t="shared" ca="1" si="228"/>
        <v/>
      </c>
      <c r="P358" s="4" t="str">
        <f t="shared" ca="1" si="229"/>
        <v/>
      </c>
      <c r="Q358" s="235" t="str">
        <f t="shared" ca="1" si="230"/>
        <v/>
      </c>
      <c r="R358" s="4" t="str">
        <f t="shared" ca="1" si="231"/>
        <v/>
      </c>
      <c r="S358" s="235" t="str">
        <f t="shared" ca="1" si="232"/>
        <v/>
      </c>
      <c r="T358" s="4" t="str">
        <f t="shared" ca="1" si="233"/>
        <v/>
      </c>
      <c r="U358" s="235" t="str">
        <f ca="1">IF(BT358&gt;1,IF(ISERROR(MATCH(BG359:BG361:#REF!,0)),"-",BN358),"")</f>
        <v/>
      </c>
      <c r="V358" s="4" t="str">
        <f t="shared" ca="1" si="234"/>
        <v/>
      </c>
      <c r="W358" s="235" t="str">
        <f t="shared" ca="1" si="235"/>
        <v/>
      </c>
      <c r="X358" s="4" t="str">
        <f t="shared" ca="1" si="236"/>
        <v/>
      </c>
      <c r="Y358" s="235" t="str">
        <f t="shared" ca="1" si="237"/>
        <v/>
      </c>
      <c r="Z358" s="4" t="str">
        <f t="shared" ca="1" si="238"/>
        <v/>
      </c>
      <c r="AA358" s="235" t="str">
        <f t="shared" ca="1" si="239"/>
        <v/>
      </c>
      <c r="AB358" s="4" t="str">
        <f t="shared" ca="1" si="240"/>
        <v/>
      </c>
      <c r="AC358" s="235" t="str">
        <f t="shared" ca="1" si="241"/>
        <v/>
      </c>
      <c r="AD358" s="4" t="str">
        <f t="shared" ca="1" si="242"/>
        <v/>
      </c>
      <c r="AE358" s="153"/>
      <c r="AF358" s="4" t="str">
        <f t="shared" ca="1" si="243"/>
        <v/>
      </c>
      <c r="AG358" s="263" t="str">
        <f t="shared" ca="1" si="244"/>
        <v/>
      </c>
      <c r="AH358" s="235" t="str">
        <f t="shared" ca="1" si="245"/>
        <v/>
      </c>
      <c r="AI358" s="235" t="str">
        <f t="shared" ca="1" si="246"/>
        <v/>
      </c>
      <c r="AJ358" s="235" t="str">
        <f t="shared" ca="1" si="247"/>
        <v/>
      </c>
      <c r="AK358" s="235" t="str">
        <f t="shared" ca="1" si="248"/>
        <v/>
      </c>
      <c r="AL358" s="235" t="str">
        <f t="shared" ca="1" si="249"/>
        <v/>
      </c>
      <c r="AM358" s="235" t="str">
        <f t="shared" ca="1" si="250"/>
        <v/>
      </c>
      <c r="AN358" s="235" t="str">
        <f t="shared" ca="1" si="251"/>
        <v/>
      </c>
      <c r="AO358" s="235" t="str">
        <f t="shared" ca="1" si="252"/>
        <v/>
      </c>
      <c r="AP358" s="153"/>
      <c r="AQ358" s="4" t="str">
        <f t="shared" ca="1" si="272"/>
        <v/>
      </c>
      <c r="AR358" s="4" t="str">
        <f t="shared" ca="1" si="272"/>
        <v/>
      </c>
      <c r="AS358" s="4" t="str">
        <f t="shared" ca="1" si="272"/>
        <v/>
      </c>
      <c r="AT358" s="4" t="str">
        <f t="shared" ca="1" si="272"/>
        <v/>
      </c>
      <c r="AU358" s="4" t="str">
        <f t="shared" ca="1" si="272"/>
        <v/>
      </c>
      <c r="AV358" s="4" t="str">
        <f t="shared" ca="1" si="271"/>
        <v/>
      </c>
      <c r="AW358" s="4" t="str">
        <f t="shared" ca="1" si="271"/>
        <v/>
      </c>
      <c r="AX358" s="4" t="str">
        <f t="shared" ca="1" si="271"/>
        <v/>
      </c>
      <c r="AY358" s="4" t="str">
        <f t="shared" ca="1" si="271"/>
        <v/>
      </c>
      <c r="AZ358" s="4" t="str">
        <f t="shared" ca="1" si="271"/>
        <v/>
      </c>
      <c r="BA358" s="296" t="e">
        <f t="shared" ca="1" si="253"/>
        <v>#NUM!</v>
      </c>
      <c r="BB358" s="296"/>
      <c r="BC358" s="153"/>
      <c r="BD358" s="48" t="str">
        <f t="shared" ca="1" si="259"/>
        <v/>
      </c>
      <c r="BE358" s="48" t="str">
        <f t="shared" ca="1" si="254"/>
        <v/>
      </c>
      <c r="BF358" s="157"/>
      <c r="BG358" s="262">
        <f t="shared" ca="1" si="255"/>
        <v>36</v>
      </c>
      <c r="BI358" s="48" t="str">
        <f t="shared" ca="1" si="260"/>
        <v/>
      </c>
      <c r="BJ358" s="48" t="str">
        <f t="shared" ca="1" si="261"/>
        <v/>
      </c>
      <c r="BK358" s="48" t="str">
        <f t="shared" ca="1" si="262"/>
        <v/>
      </c>
      <c r="BL358" s="48" t="str">
        <f t="shared" ca="1" si="263"/>
        <v/>
      </c>
      <c r="BM358" s="48" t="str">
        <f t="shared" ca="1" si="264"/>
        <v/>
      </c>
      <c r="BN358" s="48" t="str">
        <f t="shared" ca="1" si="265"/>
        <v/>
      </c>
      <c r="BO358" s="48" t="b">
        <f t="shared" ca="1" si="266"/>
        <v>0</v>
      </c>
      <c r="BP358" s="48" t="b">
        <f t="shared" ca="1" si="267"/>
        <v>0</v>
      </c>
      <c r="BQ358" s="48" t="b">
        <f t="shared" ca="1" si="268"/>
        <v>0</v>
      </c>
      <c r="BR358" s="48" t="b">
        <f t="shared" ca="1" si="269"/>
        <v>0</v>
      </c>
      <c r="BT358" s="99">
        <f t="shared" ca="1" si="256"/>
        <v>0</v>
      </c>
      <c r="BV358" s="48" t="str">
        <f t="shared" ca="1" si="257"/>
        <v/>
      </c>
      <c r="BX358" s="48" t="str">
        <f t="shared" ca="1" si="258"/>
        <v/>
      </c>
      <c r="BY358" s="158"/>
      <c r="BZ358" s="266">
        <f t="shared" ca="1" si="270"/>
        <v>523</v>
      </c>
      <c r="CA358" s="265" t="str">
        <f t="shared" ca="1" si="273"/>
        <v/>
      </c>
    </row>
    <row r="359" spans="2:79" s="48" customFormat="1" x14ac:dyDescent="0.25">
      <c r="B359" s="298" t="b">
        <f t="shared" ca="1" si="220"/>
        <v>0</v>
      </c>
      <c r="C359" s="298"/>
      <c r="D359" s="298" t="b">
        <f t="shared" ca="1" si="221"/>
        <v>0</v>
      </c>
      <c r="E359" s="298"/>
      <c r="F359" s="298" t="b">
        <f t="shared" ca="1" si="222"/>
        <v>0</v>
      </c>
      <c r="G359" s="298"/>
      <c r="H359" s="298" t="b">
        <f t="shared" ca="1" si="223"/>
        <v>0</v>
      </c>
      <c r="I359" s="298"/>
      <c r="J359" s="153"/>
      <c r="K359" s="235" t="str">
        <f t="shared" ca="1" si="224"/>
        <v/>
      </c>
      <c r="L359" s="4" t="str">
        <f t="shared" ca="1" si="225"/>
        <v/>
      </c>
      <c r="M359" s="263" t="str">
        <f t="shared" ca="1" si="226"/>
        <v/>
      </c>
      <c r="N359" s="4" t="str">
        <f t="shared" ca="1" si="227"/>
        <v/>
      </c>
      <c r="O359" s="235" t="str">
        <f t="shared" ca="1" si="228"/>
        <v/>
      </c>
      <c r="P359" s="4" t="str">
        <f t="shared" ca="1" si="229"/>
        <v/>
      </c>
      <c r="Q359" s="235" t="str">
        <f t="shared" ca="1" si="230"/>
        <v/>
      </c>
      <c r="R359" s="4" t="str">
        <f t="shared" ca="1" si="231"/>
        <v/>
      </c>
      <c r="S359" s="235" t="str">
        <f t="shared" ca="1" si="232"/>
        <v/>
      </c>
      <c r="T359" s="4" t="str">
        <f t="shared" ca="1" si="233"/>
        <v/>
      </c>
      <c r="U359" s="235" t="str">
        <f ca="1">IF(BT359&gt;1,IF(ISERROR(MATCH(BG360:BG362:#REF!,0)),"-",BN359),"")</f>
        <v/>
      </c>
      <c r="V359" s="4" t="str">
        <f t="shared" ca="1" si="234"/>
        <v/>
      </c>
      <c r="W359" s="235" t="str">
        <f t="shared" ca="1" si="235"/>
        <v/>
      </c>
      <c r="X359" s="4" t="str">
        <f t="shared" ca="1" si="236"/>
        <v/>
      </c>
      <c r="Y359" s="235" t="str">
        <f t="shared" ca="1" si="237"/>
        <v/>
      </c>
      <c r="Z359" s="4" t="str">
        <f t="shared" ca="1" si="238"/>
        <v/>
      </c>
      <c r="AA359" s="235" t="str">
        <f t="shared" ca="1" si="239"/>
        <v/>
      </c>
      <c r="AB359" s="4" t="str">
        <f t="shared" ca="1" si="240"/>
        <v/>
      </c>
      <c r="AC359" s="235" t="str">
        <f t="shared" ca="1" si="241"/>
        <v/>
      </c>
      <c r="AD359" s="4" t="str">
        <f t="shared" ca="1" si="242"/>
        <v/>
      </c>
      <c r="AE359" s="153"/>
      <c r="AF359" s="4" t="str">
        <f t="shared" ca="1" si="243"/>
        <v/>
      </c>
      <c r="AG359" s="263" t="str">
        <f t="shared" ca="1" si="244"/>
        <v/>
      </c>
      <c r="AH359" s="235" t="str">
        <f t="shared" ca="1" si="245"/>
        <v/>
      </c>
      <c r="AI359" s="235" t="str">
        <f t="shared" ca="1" si="246"/>
        <v/>
      </c>
      <c r="AJ359" s="235" t="str">
        <f t="shared" ca="1" si="247"/>
        <v/>
      </c>
      <c r="AK359" s="235" t="str">
        <f t="shared" ca="1" si="248"/>
        <v/>
      </c>
      <c r="AL359" s="235" t="str">
        <f t="shared" ca="1" si="249"/>
        <v/>
      </c>
      <c r="AM359" s="235" t="str">
        <f t="shared" ca="1" si="250"/>
        <v/>
      </c>
      <c r="AN359" s="235" t="str">
        <f t="shared" ca="1" si="251"/>
        <v/>
      </c>
      <c r="AO359" s="235" t="str">
        <f t="shared" ca="1" si="252"/>
        <v/>
      </c>
      <c r="AP359" s="153"/>
      <c r="AQ359" s="4" t="str">
        <f t="shared" ca="1" si="272"/>
        <v/>
      </c>
      <c r="AR359" s="4" t="str">
        <f t="shared" ca="1" si="272"/>
        <v/>
      </c>
      <c r="AS359" s="4" t="str">
        <f t="shared" ca="1" si="272"/>
        <v/>
      </c>
      <c r="AT359" s="4" t="str">
        <f t="shared" ca="1" si="272"/>
        <v/>
      </c>
      <c r="AU359" s="4" t="str">
        <f t="shared" ca="1" si="272"/>
        <v/>
      </c>
      <c r="AV359" s="4" t="str">
        <f t="shared" ca="1" si="271"/>
        <v/>
      </c>
      <c r="AW359" s="4" t="str">
        <f t="shared" ca="1" si="271"/>
        <v/>
      </c>
      <c r="AX359" s="4" t="str">
        <f t="shared" ca="1" si="271"/>
        <v/>
      </c>
      <c r="AY359" s="4" t="str">
        <f t="shared" ca="1" si="271"/>
        <v/>
      </c>
      <c r="AZ359" s="4" t="str">
        <f t="shared" ca="1" si="271"/>
        <v/>
      </c>
      <c r="BA359" s="296" t="e">
        <f t="shared" ca="1" si="253"/>
        <v>#NUM!</v>
      </c>
      <c r="BB359" s="296"/>
      <c r="BC359" s="153"/>
      <c r="BD359" s="48" t="str">
        <f t="shared" ca="1" si="259"/>
        <v/>
      </c>
      <c r="BE359" s="48" t="str">
        <f t="shared" ca="1" si="254"/>
        <v/>
      </c>
      <c r="BF359" s="157"/>
      <c r="BG359" s="262">
        <f t="shared" ca="1" si="255"/>
        <v>25</v>
      </c>
      <c r="BI359" s="48" t="str">
        <f t="shared" ca="1" si="260"/>
        <v/>
      </c>
      <c r="BJ359" s="48" t="str">
        <f t="shared" ca="1" si="261"/>
        <v/>
      </c>
      <c r="BK359" s="48" t="str">
        <f t="shared" ca="1" si="262"/>
        <v/>
      </c>
      <c r="BL359" s="48" t="str">
        <f t="shared" ca="1" si="263"/>
        <v/>
      </c>
      <c r="BM359" s="48" t="str">
        <f t="shared" ca="1" si="264"/>
        <v/>
      </c>
      <c r="BN359" s="48" t="str">
        <f t="shared" ca="1" si="265"/>
        <v/>
      </c>
      <c r="BO359" s="48" t="b">
        <f t="shared" ca="1" si="266"/>
        <v>0</v>
      </c>
      <c r="BP359" s="48" t="b">
        <f t="shared" ca="1" si="267"/>
        <v>0</v>
      </c>
      <c r="BQ359" s="48" t="b">
        <f t="shared" ca="1" si="268"/>
        <v>0</v>
      </c>
      <c r="BR359" s="48" t="b">
        <f t="shared" ca="1" si="269"/>
        <v>0</v>
      </c>
      <c r="BT359" s="99">
        <f t="shared" ca="1" si="256"/>
        <v>0</v>
      </c>
      <c r="BV359" s="48" t="str">
        <f t="shared" ca="1" si="257"/>
        <v/>
      </c>
      <c r="BX359" s="48" t="str">
        <f t="shared" ca="1" si="258"/>
        <v/>
      </c>
      <c r="BY359" s="158"/>
      <c r="BZ359" s="266">
        <f t="shared" ca="1" si="270"/>
        <v>523</v>
      </c>
      <c r="CA359" s="265" t="str">
        <f t="shared" ca="1" si="273"/>
        <v/>
      </c>
    </row>
    <row r="360" spans="2:79" s="48" customFormat="1" x14ac:dyDescent="0.25">
      <c r="B360" s="298" t="b">
        <f t="shared" ca="1" si="220"/>
        <v>0</v>
      </c>
      <c r="C360" s="298"/>
      <c r="D360" s="298" t="b">
        <f t="shared" ca="1" si="221"/>
        <v>0</v>
      </c>
      <c r="E360" s="298"/>
      <c r="F360" s="298" t="b">
        <f t="shared" ca="1" si="222"/>
        <v>0</v>
      </c>
      <c r="G360" s="298"/>
      <c r="H360" s="298" t="b">
        <f t="shared" ca="1" si="223"/>
        <v>0</v>
      </c>
      <c r="I360" s="298"/>
      <c r="J360" s="153"/>
      <c r="K360" s="235" t="str">
        <f t="shared" ca="1" si="224"/>
        <v/>
      </c>
      <c r="L360" s="4" t="str">
        <f t="shared" ca="1" si="225"/>
        <v/>
      </c>
      <c r="M360" s="263" t="str">
        <f t="shared" ca="1" si="226"/>
        <v/>
      </c>
      <c r="N360" s="4" t="str">
        <f t="shared" ca="1" si="227"/>
        <v/>
      </c>
      <c r="O360" s="235" t="str">
        <f t="shared" ca="1" si="228"/>
        <v/>
      </c>
      <c r="P360" s="4" t="str">
        <f t="shared" ca="1" si="229"/>
        <v/>
      </c>
      <c r="Q360" s="235" t="str">
        <f t="shared" ca="1" si="230"/>
        <v/>
      </c>
      <c r="R360" s="4" t="str">
        <f t="shared" ca="1" si="231"/>
        <v/>
      </c>
      <c r="S360" s="235" t="str">
        <f t="shared" ca="1" si="232"/>
        <v/>
      </c>
      <c r="T360" s="4" t="str">
        <f t="shared" ca="1" si="233"/>
        <v/>
      </c>
      <c r="U360" s="235" t="str">
        <f ca="1">IF(BT360&gt;1,IF(ISERROR(MATCH(BG361:BG363:#REF!,0)),"-",BN360),"")</f>
        <v/>
      </c>
      <c r="V360" s="4" t="str">
        <f t="shared" ca="1" si="234"/>
        <v/>
      </c>
      <c r="W360" s="235" t="str">
        <f t="shared" ca="1" si="235"/>
        <v/>
      </c>
      <c r="X360" s="4" t="str">
        <f t="shared" ca="1" si="236"/>
        <v/>
      </c>
      <c r="Y360" s="235" t="str">
        <f t="shared" ca="1" si="237"/>
        <v/>
      </c>
      <c r="Z360" s="4" t="str">
        <f t="shared" ca="1" si="238"/>
        <v/>
      </c>
      <c r="AA360" s="235" t="str">
        <f t="shared" ca="1" si="239"/>
        <v/>
      </c>
      <c r="AB360" s="4" t="str">
        <f t="shared" ca="1" si="240"/>
        <v/>
      </c>
      <c r="AC360" s="235" t="str">
        <f t="shared" ca="1" si="241"/>
        <v/>
      </c>
      <c r="AD360" s="4" t="str">
        <f t="shared" ca="1" si="242"/>
        <v/>
      </c>
      <c r="AE360" s="153"/>
      <c r="AF360" s="4" t="str">
        <f t="shared" ca="1" si="243"/>
        <v/>
      </c>
      <c r="AG360" s="263" t="str">
        <f t="shared" ca="1" si="244"/>
        <v/>
      </c>
      <c r="AH360" s="235" t="str">
        <f t="shared" ca="1" si="245"/>
        <v/>
      </c>
      <c r="AI360" s="235" t="str">
        <f t="shared" ca="1" si="246"/>
        <v/>
      </c>
      <c r="AJ360" s="235" t="str">
        <f t="shared" ca="1" si="247"/>
        <v/>
      </c>
      <c r="AK360" s="235" t="str">
        <f t="shared" ca="1" si="248"/>
        <v/>
      </c>
      <c r="AL360" s="235" t="str">
        <f t="shared" ca="1" si="249"/>
        <v/>
      </c>
      <c r="AM360" s="235" t="str">
        <f t="shared" ca="1" si="250"/>
        <v/>
      </c>
      <c r="AN360" s="235" t="str">
        <f t="shared" ca="1" si="251"/>
        <v/>
      </c>
      <c r="AO360" s="235" t="str">
        <f t="shared" ca="1" si="252"/>
        <v/>
      </c>
      <c r="AP360" s="153"/>
      <c r="AQ360" s="4" t="str">
        <f t="shared" ca="1" si="272"/>
        <v/>
      </c>
      <c r="AR360" s="4" t="str">
        <f t="shared" ca="1" si="272"/>
        <v/>
      </c>
      <c r="AS360" s="4" t="str">
        <f t="shared" ca="1" si="272"/>
        <v/>
      </c>
      <c r="AT360" s="4" t="str">
        <f t="shared" ca="1" si="272"/>
        <v/>
      </c>
      <c r="AU360" s="4" t="str">
        <f t="shared" ca="1" si="272"/>
        <v/>
      </c>
      <c r="AV360" s="4" t="str">
        <f t="shared" ca="1" si="271"/>
        <v/>
      </c>
      <c r="AW360" s="4" t="str">
        <f t="shared" ca="1" si="271"/>
        <v/>
      </c>
      <c r="AX360" s="4" t="str">
        <f t="shared" ca="1" si="271"/>
        <v/>
      </c>
      <c r="AY360" s="4" t="str">
        <f t="shared" ca="1" si="271"/>
        <v/>
      </c>
      <c r="AZ360" s="4" t="str">
        <f t="shared" ca="1" si="271"/>
        <v/>
      </c>
      <c r="BA360" s="296" t="e">
        <f t="shared" ca="1" si="253"/>
        <v>#NUM!</v>
      </c>
      <c r="BB360" s="296"/>
      <c r="BC360" s="153"/>
      <c r="BD360" s="48" t="str">
        <f t="shared" ca="1" si="259"/>
        <v/>
      </c>
      <c r="BE360" s="48" t="str">
        <f t="shared" ca="1" si="254"/>
        <v/>
      </c>
      <c r="BF360" s="157"/>
      <c r="BG360" s="262">
        <f t="shared" ca="1" si="255"/>
        <v>16</v>
      </c>
      <c r="BI360" s="48" t="str">
        <f t="shared" ca="1" si="260"/>
        <v/>
      </c>
      <c r="BJ360" s="48" t="str">
        <f t="shared" ca="1" si="261"/>
        <v/>
      </c>
      <c r="BK360" s="48" t="str">
        <f t="shared" ca="1" si="262"/>
        <v/>
      </c>
      <c r="BL360" s="48" t="str">
        <f t="shared" ca="1" si="263"/>
        <v/>
      </c>
      <c r="BM360" s="48" t="str">
        <f t="shared" ca="1" si="264"/>
        <v/>
      </c>
      <c r="BN360" s="48" t="str">
        <f t="shared" ca="1" si="265"/>
        <v/>
      </c>
      <c r="BO360" s="48" t="b">
        <f t="shared" ca="1" si="266"/>
        <v>0</v>
      </c>
      <c r="BP360" s="48" t="b">
        <f t="shared" ca="1" si="267"/>
        <v>0</v>
      </c>
      <c r="BQ360" s="48" t="b">
        <f t="shared" ca="1" si="268"/>
        <v>0</v>
      </c>
      <c r="BR360" s="48" t="b">
        <f t="shared" ca="1" si="269"/>
        <v>0</v>
      </c>
      <c r="BT360" s="99">
        <f t="shared" ca="1" si="256"/>
        <v>0</v>
      </c>
      <c r="BV360" s="48" t="str">
        <f t="shared" ca="1" si="257"/>
        <v/>
      </c>
      <c r="BX360" s="48" t="str">
        <f t="shared" ca="1" si="258"/>
        <v/>
      </c>
      <c r="BY360" s="158"/>
      <c r="BZ360" s="266">
        <f t="shared" ca="1" si="270"/>
        <v>523</v>
      </c>
      <c r="CA360" s="265" t="str">
        <f t="shared" ca="1" si="273"/>
        <v/>
      </c>
    </row>
    <row r="361" spans="2:79" s="48" customFormat="1" x14ac:dyDescent="0.25">
      <c r="B361" s="298" t="b">
        <f t="shared" ca="1" si="220"/>
        <v>0</v>
      </c>
      <c r="C361" s="298"/>
      <c r="D361" s="298" t="b">
        <f t="shared" ca="1" si="221"/>
        <v>0</v>
      </c>
      <c r="E361" s="298"/>
      <c r="F361" s="298" t="b">
        <f t="shared" ca="1" si="222"/>
        <v>0</v>
      </c>
      <c r="G361" s="298"/>
      <c r="H361" s="298" t="b">
        <f t="shared" ca="1" si="223"/>
        <v>0</v>
      </c>
      <c r="I361" s="298"/>
      <c r="J361" s="153"/>
      <c r="K361" s="235" t="str">
        <f t="shared" ca="1" si="224"/>
        <v/>
      </c>
      <c r="L361" s="4" t="str">
        <f t="shared" ca="1" si="225"/>
        <v/>
      </c>
      <c r="M361" s="263" t="str">
        <f t="shared" ca="1" si="226"/>
        <v/>
      </c>
      <c r="N361" s="4" t="str">
        <f t="shared" ca="1" si="227"/>
        <v/>
      </c>
      <c r="O361" s="235" t="str">
        <f t="shared" ca="1" si="228"/>
        <v/>
      </c>
      <c r="P361" s="4" t="str">
        <f t="shared" ca="1" si="229"/>
        <v/>
      </c>
      <c r="Q361" s="235" t="str">
        <f t="shared" ca="1" si="230"/>
        <v/>
      </c>
      <c r="R361" s="4" t="str">
        <f t="shared" ca="1" si="231"/>
        <v/>
      </c>
      <c r="S361" s="235" t="str">
        <f t="shared" ca="1" si="232"/>
        <v/>
      </c>
      <c r="T361" s="4" t="str">
        <f t="shared" ca="1" si="233"/>
        <v/>
      </c>
      <c r="U361" s="235" t="str">
        <f ca="1">IF(BT361&gt;1,IF(ISERROR(MATCH(BG362:BG364:#REF!,0)),"-",BN361),"")</f>
        <v/>
      </c>
      <c r="V361" s="4" t="str">
        <f t="shared" ca="1" si="234"/>
        <v/>
      </c>
      <c r="W361" s="235" t="str">
        <f t="shared" ca="1" si="235"/>
        <v/>
      </c>
      <c r="X361" s="4" t="str">
        <f t="shared" ca="1" si="236"/>
        <v/>
      </c>
      <c r="Y361" s="235" t="str">
        <f t="shared" ca="1" si="237"/>
        <v/>
      </c>
      <c r="Z361" s="4" t="str">
        <f t="shared" ca="1" si="238"/>
        <v/>
      </c>
      <c r="AA361" s="235" t="str">
        <f t="shared" ca="1" si="239"/>
        <v/>
      </c>
      <c r="AB361" s="4" t="str">
        <f t="shared" ca="1" si="240"/>
        <v/>
      </c>
      <c r="AC361" s="235" t="str">
        <f t="shared" ca="1" si="241"/>
        <v/>
      </c>
      <c r="AD361" s="4" t="str">
        <f t="shared" ca="1" si="242"/>
        <v/>
      </c>
      <c r="AE361" s="153"/>
      <c r="AF361" s="4" t="str">
        <f t="shared" ca="1" si="243"/>
        <v/>
      </c>
      <c r="AG361" s="263" t="str">
        <f t="shared" ca="1" si="244"/>
        <v/>
      </c>
      <c r="AH361" s="235" t="str">
        <f t="shared" ca="1" si="245"/>
        <v/>
      </c>
      <c r="AI361" s="235" t="str">
        <f t="shared" ca="1" si="246"/>
        <v/>
      </c>
      <c r="AJ361" s="235" t="str">
        <f t="shared" ca="1" si="247"/>
        <v/>
      </c>
      <c r="AK361" s="235" t="str">
        <f t="shared" ca="1" si="248"/>
        <v/>
      </c>
      <c r="AL361" s="235" t="str">
        <f t="shared" ca="1" si="249"/>
        <v/>
      </c>
      <c r="AM361" s="235" t="str">
        <f t="shared" ca="1" si="250"/>
        <v/>
      </c>
      <c r="AN361" s="235" t="str">
        <f t="shared" ca="1" si="251"/>
        <v/>
      </c>
      <c r="AO361" s="235" t="str">
        <f t="shared" ca="1" si="252"/>
        <v/>
      </c>
      <c r="AP361" s="153"/>
      <c r="AQ361" s="4" t="str">
        <f t="shared" ca="1" si="272"/>
        <v/>
      </c>
      <c r="AR361" s="4" t="str">
        <f t="shared" ca="1" si="272"/>
        <v/>
      </c>
      <c r="AS361" s="4" t="str">
        <f t="shared" ca="1" si="272"/>
        <v/>
      </c>
      <c r="AT361" s="4" t="str">
        <f t="shared" ca="1" si="272"/>
        <v/>
      </c>
      <c r="AU361" s="4" t="str">
        <f t="shared" ca="1" si="272"/>
        <v/>
      </c>
      <c r="AV361" s="4" t="str">
        <f t="shared" ca="1" si="271"/>
        <v/>
      </c>
      <c r="AW361" s="4" t="str">
        <f t="shared" ca="1" si="271"/>
        <v/>
      </c>
      <c r="AX361" s="4" t="str">
        <f t="shared" ca="1" si="271"/>
        <v/>
      </c>
      <c r="AY361" s="4" t="str">
        <f t="shared" ca="1" si="271"/>
        <v/>
      </c>
      <c r="AZ361" s="4" t="str">
        <f t="shared" ca="1" si="271"/>
        <v/>
      </c>
      <c r="BA361" s="296" t="e">
        <f t="shared" ca="1" si="253"/>
        <v>#NUM!</v>
      </c>
      <c r="BB361" s="296"/>
      <c r="BC361" s="153"/>
      <c r="BD361" s="48" t="str">
        <f t="shared" ca="1" si="259"/>
        <v/>
      </c>
      <c r="BE361" s="48" t="str">
        <f t="shared" ca="1" si="254"/>
        <v/>
      </c>
      <c r="BF361" s="157"/>
      <c r="BG361" s="262">
        <f t="shared" ca="1" si="255"/>
        <v>0</v>
      </c>
      <c r="BI361" s="48" t="str">
        <f t="shared" ca="1" si="260"/>
        <v/>
      </c>
      <c r="BJ361" s="48" t="str">
        <f t="shared" ca="1" si="261"/>
        <v/>
      </c>
      <c r="BK361" s="48" t="str">
        <f t="shared" ca="1" si="262"/>
        <v/>
      </c>
      <c r="BL361" s="48" t="str">
        <f t="shared" ca="1" si="263"/>
        <v/>
      </c>
      <c r="BM361" s="48" t="str">
        <f t="shared" ca="1" si="264"/>
        <v/>
      </c>
      <c r="BN361" s="48" t="str">
        <f t="shared" ca="1" si="265"/>
        <v/>
      </c>
      <c r="BO361" s="48" t="b">
        <f t="shared" ca="1" si="266"/>
        <v>0</v>
      </c>
      <c r="BP361" s="48" t="b">
        <f t="shared" ca="1" si="267"/>
        <v>0</v>
      </c>
      <c r="BQ361" s="48" t="b">
        <f t="shared" ca="1" si="268"/>
        <v>0</v>
      </c>
      <c r="BR361" s="48" t="b">
        <f t="shared" ca="1" si="269"/>
        <v>0</v>
      </c>
      <c r="BT361" s="99">
        <f t="shared" ca="1" si="256"/>
        <v>0</v>
      </c>
      <c r="BV361" s="48" t="str">
        <f t="shared" ca="1" si="257"/>
        <v/>
      </c>
      <c r="BX361" s="48" t="str">
        <f t="shared" ca="1" si="258"/>
        <v/>
      </c>
      <c r="BY361" s="158"/>
      <c r="BZ361" s="266">
        <f t="shared" ca="1" si="270"/>
        <v>523</v>
      </c>
      <c r="CA361" s="265" t="str">
        <f t="shared" ca="1" si="273"/>
        <v/>
      </c>
    </row>
    <row r="362" spans="2:79" s="48" customFormat="1" x14ac:dyDescent="0.25">
      <c r="B362" s="298" t="b">
        <f t="shared" ca="1" si="220"/>
        <v>0</v>
      </c>
      <c r="C362" s="298"/>
      <c r="D362" s="298" t="b">
        <f t="shared" ca="1" si="221"/>
        <v>0</v>
      </c>
      <c r="E362" s="298"/>
      <c r="F362" s="298" t="b">
        <f t="shared" ca="1" si="222"/>
        <v>0</v>
      </c>
      <c r="G362" s="298"/>
      <c r="H362" s="298" t="b">
        <f t="shared" ca="1" si="223"/>
        <v>0</v>
      </c>
      <c r="I362" s="298"/>
      <c r="J362" s="153"/>
      <c r="K362" s="235" t="str">
        <f t="shared" ca="1" si="224"/>
        <v/>
      </c>
      <c r="L362" s="4" t="str">
        <f t="shared" ca="1" si="225"/>
        <v/>
      </c>
      <c r="M362" s="263" t="str">
        <f t="shared" ca="1" si="226"/>
        <v/>
      </c>
      <c r="N362" s="4" t="str">
        <f t="shared" ca="1" si="227"/>
        <v/>
      </c>
      <c r="O362" s="235" t="str">
        <f t="shared" ca="1" si="228"/>
        <v/>
      </c>
      <c r="P362" s="4" t="str">
        <f t="shared" ca="1" si="229"/>
        <v/>
      </c>
      <c r="Q362" s="235" t="str">
        <f t="shared" ca="1" si="230"/>
        <v/>
      </c>
      <c r="R362" s="4" t="str">
        <f t="shared" ca="1" si="231"/>
        <v/>
      </c>
      <c r="S362" s="235" t="str">
        <f t="shared" ca="1" si="232"/>
        <v/>
      </c>
      <c r="T362" s="4" t="str">
        <f t="shared" ca="1" si="233"/>
        <v/>
      </c>
      <c r="U362" s="235" t="str">
        <f ca="1">IF(BT362&gt;1,IF(ISERROR(MATCH(BG363:BG365:#REF!,0)),"-",BN362),"")</f>
        <v/>
      </c>
      <c r="V362" s="4" t="str">
        <f t="shared" ca="1" si="234"/>
        <v/>
      </c>
      <c r="W362" s="235" t="str">
        <f t="shared" ca="1" si="235"/>
        <v/>
      </c>
      <c r="X362" s="4" t="str">
        <f t="shared" ca="1" si="236"/>
        <v/>
      </c>
      <c r="Y362" s="235" t="str">
        <f t="shared" ca="1" si="237"/>
        <v/>
      </c>
      <c r="Z362" s="4" t="str">
        <f t="shared" ca="1" si="238"/>
        <v/>
      </c>
      <c r="AA362" s="235" t="str">
        <f t="shared" ca="1" si="239"/>
        <v/>
      </c>
      <c r="AB362" s="4" t="str">
        <f t="shared" ca="1" si="240"/>
        <v/>
      </c>
      <c r="AC362" s="235" t="str">
        <f t="shared" ca="1" si="241"/>
        <v/>
      </c>
      <c r="AD362" s="4" t="str">
        <f t="shared" ca="1" si="242"/>
        <v/>
      </c>
      <c r="AE362" s="153"/>
      <c r="AF362" s="4" t="str">
        <f t="shared" ca="1" si="243"/>
        <v/>
      </c>
      <c r="AG362" s="263" t="str">
        <f t="shared" ca="1" si="244"/>
        <v/>
      </c>
      <c r="AH362" s="235" t="str">
        <f t="shared" ca="1" si="245"/>
        <v/>
      </c>
      <c r="AI362" s="235" t="str">
        <f t="shared" ca="1" si="246"/>
        <v/>
      </c>
      <c r="AJ362" s="235" t="str">
        <f t="shared" ca="1" si="247"/>
        <v/>
      </c>
      <c r="AK362" s="235" t="str">
        <f t="shared" ca="1" si="248"/>
        <v/>
      </c>
      <c r="AL362" s="235" t="str">
        <f t="shared" ca="1" si="249"/>
        <v/>
      </c>
      <c r="AM362" s="235" t="str">
        <f t="shared" ca="1" si="250"/>
        <v/>
      </c>
      <c r="AN362" s="235" t="str">
        <f t="shared" ca="1" si="251"/>
        <v/>
      </c>
      <c r="AO362" s="235" t="str">
        <f t="shared" ca="1" si="252"/>
        <v/>
      </c>
      <c r="AP362" s="153"/>
      <c r="AQ362" s="4" t="str">
        <f t="shared" ca="1" si="272"/>
        <v/>
      </c>
      <c r="AR362" s="4" t="str">
        <f t="shared" ca="1" si="272"/>
        <v/>
      </c>
      <c r="AS362" s="4" t="str">
        <f t="shared" ca="1" si="272"/>
        <v/>
      </c>
      <c r="AT362" s="4" t="str">
        <f t="shared" ca="1" si="272"/>
        <v/>
      </c>
      <c r="AU362" s="4" t="str">
        <f t="shared" ca="1" si="272"/>
        <v/>
      </c>
      <c r="AV362" s="4" t="str">
        <f t="shared" ca="1" si="271"/>
        <v/>
      </c>
      <c r="AW362" s="4" t="str">
        <f t="shared" ca="1" si="271"/>
        <v/>
      </c>
      <c r="AX362" s="4" t="str">
        <f t="shared" ca="1" si="271"/>
        <v/>
      </c>
      <c r="AY362" s="4" t="str">
        <f t="shared" ca="1" si="271"/>
        <v/>
      </c>
      <c r="AZ362" s="4" t="str">
        <f t="shared" ca="1" si="271"/>
        <v/>
      </c>
      <c r="BA362" s="296" t="e">
        <f t="shared" ca="1" si="253"/>
        <v>#NUM!</v>
      </c>
      <c r="BB362" s="296"/>
      <c r="BC362" s="153"/>
      <c r="BD362" s="48" t="str">
        <f t="shared" ca="1" si="259"/>
        <v/>
      </c>
      <c r="BE362" s="48" t="str">
        <f t="shared" ca="1" si="254"/>
        <v/>
      </c>
      <c r="BF362" s="157"/>
      <c r="BG362" s="262">
        <f t="shared" ca="1" si="255"/>
        <v>33</v>
      </c>
      <c r="BI362" s="48" t="str">
        <f t="shared" ca="1" si="260"/>
        <v/>
      </c>
      <c r="BJ362" s="48" t="str">
        <f t="shared" ca="1" si="261"/>
        <v/>
      </c>
      <c r="BK362" s="48" t="str">
        <f t="shared" ca="1" si="262"/>
        <v/>
      </c>
      <c r="BL362" s="48" t="str">
        <f t="shared" ca="1" si="263"/>
        <v/>
      </c>
      <c r="BM362" s="48" t="str">
        <f t="shared" ca="1" si="264"/>
        <v/>
      </c>
      <c r="BN362" s="48" t="str">
        <f t="shared" ca="1" si="265"/>
        <v/>
      </c>
      <c r="BO362" s="48" t="b">
        <f t="shared" ca="1" si="266"/>
        <v>0</v>
      </c>
      <c r="BP362" s="48" t="b">
        <f t="shared" ca="1" si="267"/>
        <v>0</v>
      </c>
      <c r="BQ362" s="48" t="b">
        <f t="shared" ca="1" si="268"/>
        <v>0</v>
      </c>
      <c r="BR362" s="48" t="b">
        <f t="shared" ca="1" si="269"/>
        <v>0</v>
      </c>
      <c r="BT362" s="99">
        <f t="shared" ca="1" si="256"/>
        <v>0</v>
      </c>
      <c r="BV362" s="48" t="str">
        <f t="shared" ca="1" si="257"/>
        <v/>
      </c>
      <c r="BX362" s="48" t="str">
        <f t="shared" ca="1" si="258"/>
        <v/>
      </c>
      <c r="BY362" s="158"/>
      <c r="BZ362" s="266">
        <f t="shared" ca="1" si="270"/>
        <v>523</v>
      </c>
      <c r="CA362" s="265" t="str">
        <f t="shared" ca="1" si="273"/>
        <v/>
      </c>
    </row>
    <row r="363" spans="2:79" s="48" customFormat="1" x14ac:dyDescent="0.25">
      <c r="B363" s="298" t="b">
        <f t="shared" ca="1" si="220"/>
        <v>0</v>
      </c>
      <c r="C363" s="298"/>
      <c r="D363" s="298" t="b">
        <f t="shared" ca="1" si="221"/>
        <v>0</v>
      </c>
      <c r="E363" s="298"/>
      <c r="F363" s="298" t="b">
        <f t="shared" ca="1" si="222"/>
        <v>0</v>
      </c>
      <c r="G363" s="298"/>
      <c r="H363" s="298" t="b">
        <f t="shared" ca="1" si="223"/>
        <v>0</v>
      </c>
      <c r="I363" s="298"/>
      <c r="J363" s="153"/>
      <c r="K363" s="235" t="str">
        <f t="shared" ca="1" si="224"/>
        <v/>
      </c>
      <c r="L363" s="4" t="str">
        <f t="shared" ca="1" si="225"/>
        <v/>
      </c>
      <c r="M363" s="263" t="str">
        <f t="shared" ca="1" si="226"/>
        <v/>
      </c>
      <c r="N363" s="4" t="str">
        <f t="shared" ca="1" si="227"/>
        <v/>
      </c>
      <c r="O363" s="235" t="str">
        <f t="shared" ca="1" si="228"/>
        <v/>
      </c>
      <c r="P363" s="4" t="str">
        <f t="shared" ca="1" si="229"/>
        <v/>
      </c>
      <c r="Q363" s="235" t="str">
        <f t="shared" ca="1" si="230"/>
        <v/>
      </c>
      <c r="R363" s="4" t="str">
        <f t="shared" ca="1" si="231"/>
        <v/>
      </c>
      <c r="S363" s="235" t="str">
        <f t="shared" ca="1" si="232"/>
        <v/>
      </c>
      <c r="T363" s="4" t="str">
        <f t="shared" ca="1" si="233"/>
        <v/>
      </c>
      <c r="U363" s="235" t="str">
        <f ca="1">IF(BT363&gt;1,IF(ISERROR(MATCH(BG364:BG366:#REF!,0)),"-",BN363),"")</f>
        <v/>
      </c>
      <c r="V363" s="4" t="str">
        <f t="shared" ca="1" si="234"/>
        <v/>
      </c>
      <c r="W363" s="235" t="str">
        <f t="shared" ca="1" si="235"/>
        <v/>
      </c>
      <c r="X363" s="4" t="str">
        <f t="shared" ca="1" si="236"/>
        <v/>
      </c>
      <c r="Y363" s="235" t="str">
        <f t="shared" ca="1" si="237"/>
        <v/>
      </c>
      <c r="Z363" s="4" t="str">
        <f t="shared" ca="1" si="238"/>
        <v/>
      </c>
      <c r="AA363" s="235" t="str">
        <f t="shared" ca="1" si="239"/>
        <v/>
      </c>
      <c r="AB363" s="4" t="str">
        <f t="shared" ca="1" si="240"/>
        <v/>
      </c>
      <c r="AC363" s="235" t="str">
        <f t="shared" ca="1" si="241"/>
        <v/>
      </c>
      <c r="AD363" s="4" t="str">
        <f t="shared" ca="1" si="242"/>
        <v/>
      </c>
      <c r="AE363" s="153"/>
      <c r="AF363" s="4" t="str">
        <f t="shared" ca="1" si="243"/>
        <v/>
      </c>
      <c r="AG363" s="263" t="str">
        <f t="shared" ca="1" si="244"/>
        <v/>
      </c>
      <c r="AH363" s="235" t="str">
        <f t="shared" ca="1" si="245"/>
        <v/>
      </c>
      <c r="AI363" s="235" t="str">
        <f t="shared" ca="1" si="246"/>
        <v/>
      </c>
      <c r="AJ363" s="235" t="str">
        <f t="shared" ca="1" si="247"/>
        <v/>
      </c>
      <c r="AK363" s="235" t="str">
        <f t="shared" ca="1" si="248"/>
        <v/>
      </c>
      <c r="AL363" s="235" t="str">
        <f t="shared" ca="1" si="249"/>
        <v/>
      </c>
      <c r="AM363" s="235" t="str">
        <f t="shared" ca="1" si="250"/>
        <v/>
      </c>
      <c r="AN363" s="235" t="str">
        <f t="shared" ca="1" si="251"/>
        <v/>
      </c>
      <c r="AO363" s="235" t="str">
        <f t="shared" ca="1" si="252"/>
        <v/>
      </c>
      <c r="AP363" s="153"/>
      <c r="AQ363" s="4" t="str">
        <f t="shared" ca="1" si="272"/>
        <v/>
      </c>
      <c r="AR363" s="4" t="str">
        <f t="shared" ca="1" si="272"/>
        <v/>
      </c>
      <c r="AS363" s="4" t="str">
        <f t="shared" ca="1" si="272"/>
        <v/>
      </c>
      <c r="AT363" s="4" t="str">
        <f t="shared" ca="1" si="272"/>
        <v/>
      </c>
      <c r="AU363" s="4" t="str">
        <f t="shared" ca="1" si="272"/>
        <v/>
      </c>
      <c r="AV363" s="4" t="str">
        <f t="shared" ca="1" si="271"/>
        <v/>
      </c>
      <c r="AW363" s="4" t="str">
        <f t="shared" ca="1" si="271"/>
        <v/>
      </c>
      <c r="AX363" s="4" t="str">
        <f t="shared" ca="1" si="271"/>
        <v/>
      </c>
      <c r="AY363" s="4" t="str">
        <f t="shared" ca="1" si="271"/>
        <v/>
      </c>
      <c r="AZ363" s="4" t="str">
        <f t="shared" ca="1" si="271"/>
        <v/>
      </c>
      <c r="BA363" s="296" t="e">
        <f t="shared" ca="1" si="253"/>
        <v>#NUM!</v>
      </c>
      <c r="BB363" s="296"/>
      <c r="BC363" s="153"/>
      <c r="BD363" s="48" t="str">
        <f t="shared" ca="1" si="259"/>
        <v/>
      </c>
      <c r="BE363" s="48" t="str">
        <f t="shared" ca="1" si="254"/>
        <v/>
      </c>
      <c r="BF363" s="157"/>
      <c r="BG363" s="262">
        <f t="shared" ca="1" si="255"/>
        <v>25</v>
      </c>
      <c r="BI363" s="48" t="str">
        <f t="shared" ca="1" si="260"/>
        <v/>
      </c>
      <c r="BJ363" s="48" t="str">
        <f t="shared" ca="1" si="261"/>
        <v/>
      </c>
      <c r="BK363" s="48" t="str">
        <f t="shared" ca="1" si="262"/>
        <v/>
      </c>
      <c r="BL363" s="48" t="str">
        <f t="shared" ca="1" si="263"/>
        <v/>
      </c>
      <c r="BM363" s="48" t="str">
        <f t="shared" ca="1" si="264"/>
        <v/>
      </c>
      <c r="BN363" s="48" t="str">
        <f t="shared" ca="1" si="265"/>
        <v/>
      </c>
      <c r="BO363" s="48" t="b">
        <f t="shared" ca="1" si="266"/>
        <v>0</v>
      </c>
      <c r="BP363" s="48" t="b">
        <f t="shared" ca="1" si="267"/>
        <v>0</v>
      </c>
      <c r="BQ363" s="48" t="b">
        <f t="shared" ca="1" si="268"/>
        <v>0</v>
      </c>
      <c r="BR363" s="48" t="b">
        <f t="shared" ca="1" si="269"/>
        <v>0</v>
      </c>
      <c r="BT363" s="99">
        <f t="shared" ca="1" si="256"/>
        <v>0</v>
      </c>
      <c r="BV363" s="48" t="str">
        <f t="shared" ca="1" si="257"/>
        <v/>
      </c>
      <c r="BX363" s="48" t="str">
        <f t="shared" ca="1" si="258"/>
        <v/>
      </c>
      <c r="BY363" s="158"/>
      <c r="BZ363" s="266">
        <f t="shared" ca="1" si="270"/>
        <v>523</v>
      </c>
      <c r="CA363" s="265" t="str">
        <f t="shared" ca="1" si="273"/>
        <v/>
      </c>
    </row>
    <row r="364" spans="2:79" s="48" customFormat="1" x14ac:dyDescent="0.25">
      <c r="B364" s="298" t="b">
        <f t="shared" ca="1" si="220"/>
        <v>0</v>
      </c>
      <c r="C364" s="298"/>
      <c r="D364" s="298" t="b">
        <f t="shared" ca="1" si="221"/>
        <v>0</v>
      </c>
      <c r="E364" s="298"/>
      <c r="F364" s="298" t="b">
        <f t="shared" ca="1" si="222"/>
        <v>0</v>
      </c>
      <c r="G364" s="298"/>
      <c r="H364" s="298" t="b">
        <f t="shared" ca="1" si="223"/>
        <v>0</v>
      </c>
      <c r="I364" s="298"/>
      <c r="J364" s="153"/>
      <c r="K364" s="235" t="str">
        <f t="shared" ca="1" si="224"/>
        <v/>
      </c>
      <c r="L364" s="4" t="str">
        <f t="shared" ca="1" si="225"/>
        <v/>
      </c>
      <c r="M364" s="263" t="str">
        <f t="shared" ca="1" si="226"/>
        <v/>
      </c>
      <c r="N364" s="4" t="str">
        <f t="shared" ca="1" si="227"/>
        <v/>
      </c>
      <c r="O364" s="235" t="str">
        <f t="shared" ca="1" si="228"/>
        <v/>
      </c>
      <c r="P364" s="4" t="str">
        <f t="shared" ca="1" si="229"/>
        <v/>
      </c>
      <c r="Q364" s="235" t="str">
        <f t="shared" ca="1" si="230"/>
        <v/>
      </c>
      <c r="R364" s="4" t="str">
        <f t="shared" ca="1" si="231"/>
        <v/>
      </c>
      <c r="S364" s="235" t="str">
        <f t="shared" ca="1" si="232"/>
        <v/>
      </c>
      <c r="T364" s="4" t="str">
        <f t="shared" ca="1" si="233"/>
        <v/>
      </c>
      <c r="U364" s="235" t="str">
        <f ca="1">IF(BT364&gt;1,IF(ISERROR(MATCH(BG365:BG367:#REF!,0)),"-",BN364),"")</f>
        <v/>
      </c>
      <c r="V364" s="4" t="str">
        <f t="shared" ca="1" si="234"/>
        <v/>
      </c>
      <c r="W364" s="235" t="str">
        <f t="shared" ca="1" si="235"/>
        <v/>
      </c>
      <c r="X364" s="4" t="str">
        <f t="shared" ca="1" si="236"/>
        <v/>
      </c>
      <c r="Y364" s="235" t="str">
        <f t="shared" ca="1" si="237"/>
        <v/>
      </c>
      <c r="Z364" s="4" t="str">
        <f t="shared" ca="1" si="238"/>
        <v/>
      </c>
      <c r="AA364" s="235" t="str">
        <f t="shared" ca="1" si="239"/>
        <v/>
      </c>
      <c r="AB364" s="4" t="str">
        <f t="shared" ca="1" si="240"/>
        <v/>
      </c>
      <c r="AC364" s="235" t="str">
        <f t="shared" ca="1" si="241"/>
        <v/>
      </c>
      <c r="AD364" s="4" t="str">
        <f t="shared" ca="1" si="242"/>
        <v/>
      </c>
      <c r="AE364" s="153"/>
      <c r="AF364" s="4" t="str">
        <f t="shared" ca="1" si="243"/>
        <v/>
      </c>
      <c r="AG364" s="263" t="str">
        <f t="shared" ca="1" si="244"/>
        <v/>
      </c>
      <c r="AH364" s="235" t="str">
        <f t="shared" ca="1" si="245"/>
        <v/>
      </c>
      <c r="AI364" s="235" t="str">
        <f t="shared" ca="1" si="246"/>
        <v/>
      </c>
      <c r="AJ364" s="235" t="str">
        <f t="shared" ca="1" si="247"/>
        <v/>
      </c>
      <c r="AK364" s="235" t="str">
        <f t="shared" ca="1" si="248"/>
        <v/>
      </c>
      <c r="AL364" s="235" t="str">
        <f t="shared" ca="1" si="249"/>
        <v/>
      </c>
      <c r="AM364" s="235" t="str">
        <f t="shared" ca="1" si="250"/>
        <v/>
      </c>
      <c r="AN364" s="235" t="str">
        <f t="shared" ca="1" si="251"/>
        <v/>
      </c>
      <c r="AO364" s="235" t="str">
        <f t="shared" ca="1" si="252"/>
        <v/>
      </c>
      <c r="AP364" s="153"/>
      <c r="AQ364" s="4" t="str">
        <f t="shared" ca="1" si="272"/>
        <v/>
      </c>
      <c r="AR364" s="4" t="str">
        <f t="shared" ca="1" si="272"/>
        <v/>
      </c>
      <c r="AS364" s="4" t="str">
        <f t="shared" ca="1" si="272"/>
        <v/>
      </c>
      <c r="AT364" s="4" t="str">
        <f t="shared" ca="1" si="272"/>
        <v/>
      </c>
      <c r="AU364" s="4" t="str">
        <f t="shared" ca="1" si="272"/>
        <v/>
      </c>
      <c r="AV364" s="4" t="str">
        <f t="shared" ca="1" si="271"/>
        <v/>
      </c>
      <c r="AW364" s="4" t="str">
        <f t="shared" ca="1" si="271"/>
        <v/>
      </c>
      <c r="AX364" s="4" t="str">
        <f t="shared" ca="1" si="271"/>
        <v/>
      </c>
      <c r="AY364" s="4" t="str">
        <f t="shared" ca="1" si="271"/>
        <v/>
      </c>
      <c r="AZ364" s="4" t="str">
        <f t="shared" ca="1" si="271"/>
        <v/>
      </c>
      <c r="BA364" s="296" t="e">
        <f t="shared" ca="1" si="253"/>
        <v>#NUM!</v>
      </c>
      <c r="BB364" s="296"/>
      <c r="BC364" s="153"/>
      <c r="BD364" s="48" t="str">
        <f t="shared" ca="1" si="259"/>
        <v/>
      </c>
      <c r="BE364" s="48" t="str">
        <f t="shared" ca="1" si="254"/>
        <v/>
      </c>
      <c r="BF364" s="157"/>
      <c r="BG364" s="262">
        <f t="shared" ca="1" si="255"/>
        <v>16</v>
      </c>
      <c r="BI364" s="48" t="str">
        <f t="shared" ca="1" si="260"/>
        <v/>
      </c>
      <c r="BJ364" s="48" t="str">
        <f t="shared" ca="1" si="261"/>
        <v/>
      </c>
      <c r="BK364" s="48" t="str">
        <f t="shared" ca="1" si="262"/>
        <v/>
      </c>
      <c r="BL364" s="48" t="str">
        <f t="shared" ca="1" si="263"/>
        <v/>
      </c>
      <c r="BM364" s="48" t="str">
        <f t="shared" ca="1" si="264"/>
        <v/>
      </c>
      <c r="BN364" s="48" t="str">
        <f t="shared" ca="1" si="265"/>
        <v/>
      </c>
      <c r="BO364" s="48" t="b">
        <f t="shared" ca="1" si="266"/>
        <v>0</v>
      </c>
      <c r="BP364" s="48" t="b">
        <f t="shared" ca="1" si="267"/>
        <v>0</v>
      </c>
      <c r="BQ364" s="48" t="b">
        <f t="shared" ca="1" si="268"/>
        <v>0</v>
      </c>
      <c r="BR364" s="48" t="b">
        <f t="shared" ca="1" si="269"/>
        <v>0</v>
      </c>
      <c r="BT364" s="99">
        <f t="shared" ca="1" si="256"/>
        <v>0</v>
      </c>
      <c r="BV364" s="48" t="str">
        <f t="shared" ca="1" si="257"/>
        <v/>
      </c>
      <c r="BX364" s="48" t="str">
        <f t="shared" ca="1" si="258"/>
        <v/>
      </c>
      <c r="BY364" s="158"/>
      <c r="BZ364" s="266">
        <f t="shared" ca="1" si="270"/>
        <v>523</v>
      </c>
      <c r="CA364" s="265" t="str">
        <f t="shared" ca="1" si="273"/>
        <v/>
      </c>
    </row>
    <row r="365" spans="2:79" s="48" customFormat="1" x14ac:dyDescent="0.25">
      <c r="B365" s="298" t="b">
        <f t="shared" ca="1" si="220"/>
        <v>0</v>
      </c>
      <c r="C365" s="298"/>
      <c r="D365" s="298">
        <f t="shared" ca="1" si="221"/>
        <v>35</v>
      </c>
      <c r="E365" s="298"/>
      <c r="F365" s="298" t="b">
        <f t="shared" ca="1" si="222"/>
        <v>0</v>
      </c>
      <c r="G365" s="298"/>
      <c r="H365" s="298" t="b">
        <f t="shared" ca="1" si="223"/>
        <v>0</v>
      </c>
      <c r="I365" s="298"/>
      <c r="J365" s="153"/>
      <c r="K365" s="235" t="str">
        <f t="shared" ca="1" si="224"/>
        <v>-</v>
      </c>
      <c r="L365" s="4" t="str">
        <f t="shared" ca="1" si="225"/>
        <v/>
      </c>
      <c r="M365" s="263" t="str">
        <f t="shared" ca="1" si="226"/>
        <v>-</v>
      </c>
      <c r="N365" s="4" t="str">
        <f t="shared" ca="1" si="227"/>
        <v/>
      </c>
      <c r="O365" s="235" t="str">
        <f t="shared" ca="1" si="228"/>
        <v>-</v>
      </c>
      <c r="P365" s="4" t="str">
        <f t="shared" ca="1" si="229"/>
        <v/>
      </c>
      <c r="Q365" s="235">
        <f t="shared" ca="1" si="230"/>
        <v>12</v>
      </c>
      <c r="R365" s="4">
        <f t="shared" ca="1" si="231"/>
        <v>3</v>
      </c>
      <c r="S365" s="235" t="str">
        <f t="shared" ca="1" si="232"/>
        <v>-</v>
      </c>
      <c r="T365" s="4" t="str">
        <f t="shared" ca="1" si="233"/>
        <v/>
      </c>
      <c r="U365" s="235" t="str">
        <f ca="1">IF(BT365&gt;1,IF(ISERROR(MATCH(BG366:BG368:#REF!,0)),"-",BN365),"")</f>
        <v>-</v>
      </c>
      <c r="V365" s="4" t="str">
        <f t="shared" ca="1" si="234"/>
        <v/>
      </c>
      <c r="W365" s="235" t="str">
        <f t="shared" ca="1" si="235"/>
        <v>-</v>
      </c>
      <c r="X365" s="4" t="str">
        <f t="shared" ca="1" si="236"/>
        <v/>
      </c>
      <c r="Y365" s="235" t="str">
        <f t="shared" ca="1" si="237"/>
        <v>-</v>
      </c>
      <c r="Z365" s="4" t="str">
        <f t="shared" ca="1" si="238"/>
        <v/>
      </c>
      <c r="AA365" s="235" t="str">
        <f t="shared" ca="1" si="239"/>
        <v>-</v>
      </c>
      <c r="AB365" s="4" t="str">
        <f t="shared" ca="1" si="240"/>
        <v/>
      </c>
      <c r="AC365" s="235" t="str">
        <f t="shared" ca="1" si="241"/>
        <v>-</v>
      </c>
      <c r="AD365" s="4" t="str">
        <f t="shared" ca="1" si="242"/>
        <v/>
      </c>
      <c r="AE365" s="153"/>
      <c r="AF365" s="4" t="e">
        <f t="shared" ca="1" si="243"/>
        <v>#N/A</v>
      </c>
      <c r="AG365" s="263" t="e">
        <f t="shared" ca="1" si="244"/>
        <v>#N/A</v>
      </c>
      <c r="AH365" s="235" t="e">
        <f t="shared" ca="1" si="245"/>
        <v>#N/A</v>
      </c>
      <c r="AI365" s="235">
        <f t="shared" ca="1" si="246"/>
        <v>3</v>
      </c>
      <c r="AJ365" s="235" t="e">
        <f t="shared" ca="1" si="247"/>
        <v>#N/A</v>
      </c>
      <c r="AK365" s="235" t="e">
        <f t="shared" ca="1" si="248"/>
        <v>#N/A</v>
      </c>
      <c r="AL365" s="235" t="e">
        <f t="shared" ca="1" si="249"/>
        <v>#N/A</v>
      </c>
      <c r="AM365" s="235" t="e">
        <f t="shared" ca="1" si="250"/>
        <v>#N/A</v>
      </c>
      <c r="AN365" s="235" t="e">
        <f t="shared" ca="1" si="251"/>
        <v>#N/A</v>
      </c>
      <c r="AO365" s="235" t="e">
        <f t="shared" ca="1" si="252"/>
        <v>#N/A</v>
      </c>
      <c r="AP365" s="153"/>
      <c r="AQ365" s="4" t="str">
        <f t="shared" ca="1" si="272"/>
        <v/>
      </c>
      <c r="AR365" s="4" t="str">
        <f t="shared" ca="1" si="272"/>
        <v/>
      </c>
      <c r="AS365" s="4" t="str">
        <f t="shared" ca="1" si="272"/>
        <v/>
      </c>
      <c r="AT365" s="4">
        <f t="shared" ca="1" si="272"/>
        <v>3</v>
      </c>
      <c r="AU365" s="4" t="str">
        <f t="shared" ca="1" si="272"/>
        <v/>
      </c>
      <c r="AV365" s="4" t="str">
        <f t="shared" ca="1" si="271"/>
        <v/>
      </c>
      <c r="AW365" s="4" t="str">
        <f t="shared" ca="1" si="271"/>
        <v/>
      </c>
      <c r="AX365" s="4" t="str">
        <f t="shared" ca="1" si="271"/>
        <v/>
      </c>
      <c r="AY365" s="4" t="str">
        <f t="shared" ca="1" si="271"/>
        <v/>
      </c>
      <c r="AZ365" s="4" t="str">
        <f t="shared" ca="1" si="271"/>
        <v/>
      </c>
      <c r="BA365" s="296">
        <f t="shared" ca="1" si="253"/>
        <v>3</v>
      </c>
      <c r="BB365" s="296"/>
      <c r="BC365" s="153"/>
      <c r="BD365" s="48">
        <f t="shared" ca="1" si="259"/>
        <v>1</v>
      </c>
      <c r="BE365" s="48">
        <f t="shared" ca="1" si="254"/>
        <v>3</v>
      </c>
      <c r="BF365" s="157"/>
      <c r="BG365" s="262">
        <f t="shared" ca="1" si="255"/>
        <v>19</v>
      </c>
      <c r="BI365" s="48">
        <f t="shared" ca="1" si="260"/>
        <v>1</v>
      </c>
      <c r="BJ365" s="48">
        <f t="shared" ca="1" si="261"/>
        <v>10</v>
      </c>
      <c r="BK365" s="48">
        <f t="shared" ca="1" si="262"/>
        <v>11</v>
      </c>
      <c r="BL365" s="48">
        <f t="shared" ca="1" si="263"/>
        <v>12</v>
      </c>
      <c r="BM365" s="48">
        <f t="shared" ca="1" si="264"/>
        <v>13</v>
      </c>
      <c r="BN365" s="48">
        <f t="shared" ca="1" si="265"/>
        <v>14</v>
      </c>
      <c r="BO365" s="48">
        <f t="shared" ca="1" si="266"/>
        <v>15</v>
      </c>
      <c r="BP365" s="48">
        <f t="shared" ca="1" si="267"/>
        <v>19</v>
      </c>
      <c r="BQ365" s="48">
        <f t="shared" ca="1" si="268"/>
        <v>21</v>
      </c>
      <c r="BR365" s="48">
        <f t="shared" ca="1" si="269"/>
        <v>31</v>
      </c>
      <c r="BT365" s="99">
        <f t="shared" ca="1" si="256"/>
        <v>10</v>
      </c>
      <c r="BV365" s="48">
        <f t="shared" ca="1" si="257"/>
        <v>3</v>
      </c>
      <c r="BX365" s="48">
        <f t="shared" ca="1" si="258"/>
        <v>35</v>
      </c>
      <c r="BY365" s="158"/>
      <c r="BZ365" s="266">
        <f t="shared" ca="1" si="270"/>
        <v>529</v>
      </c>
      <c r="CA365" s="265">
        <f t="shared" ca="1" si="273"/>
        <v>6</v>
      </c>
    </row>
    <row r="366" spans="2:79" s="48" customFormat="1" x14ac:dyDescent="0.25">
      <c r="B366" s="298" t="b">
        <f t="shared" ca="1" si="220"/>
        <v>0</v>
      </c>
      <c r="C366" s="298"/>
      <c r="D366" s="298" t="b">
        <f t="shared" ca="1" si="221"/>
        <v>0</v>
      </c>
      <c r="E366" s="298"/>
      <c r="F366" s="298" t="b">
        <f t="shared" ca="1" si="222"/>
        <v>0</v>
      </c>
      <c r="G366" s="298"/>
      <c r="H366" s="298" t="b">
        <f t="shared" ca="1" si="223"/>
        <v>0</v>
      </c>
      <c r="I366" s="298"/>
      <c r="J366" s="153"/>
      <c r="K366" s="235" t="str">
        <f t="shared" ca="1" si="224"/>
        <v/>
      </c>
      <c r="L366" s="4" t="str">
        <f t="shared" ca="1" si="225"/>
        <v/>
      </c>
      <c r="M366" s="263" t="str">
        <f t="shared" ca="1" si="226"/>
        <v/>
      </c>
      <c r="N366" s="4" t="str">
        <f t="shared" ca="1" si="227"/>
        <v/>
      </c>
      <c r="O366" s="235" t="str">
        <f t="shared" ca="1" si="228"/>
        <v/>
      </c>
      <c r="P366" s="4" t="str">
        <f t="shared" ca="1" si="229"/>
        <v/>
      </c>
      <c r="Q366" s="235" t="str">
        <f t="shared" ca="1" si="230"/>
        <v/>
      </c>
      <c r="R366" s="4" t="str">
        <f t="shared" ca="1" si="231"/>
        <v/>
      </c>
      <c r="S366" s="235" t="str">
        <f t="shared" ca="1" si="232"/>
        <v/>
      </c>
      <c r="T366" s="4" t="str">
        <f t="shared" ca="1" si="233"/>
        <v/>
      </c>
      <c r="U366" s="235" t="str">
        <f ca="1">IF(BT366&gt;1,IF(ISERROR(MATCH(BG367:BG369:#REF!,0)),"-",BN366),"")</f>
        <v/>
      </c>
      <c r="V366" s="4" t="str">
        <f t="shared" ca="1" si="234"/>
        <v/>
      </c>
      <c r="W366" s="235" t="str">
        <f t="shared" ca="1" si="235"/>
        <v/>
      </c>
      <c r="X366" s="4" t="str">
        <f t="shared" ca="1" si="236"/>
        <v/>
      </c>
      <c r="Y366" s="235" t="str">
        <f t="shared" ca="1" si="237"/>
        <v/>
      </c>
      <c r="Z366" s="4" t="str">
        <f t="shared" ca="1" si="238"/>
        <v/>
      </c>
      <c r="AA366" s="235" t="str">
        <f t="shared" ca="1" si="239"/>
        <v/>
      </c>
      <c r="AB366" s="4" t="str">
        <f t="shared" ca="1" si="240"/>
        <v/>
      </c>
      <c r="AC366" s="235" t="str">
        <f t="shared" ca="1" si="241"/>
        <v/>
      </c>
      <c r="AD366" s="4" t="str">
        <f t="shared" ca="1" si="242"/>
        <v/>
      </c>
      <c r="AE366" s="153"/>
      <c r="AF366" s="4" t="str">
        <f t="shared" ca="1" si="243"/>
        <v/>
      </c>
      <c r="AG366" s="263" t="str">
        <f t="shared" ca="1" si="244"/>
        <v/>
      </c>
      <c r="AH366" s="235" t="str">
        <f t="shared" ca="1" si="245"/>
        <v/>
      </c>
      <c r="AI366" s="235" t="str">
        <f t="shared" ca="1" si="246"/>
        <v/>
      </c>
      <c r="AJ366" s="235" t="str">
        <f t="shared" ca="1" si="247"/>
        <v/>
      </c>
      <c r="AK366" s="235" t="str">
        <f t="shared" ca="1" si="248"/>
        <v/>
      </c>
      <c r="AL366" s="235" t="str">
        <f t="shared" ca="1" si="249"/>
        <v/>
      </c>
      <c r="AM366" s="235" t="str">
        <f t="shared" ca="1" si="250"/>
        <v/>
      </c>
      <c r="AN366" s="235" t="str">
        <f t="shared" ca="1" si="251"/>
        <v/>
      </c>
      <c r="AO366" s="235" t="str">
        <f t="shared" ca="1" si="252"/>
        <v/>
      </c>
      <c r="AP366" s="153"/>
      <c r="AQ366" s="4" t="str">
        <f t="shared" ca="1" si="272"/>
        <v/>
      </c>
      <c r="AR366" s="4" t="str">
        <f t="shared" ca="1" si="272"/>
        <v/>
      </c>
      <c r="AS366" s="4" t="str">
        <f t="shared" ca="1" si="272"/>
        <v/>
      </c>
      <c r="AT366" s="4" t="str">
        <f t="shared" ca="1" si="272"/>
        <v/>
      </c>
      <c r="AU366" s="4" t="str">
        <f t="shared" ca="1" si="272"/>
        <v/>
      </c>
      <c r="AV366" s="4" t="str">
        <f t="shared" ca="1" si="271"/>
        <v/>
      </c>
      <c r="AW366" s="4" t="str">
        <f t="shared" ca="1" si="271"/>
        <v/>
      </c>
      <c r="AX366" s="4" t="str">
        <f t="shared" ca="1" si="271"/>
        <v/>
      </c>
      <c r="AY366" s="4" t="str">
        <f t="shared" ca="1" si="271"/>
        <v/>
      </c>
      <c r="AZ366" s="4" t="str">
        <f t="shared" ca="1" si="271"/>
        <v/>
      </c>
      <c r="BA366" s="296" t="e">
        <f t="shared" ca="1" si="253"/>
        <v>#NUM!</v>
      </c>
      <c r="BB366" s="296"/>
      <c r="BC366" s="153"/>
      <c r="BD366" s="48" t="str">
        <f t="shared" ca="1" si="259"/>
        <v/>
      </c>
      <c r="BE366" s="48" t="str">
        <f t="shared" ca="1" si="254"/>
        <v/>
      </c>
      <c r="BF366" s="157"/>
      <c r="BG366" s="262">
        <f t="shared" ca="1" si="255"/>
        <v>5</v>
      </c>
      <c r="BI366" s="48" t="str">
        <f t="shared" ca="1" si="260"/>
        <v/>
      </c>
      <c r="BJ366" s="48" t="str">
        <f t="shared" ca="1" si="261"/>
        <v/>
      </c>
      <c r="BK366" s="48" t="str">
        <f t="shared" ca="1" si="262"/>
        <v/>
      </c>
      <c r="BL366" s="48" t="str">
        <f t="shared" ca="1" si="263"/>
        <v/>
      </c>
      <c r="BM366" s="48" t="str">
        <f t="shared" ca="1" si="264"/>
        <v/>
      </c>
      <c r="BN366" s="48" t="str">
        <f t="shared" ca="1" si="265"/>
        <v/>
      </c>
      <c r="BO366" s="48" t="b">
        <f t="shared" ca="1" si="266"/>
        <v>0</v>
      </c>
      <c r="BP366" s="48" t="b">
        <f t="shared" ca="1" si="267"/>
        <v>0</v>
      </c>
      <c r="BQ366" s="48" t="b">
        <f t="shared" ca="1" si="268"/>
        <v>0</v>
      </c>
      <c r="BR366" s="48" t="b">
        <f t="shared" ca="1" si="269"/>
        <v>0</v>
      </c>
      <c r="BT366" s="99">
        <f t="shared" ca="1" si="256"/>
        <v>0</v>
      </c>
      <c r="BV366" s="48" t="str">
        <f t="shared" ca="1" si="257"/>
        <v/>
      </c>
      <c r="BX366" s="48" t="str">
        <f t="shared" ca="1" si="258"/>
        <v/>
      </c>
      <c r="BY366" s="158"/>
      <c r="BZ366" s="266">
        <f t="shared" ca="1" si="270"/>
        <v>529</v>
      </c>
      <c r="CA366" s="265" t="str">
        <f t="shared" ca="1" si="273"/>
        <v/>
      </c>
    </row>
    <row r="367" spans="2:79" s="48" customFormat="1" x14ac:dyDescent="0.25">
      <c r="B367" s="298" t="b">
        <f t="shared" ca="1" si="220"/>
        <v>0</v>
      </c>
      <c r="C367" s="298"/>
      <c r="D367" s="298" t="b">
        <f t="shared" ca="1" si="221"/>
        <v>0</v>
      </c>
      <c r="E367" s="298"/>
      <c r="F367" s="298" t="b">
        <f t="shared" ca="1" si="222"/>
        <v>0</v>
      </c>
      <c r="G367" s="298"/>
      <c r="H367" s="298" t="b">
        <f t="shared" ca="1" si="223"/>
        <v>0</v>
      </c>
      <c r="I367" s="298"/>
      <c r="J367" s="153"/>
      <c r="K367" s="235" t="str">
        <f t="shared" ca="1" si="224"/>
        <v/>
      </c>
      <c r="L367" s="4" t="str">
        <f t="shared" ca="1" si="225"/>
        <v/>
      </c>
      <c r="M367" s="263" t="str">
        <f t="shared" ca="1" si="226"/>
        <v/>
      </c>
      <c r="N367" s="4" t="str">
        <f t="shared" ca="1" si="227"/>
        <v/>
      </c>
      <c r="O367" s="235" t="str">
        <f t="shared" ca="1" si="228"/>
        <v/>
      </c>
      <c r="P367" s="4" t="str">
        <f t="shared" ca="1" si="229"/>
        <v/>
      </c>
      <c r="Q367" s="235" t="str">
        <f t="shared" ca="1" si="230"/>
        <v/>
      </c>
      <c r="R367" s="4" t="str">
        <f t="shared" ca="1" si="231"/>
        <v/>
      </c>
      <c r="S367" s="235" t="str">
        <f t="shared" ca="1" si="232"/>
        <v/>
      </c>
      <c r="T367" s="4" t="str">
        <f t="shared" ca="1" si="233"/>
        <v/>
      </c>
      <c r="U367" s="235" t="str">
        <f ca="1">IF(BT367&gt;1,IF(ISERROR(MATCH(BG368:BG370:#REF!,0)),"-",BN367),"")</f>
        <v/>
      </c>
      <c r="V367" s="4" t="str">
        <f t="shared" ca="1" si="234"/>
        <v/>
      </c>
      <c r="W367" s="235" t="str">
        <f t="shared" ca="1" si="235"/>
        <v/>
      </c>
      <c r="X367" s="4" t="str">
        <f t="shared" ca="1" si="236"/>
        <v/>
      </c>
      <c r="Y367" s="235" t="str">
        <f t="shared" ca="1" si="237"/>
        <v/>
      </c>
      <c r="Z367" s="4" t="str">
        <f t="shared" ca="1" si="238"/>
        <v/>
      </c>
      <c r="AA367" s="235" t="str">
        <f t="shared" ca="1" si="239"/>
        <v/>
      </c>
      <c r="AB367" s="4" t="str">
        <f t="shared" ca="1" si="240"/>
        <v/>
      </c>
      <c r="AC367" s="235" t="str">
        <f t="shared" ca="1" si="241"/>
        <v/>
      </c>
      <c r="AD367" s="4" t="str">
        <f t="shared" ca="1" si="242"/>
        <v/>
      </c>
      <c r="AE367" s="153"/>
      <c r="AF367" s="4" t="str">
        <f t="shared" ca="1" si="243"/>
        <v/>
      </c>
      <c r="AG367" s="263" t="str">
        <f t="shared" ca="1" si="244"/>
        <v/>
      </c>
      <c r="AH367" s="235" t="str">
        <f t="shared" ca="1" si="245"/>
        <v/>
      </c>
      <c r="AI367" s="235" t="str">
        <f t="shared" ca="1" si="246"/>
        <v/>
      </c>
      <c r="AJ367" s="235" t="str">
        <f t="shared" ca="1" si="247"/>
        <v/>
      </c>
      <c r="AK367" s="235" t="str">
        <f t="shared" ca="1" si="248"/>
        <v/>
      </c>
      <c r="AL367" s="235" t="str">
        <f t="shared" ca="1" si="249"/>
        <v/>
      </c>
      <c r="AM367" s="235" t="str">
        <f t="shared" ca="1" si="250"/>
        <v/>
      </c>
      <c r="AN367" s="235" t="str">
        <f t="shared" ca="1" si="251"/>
        <v/>
      </c>
      <c r="AO367" s="235" t="str">
        <f t="shared" ca="1" si="252"/>
        <v/>
      </c>
      <c r="AP367" s="153"/>
      <c r="AQ367" s="4" t="str">
        <f t="shared" ca="1" si="272"/>
        <v/>
      </c>
      <c r="AR367" s="4" t="str">
        <f t="shared" ca="1" si="272"/>
        <v/>
      </c>
      <c r="AS367" s="4" t="str">
        <f t="shared" ca="1" si="272"/>
        <v/>
      </c>
      <c r="AT367" s="4" t="str">
        <f t="shared" ca="1" si="272"/>
        <v/>
      </c>
      <c r="AU367" s="4" t="str">
        <f t="shared" ca="1" si="272"/>
        <v/>
      </c>
      <c r="AV367" s="4" t="str">
        <f t="shared" ca="1" si="271"/>
        <v/>
      </c>
      <c r="AW367" s="4" t="str">
        <f t="shared" ca="1" si="271"/>
        <v/>
      </c>
      <c r="AX367" s="4" t="str">
        <f t="shared" ca="1" si="271"/>
        <v/>
      </c>
      <c r="AY367" s="4" t="str">
        <f t="shared" ca="1" si="271"/>
        <v/>
      </c>
      <c r="AZ367" s="4" t="str">
        <f t="shared" ca="1" si="271"/>
        <v/>
      </c>
      <c r="BA367" s="296" t="e">
        <f t="shared" ca="1" si="253"/>
        <v>#NUM!</v>
      </c>
      <c r="BB367" s="296"/>
      <c r="BC367" s="153"/>
      <c r="BD367" s="48" t="str">
        <f t="shared" ca="1" si="259"/>
        <v/>
      </c>
      <c r="BE367" s="48" t="str">
        <f t="shared" ca="1" si="254"/>
        <v/>
      </c>
      <c r="BF367" s="157"/>
      <c r="BG367" s="262">
        <f t="shared" ca="1" si="255"/>
        <v>32</v>
      </c>
      <c r="BI367" s="48" t="str">
        <f t="shared" ca="1" si="260"/>
        <v/>
      </c>
      <c r="BJ367" s="48" t="str">
        <f t="shared" ca="1" si="261"/>
        <v/>
      </c>
      <c r="BK367" s="48" t="str">
        <f t="shared" ca="1" si="262"/>
        <v/>
      </c>
      <c r="BL367" s="48" t="str">
        <f t="shared" ca="1" si="263"/>
        <v/>
      </c>
      <c r="BM367" s="48" t="str">
        <f t="shared" ca="1" si="264"/>
        <v/>
      </c>
      <c r="BN367" s="48" t="str">
        <f t="shared" ca="1" si="265"/>
        <v/>
      </c>
      <c r="BO367" s="48" t="b">
        <f t="shared" ca="1" si="266"/>
        <v>0</v>
      </c>
      <c r="BP367" s="48" t="b">
        <f t="shared" ca="1" si="267"/>
        <v>0</v>
      </c>
      <c r="BQ367" s="48" t="b">
        <f t="shared" ca="1" si="268"/>
        <v>0</v>
      </c>
      <c r="BR367" s="48" t="b">
        <f t="shared" ca="1" si="269"/>
        <v>0</v>
      </c>
      <c r="BT367" s="99">
        <f t="shared" ca="1" si="256"/>
        <v>0</v>
      </c>
      <c r="BV367" s="48" t="str">
        <f t="shared" ca="1" si="257"/>
        <v/>
      </c>
      <c r="BX367" s="48" t="str">
        <f t="shared" ca="1" si="258"/>
        <v/>
      </c>
      <c r="BY367" s="158"/>
      <c r="BZ367" s="266">
        <f t="shared" ca="1" si="270"/>
        <v>529</v>
      </c>
      <c r="CA367" s="265" t="str">
        <f t="shared" ca="1" si="273"/>
        <v/>
      </c>
    </row>
    <row r="368" spans="2:79" s="48" customFormat="1" x14ac:dyDescent="0.25">
      <c r="B368" s="298" t="b">
        <f t="shared" ca="1" si="220"/>
        <v>0</v>
      </c>
      <c r="C368" s="298"/>
      <c r="D368" s="298" t="b">
        <f t="shared" ca="1" si="221"/>
        <v>0</v>
      </c>
      <c r="E368" s="298"/>
      <c r="F368" s="298" t="b">
        <f t="shared" ca="1" si="222"/>
        <v>0</v>
      </c>
      <c r="G368" s="298"/>
      <c r="H368" s="298" t="b">
        <f t="shared" ca="1" si="223"/>
        <v>0</v>
      </c>
      <c r="I368" s="298"/>
      <c r="J368" s="153"/>
      <c r="K368" s="235" t="str">
        <f t="shared" ca="1" si="224"/>
        <v/>
      </c>
      <c r="L368" s="4" t="str">
        <f t="shared" ca="1" si="225"/>
        <v/>
      </c>
      <c r="M368" s="263" t="str">
        <f t="shared" ca="1" si="226"/>
        <v/>
      </c>
      <c r="N368" s="4" t="str">
        <f t="shared" ca="1" si="227"/>
        <v/>
      </c>
      <c r="O368" s="235" t="str">
        <f t="shared" ca="1" si="228"/>
        <v/>
      </c>
      <c r="P368" s="4" t="str">
        <f t="shared" ca="1" si="229"/>
        <v/>
      </c>
      <c r="Q368" s="235" t="str">
        <f t="shared" ca="1" si="230"/>
        <v/>
      </c>
      <c r="R368" s="4" t="str">
        <f t="shared" ca="1" si="231"/>
        <v/>
      </c>
      <c r="S368" s="235" t="str">
        <f t="shared" ca="1" si="232"/>
        <v/>
      </c>
      <c r="T368" s="4" t="str">
        <f t="shared" ca="1" si="233"/>
        <v/>
      </c>
      <c r="U368" s="235" t="str">
        <f ca="1">IF(BT368&gt;1,IF(ISERROR(MATCH(BG369:BG371:#REF!,0)),"-",BN368),"")</f>
        <v/>
      </c>
      <c r="V368" s="4" t="str">
        <f t="shared" ca="1" si="234"/>
        <v/>
      </c>
      <c r="W368" s="235" t="str">
        <f t="shared" ca="1" si="235"/>
        <v/>
      </c>
      <c r="X368" s="4" t="str">
        <f t="shared" ca="1" si="236"/>
        <v/>
      </c>
      <c r="Y368" s="235" t="str">
        <f t="shared" ca="1" si="237"/>
        <v/>
      </c>
      <c r="Z368" s="4" t="str">
        <f t="shared" ca="1" si="238"/>
        <v/>
      </c>
      <c r="AA368" s="235" t="str">
        <f t="shared" ca="1" si="239"/>
        <v/>
      </c>
      <c r="AB368" s="4" t="str">
        <f t="shared" ca="1" si="240"/>
        <v/>
      </c>
      <c r="AC368" s="235" t="str">
        <f t="shared" ca="1" si="241"/>
        <v/>
      </c>
      <c r="AD368" s="4" t="str">
        <f t="shared" ca="1" si="242"/>
        <v/>
      </c>
      <c r="AE368" s="153"/>
      <c r="AF368" s="4" t="str">
        <f t="shared" ca="1" si="243"/>
        <v/>
      </c>
      <c r="AG368" s="263" t="str">
        <f t="shared" ca="1" si="244"/>
        <v/>
      </c>
      <c r="AH368" s="235" t="str">
        <f t="shared" ca="1" si="245"/>
        <v/>
      </c>
      <c r="AI368" s="235" t="str">
        <f t="shared" ca="1" si="246"/>
        <v/>
      </c>
      <c r="AJ368" s="235" t="str">
        <f t="shared" ca="1" si="247"/>
        <v/>
      </c>
      <c r="AK368" s="235" t="str">
        <f t="shared" ca="1" si="248"/>
        <v/>
      </c>
      <c r="AL368" s="235" t="str">
        <f t="shared" ca="1" si="249"/>
        <v/>
      </c>
      <c r="AM368" s="235" t="str">
        <f t="shared" ca="1" si="250"/>
        <v/>
      </c>
      <c r="AN368" s="235" t="str">
        <f t="shared" ca="1" si="251"/>
        <v/>
      </c>
      <c r="AO368" s="235" t="str">
        <f t="shared" ca="1" si="252"/>
        <v/>
      </c>
      <c r="AP368" s="153"/>
      <c r="AQ368" s="4" t="str">
        <f t="shared" ca="1" si="272"/>
        <v/>
      </c>
      <c r="AR368" s="4" t="str">
        <f t="shared" ca="1" si="272"/>
        <v/>
      </c>
      <c r="AS368" s="4" t="str">
        <f t="shared" ca="1" si="272"/>
        <v/>
      </c>
      <c r="AT368" s="4" t="str">
        <f t="shared" ca="1" si="272"/>
        <v/>
      </c>
      <c r="AU368" s="4" t="str">
        <f t="shared" ca="1" si="272"/>
        <v/>
      </c>
      <c r="AV368" s="4" t="str">
        <f t="shared" ca="1" si="271"/>
        <v/>
      </c>
      <c r="AW368" s="4" t="str">
        <f t="shared" ca="1" si="271"/>
        <v/>
      </c>
      <c r="AX368" s="4" t="str">
        <f t="shared" ca="1" si="271"/>
        <v/>
      </c>
      <c r="AY368" s="4" t="str">
        <f t="shared" ca="1" si="271"/>
        <v/>
      </c>
      <c r="AZ368" s="4" t="str">
        <f t="shared" ca="1" si="271"/>
        <v/>
      </c>
      <c r="BA368" s="296" t="e">
        <f t="shared" ca="1" si="253"/>
        <v>#NUM!</v>
      </c>
      <c r="BB368" s="296"/>
      <c r="BC368" s="153"/>
      <c r="BD368" s="48" t="str">
        <f t="shared" ca="1" si="259"/>
        <v/>
      </c>
      <c r="BE368" s="48" t="str">
        <f t="shared" ca="1" si="254"/>
        <v/>
      </c>
      <c r="BF368" s="157"/>
      <c r="BG368" s="262">
        <f t="shared" ca="1" si="255"/>
        <v>12</v>
      </c>
      <c r="BI368" s="48" t="str">
        <f t="shared" ca="1" si="260"/>
        <v/>
      </c>
      <c r="BJ368" s="48" t="str">
        <f t="shared" ca="1" si="261"/>
        <v/>
      </c>
      <c r="BK368" s="48" t="str">
        <f t="shared" ca="1" si="262"/>
        <v/>
      </c>
      <c r="BL368" s="48" t="str">
        <f t="shared" ca="1" si="263"/>
        <v/>
      </c>
      <c r="BM368" s="48" t="str">
        <f t="shared" ca="1" si="264"/>
        <v/>
      </c>
      <c r="BN368" s="48" t="str">
        <f t="shared" ca="1" si="265"/>
        <v/>
      </c>
      <c r="BO368" s="48" t="b">
        <f t="shared" ca="1" si="266"/>
        <v>0</v>
      </c>
      <c r="BP368" s="48" t="b">
        <f t="shared" ca="1" si="267"/>
        <v>0</v>
      </c>
      <c r="BQ368" s="48" t="b">
        <f t="shared" ca="1" si="268"/>
        <v>0</v>
      </c>
      <c r="BR368" s="48" t="b">
        <f t="shared" ca="1" si="269"/>
        <v>0</v>
      </c>
      <c r="BT368" s="99">
        <f t="shared" ca="1" si="256"/>
        <v>0</v>
      </c>
      <c r="BV368" s="48" t="str">
        <f t="shared" ca="1" si="257"/>
        <v/>
      </c>
      <c r="BX368" s="48" t="str">
        <f t="shared" ca="1" si="258"/>
        <v/>
      </c>
      <c r="BY368" s="158"/>
      <c r="BZ368" s="266">
        <f t="shared" ca="1" si="270"/>
        <v>529</v>
      </c>
      <c r="CA368" s="265" t="str">
        <f t="shared" ca="1" si="273"/>
        <v/>
      </c>
    </row>
    <row r="369" spans="2:79" s="48" customFormat="1" x14ac:dyDescent="0.25">
      <c r="B369" s="298" t="b">
        <f t="shared" ca="1" si="220"/>
        <v>0</v>
      </c>
      <c r="C369" s="298"/>
      <c r="D369" s="298" t="b">
        <f t="shared" ca="1" si="221"/>
        <v>0</v>
      </c>
      <c r="E369" s="298"/>
      <c r="F369" s="298" t="b">
        <f t="shared" ca="1" si="222"/>
        <v>0</v>
      </c>
      <c r="G369" s="298"/>
      <c r="H369" s="298" t="b">
        <f t="shared" ca="1" si="223"/>
        <v>0</v>
      </c>
      <c r="I369" s="298"/>
      <c r="J369" s="153"/>
      <c r="K369" s="235" t="str">
        <f t="shared" ca="1" si="224"/>
        <v/>
      </c>
      <c r="L369" s="4" t="str">
        <f t="shared" ca="1" si="225"/>
        <v/>
      </c>
      <c r="M369" s="263" t="str">
        <f t="shared" ca="1" si="226"/>
        <v/>
      </c>
      <c r="N369" s="4" t="str">
        <f t="shared" ca="1" si="227"/>
        <v/>
      </c>
      <c r="O369" s="235" t="str">
        <f t="shared" ca="1" si="228"/>
        <v/>
      </c>
      <c r="P369" s="4" t="str">
        <f t="shared" ca="1" si="229"/>
        <v/>
      </c>
      <c r="Q369" s="235" t="str">
        <f t="shared" ca="1" si="230"/>
        <v/>
      </c>
      <c r="R369" s="4" t="str">
        <f t="shared" ca="1" si="231"/>
        <v/>
      </c>
      <c r="S369" s="235" t="str">
        <f t="shared" ca="1" si="232"/>
        <v/>
      </c>
      <c r="T369" s="4" t="str">
        <f t="shared" ca="1" si="233"/>
        <v/>
      </c>
      <c r="U369" s="235" t="str">
        <f ca="1">IF(BT369&gt;1,IF(ISERROR(MATCH(BG370:BG372:#REF!,0)),"-",BN369),"")</f>
        <v/>
      </c>
      <c r="V369" s="4" t="str">
        <f t="shared" ca="1" si="234"/>
        <v/>
      </c>
      <c r="W369" s="235" t="str">
        <f t="shared" ca="1" si="235"/>
        <v/>
      </c>
      <c r="X369" s="4" t="str">
        <f t="shared" ca="1" si="236"/>
        <v/>
      </c>
      <c r="Y369" s="235" t="str">
        <f t="shared" ca="1" si="237"/>
        <v/>
      </c>
      <c r="Z369" s="4" t="str">
        <f t="shared" ca="1" si="238"/>
        <v/>
      </c>
      <c r="AA369" s="235" t="str">
        <f t="shared" ca="1" si="239"/>
        <v/>
      </c>
      <c r="AB369" s="4" t="str">
        <f t="shared" ca="1" si="240"/>
        <v/>
      </c>
      <c r="AC369" s="235" t="str">
        <f t="shared" ca="1" si="241"/>
        <v/>
      </c>
      <c r="AD369" s="4" t="str">
        <f t="shared" ca="1" si="242"/>
        <v/>
      </c>
      <c r="AE369" s="153"/>
      <c r="AF369" s="4" t="str">
        <f t="shared" ca="1" si="243"/>
        <v/>
      </c>
      <c r="AG369" s="263" t="str">
        <f t="shared" ca="1" si="244"/>
        <v/>
      </c>
      <c r="AH369" s="235" t="str">
        <f t="shared" ca="1" si="245"/>
        <v/>
      </c>
      <c r="AI369" s="235" t="str">
        <f t="shared" ca="1" si="246"/>
        <v/>
      </c>
      <c r="AJ369" s="235" t="str">
        <f t="shared" ca="1" si="247"/>
        <v/>
      </c>
      <c r="AK369" s="235" t="str">
        <f t="shared" ca="1" si="248"/>
        <v/>
      </c>
      <c r="AL369" s="235" t="str">
        <f t="shared" ca="1" si="249"/>
        <v/>
      </c>
      <c r="AM369" s="235" t="str">
        <f t="shared" ca="1" si="250"/>
        <v/>
      </c>
      <c r="AN369" s="235" t="str">
        <f t="shared" ca="1" si="251"/>
        <v/>
      </c>
      <c r="AO369" s="235" t="str">
        <f t="shared" ca="1" si="252"/>
        <v/>
      </c>
      <c r="AP369" s="153"/>
      <c r="AQ369" s="4" t="str">
        <f t="shared" ca="1" si="272"/>
        <v/>
      </c>
      <c r="AR369" s="4" t="str">
        <f t="shared" ca="1" si="272"/>
        <v/>
      </c>
      <c r="AS369" s="4" t="str">
        <f t="shared" ca="1" si="272"/>
        <v/>
      </c>
      <c r="AT369" s="4" t="str">
        <f t="shared" ca="1" si="272"/>
        <v/>
      </c>
      <c r="AU369" s="4" t="str">
        <f t="shared" ca="1" si="272"/>
        <v/>
      </c>
      <c r="AV369" s="4" t="str">
        <f t="shared" ca="1" si="271"/>
        <v/>
      </c>
      <c r="AW369" s="4" t="str">
        <f t="shared" ca="1" si="271"/>
        <v/>
      </c>
      <c r="AX369" s="4" t="str">
        <f t="shared" ca="1" si="271"/>
        <v/>
      </c>
      <c r="AY369" s="4" t="str">
        <f t="shared" ca="1" si="271"/>
        <v/>
      </c>
      <c r="AZ369" s="4" t="str">
        <f t="shared" ca="1" si="271"/>
        <v/>
      </c>
      <c r="BA369" s="296" t="e">
        <f t="shared" ca="1" si="253"/>
        <v>#NUM!</v>
      </c>
      <c r="BB369" s="296"/>
      <c r="BC369" s="153"/>
      <c r="BD369" s="48" t="str">
        <f t="shared" ca="1" si="259"/>
        <v/>
      </c>
      <c r="BE369" s="48" t="str">
        <f t="shared" ca="1" si="254"/>
        <v/>
      </c>
      <c r="BF369" s="157"/>
      <c r="BG369" s="262">
        <f t="shared" ca="1" si="255"/>
        <v>8</v>
      </c>
      <c r="BI369" s="48" t="str">
        <f t="shared" ca="1" si="260"/>
        <v/>
      </c>
      <c r="BJ369" s="48" t="str">
        <f t="shared" ca="1" si="261"/>
        <v/>
      </c>
      <c r="BK369" s="48" t="str">
        <f t="shared" ca="1" si="262"/>
        <v/>
      </c>
      <c r="BL369" s="48" t="str">
        <f t="shared" ca="1" si="263"/>
        <v/>
      </c>
      <c r="BM369" s="48" t="str">
        <f t="shared" ca="1" si="264"/>
        <v/>
      </c>
      <c r="BN369" s="48" t="str">
        <f t="shared" ca="1" si="265"/>
        <v/>
      </c>
      <c r="BO369" s="48" t="b">
        <f t="shared" ca="1" si="266"/>
        <v>0</v>
      </c>
      <c r="BP369" s="48" t="b">
        <f t="shared" ca="1" si="267"/>
        <v>0</v>
      </c>
      <c r="BQ369" s="48" t="b">
        <f t="shared" ca="1" si="268"/>
        <v>0</v>
      </c>
      <c r="BR369" s="48" t="b">
        <f t="shared" ca="1" si="269"/>
        <v>0</v>
      </c>
      <c r="BT369" s="99">
        <f t="shared" ca="1" si="256"/>
        <v>0</v>
      </c>
      <c r="BV369" s="48" t="str">
        <f t="shared" ca="1" si="257"/>
        <v/>
      </c>
      <c r="BX369" s="48" t="str">
        <f t="shared" ca="1" si="258"/>
        <v/>
      </c>
      <c r="BY369" s="158"/>
      <c r="BZ369" s="266">
        <f t="shared" ca="1" si="270"/>
        <v>529</v>
      </c>
      <c r="CA369" s="265" t="str">
        <f t="shared" ca="1" si="273"/>
        <v/>
      </c>
    </row>
    <row r="370" spans="2:79" s="48" customFormat="1" x14ac:dyDescent="0.25">
      <c r="B370" s="298" t="b">
        <f t="shared" ca="1" si="220"/>
        <v>0</v>
      </c>
      <c r="C370" s="298"/>
      <c r="D370" s="298" t="b">
        <f t="shared" ca="1" si="221"/>
        <v>0</v>
      </c>
      <c r="E370" s="298"/>
      <c r="F370" s="298" t="b">
        <f t="shared" ca="1" si="222"/>
        <v>0</v>
      </c>
      <c r="G370" s="298"/>
      <c r="H370" s="298" t="b">
        <f t="shared" ca="1" si="223"/>
        <v>0</v>
      </c>
      <c r="I370" s="298"/>
      <c r="J370" s="153"/>
      <c r="K370" s="235" t="str">
        <f t="shared" ca="1" si="224"/>
        <v/>
      </c>
      <c r="L370" s="4" t="str">
        <f t="shared" ca="1" si="225"/>
        <v/>
      </c>
      <c r="M370" s="263" t="str">
        <f t="shared" ca="1" si="226"/>
        <v/>
      </c>
      <c r="N370" s="4" t="str">
        <f t="shared" ca="1" si="227"/>
        <v/>
      </c>
      <c r="O370" s="235" t="str">
        <f t="shared" ca="1" si="228"/>
        <v/>
      </c>
      <c r="P370" s="4" t="str">
        <f t="shared" ca="1" si="229"/>
        <v/>
      </c>
      <c r="Q370" s="235" t="str">
        <f t="shared" ca="1" si="230"/>
        <v/>
      </c>
      <c r="R370" s="4" t="str">
        <f t="shared" ca="1" si="231"/>
        <v/>
      </c>
      <c r="S370" s="235" t="str">
        <f t="shared" ca="1" si="232"/>
        <v/>
      </c>
      <c r="T370" s="4" t="str">
        <f t="shared" ca="1" si="233"/>
        <v/>
      </c>
      <c r="U370" s="235" t="str">
        <f ca="1">IF(BT370&gt;1,IF(ISERROR(MATCH(BG371:BG373:#REF!,0)),"-",BN370),"")</f>
        <v/>
      </c>
      <c r="V370" s="4" t="str">
        <f t="shared" ca="1" si="234"/>
        <v/>
      </c>
      <c r="W370" s="235" t="str">
        <f t="shared" ca="1" si="235"/>
        <v/>
      </c>
      <c r="X370" s="4" t="str">
        <f t="shared" ca="1" si="236"/>
        <v/>
      </c>
      <c r="Y370" s="235" t="str">
        <f t="shared" ca="1" si="237"/>
        <v/>
      </c>
      <c r="Z370" s="4" t="str">
        <f t="shared" ca="1" si="238"/>
        <v/>
      </c>
      <c r="AA370" s="235" t="str">
        <f t="shared" ca="1" si="239"/>
        <v/>
      </c>
      <c r="AB370" s="4" t="str">
        <f t="shared" ca="1" si="240"/>
        <v/>
      </c>
      <c r="AC370" s="235" t="str">
        <f t="shared" ca="1" si="241"/>
        <v/>
      </c>
      <c r="AD370" s="4" t="str">
        <f t="shared" ca="1" si="242"/>
        <v/>
      </c>
      <c r="AE370" s="153"/>
      <c r="AF370" s="4" t="str">
        <f t="shared" ca="1" si="243"/>
        <v/>
      </c>
      <c r="AG370" s="263" t="str">
        <f t="shared" ca="1" si="244"/>
        <v/>
      </c>
      <c r="AH370" s="235" t="str">
        <f t="shared" ca="1" si="245"/>
        <v/>
      </c>
      <c r="AI370" s="235" t="str">
        <f t="shared" ca="1" si="246"/>
        <v/>
      </c>
      <c r="AJ370" s="235" t="str">
        <f t="shared" ca="1" si="247"/>
        <v/>
      </c>
      <c r="AK370" s="235" t="str">
        <f t="shared" ca="1" si="248"/>
        <v/>
      </c>
      <c r="AL370" s="235" t="str">
        <f t="shared" ca="1" si="249"/>
        <v/>
      </c>
      <c r="AM370" s="235" t="str">
        <f t="shared" ca="1" si="250"/>
        <v/>
      </c>
      <c r="AN370" s="235" t="str">
        <f t="shared" ca="1" si="251"/>
        <v/>
      </c>
      <c r="AO370" s="235" t="str">
        <f t="shared" ca="1" si="252"/>
        <v/>
      </c>
      <c r="AP370" s="153"/>
      <c r="AQ370" s="4" t="str">
        <f t="shared" ca="1" si="272"/>
        <v/>
      </c>
      <c r="AR370" s="4" t="str">
        <f t="shared" ca="1" si="272"/>
        <v/>
      </c>
      <c r="AS370" s="4" t="str">
        <f t="shared" ca="1" si="272"/>
        <v/>
      </c>
      <c r="AT370" s="4" t="str">
        <f t="shared" ca="1" si="272"/>
        <v/>
      </c>
      <c r="AU370" s="4" t="str">
        <f t="shared" ca="1" si="272"/>
        <v/>
      </c>
      <c r="AV370" s="4" t="str">
        <f t="shared" ca="1" si="271"/>
        <v/>
      </c>
      <c r="AW370" s="4" t="str">
        <f t="shared" ca="1" si="271"/>
        <v/>
      </c>
      <c r="AX370" s="4" t="str">
        <f t="shared" ca="1" si="271"/>
        <v/>
      </c>
      <c r="AY370" s="4" t="str">
        <f t="shared" ca="1" si="271"/>
        <v/>
      </c>
      <c r="AZ370" s="4" t="str">
        <f t="shared" ca="1" si="271"/>
        <v/>
      </c>
      <c r="BA370" s="296" t="e">
        <f t="shared" ca="1" si="253"/>
        <v>#NUM!</v>
      </c>
      <c r="BB370" s="296"/>
      <c r="BC370" s="153"/>
      <c r="BD370" s="48" t="str">
        <f t="shared" ca="1" si="259"/>
        <v/>
      </c>
      <c r="BE370" s="48" t="str">
        <f t="shared" ca="1" si="254"/>
        <v/>
      </c>
      <c r="BF370" s="157"/>
      <c r="BG370" s="262">
        <f t="shared" ca="1" si="255"/>
        <v>11</v>
      </c>
      <c r="BI370" s="48" t="str">
        <f t="shared" ca="1" si="260"/>
        <v/>
      </c>
      <c r="BJ370" s="48" t="str">
        <f t="shared" ca="1" si="261"/>
        <v/>
      </c>
      <c r="BK370" s="48" t="str">
        <f t="shared" ca="1" si="262"/>
        <v/>
      </c>
      <c r="BL370" s="48" t="str">
        <f t="shared" ca="1" si="263"/>
        <v/>
      </c>
      <c r="BM370" s="48" t="str">
        <f t="shared" ca="1" si="264"/>
        <v/>
      </c>
      <c r="BN370" s="48" t="str">
        <f t="shared" ca="1" si="265"/>
        <v/>
      </c>
      <c r="BO370" s="48" t="b">
        <f t="shared" ca="1" si="266"/>
        <v>0</v>
      </c>
      <c r="BP370" s="48" t="b">
        <f t="shared" ca="1" si="267"/>
        <v>0</v>
      </c>
      <c r="BQ370" s="48" t="b">
        <f t="shared" ca="1" si="268"/>
        <v>0</v>
      </c>
      <c r="BR370" s="48" t="b">
        <f t="shared" ca="1" si="269"/>
        <v>0</v>
      </c>
      <c r="BT370" s="99">
        <f t="shared" ca="1" si="256"/>
        <v>0</v>
      </c>
      <c r="BV370" s="48" t="str">
        <f t="shared" ca="1" si="257"/>
        <v/>
      </c>
      <c r="BX370" s="48" t="str">
        <f t="shared" ca="1" si="258"/>
        <v/>
      </c>
      <c r="BY370" s="158"/>
      <c r="BZ370" s="266">
        <f t="shared" ca="1" si="270"/>
        <v>529</v>
      </c>
      <c r="CA370" s="265" t="str">
        <f t="shared" ca="1" si="273"/>
        <v/>
      </c>
    </row>
    <row r="371" spans="2:79" s="48" customFormat="1" x14ac:dyDescent="0.25">
      <c r="B371" s="298" t="b">
        <f t="shared" ca="1" si="220"/>
        <v>0</v>
      </c>
      <c r="C371" s="298"/>
      <c r="D371" s="298" t="b">
        <f t="shared" ca="1" si="221"/>
        <v>0</v>
      </c>
      <c r="E371" s="298"/>
      <c r="F371" s="298" t="b">
        <f t="shared" ca="1" si="222"/>
        <v>0</v>
      </c>
      <c r="G371" s="298"/>
      <c r="H371" s="298" t="b">
        <f t="shared" ca="1" si="223"/>
        <v>0</v>
      </c>
      <c r="I371" s="298"/>
      <c r="J371" s="153"/>
      <c r="K371" s="235" t="str">
        <f t="shared" ca="1" si="224"/>
        <v/>
      </c>
      <c r="L371" s="4" t="str">
        <f t="shared" ca="1" si="225"/>
        <v/>
      </c>
      <c r="M371" s="263" t="str">
        <f t="shared" ca="1" si="226"/>
        <v/>
      </c>
      <c r="N371" s="4" t="str">
        <f t="shared" ca="1" si="227"/>
        <v/>
      </c>
      <c r="O371" s="235" t="str">
        <f t="shared" ca="1" si="228"/>
        <v/>
      </c>
      <c r="P371" s="4" t="str">
        <f t="shared" ca="1" si="229"/>
        <v/>
      </c>
      <c r="Q371" s="235" t="str">
        <f t="shared" ca="1" si="230"/>
        <v/>
      </c>
      <c r="R371" s="4" t="str">
        <f t="shared" ca="1" si="231"/>
        <v/>
      </c>
      <c r="S371" s="235" t="str">
        <f t="shared" ca="1" si="232"/>
        <v/>
      </c>
      <c r="T371" s="4" t="str">
        <f t="shared" ca="1" si="233"/>
        <v/>
      </c>
      <c r="U371" s="235" t="str">
        <f ca="1">IF(BT371&gt;1,IF(ISERROR(MATCH(BG372:BG374:#REF!,0)),"-",BN371),"")</f>
        <v/>
      </c>
      <c r="V371" s="4" t="str">
        <f t="shared" ca="1" si="234"/>
        <v/>
      </c>
      <c r="W371" s="235" t="str">
        <f t="shared" ca="1" si="235"/>
        <v/>
      </c>
      <c r="X371" s="4" t="str">
        <f t="shared" ca="1" si="236"/>
        <v/>
      </c>
      <c r="Y371" s="235" t="str">
        <f t="shared" ca="1" si="237"/>
        <v/>
      </c>
      <c r="Z371" s="4" t="str">
        <f t="shared" ca="1" si="238"/>
        <v/>
      </c>
      <c r="AA371" s="235" t="str">
        <f t="shared" ca="1" si="239"/>
        <v/>
      </c>
      <c r="AB371" s="4" t="str">
        <f t="shared" ca="1" si="240"/>
        <v/>
      </c>
      <c r="AC371" s="235" t="str">
        <f t="shared" ca="1" si="241"/>
        <v/>
      </c>
      <c r="AD371" s="4" t="str">
        <f t="shared" ca="1" si="242"/>
        <v/>
      </c>
      <c r="AE371" s="153"/>
      <c r="AF371" s="4" t="str">
        <f t="shared" ca="1" si="243"/>
        <v/>
      </c>
      <c r="AG371" s="263" t="str">
        <f t="shared" ca="1" si="244"/>
        <v/>
      </c>
      <c r="AH371" s="235" t="str">
        <f t="shared" ca="1" si="245"/>
        <v/>
      </c>
      <c r="AI371" s="235" t="str">
        <f t="shared" ca="1" si="246"/>
        <v/>
      </c>
      <c r="AJ371" s="235" t="str">
        <f t="shared" ca="1" si="247"/>
        <v/>
      </c>
      <c r="AK371" s="235" t="str">
        <f t="shared" ca="1" si="248"/>
        <v/>
      </c>
      <c r="AL371" s="235" t="str">
        <f t="shared" ca="1" si="249"/>
        <v/>
      </c>
      <c r="AM371" s="235" t="str">
        <f t="shared" ca="1" si="250"/>
        <v/>
      </c>
      <c r="AN371" s="235" t="str">
        <f t="shared" ca="1" si="251"/>
        <v/>
      </c>
      <c r="AO371" s="235" t="str">
        <f t="shared" ca="1" si="252"/>
        <v/>
      </c>
      <c r="AP371" s="153"/>
      <c r="AQ371" s="4" t="str">
        <f t="shared" ca="1" si="272"/>
        <v/>
      </c>
      <c r="AR371" s="4" t="str">
        <f t="shared" ca="1" si="272"/>
        <v/>
      </c>
      <c r="AS371" s="4" t="str">
        <f t="shared" ca="1" si="272"/>
        <v/>
      </c>
      <c r="AT371" s="4" t="str">
        <f t="shared" ca="1" si="272"/>
        <v/>
      </c>
      <c r="AU371" s="4" t="str">
        <f t="shared" ca="1" si="272"/>
        <v/>
      </c>
      <c r="AV371" s="4" t="str">
        <f t="shared" ca="1" si="271"/>
        <v/>
      </c>
      <c r="AW371" s="4" t="str">
        <f t="shared" ca="1" si="271"/>
        <v/>
      </c>
      <c r="AX371" s="4" t="str">
        <f t="shared" ca="1" si="271"/>
        <v/>
      </c>
      <c r="AY371" s="4" t="str">
        <f t="shared" ca="1" si="271"/>
        <v/>
      </c>
      <c r="AZ371" s="4" t="str">
        <f t="shared" ca="1" si="271"/>
        <v/>
      </c>
      <c r="BA371" s="296" t="e">
        <f t="shared" ca="1" si="253"/>
        <v>#NUM!</v>
      </c>
      <c r="BB371" s="296"/>
      <c r="BC371" s="153"/>
      <c r="BD371" s="48" t="str">
        <f t="shared" ca="1" si="259"/>
        <v/>
      </c>
      <c r="BE371" s="48" t="str">
        <f t="shared" ca="1" si="254"/>
        <v/>
      </c>
      <c r="BF371" s="157"/>
      <c r="BG371" s="262">
        <f t="shared" ca="1" si="255"/>
        <v>29</v>
      </c>
      <c r="BI371" s="48" t="str">
        <f t="shared" ca="1" si="260"/>
        <v/>
      </c>
      <c r="BJ371" s="48" t="str">
        <f t="shared" ca="1" si="261"/>
        <v/>
      </c>
      <c r="BK371" s="48" t="str">
        <f t="shared" ca="1" si="262"/>
        <v/>
      </c>
      <c r="BL371" s="48" t="str">
        <f t="shared" ca="1" si="263"/>
        <v/>
      </c>
      <c r="BM371" s="48" t="str">
        <f t="shared" ca="1" si="264"/>
        <v/>
      </c>
      <c r="BN371" s="48" t="str">
        <f t="shared" ca="1" si="265"/>
        <v/>
      </c>
      <c r="BO371" s="48" t="b">
        <f t="shared" ca="1" si="266"/>
        <v>0</v>
      </c>
      <c r="BP371" s="48" t="b">
        <f t="shared" ca="1" si="267"/>
        <v>0</v>
      </c>
      <c r="BQ371" s="48" t="b">
        <f t="shared" ca="1" si="268"/>
        <v>0</v>
      </c>
      <c r="BR371" s="48" t="b">
        <f t="shared" ca="1" si="269"/>
        <v>0</v>
      </c>
      <c r="BT371" s="99">
        <f t="shared" ca="1" si="256"/>
        <v>0</v>
      </c>
      <c r="BV371" s="48" t="str">
        <f t="shared" ca="1" si="257"/>
        <v/>
      </c>
      <c r="BX371" s="48" t="str">
        <f t="shared" ca="1" si="258"/>
        <v/>
      </c>
      <c r="BY371" s="158"/>
      <c r="BZ371" s="266">
        <f t="shared" ca="1" si="270"/>
        <v>529</v>
      </c>
      <c r="CA371" s="265" t="str">
        <f t="shared" ca="1" si="273"/>
        <v/>
      </c>
    </row>
    <row r="372" spans="2:79" s="48" customFormat="1" x14ac:dyDescent="0.25">
      <c r="B372" s="298" t="b">
        <f t="shared" ca="1" si="220"/>
        <v>0</v>
      </c>
      <c r="C372" s="298"/>
      <c r="D372" s="298" t="b">
        <f t="shared" ca="1" si="221"/>
        <v>0</v>
      </c>
      <c r="E372" s="298"/>
      <c r="F372" s="298" t="b">
        <f t="shared" ca="1" si="222"/>
        <v>0</v>
      </c>
      <c r="G372" s="298"/>
      <c r="H372" s="298" t="b">
        <f t="shared" ca="1" si="223"/>
        <v>0</v>
      </c>
      <c r="I372" s="298"/>
      <c r="J372" s="153"/>
      <c r="K372" s="235" t="str">
        <f t="shared" ca="1" si="224"/>
        <v/>
      </c>
      <c r="L372" s="4" t="str">
        <f t="shared" ca="1" si="225"/>
        <v/>
      </c>
      <c r="M372" s="263" t="str">
        <f t="shared" ca="1" si="226"/>
        <v/>
      </c>
      <c r="N372" s="4" t="str">
        <f t="shared" ca="1" si="227"/>
        <v/>
      </c>
      <c r="O372" s="235" t="str">
        <f t="shared" ca="1" si="228"/>
        <v/>
      </c>
      <c r="P372" s="4" t="str">
        <f t="shared" ca="1" si="229"/>
        <v/>
      </c>
      <c r="Q372" s="235" t="str">
        <f t="shared" ca="1" si="230"/>
        <v/>
      </c>
      <c r="R372" s="4" t="str">
        <f t="shared" ca="1" si="231"/>
        <v/>
      </c>
      <c r="S372" s="235" t="str">
        <f t="shared" ca="1" si="232"/>
        <v/>
      </c>
      <c r="T372" s="4" t="str">
        <f t="shared" ca="1" si="233"/>
        <v/>
      </c>
      <c r="U372" s="235" t="str">
        <f ca="1">IF(BT372&gt;1,IF(ISERROR(MATCH(BG373:BG375:#REF!,0)),"-",BN372),"")</f>
        <v/>
      </c>
      <c r="V372" s="4" t="str">
        <f t="shared" ca="1" si="234"/>
        <v/>
      </c>
      <c r="W372" s="235" t="str">
        <f t="shared" ca="1" si="235"/>
        <v/>
      </c>
      <c r="X372" s="4" t="str">
        <f t="shared" ca="1" si="236"/>
        <v/>
      </c>
      <c r="Y372" s="235" t="str">
        <f t="shared" ca="1" si="237"/>
        <v/>
      </c>
      <c r="Z372" s="4" t="str">
        <f t="shared" ca="1" si="238"/>
        <v/>
      </c>
      <c r="AA372" s="235" t="str">
        <f t="shared" ca="1" si="239"/>
        <v/>
      </c>
      <c r="AB372" s="4" t="str">
        <f t="shared" ca="1" si="240"/>
        <v/>
      </c>
      <c r="AC372" s="235" t="str">
        <f t="shared" ca="1" si="241"/>
        <v/>
      </c>
      <c r="AD372" s="4" t="str">
        <f t="shared" ca="1" si="242"/>
        <v/>
      </c>
      <c r="AE372" s="153"/>
      <c r="AF372" s="4" t="str">
        <f t="shared" ca="1" si="243"/>
        <v/>
      </c>
      <c r="AG372" s="263" t="str">
        <f t="shared" ca="1" si="244"/>
        <v/>
      </c>
      <c r="AH372" s="235" t="str">
        <f t="shared" ca="1" si="245"/>
        <v/>
      </c>
      <c r="AI372" s="235" t="str">
        <f t="shared" ca="1" si="246"/>
        <v/>
      </c>
      <c r="AJ372" s="235" t="str">
        <f t="shared" ca="1" si="247"/>
        <v/>
      </c>
      <c r="AK372" s="235" t="str">
        <f t="shared" ca="1" si="248"/>
        <v/>
      </c>
      <c r="AL372" s="235" t="str">
        <f t="shared" ca="1" si="249"/>
        <v/>
      </c>
      <c r="AM372" s="235" t="str">
        <f t="shared" ca="1" si="250"/>
        <v/>
      </c>
      <c r="AN372" s="235" t="str">
        <f t="shared" ca="1" si="251"/>
        <v/>
      </c>
      <c r="AO372" s="235" t="str">
        <f t="shared" ca="1" si="252"/>
        <v/>
      </c>
      <c r="AP372" s="153"/>
      <c r="AQ372" s="4" t="str">
        <f t="shared" ca="1" si="272"/>
        <v/>
      </c>
      <c r="AR372" s="4" t="str">
        <f t="shared" ca="1" si="272"/>
        <v/>
      </c>
      <c r="AS372" s="4" t="str">
        <f t="shared" ca="1" si="272"/>
        <v/>
      </c>
      <c r="AT372" s="4" t="str">
        <f t="shared" ca="1" si="272"/>
        <v/>
      </c>
      <c r="AU372" s="4" t="str">
        <f t="shared" ca="1" si="272"/>
        <v/>
      </c>
      <c r="AV372" s="4" t="str">
        <f t="shared" ca="1" si="271"/>
        <v/>
      </c>
      <c r="AW372" s="4" t="str">
        <f t="shared" ca="1" si="271"/>
        <v/>
      </c>
      <c r="AX372" s="4" t="str">
        <f t="shared" ca="1" si="271"/>
        <v/>
      </c>
      <c r="AY372" s="4" t="str">
        <f t="shared" ca="1" si="271"/>
        <v/>
      </c>
      <c r="AZ372" s="4" t="str">
        <f t="shared" ca="1" si="271"/>
        <v/>
      </c>
      <c r="BA372" s="296" t="e">
        <f t="shared" ca="1" si="253"/>
        <v>#NUM!</v>
      </c>
      <c r="BB372" s="296"/>
      <c r="BC372" s="153"/>
      <c r="BD372" s="48" t="str">
        <f t="shared" ca="1" si="259"/>
        <v/>
      </c>
      <c r="BE372" s="48" t="str">
        <f t="shared" ca="1" si="254"/>
        <v/>
      </c>
      <c r="BF372" s="157"/>
      <c r="BG372" s="262">
        <f t="shared" ca="1" si="255"/>
        <v>10</v>
      </c>
      <c r="BI372" s="48" t="str">
        <f t="shared" ca="1" si="260"/>
        <v/>
      </c>
      <c r="BJ372" s="48" t="str">
        <f t="shared" ca="1" si="261"/>
        <v/>
      </c>
      <c r="BK372" s="48" t="str">
        <f t="shared" ca="1" si="262"/>
        <v/>
      </c>
      <c r="BL372" s="48" t="str">
        <f t="shared" ca="1" si="263"/>
        <v/>
      </c>
      <c r="BM372" s="48" t="str">
        <f t="shared" ca="1" si="264"/>
        <v/>
      </c>
      <c r="BN372" s="48" t="str">
        <f t="shared" ca="1" si="265"/>
        <v/>
      </c>
      <c r="BO372" s="48" t="b">
        <f t="shared" ca="1" si="266"/>
        <v>0</v>
      </c>
      <c r="BP372" s="48" t="b">
        <f t="shared" ca="1" si="267"/>
        <v>0</v>
      </c>
      <c r="BQ372" s="48" t="b">
        <f t="shared" ca="1" si="268"/>
        <v>0</v>
      </c>
      <c r="BR372" s="48" t="b">
        <f t="shared" ca="1" si="269"/>
        <v>0</v>
      </c>
      <c r="BT372" s="99">
        <f t="shared" ca="1" si="256"/>
        <v>0</v>
      </c>
      <c r="BV372" s="48" t="str">
        <f t="shared" ca="1" si="257"/>
        <v/>
      </c>
      <c r="BX372" s="48" t="str">
        <f t="shared" ca="1" si="258"/>
        <v/>
      </c>
      <c r="BY372" s="158"/>
      <c r="BZ372" s="266">
        <f t="shared" ca="1" si="270"/>
        <v>529</v>
      </c>
      <c r="CA372" s="265" t="str">
        <f t="shared" ca="1" si="273"/>
        <v/>
      </c>
    </row>
    <row r="373" spans="2:79" s="48" customFormat="1" x14ac:dyDescent="0.25">
      <c r="B373" s="298" t="b">
        <f t="shared" ca="1" si="220"/>
        <v>0</v>
      </c>
      <c r="C373" s="298"/>
      <c r="D373" s="298" t="b">
        <f t="shared" ca="1" si="221"/>
        <v>0</v>
      </c>
      <c r="E373" s="298"/>
      <c r="F373" s="298" t="b">
        <f t="shared" ca="1" si="222"/>
        <v>0</v>
      </c>
      <c r="G373" s="298"/>
      <c r="H373" s="298" t="b">
        <f t="shared" ca="1" si="223"/>
        <v>0</v>
      </c>
      <c r="I373" s="298"/>
      <c r="J373" s="153"/>
      <c r="K373" s="235" t="str">
        <f t="shared" ca="1" si="224"/>
        <v/>
      </c>
      <c r="L373" s="4" t="str">
        <f t="shared" ca="1" si="225"/>
        <v/>
      </c>
      <c r="M373" s="263" t="str">
        <f t="shared" ca="1" si="226"/>
        <v/>
      </c>
      <c r="N373" s="4" t="str">
        <f t="shared" ca="1" si="227"/>
        <v/>
      </c>
      <c r="O373" s="235" t="str">
        <f t="shared" ca="1" si="228"/>
        <v/>
      </c>
      <c r="P373" s="4" t="str">
        <f t="shared" ca="1" si="229"/>
        <v/>
      </c>
      <c r="Q373" s="235" t="str">
        <f t="shared" ca="1" si="230"/>
        <v/>
      </c>
      <c r="R373" s="4" t="str">
        <f t="shared" ca="1" si="231"/>
        <v/>
      </c>
      <c r="S373" s="235" t="str">
        <f t="shared" ca="1" si="232"/>
        <v/>
      </c>
      <c r="T373" s="4" t="str">
        <f t="shared" ca="1" si="233"/>
        <v/>
      </c>
      <c r="U373" s="235" t="str">
        <f ca="1">IF(BT373&gt;1,IF(ISERROR(MATCH(BG374:BG376:#REF!,0)),"-",BN373),"")</f>
        <v/>
      </c>
      <c r="V373" s="4" t="str">
        <f t="shared" ca="1" si="234"/>
        <v/>
      </c>
      <c r="W373" s="235" t="str">
        <f t="shared" ca="1" si="235"/>
        <v/>
      </c>
      <c r="X373" s="4" t="str">
        <f t="shared" ca="1" si="236"/>
        <v/>
      </c>
      <c r="Y373" s="235" t="str">
        <f t="shared" ca="1" si="237"/>
        <v/>
      </c>
      <c r="Z373" s="4" t="str">
        <f t="shared" ca="1" si="238"/>
        <v/>
      </c>
      <c r="AA373" s="235" t="str">
        <f t="shared" ca="1" si="239"/>
        <v/>
      </c>
      <c r="AB373" s="4" t="str">
        <f t="shared" ca="1" si="240"/>
        <v/>
      </c>
      <c r="AC373" s="235" t="str">
        <f t="shared" ca="1" si="241"/>
        <v/>
      </c>
      <c r="AD373" s="4" t="str">
        <f t="shared" ca="1" si="242"/>
        <v/>
      </c>
      <c r="AE373" s="153"/>
      <c r="AF373" s="4" t="str">
        <f t="shared" ca="1" si="243"/>
        <v/>
      </c>
      <c r="AG373" s="263" t="str">
        <f t="shared" ca="1" si="244"/>
        <v/>
      </c>
      <c r="AH373" s="235" t="str">
        <f t="shared" ca="1" si="245"/>
        <v/>
      </c>
      <c r="AI373" s="235" t="str">
        <f t="shared" ca="1" si="246"/>
        <v/>
      </c>
      <c r="AJ373" s="235" t="str">
        <f t="shared" ca="1" si="247"/>
        <v/>
      </c>
      <c r="AK373" s="235" t="str">
        <f t="shared" ca="1" si="248"/>
        <v/>
      </c>
      <c r="AL373" s="235" t="str">
        <f t="shared" ca="1" si="249"/>
        <v/>
      </c>
      <c r="AM373" s="235" t="str">
        <f t="shared" ca="1" si="250"/>
        <v/>
      </c>
      <c r="AN373" s="235" t="str">
        <f t="shared" ca="1" si="251"/>
        <v/>
      </c>
      <c r="AO373" s="235" t="str">
        <f t="shared" ca="1" si="252"/>
        <v/>
      </c>
      <c r="AP373" s="153"/>
      <c r="AQ373" s="4" t="str">
        <f t="shared" ca="1" si="272"/>
        <v/>
      </c>
      <c r="AR373" s="4" t="str">
        <f t="shared" ca="1" si="272"/>
        <v/>
      </c>
      <c r="AS373" s="4" t="str">
        <f t="shared" ca="1" si="272"/>
        <v/>
      </c>
      <c r="AT373" s="4" t="str">
        <f t="shared" ca="1" si="272"/>
        <v/>
      </c>
      <c r="AU373" s="4" t="str">
        <f t="shared" ca="1" si="272"/>
        <v/>
      </c>
      <c r="AV373" s="4" t="str">
        <f t="shared" ca="1" si="271"/>
        <v/>
      </c>
      <c r="AW373" s="4" t="str">
        <f t="shared" ca="1" si="271"/>
        <v/>
      </c>
      <c r="AX373" s="4" t="str">
        <f t="shared" ca="1" si="271"/>
        <v/>
      </c>
      <c r="AY373" s="4" t="str">
        <f t="shared" ca="1" si="271"/>
        <v/>
      </c>
      <c r="AZ373" s="4" t="str">
        <f t="shared" ca="1" si="271"/>
        <v/>
      </c>
      <c r="BA373" s="296" t="e">
        <f t="shared" ca="1" si="253"/>
        <v>#NUM!</v>
      </c>
      <c r="BB373" s="296"/>
      <c r="BC373" s="153"/>
      <c r="BD373" s="48" t="str">
        <f t="shared" ca="1" si="259"/>
        <v/>
      </c>
      <c r="BE373" s="48" t="str">
        <f t="shared" ca="1" si="254"/>
        <v/>
      </c>
      <c r="BF373" s="157"/>
      <c r="BG373" s="262">
        <f t="shared" ca="1" si="255"/>
        <v>20</v>
      </c>
      <c r="BI373" s="48" t="str">
        <f t="shared" ca="1" si="260"/>
        <v/>
      </c>
      <c r="BJ373" s="48" t="str">
        <f t="shared" ca="1" si="261"/>
        <v/>
      </c>
      <c r="BK373" s="48" t="str">
        <f t="shared" ca="1" si="262"/>
        <v/>
      </c>
      <c r="BL373" s="48" t="str">
        <f t="shared" ca="1" si="263"/>
        <v/>
      </c>
      <c r="BM373" s="48" t="str">
        <f t="shared" ca="1" si="264"/>
        <v/>
      </c>
      <c r="BN373" s="48" t="str">
        <f t="shared" ca="1" si="265"/>
        <v/>
      </c>
      <c r="BO373" s="48" t="b">
        <f t="shared" ca="1" si="266"/>
        <v>0</v>
      </c>
      <c r="BP373" s="48" t="b">
        <f t="shared" ca="1" si="267"/>
        <v>0</v>
      </c>
      <c r="BQ373" s="48" t="b">
        <f t="shared" ca="1" si="268"/>
        <v>0</v>
      </c>
      <c r="BR373" s="48" t="b">
        <f t="shared" ca="1" si="269"/>
        <v>0</v>
      </c>
      <c r="BT373" s="99">
        <f t="shared" ca="1" si="256"/>
        <v>0</v>
      </c>
      <c r="BV373" s="48" t="str">
        <f t="shared" ca="1" si="257"/>
        <v/>
      </c>
      <c r="BX373" s="48" t="str">
        <f t="shared" ca="1" si="258"/>
        <v/>
      </c>
      <c r="BY373" s="158"/>
      <c r="BZ373" s="266">
        <f t="shared" ca="1" si="270"/>
        <v>529</v>
      </c>
      <c r="CA373" s="265" t="str">
        <f t="shared" ca="1" si="273"/>
        <v/>
      </c>
    </row>
    <row r="374" spans="2:79" s="48" customFormat="1" x14ac:dyDescent="0.25">
      <c r="B374" s="298" t="b">
        <f t="shared" ca="1" si="220"/>
        <v>0</v>
      </c>
      <c r="C374" s="298"/>
      <c r="D374" s="298" t="b">
        <f t="shared" ca="1" si="221"/>
        <v>0</v>
      </c>
      <c r="E374" s="298"/>
      <c r="F374" s="298">
        <f t="shared" ca="1" si="222"/>
        <v>45</v>
      </c>
      <c r="G374" s="298"/>
      <c r="H374" s="298" t="b">
        <f t="shared" ca="1" si="223"/>
        <v>0</v>
      </c>
      <c r="I374" s="298"/>
      <c r="J374" s="153"/>
      <c r="K374" s="235" t="str">
        <f t="shared" ca="1" si="224"/>
        <v>-</v>
      </c>
      <c r="L374" s="4" t="str">
        <f t="shared" ca="1" si="225"/>
        <v/>
      </c>
      <c r="M374" s="263" t="str">
        <f t="shared" ca="1" si="226"/>
        <v>-</v>
      </c>
      <c r="N374" s="4" t="str">
        <f t="shared" ca="1" si="227"/>
        <v/>
      </c>
      <c r="O374" s="235" t="str">
        <f t="shared" ca="1" si="228"/>
        <v>-</v>
      </c>
      <c r="P374" s="4" t="str">
        <f t="shared" ca="1" si="229"/>
        <v/>
      </c>
      <c r="Q374" s="235" t="str">
        <f t="shared" ca="1" si="230"/>
        <v>-</v>
      </c>
      <c r="R374" s="4" t="str">
        <f t="shared" ca="1" si="231"/>
        <v/>
      </c>
      <c r="S374" s="235" t="str">
        <f t="shared" ca="1" si="232"/>
        <v>-</v>
      </c>
      <c r="T374" s="4" t="str">
        <f t="shared" ca="1" si="233"/>
        <v/>
      </c>
      <c r="U374" s="235" t="str">
        <f ca="1">IF(BT374&gt;1,IF(ISERROR(MATCH(BG375:BG377:#REF!,0)),"-",BN374),"")</f>
        <v>-</v>
      </c>
      <c r="V374" s="4" t="str">
        <f t="shared" ca="1" si="234"/>
        <v/>
      </c>
      <c r="W374" s="235">
        <f t="shared" ca="1" si="235"/>
        <v>18</v>
      </c>
      <c r="X374" s="4">
        <f t="shared" ca="1" si="236"/>
        <v>2</v>
      </c>
      <c r="Y374" s="235">
        <f t="shared" ca="1" si="237"/>
        <v>31</v>
      </c>
      <c r="Z374" s="4">
        <f t="shared" ca="1" si="238"/>
        <v>1</v>
      </c>
      <c r="AA374" s="235" t="str">
        <f t="shared" ca="1" si="239"/>
        <v>-</v>
      </c>
      <c r="AB374" s="4" t="str">
        <f t="shared" ca="1" si="240"/>
        <v/>
      </c>
      <c r="AC374" s="235" t="str">
        <f t="shared" ca="1" si="241"/>
        <v>-</v>
      </c>
      <c r="AD374" s="4" t="str">
        <f t="shared" ca="1" si="242"/>
        <v/>
      </c>
      <c r="AE374" s="153"/>
      <c r="AF374" s="4" t="e">
        <f t="shared" ca="1" si="243"/>
        <v>#N/A</v>
      </c>
      <c r="AG374" s="263" t="e">
        <f t="shared" ca="1" si="244"/>
        <v>#N/A</v>
      </c>
      <c r="AH374" s="235" t="e">
        <f t="shared" ca="1" si="245"/>
        <v>#N/A</v>
      </c>
      <c r="AI374" s="235" t="e">
        <f t="shared" ca="1" si="246"/>
        <v>#N/A</v>
      </c>
      <c r="AJ374" s="235" t="e">
        <f t="shared" ca="1" si="247"/>
        <v>#N/A</v>
      </c>
      <c r="AK374" s="235" t="e">
        <f t="shared" ca="1" si="248"/>
        <v>#N/A</v>
      </c>
      <c r="AL374" s="235">
        <f t="shared" ca="1" si="249"/>
        <v>2</v>
      </c>
      <c r="AM374" s="235">
        <f t="shared" ca="1" si="250"/>
        <v>1</v>
      </c>
      <c r="AN374" s="235" t="e">
        <f t="shared" ca="1" si="251"/>
        <v>#N/A</v>
      </c>
      <c r="AO374" s="235" t="e">
        <f t="shared" ca="1" si="252"/>
        <v>#N/A</v>
      </c>
      <c r="AP374" s="153"/>
      <c r="AQ374" s="4" t="str">
        <f t="shared" ca="1" si="272"/>
        <v/>
      </c>
      <c r="AR374" s="4" t="str">
        <f t="shared" ca="1" si="272"/>
        <v/>
      </c>
      <c r="AS374" s="4" t="str">
        <f t="shared" ca="1" si="272"/>
        <v/>
      </c>
      <c r="AT374" s="4" t="str">
        <f t="shared" ca="1" si="272"/>
        <v/>
      </c>
      <c r="AU374" s="4" t="str">
        <f t="shared" ca="1" si="272"/>
        <v/>
      </c>
      <c r="AV374" s="4" t="str">
        <f t="shared" ca="1" si="271"/>
        <v/>
      </c>
      <c r="AW374" s="4">
        <f t="shared" ca="1" si="271"/>
        <v>2</v>
      </c>
      <c r="AX374" s="4">
        <f t="shared" ca="1" si="271"/>
        <v>1</v>
      </c>
      <c r="AY374" s="4" t="str">
        <f t="shared" ca="1" si="271"/>
        <v/>
      </c>
      <c r="AZ374" s="4" t="str">
        <f t="shared" ca="1" si="271"/>
        <v/>
      </c>
      <c r="BA374" s="296">
        <f t="shared" ca="1" si="253"/>
        <v>1</v>
      </c>
      <c r="BB374" s="296"/>
      <c r="BC374" s="153"/>
      <c r="BD374" s="48">
        <f t="shared" ca="1" si="259"/>
        <v>2</v>
      </c>
      <c r="BE374" s="48">
        <f t="shared" ca="1" si="254"/>
        <v>1</v>
      </c>
      <c r="BF374" s="157"/>
      <c r="BG374" s="262">
        <f t="shared" ca="1" si="255"/>
        <v>25</v>
      </c>
      <c r="BI374" s="48">
        <f t="shared" ca="1" si="260"/>
        <v>0</v>
      </c>
      <c r="BJ374" s="48">
        <f t="shared" ca="1" si="261"/>
        <v>13</v>
      </c>
      <c r="BK374" s="48">
        <f t="shared" ca="1" si="262"/>
        <v>14</v>
      </c>
      <c r="BL374" s="48">
        <f t="shared" ca="1" si="263"/>
        <v>15</v>
      </c>
      <c r="BM374" s="48">
        <f t="shared" ca="1" si="264"/>
        <v>16</v>
      </c>
      <c r="BN374" s="48">
        <f t="shared" ca="1" si="265"/>
        <v>17</v>
      </c>
      <c r="BO374" s="48">
        <f t="shared" ca="1" si="266"/>
        <v>18</v>
      </c>
      <c r="BP374" s="48">
        <f t="shared" ca="1" si="267"/>
        <v>31</v>
      </c>
      <c r="BQ374" s="48" t="str">
        <f t="shared" ca="1" si="268"/>
        <v>###</v>
      </c>
      <c r="BR374" s="48" t="str">
        <f t="shared" ca="1" si="269"/>
        <v>###</v>
      </c>
      <c r="BT374" s="99">
        <f t="shared" ca="1" si="256"/>
        <v>8</v>
      </c>
      <c r="BV374" s="48">
        <f t="shared" ca="1" si="257"/>
        <v>1</v>
      </c>
      <c r="BX374" s="48">
        <f t="shared" ca="1" si="258"/>
        <v>45</v>
      </c>
      <c r="BY374" s="158"/>
      <c r="BZ374" s="266">
        <f t="shared" ca="1" si="270"/>
        <v>557</v>
      </c>
      <c r="CA374" s="265">
        <f t="shared" ca="1" si="273"/>
        <v>28</v>
      </c>
    </row>
    <row r="375" spans="2:79" s="48" customFormat="1" x14ac:dyDescent="0.25">
      <c r="B375" s="298" t="b">
        <f t="shared" ref="B375:B384" ca="1" si="274">IF(BG374&lt;10,IF(BG374&gt;=1,IF(BG375&lt;10,IF(BG375&gt;=1,BG374+BG375))))</f>
        <v>0</v>
      </c>
      <c r="C375" s="298"/>
      <c r="D375" s="298" t="b">
        <f t="shared" ref="D375:D384" ca="1" si="275">IF(BG374&lt;20,IF(BG374&gt;=10,IF(BG375&lt;20,IF(BG375&gt;=10,BG374+BG375))))</f>
        <v>0</v>
      </c>
      <c r="E375" s="298"/>
      <c r="F375" s="298" t="b">
        <f t="shared" ref="F375:F384" ca="1" si="276">IF(BG374&lt;30,IF(BG374&gt;=20,IF(BG375&lt;30,IF(BG375&gt;=20,BG374+BG375))))</f>
        <v>0</v>
      </c>
      <c r="G375" s="298"/>
      <c r="H375" s="298" t="b">
        <f t="shared" ref="H375:H384" ca="1" si="277">IF(BG374&lt;40,IF(BG374&gt;=30,IF(BG375&lt;40,IF(BG375&gt;=30,BG374+BG375))))</f>
        <v>0</v>
      </c>
      <c r="I375" s="298"/>
      <c r="J375" s="153"/>
      <c r="K375" s="235" t="str">
        <f t="shared" ref="K375:K384" ca="1" si="278">IF(BT375&gt;1,IF(ISERROR(MATCH(BI375,BG376:BG378,0)),"-",BI375),"")</f>
        <v/>
      </c>
      <c r="L375" s="4" t="str">
        <f t="shared" ref="L375:L384" ca="1" si="279">IFERROR(AF375,"")</f>
        <v/>
      </c>
      <c r="M375" s="263" t="str">
        <f t="shared" ref="M375:M384" ca="1" si="280">IF(BT375&gt;1,IF(ISERROR(MATCH(BJ375,BG376:BG378,0)),"-",BJ375),"")</f>
        <v/>
      </c>
      <c r="N375" s="4" t="str">
        <f t="shared" ref="N375:N384" ca="1" si="281">IFERROR(AG375,"")</f>
        <v/>
      </c>
      <c r="O375" s="235" t="str">
        <f t="shared" ref="O375:O384" ca="1" si="282">IF(BT375&gt;1,IF(ISERROR(MATCH(BK375,BG376:BG378,0)),"-",BK375),"")</f>
        <v/>
      </c>
      <c r="P375" s="4" t="str">
        <f t="shared" ref="P375:P384" ca="1" si="283">IFERROR(AH375,"")</f>
        <v/>
      </c>
      <c r="Q375" s="235" t="str">
        <f t="shared" ref="Q375:Q384" ca="1" si="284">IF(BT375&gt;1,IF(ISERROR(MATCH(BL375,BG376:BG378,0)),"-",BL375),"")</f>
        <v/>
      </c>
      <c r="R375" s="4" t="str">
        <f t="shared" ref="R375:R384" ca="1" si="285">IFERROR(AI375,"")</f>
        <v/>
      </c>
      <c r="S375" s="235" t="str">
        <f t="shared" ref="S375:S384" ca="1" si="286">IF(BT375&gt;1,IF(ISERROR(MATCH(BM375,BG376:BG378,0)),"-",BM375),"")</f>
        <v/>
      </c>
      <c r="T375" s="4" t="str">
        <f t="shared" ref="T375:T384" ca="1" si="287">IFERROR(AJ375,"")</f>
        <v/>
      </c>
      <c r="U375" s="235" t="str">
        <f ca="1">IF(BT375&gt;1,IF(ISERROR(MATCH(BG376:BG378:#REF!,0)),"-",BN375),"")</f>
        <v/>
      </c>
      <c r="V375" s="4" t="str">
        <f t="shared" ref="V375:V384" ca="1" si="288">IFERROR(AK375,"")</f>
        <v/>
      </c>
      <c r="W375" s="235" t="str">
        <f t="shared" ref="W375:W384" ca="1" si="289">IF(BT375&gt;1,IF(ISERROR(MATCH(BO375,BG376:BG378,0)),"-",BO375),"")</f>
        <v/>
      </c>
      <c r="X375" s="4" t="str">
        <f t="shared" ref="X375:X384" ca="1" si="290">IFERROR(AL375,"")</f>
        <v/>
      </c>
      <c r="Y375" s="235" t="str">
        <f t="shared" ref="Y375:Y384" ca="1" si="291">IF(BT375&gt;1,IF(ISERROR(MATCH(BP375,BG376:BG378,0)),"-",BP375),"")</f>
        <v/>
      </c>
      <c r="Z375" s="4" t="str">
        <f t="shared" ref="Z375:Z384" ca="1" si="292">IFERROR(AM375,"")</f>
        <v/>
      </c>
      <c r="AA375" s="235" t="str">
        <f t="shared" ref="AA375:AA384" ca="1" si="293">IF(BT375&gt;1,IF(ISERROR(MATCH(BQ375,BG376:BG378,0)),"-",BQ375),"")</f>
        <v/>
      </c>
      <c r="AB375" s="4" t="str">
        <f t="shared" ref="AB375:AB384" ca="1" si="294">IFERROR(AN375,"")</f>
        <v/>
      </c>
      <c r="AC375" s="235" t="str">
        <f t="shared" ref="AC375:AC384" ca="1" si="295">IF(BT375&gt;1,IF(ISERROR(MATCH(BR375,BG376:BG378,0)),"-",BR375),"")</f>
        <v/>
      </c>
      <c r="AD375" s="4" t="str">
        <f t="shared" ref="AD375:AD384" ca="1" si="296">IFERROR(AO375,"")</f>
        <v/>
      </c>
      <c r="AE375" s="153"/>
      <c r="AF375" s="4" t="str">
        <f t="shared" ref="AF375:AF384" ca="1" si="297">IF(BT375&gt;1,IF(ISERROR(INDEX(BG376:BG378,MATCH(K375,BG376:BG378,0)))&lt;K375,MATCH(K375,BG376:BG378,0)+1,MATCH(K375,BG376:BG378,0)),"")</f>
        <v/>
      </c>
      <c r="AG375" s="263" t="str">
        <f t="shared" ref="AG375:AG384" ca="1" si="298">IF(BT375&gt;1,IF(ISERROR(INDEX(BG376:BG378,MATCH(M375,BG376:BG378,0)))&lt;M375,MATCH(M375,BG376:BG378,0)+1,MATCH(M375,BG376:BG378,0)),"")</f>
        <v/>
      </c>
      <c r="AH375" s="235" t="str">
        <f t="shared" ref="AH375:AH384" ca="1" si="299">IF(BT375&gt;1,IF(ISERROR(INDEX(BG376:BG378,MATCH(O375,BG376:BG378,0)))&lt;O375,MATCH(O375,BG376:BG378,0)+1,MATCH(O375,BG376:BG378,0)),"")</f>
        <v/>
      </c>
      <c r="AI375" s="235" t="str">
        <f t="shared" ref="AI375:AI384" ca="1" si="300">IF(BT375&gt;1,IF(ISERROR(INDEX(BG376:BG378,MATCH(Q375,BG376:BG378,0)))&lt;Q375,MATCH(Q375,BG376:BG378,0)+1,MATCH(Q375,BG376:BG378,0)),"")</f>
        <v/>
      </c>
      <c r="AJ375" s="235" t="str">
        <f t="shared" ref="AJ375:AJ384" ca="1" si="301">IF(BT375&gt;1,IF(ISERROR(INDEX(BG376:BG378,MATCH(S375,BG376:BG378,0)))&lt;S375,MATCH(S375,BG376:BG378,0)+1,MATCH(S375,BG376:BG378,0)),"")</f>
        <v/>
      </c>
      <c r="AK375" s="235" t="str">
        <f t="shared" ref="AK375:AK384" ca="1" si="302">IF(BT375&gt;1,IF(ISERROR(INDEX(BG376:BG378,MATCH(U375,BG376:BG378,0)))&lt;U375,MATCH(U375,BG376:BG378,0)+1,MATCH(U375,BG376:BG378,0)),"")</f>
        <v/>
      </c>
      <c r="AL375" s="235" t="str">
        <f t="shared" ref="AL375:AL384" ca="1" si="303">IF(BT375&gt;1,IF(ISERROR(INDEX(BG376:BG378,MATCH(W375,BG376:BG378,0)))&lt;W375,MATCH(W375,BG376:BG378,0)+1,MATCH(W375,BG376:BG378,0)),"")</f>
        <v/>
      </c>
      <c r="AM375" s="235" t="str">
        <f t="shared" ref="AM375:AM384" ca="1" si="304">IF(BT375&gt;1,IF(ISERROR(INDEX(BG376:BG378,MATCH(Y375,BG376:BG378,0)))&lt;Y375,MATCH(Y375,BG376:BG378,0)+1,MATCH(Y375,BG376:BG378,0)),"")</f>
        <v/>
      </c>
      <c r="AN375" s="235" t="str">
        <f t="shared" ref="AN375:AN384" ca="1" si="305">IF(BT375&gt;1,IF(ISERROR(INDEX(BG376:BG378,MATCH(AA375,BG376:BG378,0)))&lt;AA375,MATCH(AA375,BG376:BG378,0)+1,MATCH(AA375,BG376:BG378,0)),"")</f>
        <v/>
      </c>
      <c r="AO375" s="235" t="str">
        <f t="shared" ref="AO375:AO384" ca="1" si="306">IF(BT375&gt;1,IF(ISERROR(INDEX(BG376:BG378,MATCH(AC375,BG376:BG378,0)))&lt;AC375,MATCH(AC375,BG376:BG378,0)+1,MATCH(AC375,BG376:BG378,0)),"")</f>
        <v/>
      </c>
      <c r="AP375" s="153"/>
      <c r="AQ375" s="4" t="str">
        <f t="shared" ca="1" si="272"/>
        <v/>
      </c>
      <c r="AR375" s="4" t="str">
        <f t="shared" ca="1" si="272"/>
        <v/>
      </c>
      <c r="AS375" s="4" t="str">
        <f t="shared" ca="1" si="272"/>
        <v/>
      </c>
      <c r="AT375" s="4" t="str">
        <f t="shared" ca="1" si="272"/>
        <v/>
      </c>
      <c r="AU375" s="4" t="str">
        <f t="shared" ca="1" si="272"/>
        <v/>
      </c>
      <c r="AV375" s="4" t="str">
        <f t="shared" ca="1" si="271"/>
        <v/>
      </c>
      <c r="AW375" s="4" t="str">
        <f t="shared" ca="1" si="271"/>
        <v/>
      </c>
      <c r="AX375" s="4" t="str">
        <f t="shared" ca="1" si="271"/>
        <v/>
      </c>
      <c r="AY375" s="4" t="str">
        <f t="shared" ca="1" si="271"/>
        <v/>
      </c>
      <c r="AZ375" s="4" t="str">
        <f t="shared" ca="1" si="271"/>
        <v/>
      </c>
      <c r="BA375" s="296" t="e">
        <f t="shared" ref="BA375:BA384" ca="1" si="307">SMALL(AQ375:AZ375,COUNTIF(AQ375:AZ375,0)+1)</f>
        <v>#NUM!</v>
      </c>
      <c r="BB375" s="296"/>
      <c r="BC375" s="153"/>
      <c r="BD375" s="48" t="str">
        <f t="shared" ca="1" si="259"/>
        <v/>
      </c>
      <c r="BE375" s="48" t="str">
        <f t="shared" ref="BE375:BE384" ca="1" si="308">IF(BD375=0,"F",IF(BD375=1,BA375,IF(BD375=2,BA375,IF(BD375=3,BA375,""))))</f>
        <v/>
      </c>
      <c r="BF375" s="157"/>
      <c r="BG375" s="262">
        <f t="shared" ref="BG375:BG387" ca="1" si="309">RANDBETWEEN(0,36)</f>
        <v>31</v>
      </c>
      <c r="BI375" s="48" t="str">
        <f t="shared" ca="1" si="260"/>
        <v/>
      </c>
      <c r="BJ375" s="48" t="str">
        <f t="shared" ca="1" si="261"/>
        <v/>
      </c>
      <c r="BK375" s="48" t="str">
        <f t="shared" ca="1" si="262"/>
        <v/>
      </c>
      <c r="BL375" s="48" t="str">
        <f t="shared" ca="1" si="263"/>
        <v/>
      </c>
      <c r="BM375" s="48" t="str">
        <f t="shared" ca="1" si="264"/>
        <v/>
      </c>
      <c r="BN375" s="48" t="str">
        <f t="shared" ca="1" si="265"/>
        <v/>
      </c>
      <c r="BO375" s="48" t="b">
        <f t="shared" ca="1" si="266"/>
        <v>0</v>
      </c>
      <c r="BP375" s="48" t="b">
        <f t="shared" ca="1" si="267"/>
        <v>0</v>
      </c>
      <c r="BQ375" s="48" t="b">
        <f t="shared" ca="1" si="268"/>
        <v>0</v>
      </c>
      <c r="BR375" s="48" t="b">
        <f t="shared" ca="1" si="269"/>
        <v>0</v>
      </c>
      <c r="BT375" s="99">
        <f t="shared" ref="BT375:BT384" ca="1" si="310">IF(BX375&gt;1,COUNT(BI375:BR375))</f>
        <v>0</v>
      </c>
      <c r="BV375" s="48" t="str">
        <f t="shared" ref="BV375:BV384" ca="1" si="311">IFERROR(BE375,"")</f>
        <v/>
      </c>
      <c r="BX375" s="48" t="str">
        <f t="shared" ref="BX375:BX384" ca="1" si="312">IF(SUM(B375:I375)&gt;=1,SUM(B375:I375),"")</f>
        <v/>
      </c>
      <c r="BY375" s="158"/>
      <c r="BZ375" s="266">
        <f t="shared" ca="1" si="270"/>
        <v>557</v>
      </c>
      <c r="CA375" s="265" t="str">
        <f t="shared" ca="1" si="273"/>
        <v/>
      </c>
    </row>
    <row r="376" spans="2:79" s="48" customFormat="1" x14ac:dyDescent="0.25">
      <c r="B376" s="298" t="b">
        <f t="shared" ca="1" si="274"/>
        <v>0</v>
      </c>
      <c r="C376" s="298"/>
      <c r="D376" s="298" t="b">
        <f t="shared" ca="1" si="275"/>
        <v>0</v>
      </c>
      <c r="E376" s="298"/>
      <c r="F376" s="298" t="b">
        <f t="shared" ca="1" si="276"/>
        <v>0</v>
      </c>
      <c r="G376" s="298"/>
      <c r="H376" s="298" t="b">
        <f t="shared" ca="1" si="277"/>
        <v>0</v>
      </c>
      <c r="I376" s="298"/>
      <c r="J376" s="153"/>
      <c r="K376" s="235" t="str">
        <f t="shared" ca="1" si="278"/>
        <v/>
      </c>
      <c r="L376" s="4" t="str">
        <f t="shared" ca="1" si="279"/>
        <v/>
      </c>
      <c r="M376" s="263" t="str">
        <f t="shared" ca="1" si="280"/>
        <v/>
      </c>
      <c r="N376" s="4" t="str">
        <f t="shared" ca="1" si="281"/>
        <v/>
      </c>
      <c r="O376" s="235" t="str">
        <f t="shared" ca="1" si="282"/>
        <v/>
      </c>
      <c r="P376" s="4" t="str">
        <f t="shared" ca="1" si="283"/>
        <v/>
      </c>
      <c r="Q376" s="235" t="str">
        <f t="shared" ca="1" si="284"/>
        <v/>
      </c>
      <c r="R376" s="4" t="str">
        <f t="shared" ca="1" si="285"/>
        <v/>
      </c>
      <c r="S376" s="235" t="str">
        <f t="shared" ca="1" si="286"/>
        <v/>
      </c>
      <c r="T376" s="4" t="str">
        <f t="shared" ca="1" si="287"/>
        <v/>
      </c>
      <c r="U376" s="235" t="str">
        <f ca="1">IF(BT376&gt;1,IF(ISERROR(MATCH(BG377:BG379:#REF!,0)),"-",BN376),"")</f>
        <v/>
      </c>
      <c r="V376" s="4" t="str">
        <f t="shared" ca="1" si="288"/>
        <v/>
      </c>
      <c r="W376" s="235" t="str">
        <f t="shared" ca="1" si="289"/>
        <v/>
      </c>
      <c r="X376" s="4" t="str">
        <f t="shared" ca="1" si="290"/>
        <v/>
      </c>
      <c r="Y376" s="235" t="str">
        <f t="shared" ca="1" si="291"/>
        <v/>
      </c>
      <c r="Z376" s="4" t="str">
        <f t="shared" ca="1" si="292"/>
        <v/>
      </c>
      <c r="AA376" s="235" t="str">
        <f t="shared" ca="1" si="293"/>
        <v/>
      </c>
      <c r="AB376" s="4" t="str">
        <f t="shared" ca="1" si="294"/>
        <v/>
      </c>
      <c r="AC376" s="235" t="str">
        <f t="shared" ca="1" si="295"/>
        <v/>
      </c>
      <c r="AD376" s="4" t="str">
        <f t="shared" ca="1" si="296"/>
        <v/>
      </c>
      <c r="AE376" s="153"/>
      <c r="AF376" s="4" t="str">
        <f t="shared" ca="1" si="297"/>
        <v/>
      </c>
      <c r="AG376" s="263" t="str">
        <f t="shared" ca="1" si="298"/>
        <v/>
      </c>
      <c r="AH376" s="235" t="str">
        <f t="shared" ca="1" si="299"/>
        <v/>
      </c>
      <c r="AI376" s="235" t="str">
        <f t="shared" ca="1" si="300"/>
        <v/>
      </c>
      <c r="AJ376" s="235" t="str">
        <f t="shared" ca="1" si="301"/>
        <v/>
      </c>
      <c r="AK376" s="235" t="str">
        <f t="shared" ca="1" si="302"/>
        <v/>
      </c>
      <c r="AL376" s="235" t="str">
        <f t="shared" ca="1" si="303"/>
        <v/>
      </c>
      <c r="AM376" s="235" t="str">
        <f t="shared" ca="1" si="304"/>
        <v/>
      </c>
      <c r="AN376" s="235" t="str">
        <f t="shared" ca="1" si="305"/>
        <v/>
      </c>
      <c r="AO376" s="235" t="str">
        <f t="shared" ca="1" si="306"/>
        <v/>
      </c>
      <c r="AP376" s="153"/>
      <c r="AQ376" s="4" t="str">
        <f t="shared" ca="1" si="272"/>
        <v/>
      </c>
      <c r="AR376" s="4" t="str">
        <f t="shared" ca="1" si="272"/>
        <v/>
      </c>
      <c r="AS376" s="4" t="str">
        <f t="shared" ca="1" si="272"/>
        <v/>
      </c>
      <c r="AT376" s="4" t="str">
        <f t="shared" ca="1" si="272"/>
        <v/>
      </c>
      <c r="AU376" s="4" t="str">
        <f t="shared" ca="1" si="272"/>
        <v/>
      </c>
      <c r="AV376" s="4" t="str">
        <f t="shared" ca="1" si="271"/>
        <v/>
      </c>
      <c r="AW376" s="4" t="str">
        <f t="shared" ca="1" si="271"/>
        <v/>
      </c>
      <c r="AX376" s="4" t="str">
        <f t="shared" ca="1" si="271"/>
        <v/>
      </c>
      <c r="AY376" s="4" t="str">
        <f t="shared" ca="1" si="271"/>
        <v/>
      </c>
      <c r="AZ376" s="4" t="str">
        <f t="shared" ca="1" si="271"/>
        <v/>
      </c>
      <c r="BA376" s="296" t="e">
        <f t="shared" ca="1" si="307"/>
        <v>#NUM!</v>
      </c>
      <c r="BB376" s="296"/>
      <c r="BC376" s="153"/>
      <c r="BD376" s="48" t="str">
        <f t="shared" ref="BD376:BD384" ca="1" si="313">IF(BT376=10,COUNT(K376,M376,O376,Q376,S376,U376,W376,Y376,AA376,AC376),IF(BT376=8,COUNT(K376,M376,O376,Q376,S376,U376,W376,Y376,AA376,AC376),IF(BT376=6,COUNT(K376,M376,O376,Q376,S376,U376,W376,Y376,AA376,AC376),IF(BT376=4,COUNT(K376,M376,O376,Q376,S376,U376,W376,Y376,AA376,AC376),IF(BT376=7,COUNT(K376,M376,O376,Q376,S376,U376,W376,Y376,AA376,AC376),IF(BT376=11,COUNT(K376,M376,O376,Q376,S376,U376,W376,Y376,AA376,AC376),IF(BT376=5,COUNT(K376,M376,O376,Q376,S376,U376,W376,Y376,AA376,AC376),"")))))))</f>
        <v/>
      </c>
      <c r="BE376" s="48" t="str">
        <f t="shared" ca="1" si="308"/>
        <v/>
      </c>
      <c r="BF376" s="157"/>
      <c r="BG376" s="262">
        <f t="shared" ca="1" si="309"/>
        <v>18</v>
      </c>
      <c r="BI376" s="48" t="str">
        <f t="shared" ref="BI376:BI384" ca="1" si="314">IF(AND(BX376&lt;=41,BX376&gt;=34),C$22,IF(AND(BX376&lt;=32,BX376&gt;=25),C$21,IF(AND(BX376&lt;=23,BX376&gt;=16),C$20,IF(AND(BX376&lt;=14,BX376&gt;=7),C$19,IF(AND(BX376&lt;=50,BX376&gt;=43),C$23,IF(AND(BX376&lt;=59,BX376&gt;=52),C$24,IF(AND(BX376&lt;=68,BX376&gt;=61),C$25,IF(AND(BX376&lt;=77,BX376&gt;=70),C$26,IF(BX376=6,C$4,IF(BX376=15,C$5,IF(BX376=24,C$6,IF(BX376=33,C$7,IF(BX376=42,C$8,IF(BX376=51,C$9,IF(BX376=60,C$10,IF(BX376=69,C$11,""))))))))))))))))</f>
        <v/>
      </c>
      <c r="BJ376" s="48" t="str">
        <f t="shared" ref="BJ376:BJ384" ca="1" si="315">IF(AND(BX376&lt;=41,BX376&gt;=34),D$22,IF(AND(BX376&lt;=32,BX376&gt;=25),D$21,IF(AND(BX376&lt;=23,BX376&gt;=16),D$20,IF(AND(BX376&lt;=14,BX376&gt;=7),D$19,IF(AND(BX376&lt;=50,BX376&gt;=43),D$23,IF(AND(BX376&lt;=59,BX376&gt;=52),D$24,IF(AND(BX376&lt;=68,BX376&gt;=61),D$25,IF(AND(BX376&lt;=77,BX376&gt;=70),D$26,IF(BX376=6,D$4,IF(BX376=15,D$5,IF(BX376=24,D$6,IF(BX376=33,D$7,IF(BX376=42,D$8,IF(BX376=51,D$9,IF(BX376=60,D$10,IF(BX376=69,D$11,""))))))))))))))))</f>
        <v/>
      </c>
      <c r="BK376" s="48" t="str">
        <f t="shared" ref="BK376:BK384" ca="1" si="316">IF(AND(BX376&lt;=41,BX376&gt;=34),E$22,IF(AND(BX376&lt;=32,BX376&gt;=25),E$21,IF(AND(BX376&lt;=23,BX376&gt;=16),E$20,IF(AND(BX376&lt;=14,BX376&gt;=7),E$19,IF(AND(BX376&lt;=50,BX376&gt;=43),E$23,IF(AND(BX376&lt;=59,BX376&gt;=52),E$24,IF(AND(BX376&lt;=68,BX376&gt;=61),E$25,IF(AND(BX376&lt;=77,BX376&gt;=70),E$26,IF(BX376=6,E$4,IF(BX376=15,E$5,IF(BX376=24,E$6,IF(BX376=33,E$7,IF(BX376=42,E$8,IF(BX376=51,E$9,IF(BX376=60,E$10,IF(BX376=69,E$11,""))))))))))))))))</f>
        <v/>
      </c>
      <c r="BL376" s="48" t="str">
        <f t="shared" ref="BL376:BL384" ca="1" si="317">IF(AND(BX376&lt;=41,BX376&gt;=34),F$22,IF(AND(BX376&lt;=32,BX376&gt;=25),F$21,IF(AND(BX376&lt;=23,BX376&gt;=16),F$20,IF(AND(BX376&lt;=14,BX376&gt;=7),F$19,IF(AND(BX376&lt;=50,BX376&gt;=43),F$23,IF(AND(BX376&lt;=59,BX376&gt;=52),F$24,IF(AND(BX376&lt;=68,BX376&gt;=61),F$25,IF(AND(BX376&lt;=77,BX376&gt;=70),F$26,IF(BX376=6,F$4,IF(BX376=15,F$5,IF(BX376=24,F$6,IF(BX376=33,F$7,IF(BX376=42,F$8,IF(BX376=51,F$9,IF(BX376=60,F$10,IF(BX376=69,F$11,""))))))))))))))))</f>
        <v/>
      </c>
      <c r="BM376" s="48" t="str">
        <f t="shared" ref="BM376:BM384" ca="1" si="318">IF(AND(BX376&lt;=41,BX376&gt;=34),G$22,IF(AND(BX376&lt;=32,BX376&gt;=25),G$21,IF(AND(BX376&lt;=23,BX376&gt;=16),G$20,IF(AND(BX376&lt;=14,BX376&gt;=7),G$19,IF(AND(BX376&lt;=50,BX376&gt;=43),G$23,IF(AND(BX376&lt;=59,BX376&gt;=52),G$24,IF(AND(BX376&lt;=68,BX376&gt;=61),G$25,IF(AND(BX376&lt;=77,BX376&gt;=70),G$26,IF(BX376=6,G$4,IF(BX376=15,G$5,IF(BX376=24,G$6,IF(BX376=33,F$7,IF(BX376=42,G$8,IF(BX376=51,G$9,IF(BX376=60,G$10,IF(BX376=69,G$11,""))))))))))))))))</f>
        <v/>
      </c>
      <c r="BN376" s="48" t="str">
        <f t="shared" ref="BN376:BN384" ca="1" si="319">IF(AND(BX376&lt;=41,BX376&gt;=34),H$22,IF(AND(BX376&lt;=32,BX376&gt;=25),H$21,IF(AND(BX376&lt;=23,BX376&gt;=16),H$20,IF(AND(BX376&lt;=14,BX376&gt;=7),H$19,IF(AND(BX376&lt;=50,BX376&gt;=43),H$23,IF(AND(BX376&lt;=59,BX376&gt;=52),H$24,IF(AND(BX376&lt;=68,BX376&gt;=61),H$25,IF(AND(BX376&lt;=77,BX376&gt;=70),H$26,IF(BX376=6,H$4,IF(BX376=15,H$5,IF(BX376=24,H$6,IF(BX376=33,H$7,IF(BX376=42,H$8,IF(BX376=51,H$9,IF(BX376=60,H$10,IF(BX376=69,H$11,""))))))))))))))))</f>
        <v/>
      </c>
      <c r="BO376" s="48" t="b">
        <f t="shared" ref="BO376:BO384" ca="1" si="320">IF(AND(BX376&lt;=41,BX376&gt;=34),I$22,IF(AND(BX376&lt;=32,BX376&gt;=25),I$21,IF(AND(BX376&lt;=23,BX376&gt;=16),I$20,IF(AND(BX376&lt;=14,BX376&gt;=7),I$19,IF(AND(BX376&lt;=50,BX376&gt;=43),I$23,IF(AND(BX376&lt;=59,BX376&gt;=52),I$24,IF(AND(BX376&lt;=68,BX376&gt;=61),I$25,IF(AND(BX376&lt;=77,BX376&gt;=70),I$26))))))))</f>
        <v>0</v>
      </c>
      <c r="BP376" s="48" t="b">
        <f t="shared" ref="BP376:BP384" ca="1" si="321">IF(AND(BX376&lt;=41,BX376&gt;=34),J$22,IF(AND(BX376&lt;=32,BX376&gt;=25),J$21,IF(AND(BX376&lt;=23,BX376&gt;=16),J$20,IF(AND(BX376&lt;=14,BX376&gt;=7),J$19,IF(AND(BX376&lt;=50,BX376&gt;=43),J$23,IF(AND(BX376&lt;=59,BX376&gt;=52),J$24,IF(AND(BX376&lt;=68,BX376&gt;=61),J$25,IF(AND(BX376&lt;=77,BX376&gt;=70),J$26))))))))</f>
        <v>0</v>
      </c>
      <c r="BQ376" s="48" t="b">
        <f t="shared" ref="BQ376:BQ384" ca="1" si="322">IF(AND(BX376&lt;=41,BX376&gt;=34),K$22,IF(AND(BX376&lt;=32,BX376&gt;=25),K$21,IF(AND(BX376&lt;=23,BX376&gt;=16),K$20,IF(AND(BX376&lt;=14,BX376&gt;=7),K$19,IF(AND(BX376&lt;=50,BX376&gt;=43),K$23,IF(AND(BX376&lt;=59,BX376&gt;=52),K$24,IF(AND(BX376&lt;=68,BX376&gt;=61),K$25,IF(AND(BX376&lt;=77,BX376&gt;=70),K$26))))))))</f>
        <v>0</v>
      </c>
      <c r="BR376" s="48" t="b">
        <f t="shared" ref="BR376:BR384" ca="1" si="323">IF(AND(BX376&lt;=41,BX376&gt;=34),L$22,IF(AND(BX376&lt;=32,BX376&gt;=25),L$21,IF(AND(BX376&lt;=23,BX376&gt;=16),L$20,IF(AND(BX376&lt;=14,BX376&gt;=7),L$19,IF(AND(BX376&lt;=50,BX376&gt;=43),L$23,IF(AND(BX376&lt;=59,BX376&gt;=52),L$24,IF(AND(BX376&lt;=68,BX376&gt;=61),L$25,IF(AND(BX376&lt;=77,BX376&gt;=70),L$26))))))))</f>
        <v>0</v>
      </c>
      <c r="BT376" s="99">
        <f t="shared" ca="1" si="310"/>
        <v>0</v>
      </c>
      <c r="BV376" s="48" t="str">
        <f t="shared" ca="1" si="311"/>
        <v/>
      </c>
      <c r="BX376" s="48" t="str">
        <f t="shared" ca="1" si="312"/>
        <v/>
      </c>
      <c r="BY376" s="158"/>
      <c r="BZ376" s="266">
        <f t="shared" ref="BZ376:BZ384" ca="1" si="324">IFERROR(BZ375+CA376,BZ375)</f>
        <v>557</v>
      </c>
      <c r="CA376" s="265" t="str">
        <f t="shared" ca="1" si="273"/>
        <v/>
      </c>
    </row>
    <row r="377" spans="2:79" s="48" customFormat="1" x14ac:dyDescent="0.25">
      <c r="B377" s="298" t="b">
        <f t="shared" ca="1" si="274"/>
        <v>0</v>
      </c>
      <c r="C377" s="298"/>
      <c r="D377" s="298" t="b">
        <f t="shared" ca="1" si="275"/>
        <v>0</v>
      </c>
      <c r="E377" s="298"/>
      <c r="F377" s="298" t="b">
        <f t="shared" ca="1" si="276"/>
        <v>0</v>
      </c>
      <c r="G377" s="298"/>
      <c r="H377" s="298" t="b">
        <f t="shared" ca="1" si="277"/>
        <v>0</v>
      </c>
      <c r="I377" s="298"/>
      <c r="J377" s="153"/>
      <c r="K377" s="235" t="str">
        <f t="shared" ca="1" si="278"/>
        <v/>
      </c>
      <c r="L377" s="4" t="str">
        <f t="shared" ca="1" si="279"/>
        <v/>
      </c>
      <c r="M377" s="263" t="str">
        <f t="shared" ca="1" si="280"/>
        <v/>
      </c>
      <c r="N377" s="4" t="str">
        <f t="shared" ca="1" si="281"/>
        <v/>
      </c>
      <c r="O377" s="235" t="str">
        <f t="shared" ca="1" si="282"/>
        <v/>
      </c>
      <c r="P377" s="4" t="str">
        <f t="shared" ca="1" si="283"/>
        <v/>
      </c>
      <c r="Q377" s="235" t="str">
        <f t="shared" ca="1" si="284"/>
        <v/>
      </c>
      <c r="R377" s="4" t="str">
        <f t="shared" ca="1" si="285"/>
        <v/>
      </c>
      <c r="S377" s="235" t="str">
        <f t="shared" ca="1" si="286"/>
        <v/>
      </c>
      <c r="T377" s="4" t="str">
        <f t="shared" ca="1" si="287"/>
        <v/>
      </c>
      <c r="U377" s="235" t="str">
        <f ca="1">IF(BT377&gt;1,IF(ISERROR(MATCH(BG378:BG380:#REF!,0)),"-",BN377),"")</f>
        <v/>
      </c>
      <c r="V377" s="4" t="str">
        <f t="shared" ca="1" si="288"/>
        <v/>
      </c>
      <c r="W377" s="235" t="str">
        <f t="shared" ca="1" si="289"/>
        <v/>
      </c>
      <c r="X377" s="4" t="str">
        <f t="shared" ca="1" si="290"/>
        <v/>
      </c>
      <c r="Y377" s="235" t="str">
        <f t="shared" ca="1" si="291"/>
        <v/>
      </c>
      <c r="Z377" s="4" t="str">
        <f t="shared" ca="1" si="292"/>
        <v/>
      </c>
      <c r="AA377" s="235" t="str">
        <f t="shared" ca="1" si="293"/>
        <v/>
      </c>
      <c r="AB377" s="4" t="str">
        <f t="shared" ca="1" si="294"/>
        <v/>
      </c>
      <c r="AC377" s="235" t="str">
        <f t="shared" ca="1" si="295"/>
        <v/>
      </c>
      <c r="AD377" s="4" t="str">
        <f t="shared" ca="1" si="296"/>
        <v/>
      </c>
      <c r="AE377" s="153"/>
      <c r="AF377" s="4" t="str">
        <f t="shared" ca="1" si="297"/>
        <v/>
      </c>
      <c r="AG377" s="263" t="str">
        <f t="shared" ca="1" si="298"/>
        <v/>
      </c>
      <c r="AH377" s="235" t="str">
        <f t="shared" ca="1" si="299"/>
        <v/>
      </c>
      <c r="AI377" s="235" t="str">
        <f t="shared" ca="1" si="300"/>
        <v/>
      </c>
      <c r="AJ377" s="235" t="str">
        <f t="shared" ca="1" si="301"/>
        <v/>
      </c>
      <c r="AK377" s="235" t="str">
        <f t="shared" ca="1" si="302"/>
        <v/>
      </c>
      <c r="AL377" s="235" t="str">
        <f t="shared" ca="1" si="303"/>
        <v/>
      </c>
      <c r="AM377" s="235" t="str">
        <f t="shared" ca="1" si="304"/>
        <v/>
      </c>
      <c r="AN377" s="235" t="str">
        <f t="shared" ca="1" si="305"/>
        <v/>
      </c>
      <c r="AO377" s="235" t="str">
        <f t="shared" ca="1" si="306"/>
        <v/>
      </c>
      <c r="AP377" s="153"/>
      <c r="AQ377" s="4" t="str">
        <f t="shared" ca="1" si="272"/>
        <v/>
      </c>
      <c r="AR377" s="4" t="str">
        <f t="shared" ca="1" si="272"/>
        <v/>
      </c>
      <c r="AS377" s="4" t="str">
        <f t="shared" ca="1" si="272"/>
        <v/>
      </c>
      <c r="AT377" s="4" t="str">
        <f t="shared" ca="1" si="272"/>
        <v/>
      </c>
      <c r="AU377" s="4" t="str">
        <f t="shared" ca="1" si="272"/>
        <v/>
      </c>
      <c r="AV377" s="4" t="str">
        <f t="shared" ca="1" si="271"/>
        <v/>
      </c>
      <c r="AW377" s="4" t="str">
        <f t="shared" ca="1" si="271"/>
        <v/>
      </c>
      <c r="AX377" s="4" t="str">
        <f t="shared" ca="1" si="271"/>
        <v/>
      </c>
      <c r="AY377" s="4" t="str">
        <f t="shared" ca="1" si="271"/>
        <v/>
      </c>
      <c r="AZ377" s="4" t="str">
        <f t="shared" ca="1" si="271"/>
        <v/>
      </c>
      <c r="BA377" s="296" t="e">
        <f t="shared" ca="1" si="307"/>
        <v>#NUM!</v>
      </c>
      <c r="BB377" s="296"/>
      <c r="BC377" s="153"/>
      <c r="BD377" s="48" t="str">
        <f t="shared" ca="1" si="313"/>
        <v/>
      </c>
      <c r="BE377" s="48" t="str">
        <f t="shared" ca="1" si="308"/>
        <v/>
      </c>
      <c r="BF377" s="157"/>
      <c r="BG377" s="262">
        <f t="shared" ca="1" si="309"/>
        <v>26</v>
      </c>
      <c r="BI377" s="48" t="str">
        <f t="shared" ca="1" si="314"/>
        <v/>
      </c>
      <c r="BJ377" s="48" t="str">
        <f t="shared" ca="1" si="315"/>
        <v/>
      </c>
      <c r="BK377" s="48" t="str">
        <f t="shared" ca="1" si="316"/>
        <v/>
      </c>
      <c r="BL377" s="48" t="str">
        <f t="shared" ca="1" si="317"/>
        <v/>
      </c>
      <c r="BM377" s="48" t="str">
        <f t="shared" ca="1" si="318"/>
        <v/>
      </c>
      <c r="BN377" s="48" t="str">
        <f t="shared" ca="1" si="319"/>
        <v/>
      </c>
      <c r="BO377" s="48" t="b">
        <f t="shared" ca="1" si="320"/>
        <v>0</v>
      </c>
      <c r="BP377" s="48" t="b">
        <f t="shared" ca="1" si="321"/>
        <v>0</v>
      </c>
      <c r="BQ377" s="48" t="b">
        <f t="shared" ca="1" si="322"/>
        <v>0</v>
      </c>
      <c r="BR377" s="48" t="b">
        <f t="shared" ca="1" si="323"/>
        <v>0</v>
      </c>
      <c r="BT377" s="99">
        <f t="shared" ca="1" si="310"/>
        <v>0</v>
      </c>
      <c r="BV377" s="48" t="str">
        <f t="shared" ca="1" si="311"/>
        <v/>
      </c>
      <c r="BX377" s="48" t="str">
        <f t="shared" ca="1" si="312"/>
        <v/>
      </c>
      <c r="BY377" s="158"/>
      <c r="BZ377" s="266">
        <f t="shared" ca="1" si="324"/>
        <v>557</v>
      </c>
      <c r="CA377" s="265" t="str">
        <f t="shared" ca="1" si="273"/>
        <v/>
      </c>
    </row>
    <row r="378" spans="2:79" s="48" customFormat="1" x14ac:dyDescent="0.25">
      <c r="B378" s="298" t="b">
        <f t="shared" ca="1" si="274"/>
        <v>0</v>
      </c>
      <c r="C378" s="298"/>
      <c r="D378" s="298" t="b">
        <f t="shared" ca="1" si="275"/>
        <v>0</v>
      </c>
      <c r="E378" s="298"/>
      <c r="F378" s="298">
        <f t="shared" ca="1" si="276"/>
        <v>54</v>
      </c>
      <c r="G378" s="298"/>
      <c r="H378" s="298" t="b">
        <f t="shared" ca="1" si="277"/>
        <v>0</v>
      </c>
      <c r="I378" s="298"/>
      <c r="J378" s="153"/>
      <c r="K378" s="235" t="str">
        <f t="shared" ca="1" si="278"/>
        <v>-</v>
      </c>
      <c r="L378" s="4" t="str">
        <f t="shared" ca="1" si="279"/>
        <v/>
      </c>
      <c r="M378" s="263" t="str">
        <f t="shared" ca="1" si="280"/>
        <v>-</v>
      </c>
      <c r="N378" s="4" t="str">
        <f t="shared" ca="1" si="281"/>
        <v/>
      </c>
      <c r="O378" s="235" t="str">
        <f t="shared" ca="1" si="282"/>
        <v>-</v>
      </c>
      <c r="P378" s="4" t="str">
        <f t="shared" ca="1" si="283"/>
        <v/>
      </c>
      <c r="Q378" s="235">
        <f t="shared" ca="1" si="284"/>
        <v>12</v>
      </c>
      <c r="R378" s="4">
        <f t="shared" ca="1" si="285"/>
        <v>2</v>
      </c>
      <c r="S378" s="235" t="str">
        <f t="shared" ca="1" si="286"/>
        <v>-</v>
      </c>
      <c r="T378" s="4" t="str">
        <f t="shared" ca="1" si="287"/>
        <v/>
      </c>
      <c r="U378" s="235" t="str">
        <f ca="1">IF(BT378&gt;1,IF(ISERROR(MATCH(BG379:BG381:#REF!,0)),"-",BN378),"")</f>
        <v>-</v>
      </c>
      <c r="V378" s="4" t="str">
        <f t="shared" ca="1" si="288"/>
        <v/>
      </c>
      <c r="W378" s="235" t="str">
        <f t="shared" ca="1" si="289"/>
        <v>-</v>
      </c>
      <c r="X378" s="4" t="str">
        <f t="shared" ca="1" si="290"/>
        <v/>
      </c>
      <c r="Y378" s="235" t="str">
        <f t="shared" ca="1" si="291"/>
        <v>-</v>
      </c>
      <c r="Z378" s="4" t="str">
        <f t="shared" ca="1" si="292"/>
        <v/>
      </c>
      <c r="AA378" s="235" t="str">
        <f t="shared" ca="1" si="293"/>
        <v>-</v>
      </c>
      <c r="AB378" s="4" t="str">
        <f t="shared" ca="1" si="294"/>
        <v/>
      </c>
      <c r="AC378" s="235" t="str">
        <f t="shared" ca="1" si="295"/>
        <v>-</v>
      </c>
      <c r="AD378" s="4" t="str">
        <f t="shared" ca="1" si="296"/>
        <v/>
      </c>
      <c r="AE378" s="153"/>
      <c r="AF378" s="4" t="e">
        <f t="shared" ca="1" si="297"/>
        <v>#N/A</v>
      </c>
      <c r="AG378" s="263" t="e">
        <f t="shared" ca="1" si="298"/>
        <v>#N/A</v>
      </c>
      <c r="AH378" s="235" t="e">
        <f t="shared" ca="1" si="299"/>
        <v>#N/A</v>
      </c>
      <c r="AI378" s="235">
        <f t="shared" ca="1" si="300"/>
        <v>2</v>
      </c>
      <c r="AJ378" s="235" t="e">
        <f t="shared" ca="1" si="301"/>
        <v>#N/A</v>
      </c>
      <c r="AK378" s="235" t="e">
        <f t="shared" ca="1" si="302"/>
        <v>#N/A</v>
      </c>
      <c r="AL378" s="235" t="e">
        <f t="shared" ca="1" si="303"/>
        <v>#N/A</v>
      </c>
      <c r="AM378" s="235" t="e">
        <f t="shared" ca="1" si="304"/>
        <v>#N/A</v>
      </c>
      <c r="AN378" s="235" t="e">
        <f t="shared" ca="1" si="305"/>
        <v>#N/A</v>
      </c>
      <c r="AO378" s="235" t="e">
        <f t="shared" ca="1" si="306"/>
        <v>#N/A</v>
      </c>
      <c r="AP378" s="153"/>
      <c r="AQ378" s="4" t="str">
        <f t="shared" ca="1" si="272"/>
        <v/>
      </c>
      <c r="AR378" s="4" t="str">
        <f t="shared" ca="1" si="272"/>
        <v/>
      </c>
      <c r="AS378" s="4" t="str">
        <f t="shared" ca="1" si="272"/>
        <v/>
      </c>
      <c r="AT378" s="4">
        <f t="shared" ca="1" si="272"/>
        <v>2</v>
      </c>
      <c r="AU378" s="4" t="str">
        <f t="shared" ca="1" si="272"/>
        <v/>
      </c>
      <c r="AV378" s="4" t="str">
        <f t="shared" ca="1" si="271"/>
        <v/>
      </c>
      <c r="AW378" s="4" t="str">
        <f t="shared" ca="1" si="271"/>
        <v/>
      </c>
      <c r="AX378" s="4" t="str">
        <f t="shared" ca="1" si="271"/>
        <v/>
      </c>
      <c r="AY378" s="4" t="str">
        <f t="shared" ca="1" si="271"/>
        <v/>
      </c>
      <c r="AZ378" s="4" t="str">
        <f t="shared" ca="1" si="271"/>
        <v/>
      </c>
      <c r="BA378" s="296">
        <f t="shared" ca="1" si="307"/>
        <v>2</v>
      </c>
      <c r="BB378" s="296"/>
      <c r="BC378" s="153"/>
      <c r="BD378" s="48">
        <f t="shared" ca="1" si="313"/>
        <v>1</v>
      </c>
      <c r="BE378" s="48">
        <f t="shared" ca="1" si="308"/>
        <v>2</v>
      </c>
      <c r="BF378" s="157"/>
      <c r="BG378" s="262">
        <f t="shared" ca="1" si="309"/>
        <v>28</v>
      </c>
      <c r="BI378" s="48">
        <f t="shared" ca="1" si="314"/>
        <v>0</v>
      </c>
      <c r="BJ378" s="48">
        <f t="shared" ca="1" si="315"/>
        <v>2</v>
      </c>
      <c r="BK378" s="48">
        <f t="shared" ca="1" si="316"/>
        <v>11</v>
      </c>
      <c r="BL378" s="48">
        <f t="shared" ca="1" si="317"/>
        <v>12</v>
      </c>
      <c r="BM378" s="48">
        <f t="shared" ca="1" si="318"/>
        <v>16</v>
      </c>
      <c r="BN378" s="48">
        <f t="shared" ca="1" si="319"/>
        <v>17</v>
      </c>
      <c r="BO378" s="48">
        <f t="shared" ca="1" si="320"/>
        <v>18</v>
      </c>
      <c r="BP378" s="48">
        <f t="shared" ca="1" si="321"/>
        <v>19</v>
      </c>
      <c r="BQ378" s="48">
        <f t="shared" ca="1" si="322"/>
        <v>20</v>
      </c>
      <c r="BR378" s="48">
        <f t="shared" ca="1" si="323"/>
        <v>21</v>
      </c>
      <c r="BT378" s="99">
        <f t="shared" ca="1" si="310"/>
        <v>10</v>
      </c>
      <c r="BV378" s="48">
        <f t="shared" ca="1" si="311"/>
        <v>2</v>
      </c>
      <c r="BX378" s="48">
        <f t="shared" ca="1" si="312"/>
        <v>54</v>
      </c>
      <c r="BY378" s="158"/>
      <c r="BZ378" s="266">
        <f t="shared" ca="1" si="324"/>
        <v>573</v>
      </c>
      <c r="CA378" s="265">
        <f t="shared" ca="1" si="273"/>
        <v>16</v>
      </c>
    </row>
    <row r="379" spans="2:79" s="48" customFormat="1" x14ac:dyDescent="0.25">
      <c r="B379" s="298" t="b">
        <f t="shared" ca="1" si="274"/>
        <v>0</v>
      </c>
      <c r="C379" s="298"/>
      <c r="D379" s="298" t="b">
        <f t="shared" ca="1" si="275"/>
        <v>0</v>
      </c>
      <c r="E379" s="298"/>
      <c r="F379" s="298" t="b">
        <f t="shared" ca="1" si="276"/>
        <v>0</v>
      </c>
      <c r="G379" s="298"/>
      <c r="H379" s="298" t="b">
        <f t="shared" ca="1" si="277"/>
        <v>0</v>
      </c>
      <c r="I379" s="298"/>
      <c r="J379" s="153"/>
      <c r="K379" s="235" t="str">
        <f t="shared" ca="1" si="278"/>
        <v/>
      </c>
      <c r="L379" s="4" t="str">
        <f t="shared" ca="1" si="279"/>
        <v/>
      </c>
      <c r="M379" s="263" t="str">
        <f t="shared" ca="1" si="280"/>
        <v/>
      </c>
      <c r="N379" s="4" t="str">
        <f t="shared" ca="1" si="281"/>
        <v/>
      </c>
      <c r="O379" s="235" t="str">
        <f t="shared" ca="1" si="282"/>
        <v/>
      </c>
      <c r="P379" s="4" t="str">
        <f t="shared" ca="1" si="283"/>
        <v/>
      </c>
      <c r="Q379" s="235" t="str">
        <f t="shared" ca="1" si="284"/>
        <v/>
      </c>
      <c r="R379" s="4" t="str">
        <f t="shared" ca="1" si="285"/>
        <v/>
      </c>
      <c r="S379" s="235" t="str">
        <f t="shared" ca="1" si="286"/>
        <v/>
      </c>
      <c r="T379" s="4" t="str">
        <f t="shared" ca="1" si="287"/>
        <v/>
      </c>
      <c r="U379" s="235" t="str">
        <f ca="1">IF(BT379&gt;1,IF(ISERROR(MATCH(BG380:BG382:#REF!,0)),"-",BN379),"")</f>
        <v/>
      </c>
      <c r="V379" s="4" t="str">
        <f t="shared" ca="1" si="288"/>
        <v/>
      </c>
      <c r="W379" s="235" t="str">
        <f t="shared" ca="1" si="289"/>
        <v/>
      </c>
      <c r="X379" s="4" t="str">
        <f t="shared" ca="1" si="290"/>
        <v/>
      </c>
      <c r="Y379" s="235" t="str">
        <f t="shared" ca="1" si="291"/>
        <v/>
      </c>
      <c r="Z379" s="4" t="str">
        <f t="shared" ca="1" si="292"/>
        <v/>
      </c>
      <c r="AA379" s="235" t="str">
        <f t="shared" ca="1" si="293"/>
        <v/>
      </c>
      <c r="AB379" s="4" t="str">
        <f t="shared" ca="1" si="294"/>
        <v/>
      </c>
      <c r="AC379" s="235" t="str">
        <f t="shared" ca="1" si="295"/>
        <v/>
      </c>
      <c r="AD379" s="4" t="str">
        <f t="shared" ca="1" si="296"/>
        <v/>
      </c>
      <c r="AE379" s="153"/>
      <c r="AF379" s="4" t="str">
        <f t="shared" ca="1" si="297"/>
        <v/>
      </c>
      <c r="AG379" s="263" t="str">
        <f t="shared" ca="1" si="298"/>
        <v/>
      </c>
      <c r="AH379" s="235" t="str">
        <f t="shared" ca="1" si="299"/>
        <v/>
      </c>
      <c r="AI379" s="235" t="str">
        <f t="shared" ca="1" si="300"/>
        <v/>
      </c>
      <c r="AJ379" s="235" t="str">
        <f t="shared" ca="1" si="301"/>
        <v/>
      </c>
      <c r="AK379" s="235" t="str">
        <f t="shared" ca="1" si="302"/>
        <v/>
      </c>
      <c r="AL379" s="235" t="str">
        <f t="shared" ca="1" si="303"/>
        <v/>
      </c>
      <c r="AM379" s="235" t="str">
        <f t="shared" ca="1" si="304"/>
        <v/>
      </c>
      <c r="AN379" s="235" t="str">
        <f t="shared" ca="1" si="305"/>
        <v/>
      </c>
      <c r="AO379" s="235" t="str">
        <f t="shared" ca="1" si="306"/>
        <v/>
      </c>
      <c r="AP379" s="153"/>
      <c r="AQ379" s="4" t="str">
        <f t="shared" ca="1" si="272"/>
        <v/>
      </c>
      <c r="AR379" s="4" t="str">
        <f t="shared" ca="1" si="272"/>
        <v/>
      </c>
      <c r="AS379" s="4" t="str">
        <f t="shared" ca="1" si="272"/>
        <v/>
      </c>
      <c r="AT379" s="4" t="str">
        <f t="shared" ca="1" si="272"/>
        <v/>
      </c>
      <c r="AU379" s="4" t="str">
        <f t="shared" ca="1" si="272"/>
        <v/>
      </c>
      <c r="AV379" s="4" t="str">
        <f t="shared" ca="1" si="271"/>
        <v/>
      </c>
      <c r="AW379" s="4" t="str">
        <f t="shared" ca="1" si="271"/>
        <v/>
      </c>
      <c r="AX379" s="4" t="str">
        <f t="shared" ca="1" si="271"/>
        <v/>
      </c>
      <c r="AY379" s="4" t="str">
        <f t="shared" ca="1" si="271"/>
        <v/>
      </c>
      <c r="AZ379" s="4" t="str">
        <f t="shared" ca="1" si="271"/>
        <v/>
      </c>
      <c r="BA379" s="296" t="e">
        <f t="shared" ca="1" si="307"/>
        <v>#NUM!</v>
      </c>
      <c r="BB379" s="296"/>
      <c r="BC379" s="153"/>
      <c r="BD379" s="48" t="str">
        <f t="shared" ca="1" si="313"/>
        <v/>
      </c>
      <c r="BE379" s="48" t="str">
        <f t="shared" ca="1" si="308"/>
        <v/>
      </c>
      <c r="BF379" s="157"/>
      <c r="BG379" s="262">
        <f t="shared" ca="1" si="309"/>
        <v>5</v>
      </c>
      <c r="BI379" s="48" t="str">
        <f t="shared" ca="1" si="314"/>
        <v/>
      </c>
      <c r="BJ379" s="48" t="str">
        <f t="shared" ca="1" si="315"/>
        <v/>
      </c>
      <c r="BK379" s="48" t="str">
        <f t="shared" ca="1" si="316"/>
        <v/>
      </c>
      <c r="BL379" s="48" t="str">
        <f t="shared" ca="1" si="317"/>
        <v/>
      </c>
      <c r="BM379" s="48" t="str">
        <f t="shared" ca="1" si="318"/>
        <v/>
      </c>
      <c r="BN379" s="48" t="str">
        <f t="shared" ca="1" si="319"/>
        <v/>
      </c>
      <c r="BO379" s="48" t="b">
        <f t="shared" ca="1" si="320"/>
        <v>0</v>
      </c>
      <c r="BP379" s="48" t="b">
        <f t="shared" ca="1" si="321"/>
        <v>0</v>
      </c>
      <c r="BQ379" s="48" t="b">
        <f t="shared" ca="1" si="322"/>
        <v>0</v>
      </c>
      <c r="BR379" s="48" t="b">
        <f t="shared" ca="1" si="323"/>
        <v>0</v>
      </c>
      <c r="BT379" s="99">
        <f t="shared" ca="1" si="310"/>
        <v>0</v>
      </c>
      <c r="BV379" s="48" t="str">
        <f t="shared" ca="1" si="311"/>
        <v/>
      </c>
      <c r="BX379" s="48" t="str">
        <f t="shared" ca="1" si="312"/>
        <v/>
      </c>
      <c r="BY379" s="158"/>
      <c r="BZ379" s="266">
        <f t="shared" ca="1" si="324"/>
        <v>573</v>
      </c>
      <c r="CA379" s="265" t="str">
        <f t="shared" ca="1" si="273"/>
        <v/>
      </c>
    </row>
    <row r="380" spans="2:79" s="48" customFormat="1" x14ac:dyDescent="0.25">
      <c r="B380" s="298" t="b">
        <f t="shared" ca="1" si="274"/>
        <v>0</v>
      </c>
      <c r="C380" s="298"/>
      <c r="D380" s="298" t="b">
        <f t="shared" ca="1" si="275"/>
        <v>0</v>
      </c>
      <c r="E380" s="298"/>
      <c r="F380" s="298" t="b">
        <f t="shared" ca="1" si="276"/>
        <v>0</v>
      </c>
      <c r="G380" s="298"/>
      <c r="H380" s="298" t="b">
        <f t="shared" ca="1" si="277"/>
        <v>0</v>
      </c>
      <c r="I380" s="298"/>
      <c r="J380" s="153"/>
      <c r="K380" s="235" t="str">
        <f t="shared" ca="1" si="278"/>
        <v/>
      </c>
      <c r="L380" s="4" t="str">
        <f t="shared" ca="1" si="279"/>
        <v/>
      </c>
      <c r="M380" s="263" t="str">
        <f t="shared" ca="1" si="280"/>
        <v/>
      </c>
      <c r="N380" s="4" t="str">
        <f t="shared" ca="1" si="281"/>
        <v/>
      </c>
      <c r="O380" s="235" t="str">
        <f t="shared" ca="1" si="282"/>
        <v/>
      </c>
      <c r="P380" s="4" t="str">
        <f t="shared" ca="1" si="283"/>
        <v/>
      </c>
      <c r="Q380" s="235" t="str">
        <f t="shared" ca="1" si="284"/>
        <v/>
      </c>
      <c r="R380" s="4" t="str">
        <f t="shared" ca="1" si="285"/>
        <v/>
      </c>
      <c r="S380" s="235" t="str">
        <f t="shared" ca="1" si="286"/>
        <v/>
      </c>
      <c r="T380" s="4" t="str">
        <f t="shared" ca="1" si="287"/>
        <v/>
      </c>
      <c r="U380" s="235" t="str">
        <f ca="1">IF(BT380&gt;1,IF(ISERROR(MATCH(BG381:BG383:#REF!,0)),"-",BN380),"")</f>
        <v/>
      </c>
      <c r="V380" s="4" t="str">
        <f t="shared" ca="1" si="288"/>
        <v/>
      </c>
      <c r="W380" s="235" t="str">
        <f t="shared" ca="1" si="289"/>
        <v/>
      </c>
      <c r="X380" s="4" t="str">
        <f t="shared" ca="1" si="290"/>
        <v/>
      </c>
      <c r="Y380" s="235" t="str">
        <f t="shared" ca="1" si="291"/>
        <v/>
      </c>
      <c r="Z380" s="4" t="str">
        <f t="shared" ca="1" si="292"/>
        <v/>
      </c>
      <c r="AA380" s="235" t="str">
        <f t="shared" ca="1" si="293"/>
        <v/>
      </c>
      <c r="AB380" s="4" t="str">
        <f t="shared" ca="1" si="294"/>
        <v/>
      </c>
      <c r="AC380" s="235" t="str">
        <f t="shared" ca="1" si="295"/>
        <v/>
      </c>
      <c r="AD380" s="4" t="str">
        <f t="shared" ca="1" si="296"/>
        <v/>
      </c>
      <c r="AE380" s="153"/>
      <c r="AF380" s="4" t="str">
        <f t="shared" ca="1" si="297"/>
        <v/>
      </c>
      <c r="AG380" s="263" t="str">
        <f t="shared" ca="1" si="298"/>
        <v/>
      </c>
      <c r="AH380" s="235" t="str">
        <f t="shared" ca="1" si="299"/>
        <v/>
      </c>
      <c r="AI380" s="235" t="str">
        <f t="shared" ca="1" si="300"/>
        <v/>
      </c>
      <c r="AJ380" s="235" t="str">
        <f t="shared" ca="1" si="301"/>
        <v/>
      </c>
      <c r="AK380" s="235" t="str">
        <f t="shared" ca="1" si="302"/>
        <v/>
      </c>
      <c r="AL380" s="235" t="str">
        <f t="shared" ca="1" si="303"/>
        <v/>
      </c>
      <c r="AM380" s="235" t="str">
        <f t="shared" ca="1" si="304"/>
        <v/>
      </c>
      <c r="AN380" s="235" t="str">
        <f t="shared" ca="1" si="305"/>
        <v/>
      </c>
      <c r="AO380" s="235" t="str">
        <f t="shared" ca="1" si="306"/>
        <v/>
      </c>
      <c r="AP380" s="153"/>
      <c r="AQ380" s="4" t="str">
        <f t="shared" ca="1" si="272"/>
        <v/>
      </c>
      <c r="AR380" s="4" t="str">
        <f t="shared" ca="1" si="272"/>
        <v/>
      </c>
      <c r="AS380" s="4" t="str">
        <f t="shared" ca="1" si="272"/>
        <v/>
      </c>
      <c r="AT380" s="4" t="str">
        <f t="shared" ca="1" si="272"/>
        <v/>
      </c>
      <c r="AU380" s="4" t="str">
        <f t="shared" ca="1" si="272"/>
        <v/>
      </c>
      <c r="AV380" s="4" t="str">
        <f t="shared" ca="1" si="271"/>
        <v/>
      </c>
      <c r="AW380" s="4" t="str">
        <f t="shared" ca="1" si="271"/>
        <v/>
      </c>
      <c r="AX380" s="4" t="str">
        <f t="shared" ca="1" si="271"/>
        <v/>
      </c>
      <c r="AY380" s="4" t="str">
        <f t="shared" ca="1" si="271"/>
        <v/>
      </c>
      <c r="AZ380" s="4" t="str">
        <f t="shared" ca="1" si="271"/>
        <v/>
      </c>
      <c r="BA380" s="296" t="e">
        <f t="shared" ca="1" si="307"/>
        <v>#NUM!</v>
      </c>
      <c r="BB380" s="296"/>
      <c r="BC380" s="153"/>
      <c r="BD380" s="48" t="str">
        <f t="shared" ca="1" si="313"/>
        <v/>
      </c>
      <c r="BE380" s="48" t="str">
        <f t="shared" ca="1" si="308"/>
        <v/>
      </c>
      <c r="BF380" s="157"/>
      <c r="BG380" s="262">
        <f t="shared" ca="1" si="309"/>
        <v>12</v>
      </c>
      <c r="BI380" s="48" t="str">
        <f t="shared" ca="1" si="314"/>
        <v/>
      </c>
      <c r="BJ380" s="48" t="str">
        <f t="shared" ca="1" si="315"/>
        <v/>
      </c>
      <c r="BK380" s="48" t="str">
        <f t="shared" ca="1" si="316"/>
        <v/>
      </c>
      <c r="BL380" s="48" t="str">
        <f t="shared" ca="1" si="317"/>
        <v/>
      </c>
      <c r="BM380" s="48" t="str">
        <f t="shared" ca="1" si="318"/>
        <v/>
      </c>
      <c r="BN380" s="48" t="str">
        <f t="shared" ca="1" si="319"/>
        <v/>
      </c>
      <c r="BO380" s="48" t="b">
        <f t="shared" ca="1" si="320"/>
        <v>0</v>
      </c>
      <c r="BP380" s="48" t="b">
        <f t="shared" ca="1" si="321"/>
        <v>0</v>
      </c>
      <c r="BQ380" s="48" t="b">
        <f t="shared" ca="1" si="322"/>
        <v>0</v>
      </c>
      <c r="BR380" s="48" t="b">
        <f t="shared" ca="1" si="323"/>
        <v>0</v>
      </c>
      <c r="BT380" s="99">
        <f t="shared" ca="1" si="310"/>
        <v>0</v>
      </c>
      <c r="BV380" s="48" t="str">
        <f t="shared" ca="1" si="311"/>
        <v/>
      </c>
      <c r="BX380" s="48" t="str">
        <f t="shared" ca="1" si="312"/>
        <v/>
      </c>
      <c r="BY380" s="158"/>
      <c r="BZ380" s="266">
        <f t="shared" ca="1" si="324"/>
        <v>573</v>
      </c>
      <c r="CA380" s="265" t="str">
        <f t="shared" ca="1" si="273"/>
        <v/>
      </c>
    </row>
    <row r="381" spans="2:79" s="48" customFormat="1" x14ac:dyDescent="0.25">
      <c r="B381" s="298" t="b">
        <f t="shared" ca="1" si="274"/>
        <v>0</v>
      </c>
      <c r="C381" s="298"/>
      <c r="D381" s="298" t="b">
        <f t="shared" ca="1" si="275"/>
        <v>0</v>
      </c>
      <c r="E381" s="298"/>
      <c r="F381" s="298" t="b">
        <f t="shared" ca="1" si="276"/>
        <v>0</v>
      </c>
      <c r="G381" s="298"/>
      <c r="H381" s="298" t="b">
        <f t="shared" ca="1" si="277"/>
        <v>0</v>
      </c>
      <c r="I381" s="298"/>
      <c r="J381" s="153"/>
      <c r="K381" s="235" t="str">
        <f t="shared" ca="1" si="278"/>
        <v/>
      </c>
      <c r="L381" s="4" t="str">
        <f t="shared" ca="1" si="279"/>
        <v/>
      </c>
      <c r="M381" s="263" t="str">
        <f t="shared" ca="1" si="280"/>
        <v/>
      </c>
      <c r="N381" s="4" t="str">
        <f t="shared" ca="1" si="281"/>
        <v/>
      </c>
      <c r="O381" s="235" t="str">
        <f t="shared" ca="1" si="282"/>
        <v/>
      </c>
      <c r="P381" s="4" t="str">
        <f t="shared" ca="1" si="283"/>
        <v/>
      </c>
      <c r="Q381" s="235" t="str">
        <f t="shared" ca="1" si="284"/>
        <v/>
      </c>
      <c r="R381" s="4" t="str">
        <f t="shared" ca="1" si="285"/>
        <v/>
      </c>
      <c r="S381" s="235" t="str">
        <f t="shared" ca="1" si="286"/>
        <v/>
      </c>
      <c r="T381" s="4" t="str">
        <f t="shared" ca="1" si="287"/>
        <v/>
      </c>
      <c r="U381" s="235" t="str">
        <f ca="1">IF(BT381&gt;1,IF(ISERROR(MATCH(BG382:BG384:#REF!,0)),"-",BN381),"")</f>
        <v/>
      </c>
      <c r="V381" s="4" t="str">
        <f t="shared" ca="1" si="288"/>
        <v/>
      </c>
      <c r="W381" s="235" t="str">
        <f t="shared" ca="1" si="289"/>
        <v/>
      </c>
      <c r="X381" s="4" t="str">
        <f t="shared" ca="1" si="290"/>
        <v/>
      </c>
      <c r="Y381" s="235" t="str">
        <f t="shared" ca="1" si="291"/>
        <v/>
      </c>
      <c r="Z381" s="4" t="str">
        <f t="shared" ca="1" si="292"/>
        <v/>
      </c>
      <c r="AA381" s="235" t="str">
        <f t="shared" ca="1" si="293"/>
        <v/>
      </c>
      <c r="AB381" s="4" t="str">
        <f t="shared" ca="1" si="294"/>
        <v/>
      </c>
      <c r="AC381" s="235" t="str">
        <f t="shared" ca="1" si="295"/>
        <v/>
      </c>
      <c r="AD381" s="4" t="str">
        <f t="shared" ca="1" si="296"/>
        <v/>
      </c>
      <c r="AE381" s="153"/>
      <c r="AF381" s="4" t="str">
        <f t="shared" ca="1" si="297"/>
        <v/>
      </c>
      <c r="AG381" s="263" t="str">
        <f t="shared" ca="1" si="298"/>
        <v/>
      </c>
      <c r="AH381" s="235" t="str">
        <f t="shared" ca="1" si="299"/>
        <v/>
      </c>
      <c r="AI381" s="235" t="str">
        <f t="shared" ca="1" si="300"/>
        <v/>
      </c>
      <c r="AJ381" s="235" t="str">
        <f t="shared" ca="1" si="301"/>
        <v/>
      </c>
      <c r="AK381" s="235" t="str">
        <f t="shared" ca="1" si="302"/>
        <v/>
      </c>
      <c r="AL381" s="235" t="str">
        <f t="shared" ca="1" si="303"/>
        <v/>
      </c>
      <c r="AM381" s="235" t="str">
        <f t="shared" ca="1" si="304"/>
        <v/>
      </c>
      <c r="AN381" s="235" t="str">
        <f t="shared" ca="1" si="305"/>
        <v/>
      </c>
      <c r="AO381" s="235" t="str">
        <f t="shared" ca="1" si="306"/>
        <v/>
      </c>
      <c r="AP381" s="153"/>
      <c r="AQ381" s="4" t="str">
        <f t="shared" ca="1" si="272"/>
        <v/>
      </c>
      <c r="AR381" s="4" t="str">
        <f t="shared" ca="1" si="272"/>
        <v/>
      </c>
      <c r="AS381" s="4" t="str">
        <f t="shared" ca="1" si="272"/>
        <v/>
      </c>
      <c r="AT381" s="4" t="str">
        <f t="shared" ca="1" si="272"/>
        <v/>
      </c>
      <c r="AU381" s="4" t="str">
        <f t="shared" ca="1" si="272"/>
        <v/>
      </c>
      <c r="AV381" s="4" t="str">
        <f t="shared" ca="1" si="271"/>
        <v/>
      </c>
      <c r="AW381" s="4" t="str">
        <f t="shared" ca="1" si="271"/>
        <v/>
      </c>
      <c r="AX381" s="4" t="str">
        <f t="shared" ca="1" si="271"/>
        <v/>
      </c>
      <c r="AY381" s="4" t="str">
        <f t="shared" ca="1" si="271"/>
        <v/>
      </c>
      <c r="AZ381" s="4" t="str">
        <f t="shared" ca="1" si="271"/>
        <v/>
      </c>
      <c r="BA381" s="296" t="e">
        <f t="shared" ca="1" si="307"/>
        <v>#NUM!</v>
      </c>
      <c r="BB381" s="296"/>
      <c r="BC381" s="153"/>
      <c r="BD381" s="48" t="str">
        <f t="shared" ca="1" si="313"/>
        <v/>
      </c>
      <c r="BE381" s="48" t="str">
        <f t="shared" ca="1" si="308"/>
        <v/>
      </c>
      <c r="BF381" s="157"/>
      <c r="BG381" s="262">
        <f t="shared" ca="1" si="309"/>
        <v>36</v>
      </c>
      <c r="BI381" s="48" t="str">
        <f t="shared" ca="1" si="314"/>
        <v/>
      </c>
      <c r="BJ381" s="48" t="str">
        <f t="shared" ca="1" si="315"/>
        <v/>
      </c>
      <c r="BK381" s="48" t="str">
        <f t="shared" ca="1" si="316"/>
        <v/>
      </c>
      <c r="BL381" s="48" t="str">
        <f t="shared" ca="1" si="317"/>
        <v/>
      </c>
      <c r="BM381" s="48" t="str">
        <f t="shared" ca="1" si="318"/>
        <v/>
      </c>
      <c r="BN381" s="48" t="str">
        <f t="shared" ca="1" si="319"/>
        <v/>
      </c>
      <c r="BO381" s="48" t="b">
        <f t="shared" ca="1" si="320"/>
        <v>0</v>
      </c>
      <c r="BP381" s="48" t="b">
        <f t="shared" ca="1" si="321"/>
        <v>0</v>
      </c>
      <c r="BQ381" s="48" t="b">
        <f t="shared" ca="1" si="322"/>
        <v>0</v>
      </c>
      <c r="BR381" s="48" t="b">
        <f t="shared" ca="1" si="323"/>
        <v>0</v>
      </c>
      <c r="BT381" s="99">
        <f t="shared" ca="1" si="310"/>
        <v>0</v>
      </c>
      <c r="BV381" s="48" t="str">
        <f t="shared" ca="1" si="311"/>
        <v/>
      </c>
      <c r="BX381" s="48" t="str">
        <f t="shared" ca="1" si="312"/>
        <v/>
      </c>
      <c r="BY381" s="158"/>
      <c r="BZ381" s="266">
        <f t="shared" ca="1" si="324"/>
        <v>573</v>
      </c>
      <c r="CA381" s="265" t="str">
        <f t="shared" ca="1" si="273"/>
        <v/>
      </c>
    </row>
    <row r="382" spans="2:79" s="48" customFormat="1" x14ac:dyDescent="0.25">
      <c r="B382" s="298" t="b">
        <f t="shared" ca="1" si="274"/>
        <v>0</v>
      </c>
      <c r="C382" s="298"/>
      <c r="D382" s="298" t="b">
        <f t="shared" ca="1" si="275"/>
        <v>0</v>
      </c>
      <c r="E382" s="298"/>
      <c r="F382" s="298" t="b">
        <f t="shared" ca="1" si="276"/>
        <v>0</v>
      </c>
      <c r="G382" s="298"/>
      <c r="H382" s="298" t="b">
        <f t="shared" ca="1" si="277"/>
        <v>0</v>
      </c>
      <c r="I382" s="298"/>
      <c r="J382" s="153"/>
      <c r="K382" s="235" t="str">
        <f t="shared" ca="1" si="278"/>
        <v/>
      </c>
      <c r="L382" s="4" t="str">
        <f t="shared" ca="1" si="279"/>
        <v/>
      </c>
      <c r="M382" s="263" t="str">
        <f t="shared" ca="1" si="280"/>
        <v/>
      </c>
      <c r="N382" s="4" t="str">
        <f t="shared" ca="1" si="281"/>
        <v/>
      </c>
      <c r="O382" s="235" t="str">
        <f t="shared" ca="1" si="282"/>
        <v/>
      </c>
      <c r="P382" s="4" t="str">
        <f t="shared" ca="1" si="283"/>
        <v/>
      </c>
      <c r="Q382" s="235" t="str">
        <f t="shared" ca="1" si="284"/>
        <v/>
      </c>
      <c r="R382" s="4" t="str">
        <f t="shared" ca="1" si="285"/>
        <v/>
      </c>
      <c r="S382" s="235" t="str">
        <f t="shared" ca="1" si="286"/>
        <v/>
      </c>
      <c r="T382" s="4" t="str">
        <f t="shared" ca="1" si="287"/>
        <v/>
      </c>
      <c r="U382" s="235" t="str">
        <f ca="1">IF(BT382&gt;1,IF(ISERROR(MATCH(BG383:BG385:#REF!,0)),"-",BN382),"")</f>
        <v/>
      </c>
      <c r="V382" s="4" t="str">
        <f t="shared" ca="1" si="288"/>
        <v/>
      </c>
      <c r="W382" s="235" t="str">
        <f t="shared" ca="1" si="289"/>
        <v/>
      </c>
      <c r="X382" s="4" t="str">
        <f t="shared" ca="1" si="290"/>
        <v/>
      </c>
      <c r="Y382" s="235" t="str">
        <f t="shared" ca="1" si="291"/>
        <v/>
      </c>
      <c r="Z382" s="4" t="str">
        <f t="shared" ca="1" si="292"/>
        <v/>
      </c>
      <c r="AA382" s="235" t="str">
        <f t="shared" ca="1" si="293"/>
        <v/>
      </c>
      <c r="AB382" s="4" t="str">
        <f t="shared" ca="1" si="294"/>
        <v/>
      </c>
      <c r="AC382" s="235" t="str">
        <f t="shared" ca="1" si="295"/>
        <v/>
      </c>
      <c r="AD382" s="4" t="str">
        <f t="shared" ca="1" si="296"/>
        <v/>
      </c>
      <c r="AE382" s="153"/>
      <c r="AF382" s="4" t="str">
        <f t="shared" ca="1" si="297"/>
        <v/>
      </c>
      <c r="AG382" s="263" t="str">
        <f t="shared" ca="1" si="298"/>
        <v/>
      </c>
      <c r="AH382" s="235" t="str">
        <f t="shared" ca="1" si="299"/>
        <v/>
      </c>
      <c r="AI382" s="235" t="str">
        <f t="shared" ca="1" si="300"/>
        <v/>
      </c>
      <c r="AJ382" s="235" t="str">
        <f t="shared" ca="1" si="301"/>
        <v/>
      </c>
      <c r="AK382" s="235" t="str">
        <f t="shared" ca="1" si="302"/>
        <v/>
      </c>
      <c r="AL382" s="235" t="str">
        <f t="shared" ca="1" si="303"/>
        <v/>
      </c>
      <c r="AM382" s="235" t="str">
        <f t="shared" ca="1" si="304"/>
        <v/>
      </c>
      <c r="AN382" s="235" t="str">
        <f t="shared" ca="1" si="305"/>
        <v/>
      </c>
      <c r="AO382" s="235" t="str">
        <f t="shared" ca="1" si="306"/>
        <v/>
      </c>
      <c r="AP382" s="153"/>
      <c r="AQ382" s="4" t="str">
        <f t="shared" ca="1" si="272"/>
        <v/>
      </c>
      <c r="AR382" s="4" t="str">
        <f t="shared" ca="1" si="272"/>
        <v/>
      </c>
      <c r="AS382" s="4" t="str">
        <f t="shared" ca="1" si="272"/>
        <v/>
      </c>
      <c r="AT382" s="4" t="str">
        <f t="shared" ca="1" si="272"/>
        <v/>
      </c>
      <c r="AU382" s="4" t="str">
        <f t="shared" ca="1" si="272"/>
        <v/>
      </c>
      <c r="AV382" s="4" t="str">
        <f t="shared" ca="1" si="271"/>
        <v/>
      </c>
      <c r="AW382" s="4" t="str">
        <f t="shared" ca="1" si="271"/>
        <v/>
      </c>
      <c r="AX382" s="4" t="str">
        <f t="shared" ca="1" si="271"/>
        <v/>
      </c>
      <c r="AY382" s="4" t="str">
        <f t="shared" ca="1" si="271"/>
        <v/>
      </c>
      <c r="AZ382" s="4" t="str">
        <f t="shared" ca="1" si="271"/>
        <v/>
      </c>
      <c r="BA382" s="296" t="e">
        <f t="shared" ca="1" si="307"/>
        <v>#NUM!</v>
      </c>
      <c r="BB382" s="296"/>
      <c r="BC382" s="153"/>
      <c r="BD382" s="48" t="str">
        <f t="shared" ca="1" si="313"/>
        <v/>
      </c>
      <c r="BE382" s="48" t="str">
        <f t="shared" ca="1" si="308"/>
        <v/>
      </c>
      <c r="BF382" s="157"/>
      <c r="BG382" s="262">
        <f t="shared" ca="1" si="309"/>
        <v>2</v>
      </c>
      <c r="BI382" s="48" t="str">
        <f t="shared" ca="1" si="314"/>
        <v/>
      </c>
      <c r="BJ382" s="48" t="str">
        <f t="shared" ca="1" si="315"/>
        <v/>
      </c>
      <c r="BK382" s="48" t="str">
        <f t="shared" ca="1" si="316"/>
        <v/>
      </c>
      <c r="BL382" s="48" t="str">
        <f t="shared" ca="1" si="317"/>
        <v/>
      </c>
      <c r="BM382" s="48" t="str">
        <f t="shared" ca="1" si="318"/>
        <v/>
      </c>
      <c r="BN382" s="48" t="str">
        <f t="shared" ca="1" si="319"/>
        <v/>
      </c>
      <c r="BO382" s="48" t="b">
        <f t="shared" ca="1" si="320"/>
        <v>0</v>
      </c>
      <c r="BP382" s="48" t="b">
        <f t="shared" ca="1" si="321"/>
        <v>0</v>
      </c>
      <c r="BQ382" s="48" t="b">
        <f t="shared" ca="1" si="322"/>
        <v>0</v>
      </c>
      <c r="BR382" s="48" t="b">
        <f t="shared" ca="1" si="323"/>
        <v>0</v>
      </c>
      <c r="BT382" s="99">
        <f t="shared" ca="1" si="310"/>
        <v>0</v>
      </c>
      <c r="BV382" s="48" t="str">
        <f t="shared" ca="1" si="311"/>
        <v/>
      </c>
      <c r="BX382" s="48" t="str">
        <f t="shared" ca="1" si="312"/>
        <v/>
      </c>
      <c r="BY382" s="158"/>
      <c r="BZ382" s="266">
        <f t="shared" ca="1" si="324"/>
        <v>573</v>
      </c>
      <c r="CA382" s="265" t="str">
        <f t="shared" ca="1" si="273"/>
        <v/>
      </c>
    </row>
    <row r="383" spans="2:79" s="48" customFormat="1" x14ac:dyDescent="0.25">
      <c r="B383" s="298" t="b">
        <f t="shared" ca="1" si="274"/>
        <v>0</v>
      </c>
      <c r="C383" s="298"/>
      <c r="D383" s="298" t="b">
        <f t="shared" ca="1" si="275"/>
        <v>0</v>
      </c>
      <c r="E383" s="298"/>
      <c r="F383" s="298" t="b">
        <f t="shared" ca="1" si="276"/>
        <v>0</v>
      </c>
      <c r="G383" s="298"/>
      <c r="H383" s="298" t="b">
        <f t="shared" ca="1" si="277"/>
        <v>0</v>
      </c>
      <c r="I383" s="298"/>
      <c r="J383" s="153"/>
      <c r="K383" s="235" t="str">
        <f t="shared" ca="1" si="278"/>
        <v/>
      </c>
      <c r="L383" s="4" t="str">
        <f t="shared" ca="1" si="279"/>
        <v/>
      </c>
      <c r="M383" s="263" t="str">
        <f t="shared" ca="1" si="280"/>
        <v/>
      </c>
      <c r="N383" s="4" t="str">
        <f t="shared" ca="1" si="281"/>
        <v/>
      </c>
      <c r="O383" s="235" t="str">
        <f t="shared" ca="1" si="282"/>
        <v/>
      </c>
      <c r="P383" s="4" t="str">
        <f t="shared" ca="1" si="283"/>
        <v/>
      </c>
      <c r="Q383" s="235" t="str">
        <f t="shared" ca="1" si="284"/>
        <v/>
      </c>
      <c r="R383" s="4" t="str">
        <f t="shared" ca="1" si="285"/>
        <v/>
      </c>
      <c r="S383" s="235" t="str">
        <f t="shared" ca="1" si="286"/>
        <v/>
      </c>
      <c r="T383" s="4" t="str">
        <f t="shared" ca="1" si="287"/>
        <v/>
      </c>
      <c r="U383" s="235" t="str">
        <f ca="1">IF(BT383&gt;1,IF(ISERROR(MATCH(BG384:BG386:#REF!,0)),"-",BN383),"")</f>
        <v/>
      </c>
      <c r="V383" s="4" t="str">
        <f t="shared" ca="1" si="288"/>
        <v/>
      </c>
      <c r="W383" s="235" t="str">
        <f t="shared" ca="1" si="289"/>
        <v/>
      </c>
      <c r="X383" s="4" t="str">
        <f t="shared" ca="1" si="290"/>
        <v/>
      </c>
      <c r="Y383" s="235" t="str">
        <f t="shared" ca="1" si="291"/>
        <v/>
      </c>
      <c r="Z383" s="4" t="str">
        <f t="shared" ca="1" si="292"/>
        <v/>
      </c>
      <c r="AA383" s="235" t="str">
        <f t="shared" ca="1" si="293"/>
        <v/>
      </c>
      <c r="AB383" s="4" t="str">
        <f t="shared" ca="1" si="294"/>
        <v/>
      </c>
      <c r="AC383" s="235" t="str">
        <f t="shared" ca="1" si="295"/>
        <v/>
      </c>
      <c r="AD383" s="4" t="str">
        <f t="shared" ca="1" si="296"/>
        <v/>
      </c>
      <c r="AE383" s="153"/>
      <c r="AF383" s="4" t="str">
        <f t="shared" ca="1" si="297"/>
        <v/>
      </c>
      <c r="AG383" s="263" t="str">
        <f t="shared" ca="1" si="298"/>
        <v/>
      </c>
      <c r="AH383" s="235" t="str">
        <f t="shared" ca="1" si="299"/>
        <v/>
      </c>
      <c r="AI383" s="235" t="str">
        <f t="shared" ca="1" si="300"/>
        <v/>
      </c>
      <c r="AJ383" s="235" t="str">
        <f t="shared" ca="1" si="301"/>
        <v/>
      </c>
      <c r="AK383" s="235" t="str">
        <f t="shared" ca="1" si="302"/>
        <v/>
      </c>
      <c r="AL383" s="235" t="str">
        <f t="shared" ca="1" si="303"/>
        <v/>
      </c>
      <c r="AM383" s="235" t="str">
        <f t="shared" ca="1" si="304"/>
        <v/>
      </c>
      <c r="AN383" s="235" t="str">
        <f t="shared" ca="1" si="305"/>
        <v/>
      </c>
      <c r="AO383" s="235" t="str">
        <f t="shared" ca="1" si="306"/>
        <v/>
      </c>
      <c r="AP383" s="153"/>
      <c r="AQ383" s="4" t="str">
        <f t="shared" ca="1" si="272"/>
        <v/>
      </c>
      <c r="AR383" s="4" t="str">
        <f t="shared" ca="1" si="272"/>
        <v/>
      </c>
      <c r="AS383" s="4" t="str">
        <f t="shared" ca="1" si="272"/>
        <v/>
      </c>
      <c r="AT383" s="4" t="str">
        <f t="shared" ca="1" si="272"/>
        <v/>
      </c>
      <c r="AU383" s="4" t="str">
        <f t="shared" ca="1" si="272"/>
        <v/>
      </c>
      <c r="AV383" s="4" t="str">
        <f t="shared" ca="1" si="271"/>
        <v/>
      </c>
      <c r="AW383" s="4" t="str">
        <f t="shared" ca="1" si="271"/>
        <v/>
      </c>
      <c r="AX383" s="4" t="str">
        <f t="shared" ca="1" si="271"/>
        <v/>
      </c>
      <c r="AY383" s="4" t="str">
        <f t="shared" ca="1" si="271"/>
        <v/>
      </c>
      <c r="AZ383" s="4" t="str">
        <f t="shared" ca="1" si="271"/>
        <v/>
      </c>
      <c r="BA383" s="296" t="e">
        <f t="shared" ca="1" si="307"/>
        <v>#NUM!</v>
      </c>
      <c r="BB383" s="296"/>
      <c r="BC383" s="153"/>
      <c r="BD383" s="48" t="str">
        <f t="shared" ca="1" si="313"/>
        <v/>
      </c>
      <c r="BE383" s="48" t="str">
        <f t="shared" ca="1" si="308"/>
        <v/>
      </c>
      <c r="BF383" s="157"/>
      <c r="BG383" s="262">
        <f t="shared" ca="1" si="309"/>
        <v>23</v>
      </c>
      <c r="BI383" s="48" t="str">
        <f t="shared" ca="1" si="314"/>
        <v/>
      </c>
      <c r="BJ383" s="48" t="str">
        <f t="shared" ca="1" si="315"/>
        <v/>
      </c>
      <c r="BK383" s="48" t="str">
        <f t="shared" ca="1" si="316"/>
        <v/>
      </c>
      <c r="BL383" s="48" t="str">
        <f t="shared" ca="1" si="317"/>
        <v/>
      </c>
      <c r="BM383" s="48" t="str">
        <f t="shared" ca="1" si="318"/>
        <v/>
      </c>
      <c r="BN383" s="48" t="str">
        <f t="shared" ca="1" si="319"/>
        <v/>
      </c>
      <c r="BO383" s="48" t="b">
        <f t="shared" ca="1" si="320"/>
        <v>0</v>
      </c>
      <c r="BP383" s="48" t="b">
        <f t="shared" ca="1" si="321"/>
        <v>0</v>
      </c>
      <c r="BQ383" s="48" t="b">
        <f t="shared" ca="1" si="322"/>
        <v>0</v>
      </c>
      <c r="BR383" s="48" t="b">
        <f t="shared" ca="1" si="323"/>
        <v>0</v>
      </c>
      <c r="BT383" s="99">
        <f t="shared" ca="1" si="310"/>
        <v>0</v>
      </c>
      <c r="BV383" s="48" t="str">
        <f t="shared" ca="1" si="311"/>
        <v/>
      </c>
      <c r="BX383" s="48" t="str">
        <f t="shared" ca="1" si="312"/>
        <v/>
      </c>
      <c r="BY383" s="158"/>
      <c r="BZ383" s="266">
        <f t="shared" ca="1" si="324"/>
        <v>573</v>
      </c>
      <c r="CA383" s="265" t="str">
        <f t="shared" ca="1" si="273"/>
        <v/>
      </c>
    </row>
    <row r="384" spans="2:79" s="48" customFormat="1" x14ac:dyDescent="0.25">
      <c r="B384" s="298" t="b">
        <f t="shared" ca="1" si="274"/>
        <v>0</v>
      </c>
      <c r="C384" s="298"/>
      <c r="D384" s="298" t="b">
        <f t="shared" ca="1" si="275"/>
        <v>0</v>
      </c>
      <c r="E384" s="298"/>
      <c r="F384" s="298" t="b">
        <f t="shared" ca="1" si="276"/>
        <v>0</v>
      </c>
      <c r="G384" s="298"/>
      <c r="H384" s="298" t="b">
        <f t="shared" ca="1" si="277"/>
        <v>0</v>
      </c>
      <c r="I384" s="298"/>
      <c r="J384" s="153"/>
      <c r="K384" s="235" t="str">
        <f t="shared" ca="1" si="278"/>
        <v/>
      </c>
      <c r="L384" s="4" t="str">
        <f t="shared" ca="1" si="279"/>
        <v/>
      </c>
      <c r="M384" s="263" t="str">
        <f t="shared" ca="1" si="280"/>
        <v/>
      </c>
      <c r="N384" s="4" t="str">
        <f t="shared" ca="1" si="281"/>
        <v/>
      </c>
      <c r="O384" s="235" t="str">
        <f t="shared" ca="1" si="282"/>
        <v/>
      </c>
      <c r="P384" s="4" t="str">
        <f t="shared" ca="1" si="283"/>
        <v/>
      </c>
      <c r="Q384" s="235" t="str">
        <f t="shared" ca="1" si="284"/>
        <v/>
      </c>
      <c r="R384" s="4" t="str">
        <f t="shared" ca="1" si="285"/>
        <v/>
      </c>
      <c r="S384" s="235" t="str">
        <f t="shared" ca="1" si="286"/>
        <v/>
      </c>
      <c r="T384" s="4" t="str">
        <f t="shared" ca="1" si="287"/>
        <v/>
      </c>
      <c r="U384" s="235" t="str">
        <f ca="1">IF(BT384&gt;1,IF(ISERROR(MATCH(BG385:BG387:#REF!,0)),"-",BN384),"")</f>
        <v/>
      </c>
      <c r="V384" s="4" t="str">
        <f t="shared" ca="1" si="288"/>
        <v/>
      </c>
      <c r="W384" s="235" t="str">
        <f t="shared" ca="1" si="289"/>
        <v/>
      </c>
      <c r="X384" s="4" t="str">
        <f t="shared" ca="1" si="290"/>
        <v/>
      </c>
      <c r="Y384" s="235" t="str">
        <f t="shared" ca="1" si="291"/>
        <v/>
      </c>
      <c r="Z384" s="4" t="str">
        <f t="shared" ca="1" si="292"/>
        <v/>
      </c>
      <c r="AA384" s="235" t="str">
        <f t="shared" ca="1" si="293"/>
        <v/>
      </c>
      <c r="AB384" s="4" t="str">
        <f t="shared" ca="1" si="294"/>
        <v/>
      </c>
      <c r="AC384" s="235" t="str">
        <f t="shared" ca="1" si="295"/>
        <v/>
      </c>
      <c r="AD384" s="4" t="str">
        <f t="shared" ca="1" si="296"/>
        <v/>
      </c>
      <c r="AE384" s="153"/>
      <c r="AF384" s="4" t="str">
        <f t="shared" ca="1" si="297"/>
        <v/>
      </c>
      <c r="AG384" s="263" t="str">
        <f t="shared" ca="1" si="298"/>
        <v/>
      </c>
      <c r="AH384" s="235" t="str">
        <f t="shared" ca="1" si="299"/>
        <v/>
      </c>
      <c r="AI384" s="235" t="str">
        <f t="shared" ca="1" si="300"/>
        <v/>
      </c>
      <c r="AJ384" s="235" t="str">
        <f t="shared" ca="1" si="301"/>
        <v/>
      </c>
      <c r="AK384" s="235" t="str">
        <f t="shared" ca="1" si="302"/>
        <v/>
      </c>
      <c r="AL384" s="235" t="str">
        <f t="shared" ca="1" si="303"/>
        <v/>
      </c>
      <c r="AM384" s="235" t="str">
        <f t="shared" ca="1" si="304"/>
        <v/>
      </c>
      <c r="AN384" s="235" t="str">
        <f t="shared" ca="1" si="305"/>
        <v/>
      </c>
      <c r="AO384" s="235" t="str">
        <f t="shared" ca="1" si="306"/>
        <v/>
      </c>
      <c r="AP384" s="153"/>
      <c r="AQ384" s="4" t="str">
        <f t="shared" ca="1" si="272"/>
        <v/>
      </c>
      <c r="AR384" s="4" t="str">
        <f t="shared" ca="1" si="272"/>
        <v/>
      </c>
      <c r="AS384" s="4" t="str">
        <f t="shared" ca="1" si="272"/>
        <v/>
      </c>
      <c r="AT384" s="4" t="str">
        <f t="shared" ca="1" si="272"/>
        <v/>
      </c>
      <c r="AU384" s="4" t="str">
        <f t="shared" ca="1" si="272"/>
        <v/>
      </c>
      <c r="AV384" s="4" t="str">
        <f t="shared" ca="1" si="271"/>
        <v/>
      </c>
      <c r="AW384" s="4" t="str">
        <f t="shared" ca="1" si="271"/>
        <v/>
      </c>
      <c r="AX384" s="4" t="str">
        <f t="shared" ca="1" si="271"/>
        <v/>
      </c>
      <c r="AY384" s="4" t="str">
        <f t="shared" ca="1" si="271"/>
        <v/>
      </c>
      <c r="AZ384" s="4" t="str">
        <f t="shared" ca="1" si="271"/>
        <v/>
      </c>
      <c r="BA384" s="296" t="e">
        <f t="shared" ca="1" si="307"/>
        <v>#NUM!</v>
      </c>
      <c r="BB384" s="296"/>
      <c r="BC384" s="153"/>
      <c r="BD384" s="48" t="str">
        <f t="shared" ca="1" si="313"/>
        <v/>
      </c>
      <c r="BE384" s="48" t="str">
        <f t="shared" ca="1" si="308"/>
        <v/>
      </c>
      <c r="BF384" s="157"/>
      <c r="BG384" s="262">
        <f t="shared" ca="1" si="309"/>
        <v>6</v>
      </c>
      <c r="BI384" s="48" t="str">
        <f t="shared" ca="1" si="314"/>
        <v/>
      </c>
      <c r="BJ384" s="48" t="str">
        <f t="shared" ca="1" si="315"/>
        <v/>
      </c>
      <c r="BK384" s="48" t="str">
        <f t="shared" ca="1" si="316"/>
        <v/>
      </c>
      <c r="BL384" s="48" t="str">
        <f t="shared" ca="1" si="317"/>
        <v/>
      </c>
      <c r="BM384" s="48" t="str">
        <f t="shared" ca="1" si="318"/>
        <v/>
      </c>
      <c r="BN384" s="48" t="str">
        <f t="shared" ca="1" si="319"/>
        <v/>
      </c>
      <c r="BO384" s="48" t="b">
        <f t="shared" ca="1" si="320"/>
        <v>0</v>
      </c>
      <c r="BP384" s="48" t="b">
        <f t="shared" ca="1" si="321"/>
        <v>0</v>
      </c>
      <c r="BQ384" s="48" t="b">
        <f t="shared" ca="1" si="322"/>
        <v>0</v>
      </c>
      <c r="BR384" s="48" t="b">
        <f t="shared" ca="1" si="323"/>
        <v>0</v>
      </c>
      <c r="BT384" s="99">
        <f t="shared" ca="1" si="310"/>
        <v>0</v>
      </c>
      <c r="BV384" s="48" t="str">
        <f t="shared" ca="1" si="311"/>
        <v/>
      </c>
      <c r="BX384" s="48" t="str">
        <f t="shared" ca="1" si="312"/>
        <v/>
      </c>
      <c r="BY384" s="158"/>
      <c r="BZ384" s="266">
        <f t="shared" ca="1" si="324"/>
        <v>573</v>
      </c>
      <c r="CA384" s="265" t="str">
        <f t="shared" ca="1" si="273"/>
        <v/>
      </c>
    </row>
    <row r="385" spans="1:105" x14ac:dyDescent="0.25">
      <c r="A385" s="224"/>
      <c r="B385" s="297"/>
      <c r="C385" s="297"/>
      <c r="D385" s="297"/>
      <c r="E385" s="297"/>
      <c r="F385" s="297"/>
      <c r="G385" s="297"/>
      <c r="H385" s="297"/>
      <c r="I385" s="297"/>
      <c r="J385" s="224"/>
      <c r="K385" s="224"/>
      <c r="L385" s="224"/>
      <c r="M385" s="224"/>
      <c r="N385" s="224"/>
      <c r="O385" s="224"/>
      <c r="P385" s="224"/>
      <c r="Q385" s="224"/>
      <c r="R385" s="224"/>
      <c r="S385" s="224"/>
      <c r="T385" s="224"/>
      <c r="U385" s="224"/>
      <c r="V385" s="224"/>
      <c r="W385" s="224"/>
      <c r="X385" s="224"/>
      <c r="Y385" s="224"/>
      <c r="Z385" s="224"/>
      <c r="AA385" s="224"/>
      <c r="AB385" s="224"/>
      <c r="AC385" s="224"/>
      <c r="AD385" s="224"/>
      <c r="AE385" s="224"/>
      <c r="AF385" s="224"/>
      <c r="AG385" s="224"/>
      <c r="AH385" s="224"/>
      <c r="AI385" s="224"/>
      <c r="AJ385" s="224"/>
      <c r="AK385" s="224"/>
      <c r="AL385" s="224"/>
      <c r="AM385" s="224"/>
      <c r="AN385" s="224"/>
      <c r="AO385" s="224"/>
      <c r="AP385" s="224"/>
      <c r="AQ385" s="224"/>
      <c r="AR385" s="224"/>
      <c r="AS385" s="224"/>
      <c r="AT385" s="224"/>
      <c r="AU385" s="224"/>
      <c r="AV385" s="224"/>
      <c r="AW385" s="224"/>
      <c r="AX385" s="224"/>
      <c r="AY385" s="224"/>
      <c r="AZ385" s="224"/>
      <c r="BA385" s="224"/>
      <c r="BB385" s="224"/>
      <c r="BC385" s="224"/>
      <c r="BD385" s="224"/>
      <c r="BE385" s="224"/>
      <c r="BF385" s="267"/>
      <c r="BG385" s="262">
        <f t="shared" ca="1" si="309"/>
        <v>24</v>
      </c>
      <c r="BH385" s="224"/>
      <c r="BI385" s="224"/>
      <c r="BJ385" s="224"/>
      <c r="BK385" s="224"/>
      <c r="BL385" s="224"/>
      <c r="BM385" s="224"/>
      <c r="BN385" s="224"/>
      <c r="BO385" s="224"/>
      <c r="BP385" s="224"/>
      <c r="BQ385" s="224"/>
      <c r="BR385" s="224"/>
      <c r="BS385" s="224"/>
      <c r="BT385" s="268"/>
      <c r="BU385" s="224"/>
      <c r="BV385" s="224"/>
      <c r="BW385" s="224"/>
      <c r="BX385" s="269"/>
      <c r="BY385" s="269"/>
      <c r="BZ385" s="269"/>
      <c r="CA385" s="269"/>
      <c r="CB385" s="269"/>
      <c r="CC385" s="269"/>
      <c r="CD385" s="269"/>
      <c r="CE385" s="269"/>
      <c r="CF385" s="269"/>
      <c r="CG385" s="269"/>
      <c r="CH385" s="269"/>
      <c r="CI385" s="269"/>
      <c r="CJ385" s="269"/>
      <c r="CK385" s="269"/>
      <c r="CL385" s="269"/>
      <c r="CM385" s="224"/>
      <c r="CN385" s="224"/>
      <c r="CO385" s="224"/>
      <c r="CP385" s="224"/>
      <c r="CQ385" s="224"/>
      <c r="CR385" s="224"/>
      <c r="CS385" s="224"/>
      <c r="CT385" s="224"/>
      <c r="CU385" s="224"/>
      <c r="CV385" s="224"/>
      <c r="CW385" s="224"/>
      <c r="CX385" s="224"/>
      <c r="CY385" s="224"/>
      <c r="CZ385" s="269"/>
      <c r="DA385" s="270"/>
    </row>
    <row r="386" spans="1:105" x14ac:dyDescent="0.25">
      <c r="B386" s="296"/>
      <c r="C386" s="296"/>
      <c r="D386" s="296"/>
      <c r="E386" s="296"/>
      <c r="F386" s="296"/>
      <c r="G386" s="296"/>
      <c r="H386" s="296"/>
      <c r="I386" s="296"/>
      <c r="BG386" s="262">
        <f t="shared" ca="1" si="309"/>
        <v>24</v>
      </c>
      <c r="BT386" s="99"/>
      <c r="BX386" s="235"/>
      <c r="BY386" s="235"/>
      <c r="BZ386" s="235"/>
      <c r="CA386" s="235"/>
      <c r="CB386" s="235"/>
      <c r="CC386" s="235"/>
      <c r="CD386" s="235"/>
      <c r="CE386" s="235"/>
      <c r="CF386" s="235"/>
      <c r="CG386" s="235"/>
      <c r="CH386" s="235"/>
      <c r="CI386" s="235"/>
      <c r="CJ386" s="235"/>
      <c r="CK386" s="235"/>
      <c r="CL386" s="235"/>
      <c r="CZ386" s="271"/>
      <c r="DA386" s="263"/>
    </row>
    <row r="387" spans="1:105" x14ac:dyDescent="0.25">
      <c r="B387" s="296"/>
      <c r="C387" s="296"/>
      <c r="D387" s="296"/>
      <c r="E387" s="296"/>
      <c r="F387" s="296"/>
      <c r="G387" s="296"/>
      <c r="H387" s="296"/>
      <c r="I387" s="296"/>
      <c r="BG387" s="262">
        <f t="shared" ca="1" si="309"/>
        <v>4</v>
      </c>
      <c r="BT387" s="99"/>
      <c r="BX387" s="235"/>
      <c r="BY387" s="235"/>
      <c r="BZ387" s="235"/>
      <c r="CA387" s="235"/>
      <c r="CB387" s="235"/>
      <c r="CC387" s="235"/>
      <c r="CD387" s="235"/>
      <c r="CE387" s="235"/>
      <c r="CF387" s="235"/>
      <c r="CG387" s="235"/>
      <c r="CH387" s="235"/>
      <c r="CI387" s="235"/>
      <c r="CJ387" s="235"/>
      <c r="CK387" s="235"/>
      <c r="CL387" s="235"/>
      <c r="CZ387" s="271"/>
      <c r="DA387" s="263"/>
    </row>
  </sheetData>
  <mergeCells count="1938">
    <mergeCell ref="O4:P4"/>
    <mergeCell ref="BI4:BO4"/>
    <mergeCell ref="CB4:CE4"/>
    <mergeCell ref="CG4:CJ4"/>
    <mergeCell ref="CL4:CO4"/>
    <mergeCell ref="CZ4:CZ7"/>
    <mergeCell ref="O5:P5"/>
    <mergeCell ref="BI5:BO6"/>
    <mergeCell ref="BR5:BR7"/>
    <mergeCell ref="BS5:BS7"/>
    <mergeCell ref="O6:P6"/>
    <mergeCell ref="DC6:DE6"/>
    <mergeCell ref="DH6:DJ6"/>
    <mergeCell ref="DM6:DO6"/>
    <mergeCell ref="O7:P7"/>
    <mergeCell ref="BJ7:BN7"/>
    <mergeCell ref="CB7:CE7"/>
    <mergeCell ref="CG7:CJ7"/>
    <mergeCell ref="CL7:CO7"/>
    <mergeCell ref="DC7:DE7"/>
    <mergeCell ref="CF5:CF7"/>
    <mergeCell ref="CG5:CJ6"/>
    <mergeCell ref="CK5:CK7"/>
    <mergeCell ref="CL5:CO6"/>
    <mergeCell ref="CP5:CP7"/>
    <mergeCell ref="DC5:DE5"/>
    <mergeCell ref="BT5:BT7"/>
    <mergeCell ref="BU5:BU7"/>
    <mergeCell ref="BV5:BV7"/>
    <mergeCell ref="BW5:BW7"/>
    <mergeCell ref="CA5:CA7"/>
    <mergeCell ref="CB5:CE6"/>
    <mergeCell ref="DB4:DB7"/>
    <mergeCell ref="DC4:DE4"/>
    <mergeCell ref="DG4:DG7"/>
    <mergeCell ref="DH4:DJ4"/>
    <mergeCell ref="DL4:DL7"/>
    <mergeCell ref="DM4:DO4"/>
    <mergeCell ref="DH5:DJ5"/>
    <mergeCell ref="DM5:DO5"/>
    <mergeCell ref="DH7:DJ7"/>
    <mergeCell ref="DM7:DO7"/>
    <mergeCell ref="DH8:DJ8"/>
    <mergeCell ref="DL8:DL11"/>
    <mergeCell ref="DM8:DO8"/>
    <mergeCell ref="O9:P9"/>
    <mergeCell ref="BI9:BO9"/>
    <mergeCell ref="DC9:DE9"/>
    <mergeCell ref="DH9:DJ9"/>
    <mergeCell ref="DM9:DO9"/>
    <mergeCell ref="O10:P10"/>
    <mergeCell ref="BI10:BO11"/>
    <mergeCell ref="CL8:CO9"/>
    <mergeCell ref="CP8:CP10"/>
    <mergeCell ref="CZ8:CZ11"/>
    <mergeCell ref="DB8:DB11"/>
    <mergeCell ref="DC8:DE8"/>
    <mergeCell ref="DG8:DG11"/>
    <mergeCell ref="CL10:CO10"/>
    <mergeCell ref="DC10:DE10"/>
    <mergeCell ref="DC11:DE11"/>
    <mergeCell ref="BW8:BW10"/>
    <mergeCell ref="CA8:CA10"/>
    <mergeCell ref="CB8:CE9"/>
    <mergeCell ref="CK8:CK10"/>
    <mergeCell ref="CB10:CE10"/>
    <mergeCell ref="CG10:CJ10"/>
    <mergeCell ref="O8:P8"/>
    <mergeCell ref="BR8:BR10"/>
    <mergeCell ref="BS8:BS10"/>
    <mergeCell ref="BT8:BT10"/>
    <mergeCell ref="BU8:BU10"/>
    <mergeCell ref="DH11:DJ11"/>
    <mergeCell ref="DM11:DO11"/>
    <mergeCell ref="O12:P12"/>
    <mergeCell ref="BJ12:BN12"/>
    <mergeCell ref="CZ12:CZ15"/>
    <mergeCell ref="DB12:DB15"/>
    <mergeCell ref="DC12:DE12"/>
    <mergeCell ref="DG12:DG15"/>
    <mergeCell ref="DH12:DJ12"/>
    <mergeCell ref="DL12:DL15"/>
    <mergeCell ref="CB11:CE12"/>
    <mergeCell ref="CF11:CF13"/>
    <mergeCell ref="CG11:CJ12"/>
    <mergeCell ref="CK11:CK13"/>
    <mergeCell ref="CL11:CO12"/>
    <mergeCell ref="CP11:CP13"/>
    <mergeCell ref="DH10:DJ10"/>
    <mergeCell ref="DM10:DO10"/>
    <mergeCell ref="O11:P11"/>
    <mergeCell ref="BR11:BR13"/>
    <mergeCell ref="BS11:BS13"/>
    <mergeCell ref="BT11:BT13"/>
    <mergeCell ref="BU11:BU13"/>
    <mergeCell ref="BV11:BV13"/>
    <mergeCell ref="BW11:BW13"/>
    <mergeCell ref="CA11:CA13"/>
    <mergeCell ref="BV8:BV10"/>
    <mergeCell ref="CF14:CF16"/>
    <mergeCell ref="CG14:CJ15"/>
    <mergeCell ref="CB16:CE16"/>
    <mergeCell ref="CG16:CJ16"/>
    <mergeCell ref="O14:P14"/>
    <mergeCell ref="BI14:BO14"/>
    <mergeCell ref="BR14:BR16"/>
    <mergeCell ref="BS14:BS16"/>
    <mergeCell ref="BT14:BT16"/>
    <mergeCell ref="BU14:BU16"/>
    <mergeCell ref="O15:P15"/>
    <mergeCell ref="BI15:BO16"/>
    <mergeCell ref="CF8:CF10"/>
    <mergeCell ref="CG8:CJ9"/>
    <mergeCell ref="DM12:DO12"/>
    <mergeCell ref="O13:P13"/>
    <mergeCell ref="CB13:CE13"/>
    <mergeCell ref="CG13:CJ13"/>
    <mergeCell ref="CL13:CO13"/>
    <mergeCell ref="DC13:DE13"/>
    <mergeCell ref="DH13:DJ13"/>
    <mergeCell ref="DM13:DO13"/>
    <mergeCell ref="DM16:DO16"/>
    <mergeCell ref="N17:P17"/>
    <mergeCell ref="BJ17:BN17"/>
    <mergeCell ref="BR17:BR19"/>
    <mergeCell ref="BS17:BS19"/>
    <mergeCell ref="BT17:BT19"/>
    <mergeCell ref="BU17:BU19"/>
    <mergeCell ref="BV17:BV19"/>
    <mergeCell ref="BW17:BW19"/>
    <mergeCell ref="CA17:CA19"/>
    <mergeCell ref="CZ16:CZ19"/>
    <mergeCell ref="DB16:DB19"/>
    <mergeCell ref="DC16:DE16"/>
    <mergeCell ref="DG16:DG19"/>
    <mergeCell ref="DH16:DJ16"/>
    <mergeCell ref="DL16:DL19"/>
    <mergeCell ref="DC17:DE17"/>
    <mergeCell ref="DH17:DJ17"/>
    <mergeCell ref="CK14:CK16"/>
    <mergeCell ref="CL14:CO15"/>
    <mergeCell ref="CP14:CP16"/>
    <mergeCell ref="DC14:DE14"/>
    <mergeCell ref="DH14:DJ14"/>
    <mergeCell ref="DM14:DO14"/>
    <mergeCell ref="DC15:DE15"/>
    <mergeCell ref="DH15:DJ15"/>
    <mergeCell ref="DM15:DO15"/>
    <mergeCell ref="CL16:CO16"/>
    <mergeCell ref="BV14:BV16"/>
    <mergeCell ref="BW14:BW16"/>
    <mergeCell ref="CA14:CA16"/>
    <mergeCell ref="CB14:CE15"/>
    <mergeCell ref="DM19:DO19"/>
    <mergeCell ref="O20:P20"/>
    <mergeCell ref="BI20:BO20"/>
    <mergeCell ref="BR20:BR22"/>
    <mergeCell ref="BS20:BS22"/>
    <mergeCell ref="BT20:BT22"/>
    <mergeCell ref="BU20:BU22"/>
    <mergeCell ref="BV20:BV22"/>
    <mergeCell ref="BW20:BW22"/>
    <mergeCell ref="CA20:CA22"/>
    <mergeCell ref="DM17:DO17"/>
    <mergeCell ref="DC18:DE18"/>
    <mergeCell ref="DH18:DJ18"/>
    <mergeCell ref="DM18:DO18"/>
    <mergeCell ref="O19:P19"/>
    <mergeCell ref="CB19:CE19"/>
    <mergeCell ref="CG19:CJ19"/>
    <mergeCell ref="CL19:CO19"/>
    <mergeCell ref="DC19:DE19"/>
    <mergeCell ref="DH19:DJ19"/>
    <mergeCell ref="CB17:CE18"/>
    <mergeCell ref="CF17:CF19"/>
    <mergeCell ref="CG17:CJ18"/>
    <mergeCell ref="CK17:CK19"/>
    <mergeCell ref="CL17:CO18"/>
    <mergeCell ref="CP17:CP19"/>
    <mergeCell ref="DM20:DO20"/>
    <mergeCell ref="O21:P21"/>
    <mergeCell ref="BI21:BM21"/>
    <mergeCell ref="BN21:BO21"/>
    <mergeCell ref="DC21:DE21"/>
    <mergeCell ref="DH21:DJ21"/>
    <mergeCell ref="DM21:DO21"/>
    <mergeCell ref="CZ20:CZ23"/>
    <mergeCell ref="DB20:DB23"/>
    <mergeCell ref="DC20:DE20"/>
    <mergeCell ref="DG20:DG23"/>
    <mergeCell ref="DH20:DJ20"/>
    <mergeCell ref="DL20:DL23"/>
    <mergeCell ref="DC22:DE22"/>
    <mergeCell ref="DH22:DJ22"/>
    <mergeCell ref="CB20:CE21"/>
    <mergeCell ref="CF20:CF22"/>
    <mergeCell ref="CG20:CJ21"/>
    <mergeCell ref="CK20:CK22"/>
    <mergeCell ref="CL20:CO21"/>
    <mergeCell ref="CP20:CP22"/>
    <mergeCell ref="DB24:DB27"/>
    <mergeCell ref="DC24:DE24"/>
    <mergeCell ref="DG24:DG27"/>
    <mergeCell ref="DH24:DJ24"/>
    <mergeCell ref="DM22:DO22"/>
    <mergeCell ref="O23:P23"/>
    <mergeCell ref="BI23:BM23"/>
    <mergeCell ref="BN23:BO23"/>
    <mergeCell ref="DC23:DE23"/>
    <mergeCell ref="DH23:DJ23"/>
    <mergeCell ref="DM23:DO23"/>
    <mergeCell ref="O22:P22"/>
    <mergeCell ref="BI22:BM22"/>
    <mergeCell ref="BN22:BO22"/>
    <mergeCell ref="CB22:CE22"/>
    <mergeCell ref="CG22:CJ22"/>
    <mergeCell ref="CL22:CO22"/>
    <mergeCell ref="B35:AN35"/>
    <mergeCell ref="D40:D41"/>
    <mergeCell ref="E40:E41"/>
    <mergeCell ref="F40:F41"/>
    <mergeCell ref="B51:I51"/>
    <mergeCell ref="K51:AD51"/>
    <mergeCell ref="AF51:AO51"/>
    <mergeCell ref="O29:P29"/>
    <mergeCell ref="BI31:BK31"/>
    <mergeCell ref="BM31:BO31"/>
    <mergeCell ref="BI32:BK32"/>
    <mergeCell ref="BM32:BO32"/>
    <mergeCell ref="B33:AN33"/>
    <mergeCell ref="DM26:DO26"/>
    <mergeCell ref="O27:P27"/>
    <mergeCell ref="BI27:BO28"/>
    <mergeCell ref="DC27:DE27"/>
    <mergeCell ref="DH27:DJ27"/>
    <mergeCell ref="DM27:DO27"/>
    <mergeCell ref="O28:P28"/>
    <mergeCell ref="DL24:DL27"/>
    <mergeCell ref="DM24:DO24"/>
    <mergeCell ref="O25:P25"/>
    <mergeCell ref="DC25:DE25"/>
    <mergeCell ref="DH25:DJ25"/>
    <mergeCell ref="DM25:DO25"/>
    <mergeCell ref="O26:P26"/>
    <mergeCell ref="BI26:BO26"/>
    <mergeCell ref="DC26:DE26"/>
    <mergeCell ref="DH26:DJ26"/>
    <mergeCell ref="O24:P24"/>
    <mergeCell ref="CZ24:CZ27"/>
    <mergeCell ref="S52:T52"/>
    <mergeCell ref="U52:V52"/>
    <mergeCell ref="W52:X52"/>
    <mergeCell ref="Y52:Z52"/>
    <mergeCell ref="AA52:AB52"/>
    <mergeCell ref="AC52:AD52"/>
    <mergeCell ref="BX51:BX52"/>
    <mergeCell ref="BZ51:CA52"/>
    <mergeCell ref="B52:C52"/>
    <mergeCell ref="D52:E52"/>
    <mergeCell ref="F52:G52"/>
    <mergeCell ref="H52:I52"/>
    <mergeCell ref="K52:L52"/>
    <mergeCell ref="M52:N52"/>
    <mergeCell ref="O52:P52"/>
    <mergeCell ref="Q52:R52"/>
    <mergeCell ref="AQ51:BB51"/>
    <mergeCell ref="BD51:BE51"/>
    <mergeCell ref="BG51:BG52"/>
    <mergeCell ref="BI51:BR52"/>
    <mergeCell ref="BT51:BT52"/>
    <mergeCell ref="BV51:BV52"/>
    <mergeCell ref="BA52:BB52"/>
    <mergeCell ref="B57:C57"/>
    <mergeCell ref="D57:E57"/>
    <mergeCell ref="F57:G57"/>
    <mergeCell ref="H57:I57"/>
    <mergeCell ref="BA57:BB57"/>
    <mergeCell ref="B58:C58"/>
    <mergeCell ref="D58:E58"/>
    <mergeCell ref="F58:G58"/>
    <mergeCell ref="H58:I58"/>
    <mergeCell ref="BA58:BB58"/>
    <mergeCell ref="BA55:BB55"/>
    <mergeCell ref="B56:C56"/>
    <mergeCell ref="D56:E56"/>
    <mergeCell ref="F56:G56"/>
    <mergeCell ref="H56:I56"/>
    <mergeCell ref="BA56:BB56"/>
    <mergeCell ref="B54:C54"/>
    <mergeCell ref="D54:E54"/>
    <mergeCell ref="F54:G54"/>
    <mergeCell ref="H54:I54"/>
    <mergeCell ref="B55:C55"/>
    <mergeCell ref="D55:E55"/>
    <mergeCell ref="F55:G55"/>
    <mergeCell ref="H55:I55"/>
    <mergeCell ref="B61:C61"/>
    <mergeCell ref="D61:E61"/>
    <mergeCell ref="F61:G61"/>
    <mergeCell ref="H61:I61"/>
    <mergeCell ref="BA61:BB61"/>
    <mergeCell ref="B62:C62"/>
    <mergeCell ref="D62:E62"/>
    <mergeCell ref="F62:G62"/>
    <mergeCell ref="H62:I62"/>
    <mergeCell ref="BA62:BB62"/>
    <mergeCell ref="B59:C59"/>
    <mergeCell ref="D59:E59"/>
    <mergeCell ref="F59:G59"/>
    <mergeCell ref="H59:I59"/>
    <mergeCell ref="BA59:BB59"/>
    <mergeCell ref="B60:C60"/>
    <mergeCell ref="D60:E60"/>
    <mergeCell ref="F60:G60"/>
    <mergeCell ref="H60:I60"/>
    <mergeCell ref="BA60:BB60"/>
    <mergeCell ref="B65:C65"/>
    <mergeCell ref="D65:E65"/>
    <mergeCell ref="F65:G65"/>
    <mergeCell ref="H65:I65"/>
    <mergeCell ref="BA65:BB65"/>
    <mergeCell ref="B66:C66"/>
    <mergeCell ref="D66:E66"/>
    <mergeCell ref="F66:G66"/>
    <mergeCell ref="H66:I66"/>
    <mergeCell ref="BA66:BB66"/>
    <mergeCell ref="B63:C63"/>
    <mergeCell ref="D63:E63"/>
    <mergeCell ref="F63:G63"/>
    <mergeCell ref="H63:I63"/>
    <mergeCell ref="BA63:BB63"/>
    <mergeCell ref="B64:C64"/>
    <mergeCell ref="D64:E64"/>
    <mergeCell ref="F64:G64"/>
    <mergeCell ref="H64:I64"/>
    <mergeCell ref="BA64:BB64"/>
    <mergeCell ref="B69:C69"/>
    <mergeCell ref="D69:E69"/>
    <mergeCell ref="F69:G69"/>
    <mergeCell ref="H69:I69"/>
    <mergeCell ref="BA69:BB69"/>
    <mergeCell ref="B70:C70"/>
    <mergeCell ref="D70:E70"/>
    <mergeCell ref="F70:G70"/>
    <mergeCell ref="H70:I70"/>
    <mergeCell ref="BA70:BB70"/>
    <mergeCell ref="B67:C67"/>
    <mergeCell ref="D67:E67"/>
    <mergeCell ref="F67:G67"/>
    <mergeCell ref="H67:I67"/>
    <mergeCell ref="BA67:BB67"/>
    <mergeCell ref="B68:C68"/>
    <mergeCell ref="D68:E68"/>
    <mergeCell ref="F68:G68"/>
    <mergeCell ref="H68:I68"/>
    <mergeCell ref="BA68:BB68"/>
    <mergeCell ref="B73:C73"/>
    <mergeCell ref="D73:E73"/>
    <mergeCell ref="F73:G73"/>
    <mergeCell ref="H73:I73"/>
    <mergeCell ref="BA73:BB73"/>
    <mergeCell ref="B74:C74"/>
    <mergeCell ref="D74:E74"/>
    <mergeCell ref="F74:G74"/>
    <mergeCell ref="H74:I74"/>
    <mergeCell ref="BA74:BB74"/>
    <mergeCell ref="B71:C71"/>
    <mergeCell ref="D71:E71"/>
    <mergeCell ref="F71:G71"/>
    <mergeCell ref="H71:I71"/>
    <mergeCell ref="BA71:BB71"/>
    <mergeCell ref="B72:C72"/>
    <mergeCell ref="D72:E72"/>
    <mergeCell ref="F72:G72"/>
    <mergeCell ref="H72:I72"/>
    <mergeCell ref="BA72:BB72"/>
    <mergeCell ref="B77:C77"/>
    <mergeCell ref="D77:E77"/>
    <mergeCell ref="F77:G77"/>
    <mergeCell ref="H77:I77"/>
    <mergeCell ref="BA77:BB77"/>
    <mergeCell ref="B78:C78"/>
    <mergeCell ref="D78:E78"/>
    <mergeCell ref="F78:G78"/>
    <mergeCell ref="H78:I78"/>
    <mergeCell ref="BA78:BB78"/>
    <mergeCell ref="B75:C75"/>
    <mergeCell ref="D75:E75"/>
    <mergeCell ref="F75:G75"/>
    <mergeCell ref="H75:I75"/>
    <mergeCell ref="BA75:BB75"/>
    <mergeCell ref="B76:C76"/>
    <mergeCell ref="D76:E76"/>
    <mergeCell ref="F76:G76"/>
    <mergeCell ref="H76:I76"/>
    <mergeCell ref="BA76:BB76"/>
    <mergeCell ref="B81:C81"/>
    <mergeCell ref="D81:E81"/>
    <mergeCell ref="F81:G81"/>
    <mergeCell ref="H81:I81"/>
    <mergeCell ref="BA81:BB81"/>
    <mergeCell ref="B82:C82"/>
    <mergeCell ref="D82:E82"/>
    <mergeCell ref="F82:G82"/>
    <mergeCell ref="H82:I82"/>
    <mergeCell ref="BA82:BB82"/>
    <mergeCell ref="B79:C79"/>
    <mergeCell ref="D79:E79"/>
    <mergeCell ref="F79:G79"/>
    <mergeCell ref="H79:I79"/>
    <mergeCell ref="BA79:BB79"/>
    <mergeCell ref="B80:C80"/>
    <mergeCell ref="D80:E80"/>
    <mergeCell ref="F80:G80"/>
    <mergeCell ref="H80:I80"/>
    <mergeCell ref="BA80:BB80"/>
    <mergeCell ref="B85:C85"/>
    <mergeCell ref="D85:E85"/>
    <mergeCell ref="F85:G85"/>
    <mergeCell ref="H85:I85"/>
    <mergeCell ref="BA85:BB85"/>
    <mergeCell ref="B86:C86"/>
    <mergeCell ref="D86:E86"/>
    <mergeCell ref="F86:G86"/>
    <mergeCell ref="H86:I86"/>
    <mergeCell ref="BA86:BB86"/>
    <mergeCell ref="B83:C83"/>
    <mergeCell ref="D83:E83"/>
    <mergeCell ref="F83:G83"/>
    <mergeCell ref="H83:I83"/>
    <mergeCell ref="BA83:BB83"/>
    <mergeCell ref="B84:C84"/>
    <mergeCell ref="D84:E84"/>
    <mergeCell ref="F84:G84"/>
    <mergeCell ref="H84:I84"/>
    <mergeCell ref="BA84:BB84"/>
    <mergeCell ref="B89:C89"/>
    <mergeCell ref="D89:E89"/>
    <mergeCell ref="F89:G89"/>
    <mergeCell ref="H89:I89"/>
    <mergeCell ref="BA89:BB89"/>
    <mergeCell ref="B90:C90"/>
    <mergeCell ref="D90:E90"/>
    <mergeCell ref="F90:G90"/>
    <mergeCell ref="H90:I90"/>
    <mergeCell ref="BA90:BB90"/>
    <mergeCell ref="B87:C87"/>
    <mergeCell ref="D87:E87"/>
    <mergeCell ref="F87:G87"/>
    <mergeCell ref="H87:I87"/>
    <mergeCell ref="BA87:BB87"/>
    <mergeCell ref="B88:C88"/>
    <mergeCell ref="D88:E88"/>
    <mergeCell ref="F88:G88"/>
    <mergeCell ref="H88:I88"/>
    <mergeCell ref="BA88:BB88"/>
    <mergeCell ref="B93:C93"/>
    <mergeCell ref="D93:E93"/>
    <mergeCell ref="F93:G93"/>
    <mergeCell ref="H93:I93"/>
    <mergeCell ref="BA93:BB93"/>
    <mergeCell ref="B94:C94"/>
    <mergeCell ref="D94:E94"/>
    <mergeCell ref="F94:G94"/>
    <mergeCell ref="H94:I94"/>
    <mergeCell ref="BA94:BB94"/>
    <mergeCell ref="B91:C91"/>
    <mergeCell ref="D91:E91"/>
    <mergeCell ref="F91:G91"/>
    <mergeCell ref="H91:I91"/>
    <mergeCell ref="BA91:BB91"/>
    <mergeCell ref="B92:C92"/>
    <mergeCell ref="D92:E92"/>
    <mergeCell ref="F92:G92"/>
    <mergeCell ref="H92:I92"/>
    <mergeCell ref="BA92:BB92"/>
    <mergeCell ref="B97:C97"/>
    <mergeCell ref="D97:E97"/>
    <mergeCell ref="F97:G97"/>
    <mergeCell ref="H97:I97"/>
    <mergeCell ref="BA97:BB97"/>
    <mergeCell ref="B98:C98"/>
    <mergeCell ref="D98:E98"/>
    <mergeCell ref="F98:G98"/>
    <mergeCell ref="H98:I98"/>
    <mergeCell ref="BA98:BB98"/>
    <mergeCell ref="B95:C95"/>
    <mergeCell ref="D95:E95"/>
    <mergeCell ref="F95:G95"/>
    <mergeCell ref="H95:I95"/>
    <mergeCell ref="BA95:BB95"/>
    <mergeCell ref="B96:C96"/>
    <mergeCell ref="D96:E96"/>
    <mergeCell ref="F96:G96"/>
    <mergeCell ref="H96:I96"/>
    <mergeCell ref="BA96:BB96"/>
    <mergeCell ref="B101:C101"/>
    <mergeCell ref="D101:E101"/>
    <mergeCell ref="F101:G101"/>
    <mergeCell ref="H101:I101"/>
    <mergeCell ref="BA101:BB101"/>
    <mergeCell ref="B102:C102"/>
    <mergeCell ref="D102:E102"/>
    <mergeCell ref="F102:G102"/>
    <mergeCell ref="H102:I102"/>
    <mergeCell ref="BA102:BB102"/>
    <mergeCell ref="B99:C99"/>
    <mergeCell ref="D99:E99"/>
    <mergeCell ref="F99:G99"/>
    <mergeCell ref="H99:I99"/>
    <mergeCell ref="BA99:BB99"/>
    <mergeCell ref="B100:C100"/>
    <mergeCell ref="D100:E100"/>
    <mergeCell ref="F100:G100"/>
    <mergeCell ref="H100:I100"/>
    <mergeCell ref="BA100:BB100"/>
    <mergeCell ref="B105:C105"/>
    <mergeCell ref="D105:E105"/>
    <mergeCell ref="F105:G105"/>
    <mergeCell ref="H105:I105"/>
    <mergeCell ref="BA105:BB105"/>
    <mergeCell ref="B106:C106"/>
    <mergeCell ref="D106:E106"/>
    <mergeCell ref="F106:G106"/>
    <mergeCell ref="H106:I106"/>
    <mergeCell ref="BA106:BB106"/>
    <mergeCell ref="B103:C103"/>
    <mergeCell ref="D103:E103"/>
    <mergeCell ref="F103:G103"/>
    <mergeCell ref="H103:I103"/>
    <mergeCell ref="BA103:BB103"/>
    <mergeCell ref="B104:C104"/>
    <mergeCell ref="D104:E104"/>
    <mergeCell ref="F104:G104"/>
    <mergeCell ref="H104:I104"/>
    <mergeCell ref="BA104:BB104"/>
    <mergeCell ref="B109:C109"/>
    <mergeCell ref="D109:E109"/>
    <mergeCell ref="F109:G109"/>
    <mergeCell ref="H109:I109"/>
    <mergeCell ref="BA109:BB109"/>
    <mergeCell ref="B110:C110"/>
    <mergeCell ref="D110:E110"/>
    <mergeCell ref="F110:G110"/>
    <mergeCell ref="H110:I110"/>
    <mergeCell ref="BA110:BB110"/>
    <mergeCell ref="B107:C107"/>
    <mergeCell ref="D107:E107"/>
    <mergeCell ref="F107:G107"/>
    <mergeCell ref="H107:I107"/>
    <mergeCell ref="BA107:BB107"/>
    <mergeCell ref="B108:C108"/>
    <mergeCell ref="D108:E108"/>
    <mergeCell ref="F108:G108"/>
    <mergeCell ref="H108:I108"/>
    <mergeCell ref="BA108:BB108"/>
    <mergeCell ref="B113:C113"/>
    <mergeCell ref="D113:E113"/>
    <mergeCell ref="F113:G113"/>
    <mergeCell ref="H113:I113"/>
    <mergeCell ref="BA113:BB113"/>
    <mergeCell ref="B114:C114"/>
    <mergeCell ref="D114:E114"/>
    <mergeCell ref="F114:G114"/>
    <mergeCell ref="H114:I114"/>
    <mergeCell ref="BA114:BB114"/>
    <mergeCell ref="B111:C111"/>
    <mergeCell ref="D111:E111"/>
    <mergeCell ref="F111:G111"/>
    <mergeCell ref="H111:I111"/>
    <mergeCell ref="BA111:BB111"/>
    <mergeCell ref="B112:C112"/>
    <mergeCell ref="D112:E112"/>
    <mergeCell ref="F112:G112"/>
    <mergeCell ref="H112:I112"/>
    <mergeCell ref="BA112:BB112"/>
    <mergeCell ref="B117:C117"/>
    <mergeCell ref="D117:E117"/>
    <mergeCell ref="F117:G117"/>
    <mergeCell ref="H117:I117"/>
    <mergeCell ref="BA117:BB117"/>
    <mergeCell ref="B118:C118"/>
    <mergeCell ref="D118:E118"/>
    <mergeCell ref="F118:G118"/>
    <mergeCell ref="H118:I118"/>
    <mergeCell ref="BA118:BB118"/>
    <mergeCell ref="B115:C115"/>
    <mergeCell ref="D115:E115"/>
    <mergeCell ref="F115:G115"/>
    <mergeCell ref="H115:I115"/>
    <mergeCell ref="BA115:BB115"/>
    <mergeCell ref="B116:C116"/>
    <mergeCell ref="D116:E116"/>
    <mergeCell ref="F116:G116"/>
    <mergeCell ref="H116:I116"/>
    <mergeCell ref="BA116:BB116"/>
    <mergeCell ref="B121:C121"/>
    <mergeCell ref="D121:E121"/>
    <mergeCell ref="F121:G121"/>
    <mergeCell ref="H121:I121"/>
    <mergeCell ref="BA121:BB121"/>
    <mergeCell ref="B122:C122"/>
    <mergeCell ref="D122:E122"/>
    <mergeCell ref="F122:G122"/>
    <mergeCell ref="H122:I122"/>
    <mergeCell ref="BA122:BB122"/>
    <mergeCell ref="B119:C119"/>
    <mergeCell ref="D119:E119"/>
    <mergeCell ref="F119:G119"/>
    <mergeCell ref="H119:I119"/>
    <mergeCell ref="BA119:BB119"/>
    <mergeCell ref="B120:C120"/>
    <mergeCell ref="D120:E120"/>
    <mergeCell ref="F120:G120"/>
    <mergeCell ref="H120:I120"/>
    <mergeCell ref="BA120:BB120"/>
    <mergeCell ref="B125:C125"/>
    <mergeCell ref="D125:E125"/>
    <mergeCell ref="F125:G125"/>
    <mergeCell ref="H125:I125"/>
    <mergeCell ref="BA125:BB125"/>
    <mergeCell ref="B126:C126"/>
    <mergeCell ref="D126:E126"/>
    <mergeCell ref="F126:G126"/>
    <mergeCell ref="H126:I126"/>
    <mergeCell ref="BA126:BB126"/>
    <mergeCell ref="B123:C123"/>
    <mergeCell ref="D123:E123"/>
    <mergeCell ref="F123:G123"/>
    <mergeCell ref="H123:I123"/>
    <mergeCell ref="BA123:BB123"/>
    <mergeCell ref="B124:C124"/>
    <mergeCell ref="D124:E124"/>
    <mergeCell ref="F124:G124"/>
    <mergeCell ref="H124:I124"/>
    <mergeCell ref="BA124:BB124"/>
    <mergeCell ref="B129:C129"/>
    <mergeCell ref="D129:E129"/>
    <mergeCell ref="F129:G129"/>
    <mergeCell ref="H129:I129"/>
    <mergeCell ref="BA129:BB129"/>
    <mergeCell ref="B130:C130"/>
    <mergeCell ref="D130:E130"/>
    <mergeCell ref="F130:G130"/>
    <mergeCell ref="H130:I130"/>
    <mergeCell ref="BA130:BB130"/>
    <mergeCell ref="B127:C127"/>
    <mergeCell ref="D127:E127"/>
    <mergeCell ref="F127:G127"/>
    <mergeCell ref="H127:I127"/>
    <mergeCell ref="BA127:BB127"/>
    <mergeCell ref="B128:C128"/>
    <mergeCell ref="D128:E128"/>
    <mergeCell ref="F128:G128"/>
    <mergeCell ref="H128:I128"/>
    <mergeCell ref="BA128:BB128"/>
    <mergeCell ref="B133:C133"/>
    <mergeCell ref="D133:E133"/>
    <mergeCell ref="F133:G133"/>
    <mergeCell ref="H133:I133"/>
    <mergeCell ref="BA133:BB133"/>
    <mergeCell ref="B134:C134"/>
    <mergeCell ref="D134:E134"/>
    <mergeCell ref="F134:G134"/>
    <mergeCell ref="H134:I134"/>
    <mergeCell ref="BA134:BB134"/>
    <mergeCell ref="B131:C131"/>
    <mergeCell ref="D131:E131"/>
    <mergeCell ref="F131:G131"/>
    <mergeCell ref="H131:I131"/>
    <mergeCell ref="BA131:BB131"/>
    <mergeCell ref="B132:C132"/>
    <mergeCell ref="D132:E132"/>
    <mergeCell ref="F132:G132"/>
    <mergeCell ref="H132:I132"/>
    <mergeCell ref="BA132:BB132"/>
    <mergeCell ref="B137:C137"/>
    <mergeCell ref="D137:E137"/>
    <mergeCell ref="F137:G137"/>
    <mergeCell ref="H137:I137"/>
    <mergeCell ref="BA137:BB137"/>
    <mergeCell ref="B138:C138"/>
    <mergeCell ref="D138:E138"/>
    <mergeCell ref="F138:G138"/>
    <mergeCell ref="H138:I138"/>
    <mergeCell ref="BA138:BB138"/>
    <mergeCell ref="B135:C135"/>
    <mergeCell ref="D135:E135"/>
    <mergeCell ref="F135:G135"/>
    <mergeCell ref="H135:I135"/>
    <mergeCell ref="BA135:BB135"/>
    <mergeCell ref="B136:C136"/>
    <mergeCell ref="D136:E136"/>
    <mergeCell ref="F136:G136"/>
    <mergeCell ref="H136:I136"/>
    <mergeCell ref="BA136:BB136"/>
    <mergeCell ref="B141:C141"/>
    <mergeCell ref="D141:E141"/>
    <mergeCell ref="F141:G141"/>
    <mergeCell ref="H141:I141"/>
    <mergeCell ref="BA141:BB141"/>
    <mergeCell ref="B142:C142"/>
    <mergeCell ref="D142:E142"/>
    <mergeCell ref="F142:G142"/>
    <mergeCell ref="H142:I142"/>
    <mergeCell ref="BA142:BB142"/>
    <mergeCell ref="B139:C139"/>
    <mergeCell ref="D139:E139"/>
    <mergeCell ref="F139:G139"/>
    <mergeCell ref="H139:I139"/>
    <mergeCell ref="BA139:BB139"/>
    <mergeCell ref="B140:C140"/>
    <mergeCell ref="D140:E140"/>
    <mergeCell ref="F140:G140"/>
    <mergeCell ref="H140:I140"/>
    <mergeCell ref="BA140:BB140"/>
    <mergeCell ref="B145:C145"/>
    <mergeCell ref="D145:E145"/>
    <mergeCell ref="F145:G145"/>
    <mergeCell ref="H145:I145"/>
    <mergeCell ref="BA145:BB145"/>
    <mergeCell ref="B146:C146"/>
    <mergeCell ref="D146:E146"/>
    <mergeCell ref="F146:G146"/>
    <mergeCell ref="H146:I146"/>
    <mergeCell ref="BA146:BB146"/>
    <mergeCell ref="B143:C143"/>
    <mergeCell ref="D143:E143"/>
    <mergeCell ref="F143:G143"/>
    <mergeCell ref="H143:I143"/>
    <mergeCell ref="BA143:BB143"/>
    <mergeCell ref="B144:C144"/>
    <mergeCell ref="D144:E144"/>
    <mergeCell ref="F144:G144"/>
    <mergeCell ref="H144:I144"/>
    <mergeCell ref="BA144:BB144"/>
    <mergeCell ref="B149:C149"/>
    <mergeCell ref="D149:E149"/>
    <mergeCell ref="F149:G149"/>
    <mergeCell ref="H149:I149"/>
    <mergeCell ref="BA149:BB149"/>
    <mergeCell ref="B150:C150"/>
    <mergeCell ref="D150:E150"/>
    <mergeCell ref="F150:G150"/>
    <mergeCell ref="H150:I150"/>
    <mergeCell ref="BA150:BB150"/>
    <mergeCell ref="B147:C147"/>
    <mergeCell ref="D147:E147"/>
    <mergeCell ref="F147:G147"/>
    <mergeCell ref="H147:I147"/>
    <mergeCell ref="BA147:BB147"/>
    <mergeCell ref="B148:C148"/>
    <mergeCell ref="D148:E148"/>
    <mergeCell ref="F148:G148"/>
    <mergeCell ref="H148:I148"/>
    <mergeCell ref="BA148:BB148"/>
    <mergeCell ref="B153:C153"/>
    <mergeCell ref="D153:E153"/>
    <mergeCell ref="F153:G153"/>
    <mergeCell ref="H153:I153"/>
    <mergeCell ref="BA153:BB153"/>
    <mergeCell ref="B154:C154"/>
    <mergeCell ref="D154:E154"/>
    <mergeCell ref="F154:G154"/>
    <mergeCell ref="H154:I154"/>
    <mergeCell ref="BA154:BB154"/>
    <mergeCell ref="B151:C151"/>
    <mergeCell ref="D151:E151"/>
    <mergeCell ref="F151:G151"/>
    <mergeCell ref="H151:I151"/>
    <mergeCell ref="BA151:BB151"/>
    <mergeCell ref="B152:C152"/>
    <mergeCell ref="D152:E152"/>
    <mergeCell ref="F152:G152"/>
    <mergeCell ref="H152:I152"/>
    <mergeCell ref="BA152:BB152"/>
    <mergeCell ref="B157:C157"/>
    <mergeCell ref="D157:E157"/>
    <mergeCell ref="F157:G157"/>
    <mergeCell ref="H157:I157"/>
    <mergeCell ref="BA157:BB157"/>
    <mergeCell ref="B158:C158"/>
    <mergeCell ref="D158:E158"/>
    <mergeCell ref="F158:G158"/>
    <mergeCell ref="H158:I158"/>
    <mergeCell ref="BA158:BB158"/>
    <mergeCell ref="B155:C155"/>
    <mergeCell ref="D155:E155"/>
    <mergeCell ref="F155:G155"/>
    <mergeCell ref="H155:I155"/>
    <mergeCell ref="BA155:BB155"/>
    <mergeCell ref="B156:C156"/>
    <mergeCell ref="D156:E156"/>
    <mergeCell ref="F156:G156"/>
    <mergeCell ref="H156:I156"/>
    <mergeCell ref="BA156:BB156"/>
    <mergeCell ref="B161:C161"/>
    <mergeCell ref="D161:E161"/>
    <mergeCell ref="F161:G161"/>
    <mergeCell ref="H161:I161"/>
    <mergeCell ref="BA161:BB161"/>
    <mergeCell ref="B162:C162"/>
    <mergeCell ref="D162:E162"/>
    <mergeCell ref="F162:G162"/>
    <mergeCell ref="H162:I162"/>
    <mergeCell ref="BA162:BB162"/>
    <mergeCell ref="B159:C159"/>
    <mergeCell ref="D159:E159"/>
    <mergeCell ref="F159:G159"/>
    <mergeCell ref="H159:I159"/>
    <mergeCell ref="BA159:BB159"/>
    <mergeCell ref="B160:C160"/>
    <mergeCell ref="D160:E160"/>
    <mergeCell ref="F160:G160"/>
    <mergeCell ref="H160:I160"/>
    <mergeCell ref="BA160:BB160"/>
    <mergeCell ref="B165:C165"/>
    <mergeCell ref="D165:E165"/>
    <mergeCell ref="F165:G165"/>
    <mergeCell ref="H165:I165"/>
    <mergeCell ref="BA165:BB165"/>
    <mergeCell ref="B166:C166"/>
    <mergeCell ref="D166:E166"/>
    <mergeCell ref="F166:G166"/>
    <mergeCell ref="H166:I166"/>
    <mergeCell ref="BA166:BB166"/>
    <mergeCell ref="B163:C163"/>
    <mergeCell ref="D163:E163"/>
    <mergeCell ref="F163:G163"/>
    <mergeCell ref="H163:I163"/>
    <mergeCell ref="BA163:BB163"/>
    <mergeCell ref="B164:C164"/>
    <mergeCell ref="D164:E164"/>
    <mergeCell ref="F164:G164"/>
    <mergeCell ref="H164:I164"/>
    <mergeCell ref="BA164:BB164"/>
    <mergeCell ref="B169:C169"/>
    <mergeCell ref="D169:E169"/>
    <mergeCell ref="F169:G169"/>
    <mergeCell ref="H169:I169"/>
    <mergeCell ref="BA169:BB169"/>
    <mergeCell ref="B170:C170"/>
    <mergeCell ref="D170:E170"/>
    <mergeCell ref="F170:G170"/>
    <mergeCell ref="H170:I170"/>
    <mergeCell ref="BA170:BB170"/>
    <mergeCell ref="B167:C167"/>
    <mergeCell ref="D167:E167"/>
    <mergeCell ref="F167:G167"/>
    <mergeCell ref="H167:I167"/>
    <mergeCell ref="BA167:BB167"/>
    <mergeCell ref="B168:C168"/>
    <mergeCell ref="D168:E168"/>
    <mergeCell ref="F168:G168"/>
    <mergeCell ref="H168:I168"/>
    <mergeCell ref="BA168:BB168"/>
    <mergeCell ref="B173:C173"/>
    <mergeCell ref="D173:E173"/>
    <mergeCell ref="F173:G173"/>
    <mergeCell ref="H173:I173"/>
    <mergeCell ref="BA173:BB173"/>
    <mergeCell ref="B174:C174"/>
    <mergeCell ref="D174:E174"/>
    <mergeCell ref="F174:G174"/>
    <mergeCell ref="H174:I174"/>
    <mergeCell ref="BA174:BB174"/>
    <mergeCell ref="B171:C171"/>
    <mergeCell ref="D171:E171"/>
    <mergeCell ref="F171:G171"/>
    <mergeCell ref="H171:I171"/>
    <mergeCell ref="BA171:BB171"/>
    <mergeCell ref="B172:C172"/>
    <mergeCell ref="D172:E172"/>
    <mergeCell ref="F172:G172"/>
    <mergeCell ref="H172:I172"/>
    <mergeCell ref="BA172:BB172"/>
    <mergeCell ref="B177:C177"/>
    <mergeCell ref="D177:E177"/>
    <mergeCell ref="F177:G177"/>
    <mergeCell ref="H177:I177"/>
    <mergeCell ref="BA177:BB177"/>
    <mergeCell ref="B178:C178"/>
    <mergeCell ref="D178:E178"/>
    <mergeCell ref="F178:G178"/>
    <mergeCell ref="H178:I178"/>
    <mergeCell ref="BA178:BB178"/>
    <mergeCell ref="B175:C175"/>
    <mergeCell ref="D175:E175"/>
    <mergeCell ref="F175:G175"/>
    <mergeCell ref="H175:I175"/>
    <mergeCell ref="BA175:BB175"/>
    <mergeCell ref="B176:C176"/>
    <mergeCell ref="D176:E176"/>
    <mergeCell ref="F176:G176"/>
    <mergeCell ref="H176:I176"/>
    <mergeCell ref="BA176:BB176"/>
    <mergeCell ref="B181:C181"/>
    <mergeCell ref="D181:E181"/>
    <mergeCell ref="F181:G181"/>
    <mergeCell ref="H181:I181"/>
    <mergeCell ref="BA181:BB181"/>
    <mergeCell ref="B182:C182"/>
    <mergeCell ref="D182:E182"/>
    <mergeCell ref="F182:G182"/>
    <mergeCell ref="H182:I182"/>
    <mergeCell ref="BA182:BB182"/>
    <mergeCell ref="B179:C179"/>
    <mergeCell ref="D179:E179"/>
    <mergeCell ref="F179:G179"/>
    <mergeCell ref="H179:I179"/>
    <mergeCell ref="BA179:BB179"/>
    <mergeCell ref="B180:C180"/>
    <mergeCell ref="D180:E180"/>
    <mergeCell ref="F180:G180"/>
    <mergeCell ref="H180:I180"/>
    <mergeCell ref="BA180:BB180"/>
    <mergeCell ref="B185:C185"/>
    <mergeCell ref="D185:E185"/>
    <mergeCell ref="F185:G185"/>
    <mergeCell ref="H185:I185"/>
    <mergeCell ref="BA185:BB185"/>
    <mergeCell ref="B186:C186"/>
    <mergeCell ref="D186:E186"/>
    <mergeCell ref="F186:G186"/>
    <mergeCell ref="H186:I186"/>
    <mergeCell ref="BA186:BB186"/>
    <mergeCell ref="B183:C183"/>
    <mergeCell ref="D183:E183"/>
    <mergeCell ref="F183:G183"/>
    <mergeCell ref="H183:I183"/>
    <mergeCell ref="BA183:BB183"/>
    <mergeCell ref="B184:C184"/>
    <mergeCell ref="D184:E184"/>
    <mergeCell ref="F184:G184"/>
    <mergeCell ref="H184:I184"/>
    <mergeCell ref="BA184:BB184"/>
    <mergeCell ref="B189:C189"/>
    <mergeCell ref="D189:E189"/>
    <mergeCell ref="F189:G189"/>
    <mergeCell ref="H189:I189"/>
    <mergeCell ref="BA189:BB189"/>
    <mergeCell ref="B190:C190"/>
    <mergeCell ref="D190:E190"/>
    <mergeCell ref="F190:G190"/>
    <mergeCell ref="H190:I190"/>
    <mergeCell ref="BA190:BB190"/>
    <mergeCell ref="B187:C187"/>
    <mergeCell ref="D187:E187"/>
    <mergeCell ref="F187:G187"/>
    <mergeCell ref="H187:I187"/>
    <mergeCell ref="BA187:BB187"/>
    <mergeCell ref="B188:C188"/>
    <mergeCell ref="D188:E188"/>
    <mergeCell ref="F188:G188"/>
    <mergeCell ref="H188:I188"/>
    <mergeCell ref="BA188:BB188"/>
    <mergeCell ref="B193:C193"/>
    <mergeCell ref="D193:E193"/>
    <mergeCell ref="F193:G193"/>
    <mergeCell ref="H193:I193"/>
    <mergeCell ref="BA193:BB193"/>
    <mergeCell ref="B194:C194"/>
    <mergeCell ref="D194:E194"/>
    <mergeCell ref="F194:G194"/>
    <mergeCell ref="H194:I194"/>
    <mergeCell ref="BA194:BB194"/>
    <mergeCell ref="B191:C191"/>
    <mergeCell ref="D191:E191"/>
    <mergeCell ref="F191:G191"/>
    <mergeCell ref="H191:I191"/>
    <mergeCell ref="BA191:BB191"/>
    <mergeCell ref="B192:C192"/>
    <mergeCell ref="D192:E192"/>
    <mergeCell ref="F192:G192"/>
    <mergeCell ref="H192:I192"/>
    <mergeCell ref="BA192:BB192"/>
    <mergeCell ref="B197:C197"/>
    <mergeCell ref="D197:E197"/>
    <mergeCell ref="F197:G197"/>
    <mergeCell ref="H197:I197"/>
    <mergeCell ref="BA197:BB197"/>
    <mergeCell ref="B198:C198"/>
    <mergeCell ref="D198:E198"/>
    <mergeCell ref="F198:G198"/>
    <mergeCell ref="H198:I198"/>
    <mergeCell ref="BA198:BB198"/>
    <mergeCell ref="B195:C195"/>
    <mergeCell ref="D195:E195"/>
    <mergeCell ref="F195:G195"/>
    <mergeCell ref="H195:I195"/>
    <mergeCell ref="BA195:BB195"/>
    <mergeCell ref="B196:C196"/>
    <mergeCell ref="D196:E196"/>
    <mergeCell ref="F196:G196"/>
    <mergeCell ref="H196:I196"/>
    <mergeCell ref="BA196:BB196"/>
    <mergeCell ref="B201:C201"/>
    <mergeCell ref="D201:E201"/>
    <mergeCell ref="F201:G201"/>
    <mergeCell ref="H201:I201"/>
    <mergeCell ref="BA201:BB201"/>
    <mergeCell ref="B202:C202"/>
    <mergeCell ref="D202:E202"/>
    <mergeCell ref="F202:G202"/>
    <mergeCell ref="H202:I202"/>
    <mergeCell ref="BA202:BB202"/>
    <mergeCell ref="B199:C199"/>
    <mergeCell ref="D199:E199"/>
    <mergeCell ref="F199:G199"/>
    <mergeCell ref="H199:I199"/>
    <mergeCell ref="BA199:BB199"/>
    <mergeCell ref="B200:C200"/>
    <mergeCell ref="D200:E200"/>
    <mergeCell ref="F200:G200"/>
    <mergeCell ref="H200:I200"/>
    <mergeCell ref="BA200:BB200"/>
    <mergeCell ref="B205:C205"/>
    <mergeCell ref="D205:E205"/>
    <mergeCell ref="F205:G205"/>
    <mergeCell ref="H205:I205"/>
    <mergeCell ref="BA205:BB205"/>
    <mergeCell ref="B206:C206"/>
    <mergeCell ref="D206:E206"/>
    <mergeCell ref="F206:G206"/>
    <mergeCell ref="H206:I206"/>
    <mergeCell ref="BA206:BB206"/>
    <mergeCell ref="B203:C203"/>
    <mergeCell ref="D203:E203"/>
    <mergeCell ref="F203:G203"/>
    <mergeCell ref="H203:I203"/>
    <mergeCell ref="BA203:BB203"/>
    <mergeCell ref="B204:C204"/>
    <mergeCell ref="D204:E204"/>
    <mergeCell ref="F204:G204"/>
    <mergeCell ref="H204:I204"/>
    <mergeCell ref="BA204:BB204"/>
    <mergeCell ref="B209:C209"/>
    <mergeCell ref="D209:E209"/>
    <mergeCell ref="F209:G209"/>
    <mergeCell ref="H209:I209"/>
    <mergeCell ref="BA209:BB209"/>
    <mergeCell ref="B210:C210"/>
    <mergeCell ref="D210:E210"/>
    <mergeCell ref="F210:G210"/>
    <mergeCell ref="H210:I210"/>
    <mergeCell ref="BA210:BB210"/>
    <mergeCell ref="B207:C207"/>
    <mergeCell ref="D207:E207"/>
    <mergeCell ref="F207:G207"/>
    <mergeCell ref="H207:I207"/>
    <mergeCell ref="BA207:BB207"/>
    <mergeCell ref="B208:C208"/>
    <mergeCell ref="D208:E208"/>
    <mergeCell ref="F208:G208"/>
    <mergeCell ref="H208:I208"/>
    <mergeCell ref="BA208:BB208"/>
    <mergeCell ref="B213:C213"/>
    <mergeCell ref="D213:E213"/>
    <mergeCell ref="F213:G213"/>
    <mergeCell ref="H213:I213"/>
    <mergeCell ref="BA213:BB213"/>
    <mergeCell ref="B214:C214"/>
    <mergeCell ref="D214:E214"/>
    <mergeCell ref="F214:G214"/>
    <mergeCell ref="H214:I214"/>
    <mergeCell ref="BA214:BB214"/>
    <mergeCell ref="B211:C211"/>
    <mergeCell ref="D211:E211"/>
    <mergeCell ref="F211:G211"/>
    <mergeCell ref="H211:I211"/>
    <mergeCell ref="BA211:BB211"/>
    <mergeCell ref="B212:C212"/>
    <mergeCell ref="D212:E212"/>
    <mergeCell ref="F212:G212"/>
    <mergeCell ref="H212:I212"/>
    <mergeCell ref="BA212:BB212"/>
    <mergeCell ref="B217:C217"/>
    <mergeCell ref="D217:E217"/>
    <mergeCell ref="F217:G217"/>
    <mergeCell ref="H217:I217"/>
    <mergeCell ref="BA217:BB217"/>
    <mergeCell ref="B218:C218"/>
    <mergeCell ref="D218:E218"/>
    <mergeCell ref="F218:G218"/>
    <mergeCell ref="H218:I218"/>
    <mergeCell ref="BA218:BB218"/>
    <mergeCell ref="B215:C215"/>
    <mergeCell ref="D215:E215"/>
    <mergeCell ref="F215:G215"/>
    <mergeCell ref="H215:I215"/>
    <mergeCell ref="BA215:BB215"/>
    <mergeCell ref="B216:C216"/>
    <mergeCell ref="D216:E216"/>
    <mergeCell ref="F216:G216"/>
    <mergeCell ref="H216:I216"/>
    <mergeCell ref="BA216:BB216"/>
    <mergeCell ref="B221:C221"/>
    <mergeCell ref="D221:E221"/>
    <mergeCell ref="F221:G221"/>
    <mergeCell ref="H221:I221"/>
    <mergeCell ref="BA221:BB221"/>
    <mergeCell ref="B222:C222"/>
    <mergeCell ref="D222:E222"/>
    <mergeCell ref="F222:G222"/>
    <mergeCell ref="H222:I222"/>
    <mergeCell ref="BA222:BB222"/>
    <mergeCell ref="B219:C219"/>
    <mergeCell ref="D219:E219"/>
    <mergeCell ref="F219:G219"/>
    <mergeCell ref="H219:I219"/>
    <mergeCell ref="BA219:BB219"/>
    <mergeCell ref="B220:C220"/>
    <mergeCell ref="D220:E220"/>
    <mergeCell ref="F220:G220"/>
    <mergeCell ref="H220:I220"/>
    <mergeCell ref="BA220:BB220"/>
    <mergeCell ref="B225:C225"/>
    <mergeCell ref="D225:E225"/>
    <mergeCell ref="F225:G225"/>
    <mergeCell ref="H225:I225"/>
    <mergeCell ref="BA225:BB225"/>
    <mergeCell ref="B226:C226"/>
    <mergeCell ref="D226:E226"/>
    <mergeCell ref="F226:G226"/>
    <mergeCell ref="H226:I226"/>
    <mergeCell ref="BA226:BB226"/>
    <mergeCell ref="B223:C223"/>
    <mergeCell ref="D223:E223"/>
    <mergeCell ref="F223:G223"/>
    <mergeCell ref="H223:I223"/>
    <mergeCell ref="BA223:BB223"/>
    <mergeCell ref="B224:C224"/>
    <mergeCell ref="D224:E224"/>
    <mergeCell ref="F224:G224"/>
    <mergeCell ref="H224:I224"/>
    <mergeCell ref="BA224:BB224"/>
    <mergeCell ref="B229:C229"/>
    <mergeCell ref="D229:E229"/>
    <mergeCell ref="F229:G229"/>
    <mergeCell ref="H229:I229"/>
    <mergeCell ref="BA229:BB229"/>
    <mergeCell ref="B230:C230"/>
    <mergeCell ref="D230:E230"/>
    <mergeCell ref="F230:G230"/>
    <mergeCell ref="H230:I230"/>
    <mergeCell ref="BA230:BB230"/>
    <mergeCell ref="B227:C227"/>
    <mergeCell ref="D227:E227"/>
    <mergeCell ref="F227:G227"/>
    <mergeCell ref="H227:I227"/>
    <mergeCell ref="BA227:BB227"/>
    <mergeCell ref="B228:C228"/>
    <mergeCell ref="D228:E228"/>
    <mergeCell ref="F228:G228"/>
    <mergeCell ref="H228:I228"/>
    <mergeCell ref="BA228:BB228"/>
    <mergeCell ref="B233:C233"/>
    <mergeCell ref="D233:E233"/>
    <mergeCell ref="F233:G233"/>
    <mergeCell ref="H233:I233"/>
    <mergeCell ref="BA233:BB233"/>
    <mergeCell ref="B234:C234"/>
    <mergeCell ref="D234:E234"/>
    <mergeCell ref="F234:G234"/>
    <mergeCell ref="H234:I234"/>
    <mergeCell ref="BA234:BB234"/>
    <mergeCell ref="B231:C231"/>
    <mergeCell ref="D231:E231"/>
    <mergeCell ref="F231:G231"/>
    <mergeCell ref="H231:I231"/>
    <mergeCell ref="BA231:BB231"/>
    <mergeCell ref="B232:C232"/>
    <mergeCell ref="D232:E232"/>
    <mergeCell ref="F232:G232"/>
    <mergeCell ref="H232:I232"/>
    <mergeCell ref="BA232:BB232"/>
    <mergeCell ref="B237:C237"/>
    <mergeCell ref="D237:E237"/>
    <mergeCell ref="F237:G237"/>
    <mergeCell ref="H237:I237"/>
    <mergeCell ref="BA237:BB237"/>
    <mergeCell ref="B238:C238"/>
    <mergeCell ref="D238:E238"/>
    <mergeCell ref="F238:G238"/>
    <mergeCell ref="H238:I238"/>
    <mergeCell ref="BA238:BB238"/>
    <mergeCell ref="B235:C235"/>
    <mergeCell ref="D235:E235"/>
    <mergeCell ref="F235:G235"/>
    <mergeCell ref="H235:I235"/>
    <mergeCell ref="BA235:BB235"/>
    <mergeCell ref="B236:C236"/>
    <mergeCell ref="D236:E236"/>
    <mergeCell ref="F236:G236"/>
    <mergeCell ref="H236:I236"/>
    <mergeCell ref="BA236:BB236"/>
    <mergeCell ref="B241:C241"/>
    <mergeCell ref="D241:E241"/>
    <mergeCell ref="F241:G241"/>
    <mergeCell ref="H241:I241"/>
    <mergeCell ref="BA241:BB241"/>
    <mergeCell ref="B242:C242"/>
    <mergeCell ref="D242:E242"/>
    <mergeCell ref="F242:G242"/>
    <mergeCell ref="H242:I242"/>
    <mergeCell ref="BA242:BB242"/>
    <mergeCell ref="B239:C239"/>
    <mergeCell ref="D239:E239"/>
    <mergeCell ref="F239:G239"/>
    <mergeCell ref="H239:I239"/>
    <mergeCell ref="BA239:BB239"/>
    <mergeCell ref="B240:C240"/>
    <mergeCell ref="D240:E240"/>
    <mergeCell ref="F240:G240"/>
    <mergeCell ref="H240:I240"/>
    <mergeCell ref="BA240:BB240"/>
    <mergeCell ref="B245:C245"/>
    <mergeCell ref="D245:E245"/>
    <mergeCell ref="F245:G245"/>
    <mergeCell ref="H245:I245"/>
    <mergeCell ref="BA245:BB245"/>
    <mergeCell ref="B246:C246"/>
    <mergeCell ref="D246:E246"/>
    <mergeCell ref="F246:G246"/>
    <mergeCell ref="H246:I246"/>
    <mergeCell ref="BA246:BB246"/>
    <mergeCell ref="B243:C243"/>
    <mergeCell ref="D243:E243"/>
    <mergeCell ref="F243:G243"/>
    <mergeCell ref="H243:I243"/>
    <mergeCell ref="BA243:BB243"/>
    <mergeCell ref="B244:C244"/>
    <mergeCell ref="D244:E244"/>
    <mergeCell ref="F244:G244"/>
    <mergeCell ref="H244:I244"/>
    <mergeCell ref="BA244:BB244"/>
    <mergeCell ref="B249:C249"/>
    <mergeCell ref="D249:E249"/>
    <mergeCell ref="F249:G249"/>
    <mergeCell ref="H249:I249"/>
    <mergeCell ref="BA249:BB249"/>
    <mergeCell ref="B250:C250"/>
    <mergeCell ref="D250:E250"/>
    <mergeCell ref="F250:G250"/>
    <mergeCell ref="H250:I250"/>
    <mergeCell ref="BA250:BB250"/>
    <mergeCell ref="B247:C247"/>
    <mergeCell ref="D247:E247"/>
    <mergeCell ref="F247:G247"/>
    <mergeCell ref="H247:I247"/>
    <mergeCell ref="BA247:BB247"/>
    <mergeCell ref="B248:C248"/>
    <mergeCell ref="D248:E248"/>
    <mergeCell ref="F248:G248"/>
    <mergeCell ref="H248:I248"/>
    <mergeCell ref="BA248:BB248"/>
    <mergeCell ref="B253:C253"/>
    <mergeCell ref="D253:E253"/>
    <mergeCell ref="F253:G253"/>
    <mergeCell ref="H253:I253"/>
    <mergeCell ref="BA253:BB253"/>
    <mergeCell ref="B254:C254"/>
    <mergeCell ref="D254:E254"/>
    <mergeCell ref="F254:G254"/>
    <mergeCell ref="H254:I254"/>
    <mergeCell ref="BA254:BB254"/>
    <mergeCell ref="B251:C251"/>
    <mergeCell ref="D251:E251"/>
    <mergeCell ref="F251:G251"/>
    <mergeCell ref="H251:I251"/>
    <mergeCell ref="BA251:BB251"/>
    <mergeCell ref="B252:C252"/>
    <mergeCell ref="D252:E252"/>
    <mergeCell ref="F252:G252"/>
    <mergeCell ref="H252:I252"/>
    <mergeCell ref="BA252:BB252"/>
    <mergeCell ref="B257:C257"/>
    <mergeCell ref="D257:E257"/>
    <mergeCell ref="F257:G257"/>
    <mergeCell ref="H257:I257"/>
    <mergeCell ref="BA257:BB257"/>
    <mergeCell ref="B258:C258"/>
    <mergeCell ref="D258:E258"/>
    <mergeCell ref="F258:G258"/>
    <mergeCell ref="H258:I258"/>
    <mergeCell ref="BA258:BB258"/>
    <mergeCell ref="B255:C255"/>
    <mergeCell ref="D255:E255"/>
    <mergeCell ref="F255:G255"/>
    <mergeCell ref="H255:I255"/>
    <mergeCell ref="BA255:BB255"/>
    <mergeCell ref="B256:C256"/>
    <mergeCell ref="D256:E256"/>
    <mergeCell ref="F256:G256"/>
    <mergeCell ref="H256:I256"/>
    <mergeCell ref="BA256:BB256"/>
    <mergeCell ref="B261:C261"/>
    <mergeCell ref="D261:E261"/>
    <mergeCell ref="F261:G261"/>
    <mergeCell ref="H261:I261"/>
    <mergeCell ref="BA261:BB261"/>
    <mergeCell ref="B262:C262"/>
    <mergeCell ref="D262:E262"/>
    <mergeCell ref="F262:G262"/>
    <mergeCell ref="H262:I262"/>
    <mergeCell ref="BA262:BB262"/>
    <mergeCell ref="B259:C259"/>
    <mergeCell ref="D259:E259"/>
    <mergeCell ref="F259:G259"/>
    <mergeCell ref="H259:I259"/>
    <mergeCell ref="BA259:BB259"/>
    <mergeCell ref="B260:C260"/>
    <mergeCell ref="D260:E260"/>
    <mergeCell ref="F260:G260"/>
    <mergeCell ref="H260:I260"/>
    <mergeCell ref="BA260:BB260"/>
    <mergeCell ref="B265:C265"/>
    <mergeCell ref="D265:E265"/>
    <mergeCell ref="F265:G265"/>
    <mergeCell ref="H265:I265"/>
    <mergeCell ref="BA265:BB265"/>
    <mergeCell ref="B266:C266"/>
    <mergeCell ref="D266:E266"/>
    <mergeCell ref="F266:G266"/>
    <mergeCell ref="H266:I266"/>
    <mergeCell ref="BA266:BB266"/>
    <mergeCell ref="B263:C263"/>
    <mergeCell ref="D263:E263"/>
    <mergeCell ref="F263:G263"/>
    <mergeCell ref="H263:I263"/>
    <mergeCell ref="BA263:BB263"/>
    <mergeCell ref="B264:C264"/>
    <mergeCell ref="D264:E264"/>
    <mergeCell ref="F264:G264"/>
    <mergeCell ref="H264:I264"/>
    <mergeCell ref="BA264:BB264"/>
    <mergeCell ref="B269:C269"/>
    <mergeCell ref="D269:E269"/>
    <mergeCell ref="F269:G269"/>
    <mergeCell ref="H269:I269"/>
    <mergeCell ref="BA269:BB269"/>
    <mergeCell ref="B270:C270"/>
    <mergeCell ref="D270:E270"/>
    <mergeCell ref="F270:G270"/>
    <mergeCell ref="H270:I270"/>
    <mergeCell ref="BA270:BB270"/>
    <mergeCell ref="B267:C267"/>
    <mergeCell ref="D267:E267"/>
    <mergeCell ref="F267:G267"/>
    <mergeCell ref="H267:I267"/>
    <mergeCell ref="BA267:BB267"/>
    <mergeCell ref="B268:C268"/>
    <mergeCell ref="D268:E268"/>
    <mergeCell ref="F268:G268"/>
    <mergeCell ref="H268:I268"/>
    <mergeCell ref="BA268:BB268"/>
    <mergeCell ref="B273:C273"/>
    <mergeCell ref="D273:E273"/>
    <mergeCell ref="F273:G273"/>
    <mergeCell ref="H273:I273"/>
    <mergeCell ref="BA273:BB273"/>
    <mergeCell ref="B274:C274"/>
    <mergeCell ref="D274:E274"/>
    <mergeCell ref="F274:G274"/>
    <mergeCell ref="H274:I274"/>
    <mergeCell ref="BA274:BB274"/>
    <mergeCell ref="B271:C271"/>
    <mergeCell ref="D271:E271"/>
    <mergeCell ref="F271:G271"/>
    <mergeCell ref="H271:I271"/>
    <mergeCell ref="BA271:BB271"/>
    <mergeCell ref="B272:C272"/>
    <mergeCell ref="D272:E272"/>
    <mergeCell ref="F272:G272"/>
    <mergeCell ref="H272:I272"/>
    <mergeCell ref="BA272:BB272"/>
    <mergeCell ref="B277:C277"/>
    <mergeCell ref="D277:E277"/>
    <mergeCell ref="F277:G277"/>
    <mergeCell ref="H277:I277"/>
    <mergeCell ref="BA277:BB277"/>
    <mergeCell ref="B278:C278"/>
    <mergeCell ref="D278:E278"/>
    <mergeCell ref="F278:G278"/>
    <mergeCell ref="H278:I278"/>
    <mergeCell ref="BA278:BB278"/>
    <mergeCell ref="B275:C275"/>
    <mergeCell ref="D275:E275"/>
    <mergeCell ref="F275:G275"/>
    <mergeCell ref="H275:I275"/>
    <mergeCell ref="BA275:BB275"/>
    <mergeCell ref="B276:C276"/>
    <mergeCell ref="D276:E276"/>
    <mergeCell ref="F276:G276"/>
    <mergeCell ref="H276:I276"/>
    <mergeCell ref="BA276:BB276"/>
    <mergeCell ref="B281:C281"/>
    <mergeCell ref="D281:E281"/>
    <mergeCell ref="F281:G281"/>
    <mergeCell ref="H281:I281"/>
    <mergeCell ref="BA281:BB281"/>
    <mergeCell ref="B282:C282"/>
    <mergeCell ref="D282:E282"/>
    <mergeCell ref="F282:G282"/>
    <mergeCell ref="H282:I282"/>
    <mergeCell ref="BA282:BB282"/>
    <mergeCell ref="B279:C279"/>
    <mergeCell ref="D279:E279"/>
    <mergeCell ref="F279:G279"/>
    <mergeCell ref="H279:I279"/>
    <mergeCell ref="BA279:BB279"/>
    <mergeCell ref="B280:C280"/>
    <mergeCell ref="D280:E280"/>
    <mergeCell ref="F280:G280"/>
    <mergeCell ref="H280:I280"/>
    <mergeCell ref="BA280:BB280"/>
    <mergeCell ref="B285:C285"/>
    <mergeCell ref="D285:E285"/>
    <mergeCell ref="F285:G285"/>
    <mergeCell ref="H285:I285"/>
    <mergeCell ref="BA285:BB285"/>
    <mergeCell ref="B286:C286"/>
    <mergeCell ref="D286:E286"/>
    <mergeCell ref="F286:G286"/>
    <mergeCell ref="H286:I286"/>
    <mergeCell ref="BA286:BB286"/>
    <mergeCell ref="B283:C283"/>
    <mergeCell ref="D283:E283"/>
    <mergeCell ref="F283:G283"/>
    <mergeCell ref="H283:I283"/>
    <mergeCell ref="BA283:BB283"/>
    <mergeCell ref="B284:C284"/>
    <mergeCell ref="D284:E284"/>
    <mergeCell ref="F284:G284"/>
    <mergeCell ref="H284:I284"/>
    <mergeCell ref="BA284:BB284"/>
    <mergeCell ref="B289:C289"/>
    <mergeCell ref="D289:E289"/>
    <mergeCell ref="F289:G289"/>
    <mergeCell ref="H289:I289"/>
    <mergeCell ref="BA289:BB289"/>
    <mergeCell ref="B290:C290"/>
    <mergeCell ref="D290:E290"/>
    <mergeCell ref="F290:G290"/>
    <mergeCell ref="H290:I290"/>
    <mergeCell ref="BA290:BB290"/>
    <mergeCell ref="B287:C287"/>
    <mergeCell ref="D287:E287"/>
    <mergeCell ref="F287:G287"/>
    <mergeCell ref="H287:I287"/>
    <mergeCell ref="BA287:BB287"/>
    <mergeCell ref="B288:C288"/>
    <mergeCell ref="D288:E288"/>
    <mergeCell ref="F288:G288"/>
    <mergeCell ref="H288:I288"/>
    <mergeCell ref="BA288:BB288"/>
    <mergeCell ref="B293:C293"/>
    <mergeCell ref="D293:E293"/>
    <mergeCell ref="F293:G293"/>
    <mergeCell ref="H293:I293"/>
    <mergeCell ref="BA293:BB293"/>
    <mergeCell ref="B294:C294"/>
    <mergeCell ref="D294:E294"/>
    <mergeCell ref="F294:G294"/>
    <mergeCell ref="H294:I294"/>
    <mergeCell ref="BA294:BB294"/>
    <mergeCell ref="B291:C291"/>
    <mergeCell ref="D291:E291"/>
    <mergeCell ref="F291:G291"/>
    <mergeCell ref="H291:I291"/>
    <mergeCell ref="BA291:BB291"/>
    <mergeCell ref="B292:C292"/>
    <mergeCell ref="D292:E292"/>
    <mergeCell ref="F292:G292"/>
    <mergeCell ref="H292:I292"/>
    <mergeCell ref="BA292:BB292"/>
    <mergeCell ref="B297:C297"/>
    <mergeCell ref="D297:E297"/>
    <mergeCell ref="F297:G297"/>
    <mergeCell ref="H297:I297"/>
    <mergeCell ref="BA297:BB297"/>
    <mergeCell ref="B298:C298"/>
    <mergeCell ref="D298:E298"/>
    <mergeCell ref="F298:G298"/>
    <mergeCell ref="H298:I298"/>
    <mergeCell ref="BA298:BB298"/>
    <mergeCell ref="B295:C295"/>
    <mergeCell ref="D295:E295"/>
    <mergeCell ref="F295:G295"/>
    <mergeCell ref="H295:I295"/>
    <mergeCell ref="BA295:BB295"/>
    <mergeCell ref="B296:C296"/>
    <mergeCell ref="D296:E296"/>
    <mergeCell ref="F296:G296"/>
    <mergeCell ref="H296:I296"/>
    <mergeCell ref="BA296:BB296"/>
    <mergeCell ref="B301:C301"/>
    <mergeCell ref="D301:E301"/>
    <mergeCell ref="F301:G301"/>
    <mergeCell ref="H301:I301"/>
    <mergeCell ref="BA301:BB301"/>
    <mergeCell ref="B302:C302"/>
    <mergeCell ref="D302:E302"/>
    <mergeCell ref="F302:G302"/>
    <mergeCell ref="H302:I302"/>
    <mergeCell ref="BA302:BB302"/>
    <mergeCell ref="B299:C299"/>
    <mergeCell ref="D299:E299"/>
    <mergeCell ref="F299:G299"/>
    <mergeCell ref="H299:I299"/>
    <mergeCell ref="BA299:BB299"/>
    <mergeCell ref="B300:C300"/>
    <mergeCell ref="D300:E300"/>
    <mergeCell ref="F300:G300"/>
    <mergeCell ref="H300:I300"/>
    <mergeCell ref="BA300:BB300"/>
    <mergeCell ref="B305:C305"/>
    <mergeCell ref="D305:E305"/>
    <mergeCell ref="F305:G305"/>
    <mergeCell ref="H305:I305"/>
    <mergeCell ref="BA305:BB305"/>
    <mergeCell ref="B306:C306"/>
    <mergeCell ref="D306:E306"/>
    <mergeCell ref="F306:G306"/>
    <mergeCell ref="H306:I306"/>
    <mergeCell ref="BA306:BB306"/>
    <mergeCell ref="B303:C303"/>
    <mergeCell ref="D303:E303"/>
    <mergeCell ref="F303:G303"/>
    <mergeCell ref="H303:I303"/>
    <mergeCell ref="BA303:BB303"/>
    <mergeCell ref="B304:C304"/>
    <mergeCell ref="D304:E304"/>
    <mergeCell ref="F304:G304"/>
    <mergeCell ref="H304:I304"/>
    <mergeCell ref="BA304:BB304"/>
    <mergeCell ref="B309:C309"/>
    <mergeCell ref="D309:E309"/>
    <mergeCell ref="F309:G309"/>
    <mergeCell ref="H309:I309"/>
    <mergeCell ref="BA309:BB309"/>
    <mergeCell ref="B310:C310"/>
    <mergeCell ref="D310:E310"/>
    <mergeCell ref="F310:G310"/>
    <mergeCell ref="H310:I310"/>
    <mergeCell ref="BA310:BB310"/>
    <mergeCell ref="B307:C307"/>
    <mergeCell ref="D307:E307"/>
    <mergeCell ref="F307:G307"/>
    <mergeCell ref="H307:I307"/>
    <mergeCell ref="BA307:BB307"/>
    <mergeCell ref="B308:C308"/>
    <mergeCell ref="D308:E308"/>
    <mergeCell ref="F308:G308"/>
    <mergeCell ref="H308:I308"/>
    <mergeCell ref="BA308:BB308"/>
    <mergeCell ref="B313:C313"/>
    <mergeCell ref="D313:E313"/>
    <mergeCell ref="F313:G313"/>
    <mergeCell ref="H313:I313"/>
    <mergeCell ref="BA313:BB313"/>
    <mergeCell ref="B314:C314"/>
    <mergeCell ref="D314:E314"/>
    <mergeCell ref="F314:G314"/>
    <mergeCell ref="H314:I314"/>
    <mergeCell ref="BA314:BB314"/>
    <mergeCell ref="B311:C311"/>
    <mergeCell ref="D311:E311"/>
    <mergeCell ref="F311:G311"/>
    <mergeCell ref="H311:I311"/>
    <mergeCell ref="BA311:BB311"/>
    <mergeCell ref="B312:C312"/>
    <mergeCell ref="D312:E312"/>
    <mergeCell ref="F312:G312"/>
    <mergeCell ref="H312:I312"/>
    <mergeCell ref="BA312:BB312"/>
    <mergeCell ref="B317:C317"/>
    <mergeCell ref="D317:E317"/>
    <mergeCell ref="F317:G317"/>
    <mergeCell ref="H317:I317"/>
    <mergeCell ref="BA317:BB317"/>
    <mergeCell ref="B318:C318"/>
    <mergeCell ref="D318:E318"/>
    <mergeCell ref="F318:G318"/>
    <mergeCell ref="H318:I318"/>
    <mergeCell ref="BA318:BB318"/>
    <mergeCell ref="B315:C315"/>
    <mergeCell ref="D315:E315"/>
    <mergeCell ref="F315:G315"/>
    <mergeCell ref="H315:I315"/>
    <mergeCell ref="BA315:BB315"/>
    <mergeCell ref="B316:C316"/>
    <mergeCell ref="D316:E316"/>
    <mergeCell ref="F316:G316"/>
    <mergeCell ref="H316:I316"/>
    <mergeCell ref="BA316:BB316"/>
    <mergeCell ref="B321:C321"/>
    <mergeCell ref="D321:E321"/>
    <mergeCell ref="F321:G321"/>
    <mergeCell ref="H321:I321"/>
    <mergeCell ref="BA321:BB321"/>
    <mergeCell ref="B322:C322"/>
    <mergeCell ref="D322:E322"/>
    <mergeCell ref="F322:G322"/>
    <mergeCell ref="H322:I322"/>
    <mergeCell ref="BA322:BB322"/>
    <mergeCell ref="B319:C319"/>
    <mergeCell ref="D319:E319"/>
    <mergeCell ref="F319:G319"/>
    <mergeCell ref="H319:I319"/>
    <mergeCell ref="BA319:BB319"/>
    <mergeCell ref="B320:C320"/>
    <mergeCell ref="D320:E320"/>
    <mergeCell ref="F320:G320"/>
    <mergeCell ref="H320:I320"/>
    <mergeCell ref="BA320:BB320"/>
    <mergeCell ref="B325:C325"/>
    <mergeCell ref="D325:E325"/>
    <mergeCell ref="F325:G325"/>
    <mergeCell ref="H325:I325"/>
    <mergeCell ref="BA325:BB325"/>
    <mergeCell ref="B326:C326"/>
    <mergeCell ref="D326:E326"/>
    <mergeCell ref="F326:G326"/>
    <mergeCell ref="H326:I326"/>
    <mergeCell ref="BA326:BB326"/>
    <mergeCell ref="B323:C323"/>
    <mergeCell ref="D323:E323"/>
    <mergeCell ref="F323:G323"/>
    <mergeCell ref="H323:I323"/>
    <mergeCell ref="BA323:BB323"/>
    <mergeCell ref="B324:C324"/>
    <mergeCell ref="D324:E324"/>
    <mergeCell ref="F324:G324"/>
    <mergeCell ref="H324:I324"/>
    <mergeCell ref="BA324:BB324"/>
    <mergeCell ref="B329:C329"/>
    <mergeCell ref="D329:E329"/>
    <mergeCell ref="F329:G329"/>
    <mergeCell ref="H329:I329"/>
    <mergeCell ref="BA329:BB329"/>
    <mergeCell ref="B330:C330"/>
    <mergeCell ref="D330:E330"/>
    <mergeCell ref="F330:G330"/>
    <mergeCell ref="H330:I330"/>
    <mergeCell ref="BA330:BB330"/>
    <mergeCell ref="B327:C327"/>
    <mergeCell ref="D327:E327"/>
    <mergeCell ref="F327:G327"/>
    <mergeCell ref="H327:I327"/>
    <mergeCell ref="BA327:BB327"/>
    <mergeCell ref="B328:C328"/>
    <mergeCell ref="D328:E328"/>
    <mergeCell ref="F328:G328"/>
    <mergeCell ref="H328:I328"/>
    <mergeCell ref="BA328:BB328"/>
    <mergeCell ref="B333:C333"/>
    <mergeCell ref="D333:E333"/>
    <mergeCell ref="F333:G333"/>
    <mergeCell ref="H333:I333"/>
    <mergeCell ref="BA333:BB333"/>
    <mergeCell ref="B334:C334"/>
    <mergeCell ref="D334:E334"/>
    <mergeCell ref="F334:G334"/>
    <mergeCell ref="H334:I334"/>
    <mergeCell ref="BA334:BB334"/>
    <mergeCell ref="B331:C331"/>
    <mergeCell ref="D331:E331"/>
    <mergeCell ref="F331:G331"/>
    <mergeCell ref="H331:I331"/>
    <mergeCell ref="BA331:BB331"/>
    <mergeCell ref="B332:C332"/>
    <mergeCell ref="D332:E332"/>
    <mergeCell ref="F332:G332"/>
    <mergeCell ref="H332:I332"/>
    <mergeCell ref="BA332:BB332"/>
    <mergeCell ref="B337:C337"/>
    <mergeCell ref="D337:E337"/>
    <mergeCell ref="F337:G337"/>
    <mergeCell ref="H337:I337"/>
    <mergeCell ref="BA337:BB337"/>
    <mergeCell ref="B338:C338"/>
    <mergeCell ref="D338:E338"/>
    <mergeCell ref="F338:G338"/>
    <mergeCell ref="H338:I338"/>
    <mergeCell ref="BA338:BB338"/>
    <mergeCell ref="B335:C335"/>
    <mergeCell ref="D335:E335"/>
    <mergeCell ref="F335:G335"/>
    <mergeCell ref="H335:I335"/>
    <mergeCell ref="BA335:BB335"/>
    <mergeCell ref="B336:C336"/>
    <mergeCell ref="D336:E336"/>
    <mergeCell ref="F336:G336"/>
    <mergeCell ref="H336:I336"/>
    <mergeCell ref="BA336:BB336"/>
    <mergeCell ref="B341:C341"/>
    <mergeCell ref="D341:E341"/>
    <mergeCell ref="F341:G341"/>
    <mergeCell ref="H341:I341"/>
    <mergeCell ref="BA341:BB341"/>
    <mergeCell ref="B342:C342"/>
    <mergeCell ref="D342:E342"/>
    <mergeCell ref="F342:G342"/>
    <mergeCell ref="H342:I342"/>
    <mergeCell ref="BA342:BB342"/>
    <mergeCell ref="B339:C339"/>
    <mergeCell ref="D339:E339"/>
    <mergeCell ref="F339:G339"/>
    <mergeCell ref="H339:I339"/>
    <mergeCell ref="BA339:BB339"/>
    <mergeCell ref="B340:C340"/>
    <mergeCell ref="D340:E340"/>
    <mergeCell ref="F340:G340"/>
    <mergeCell ref="H340:I340"/>
    <mergeCell ref="BA340:BB340"/>
    <mergeCell ref="B345:C345"/>
    <mergeCell ref="D345:E345"/>
    <mergeCell ref="F345:G345"/>
    <mergeCell ref="H345:I345"/>
    <mergeCell ref="BA345:BB345"/>
    <mergeCell ref="B346:C346"/>
    <mergeCell ref="D346:E346"/>
    <mergeCell ref="F346:G346"/>
    <mergeCell ref="H346:I346"/>
    <mergeCell ref="BA346:BB346"/>
    <mergeCell ref="B343:C343"/>
    <mergeCell ref="D343:E343"/>
    <mergeCell ref="F343:G343"/>
    <mergeCell ref="H343:I343"/>
    <mergeCell ref="BA343:BB343"/>
    <mergeCell ref="B344:C344"/>
    <mergeCell ref="D344:E344"/>
    <mergeCell ref="F344:G344"/>
    <mergeCell ref="H344:I344"/>
    <mergeCell ref="BA344:BB344"/>
    <mergeCell ref="B349:C349"/>
    <mergeCell ref="D349:E349"/>
    <mergeCell ref="F349:G349"/>
    <mergeCell ref="H349:I349"/>
    <mergeCell ref="BA349:BB349"/>
    <mergeCell ref="B350:C350"/>
    <mergeCell ref="D350:E350"/>
    <mergeCell ref="F350:G350"/>
    <mergeCell ref="H350:I350"/>
    <mergeCell ref="BA350:BB350"/>
    <mergeCell ref="B347:C347"/>
    <mergeCell ref="D347:E347"/>
    <mergeCell ref="F347:G347"/>
    <mergeCell ref="H347:I347"/>
    <mergeCell ref="BA347:BB347"/>
    <mergeCell ref="B348:C348"/>
    <mergeCell ref="D348:E348"/>
    <mergeCell ref="F348:G348"/>
    <mergeCell ref="H348:I348"/>
    <mergeCell ref="BA348:BB348"/>
    <mergeCell ref="B353:C353"/>
    <mergeCell ref="D353:E353"/>
    <mergeCell ref="F353:G353"/>
    <mergeCell ref="H353:I353"/>
    <mergeCell ref="BA353:BB353"/>
    <mergeCell ref="B354:C354"/>
    <mergeCell ref="D354:E354"/>
    <mergeCell ref="F354:G354"/>
    <mergeCell ref="H354:I354"/>
    <mergeCell ref="BA354:BB354"/>
    <mergeCell ref="B351:C351"/>
    <mergeCell ref="D351:E351"/>
    <mergeCell ref="F351:G351"/>
    <mergeCell ref="H351:I351"/>
    <mergeCell ref="BA351:BB351"/>
    <mergeCell ref="B352:C352"/>
    <mergeCell ref="D352:E352"/>
    <mergeCell ref="F352:G352"/>
    <mergeCell ref="H352:I352"/>
    <mergeCell ref="BA352:BB352"/>
    <mergeCell ref="B357:C357"/>
    <mergeCell ref="D357:E357"/>
    <mergeCell ref="F357:G357"/>
    <mergeCell ref="H357:I357"/>
    <mergeCell ref="BA357:BB357"/>
    <mergeCell ref="B358:C358"/>
    <mergeCell ref="D358:E358"/>
    <mergeCell ref="F358:G358"/>
    <mergeCell ref="H358:I358"/>
    <mergeCell ref="BA358:BB358"/>
    <mergeCell ref="B355:C355"/>
    <mergeCell ref="D355:E355"/>
    <mergeCell ref="F355:G355"/>
    <mergeCell ref="H355:I355"/>
    <mergeCell ref="BA355:BB355"/>
    <mergeCell ref="B356:C356"/>
    <mergeCell ref="D356:E356"/>
    <mergeCell ref="F356:G356"/>
    <mergeCell ref="H356:I356"/>
    <mergeCell ref="BA356:BB356"/>
    <mergeCell ref="B361:C361"/>
    <mergeCell ref="D361:E361"/>
    <mergeCell ref="F361:G361"/>
    <mergeCell ref="H361:I361"/>
    <mergeCell ref="BA361:BB361"/>
    <mergeCell ref="B362:C362"/>
    <mergeCell ref="D362:E362"/>
    <mergeCell ref="F362:G362"/>
    <mergeCell ref="H362:I362"/>
    <mergeCell ref="BA362:BB362"/>
    <mergeCell ref="B359:C359"/>
    <mergeCell ref="D359:E359"/>
    <mergeCell ref="F359:G359"/>
    <mergeCell ref="H359:I359"/>
    <mergeCell ref="BA359:BB359"/>
    <mergeCell ref="B360:C360"/>
    <mergeCell ref="D360:E360"/>
    <mergeCell ref="F360:G360"/>
    <mergeCell ref="H360:I360"/>
    <mergeCell ref="BA360:BB360"/>
    <mergeCell ref="B365:C365"/>
    <mergeCell ref="D365:E365"/>
    <mergeCell ref="F365:G365"/>
    <mergeCell ref="H365:I365"/>
    <mergeCell ref="BA365:BB365"/>
    <mergeCell ref="B366:C366"/>
    <mergeCell ref="D366:E366"/>
    <mergeCell ref="F366:G366"/>
    <mergeCell ref="H366:I366"/>
    <mergeCell ref="BA366:BB366"/>
    <mergeCell ref="B363:C363"/>
    <mergeCell ref="D363:E363"/>
    <mergeCell ref="F363:G363"/>
    <mergeCell ref="H363:I363"/>
    <mergeCell ref="BA363:BB363"/>
    <mergeCell ref="B364:C364"/>
    <mergeCell ref="D364:E364"/>
    <mergeCell ref="F364:G364"/>
    <mergeCell ref="H364:I364"/>
    <mergeCell ref="BA364:BB364"/>
    <mergeCell ref="B369:C369"/>
    <mergeCell ref="D369:E369"/>
    <mergeCell ref="F369:G369"/>
    <mergeCell ref="H369:I369"/>
    <mergeCell ref="BA369:BB369"/>
    <mergeCell ref="B370:C370"/>
    <mergeCell ref="D370:E370"/>
    <mergeCell ref="F370:G370"/>
    <mergeCell ref="H370:I370"/>
    <mergeCell ref="BA370:BB370"/>
    <mergeCell ref="B367:C367"/>
    <mergeCell ref="D367:E367"/>
    <mergeCell ref="F367:G367"/>
    <mergeCell ref="H367:I367"/>
    <mergeCell ref="BA367:BB367"/>
    <mergeCell ref="B368:C368"/>
    <mergeCell ref="D368:E368"/>
    <mergeCell ref="F368:G368"/>
    <mergeCell ref="H368:I368"/>
    <mergeCell ref="BA368:BB368"/>
    <mergeCell ref="B373:C373"/>
    <mergeCell ref="D373:E373"/>
    <mergeCell ref="F373:G373"/>
    <mergeCell ref="H373:I373"/>
    <mergeCell ref="BA373:BB373"/>
    <mergeCell ref="B374:C374"/>
    <mergeCell ref="D374:E374"/>
    <mergeCell ref="F374:G374"/>
    <mergeCell ref="H374:I374"/>
    <mergeCell ref="BA374:BB374"/>
    <mergeCell ref="B371:C371"/>
    <mergeCell ref="D371:E371"/>
    <mergeCell ref="F371:G371"/>
    <mergeCell ref="H371:I371"/>
    <mergeCell ref="BA371:BB371"/>
    <mergeCell ref="B372:C372"/>
    <mergeCell ref="D372:E372"/>
    <mergeCell ref="F372:G372"/>
    <mergeCell ref="H372:I372"/>
    <mergeCell ref="BA372:BB372"/>
    <mergeCell ref="B377:C377"/>
    <mergeCell ref="D377:E377"/>
    <mergeCell ref="F377:G377"/>
    <mergeCell ref="H377:I377"/>
    <mergeCell ref="BA377:BB377"/>
    <mergeCell ref="B378:C378"/>
    <mergeCell ref="D378:E378"/>
    <mergeCell ref="F378:G378"/>
    <mergeCell ref="H378:I378"/>
    <mergeCell ref="BA378:BB378"/>
    <mergeCell ref="B375:C375"/>
    <mergeCell ref="D375:E375"/>
    <mergeCell ref="F375:G375"/>
    <mergeCell ref="H375:I375"/>
    <mergeCell ref="BA375:BB375"/>
    <mergeCell ref="B376:C376"/>
    <mergeCell ref="D376:E376"/>
    <mergeCell ref="F376:G376"/>
    <mergeCell ref="H376:I376"/>
    <mergeCell ref="BA376:BB376"/>
    <mergeCell ref="B381:C381"/>
    <mergeCell ref="D381:E381"/>
    <mergeCell ref="F381:G381"/>
    <mergeCell ref="H381:I381"/>
    <mergeCell ref="BA381:BB381"/>
    <mergeCell ref="B382:C382"/>
    <mergeCell ref="D382:E382"/>
    <mergeCell ref="F382:G382"/>
    <mergeCell ref="H382:I382"/>
    <mergeCell ref="BA382:BB382"/>
    <mergeCell ref="B379:C379"/>
    <mergeCell ref="D379:E379"/>
    <mergeCell ref="F379:G379"/>
    <mergeCell ref="H379:I379"/>
    <mergeCell ref="BA379:BB379"/>
    <mergeCell ref="B380:C380"/>
    <mergeCell ref="D380:E380"/>
    <mergeCell ref="F380:G380"/>
    <mergeCell ref="H380:I380"/>
    <mergeCell ref="BA380:BB380"/>
    <mergeCell ref="B387:C387"/>
    <mergeCell ref="D387:E387"/>
    <mergeCell ref="F387:G387"/>
    <mergeCell ref="H387:I387"/>
    <mergeCell ref="B385:C385"/>
    <mergeCell ref="D385:E385"/>
    <mergeCell ref="F385:G385"/>
    <mergeCell ref="H385:I385"/>
    <mergeCell ref="B386:C386"/>
    <mergeCell ref="D386:E386"/>
    <mergeCell ref="F386:G386"/>
    <mergeCell ref="H386:I386"/>
    <mergeCell ref="B383:C383"/>
    <mergeCell ref="D383:E383"/>
    <mergeCell ref="F383:G383"/>
    <mergeCell ref="H383:I383"/>
    <mergeCell ref="BA383:BB383"/>
    <mergeCell ref="B384:C384"/>
    <mergeCell ref="D384:E384"/>
    <mergeCell ref="F384:G384"/>
    <mergeCell ref="H384:I384"/>
    <mergeCell ref="BA384:BB384"/>
  </mergeCells>
  <conditionalFormatting sqref="BI55:BR387">
    <cfRule type="containsText" dxfId="321" priority="8" operator="containsText" text="FALSO">
      <formula>NOT(ISERROR(SEARCH("FALSO",BI55)))</formula>
    </cfRule>
    <cfRule type="containsText" dxfId="320" priority="9" operator="containsText" text="###">
      <formula>NOT(ISERROR(SEARCH("###",BI55)))</formula>
    </cfRule>
  </conditionalFormatting>
  <conditionalFormatting sqref="BV385:BV387 BX55:BX384">
    <cfRule type="cellIs" dxfId="319" priority="7" operator="between">
      <formula>1</formula>
      <formula>105</formula>
    </cfRule>
  </conditionalFormatting>
  <conditionalFormatting sqref="BT54:BT387">
    <cfRule type="cellIs" dxfId="318" priority="5" operator="greaterThan">
      <formula>0</formula>
    </cfRule>
    <cfRule type="cellIs" dxfId="317" priority="6" operator="equal">
      <formula>0</formula>
    </cfRule>
  </conditionalFormatting>
  <conditionalFormatting sqref="O55:O384 S55:S384 U55:U384 W55:W384 Y55:Y384 AA55:AA384 AC55:AC384 M55:M384 K55:K384 BD55:BD384">
    <cfRule type="notContainsBlanks" dxfId="316" priority="11">
      <formula>LEN(TRIM(K55))&gt;0</formula>
    </cfRule>
  </conditionalFormatting>
  <conditionalFormatting sqref="BI55:BR384">
    <cfRule type="cellIs" dxfId="315" priority="10" operator="between">
      <formula>0</formula>
      <formula>105</formula>
    </cfRule>
  </conditionalFormatting>
  <conditionalFormatting sqref="Q55:Q384">
    <cfRule type="notContainsBlanks" dxfId="314" priority="3">
      <formula>LEN(TRIM(Q55))&gt;0</formula>
    </cfRule>
    <cfRule type="notContainsBlanks" priority="4">
      <formula>LEN(TRIM(Q55))&gt;0</formula>
    </cfRule>
  </conditionalFormatting>
  <conditionalFormatting sqref="BV55:BV384">
    <cfRule type="notContainsBlanks" dxfId="313" priority="2">
      <formula>LEN(TRIM(BV55))&gt;0</formula>
    </cfRule>
  </conditionalFormatting>
  <conditionalFormatting sqref="CA55:CA384">
    <cfRule type="notContainsBlanks" dxfId="312" priority="1">
      <formula>LEN(TRIM(CA55))&gt;0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3">
    <tabColor rgb="FF00B0F0"/>
  </sheetPr>
  <dimension ref="B2:AV381"/>
  <sheetViews>
    <sheetView zoomScale="80" zoomScaleNormal="80" workbookViewId="0">
      <selection activeCell="L54" sqref="L54"/>
    </sheetView>
  </sheetViews>
  <sheetFormatPr defaultRowHeight="15" x14ac:dyDescent="0.25"/>
  <cols>
    <col min="1" max="1" width="2.7109375" customWidth="1"/>
    <col min="3" max="3" width="2.7109375" customWidth="1"/>
    <col min="4" max="4" width="9.140625" style="58" customWidth="1"/>
    <col min="5" max="5" width="2.7109375" customWidth="1"/>
    <col min="6" max="6" width="6.7109375" style="21" customWidth="1"/>
    <col min="7" max="7" width="2.7109375" customWidth="1"/>
    <col min="8" max="8" width="6.7109375" style="21" customWidth="1"/>
    <col min="9" max="9" width="2.7109375" customWidth="1"/>
    <col min="10" max="10" width="6.7109375" customWidth="1"/>
    <col min="11" max="11" width="2.7109375" customWidth="1"/>
    <col min="12" max="12" width="6.7109375" style="21" customWidth="1"/>
    <col min="13" max="13" width="2.7109375" customWidth="1"/>
    <col min="14" max="14" width="6.7109375" style="21" customWidth="1"/>
    <col min="15" max="15" width="2.7109375" customWidth="1"/>
    <col min="16" max="16" width="6.7109375" style="21" customWidth="1"/>
    <col min="17" max="17" width="2.7109375" customWidth="1"/>
    <col min="18" max="18" width="6.7109375" style="21" customWidth="1"/>
    <col min="19" max="19" width="2.7109375" customWidth="1"/>
    <col min="20" max="20" width="6.7109375" style="21" customWidth="1"/>
    <col min="21" max="21" width="2.7109375" customWidth="1"/>
    <col min="22" max="22" width="6.7109375" customWidth="1"/>
    <col min="23" max="23" width="2.7109375" customWidth="1"/>
    <col min="24" max="24" width="6.7109375" style="21" customWidth="1"/>
    <col min="25" max="25" width="2.7109375" customWidth="1"/>
    <col min="26" max="26" width="6.7109375" style="21" customWidth="1"/>
    <col min="27" max="27" width="2.7109375" customWidth="1"/>
    <col min="28" max="28" width="6.7109375" style="21" customWidth="1"/>
    <col min="29" max="29" width="2.7109375" customWidth="1"/>
    <col min="30" max="30" width="6.7109375" style="21" customWidth="1"/>
    <col min="31" max="31" width="2.7109375" customWidth="1"/>
    <col min="32" max="32" width="6.7109375" style="21" customWidth="1"/>
    <col min="33" max="33" width="2.7109375" customWidth="1"/>
    <col min="34" max="34" width="6.7109375" style="21" customWidth="1"/>
    <col min="35" max="35" width="2.7109375" customWidth="1"/>
    <col min="36" max="36" width="6.7109375" style="21" customWidth="1"/>
    <col min="37" max="37" width="2.7109375" customWidth="1"/>
    <col min="38" max="38" width="6.7109375" style="21" customWidth="1"/>
    <col min="39" max="39" width="2.7109375" customWidth="1"/>
    <col min="40" max="40" width="6.7109375" style="21" customWidth="1"/>
    <col min="41" max="41" width="2.7109375" customWidth="1"/>
    <col min="42" max="42" width="6.7109375" style="21" customWidth="1"/>
    <col min="43" max="43" width="2.7109375" customWidth="1"/>
    <col min="44" max="44" width="6.7109375" style="21" customWidth="1"/>
    <col min="45" max="45" width="2.7109375" style="58" customWidth="1"/>
    <col min="46" max="46" width="6.7109375" style="21" customWidth="1"/>
    <col min="47" max="47" width="2.7109375" style="58" customWidth="1"/>
    <col min="48" max="48" width="6.7109375" style="21" customWidth="1"/>
  </cols>
  <sheetData>
    <row r="2" spans="2:48" x14ac:dyDescent="0.25">
      <c r="B2" s="41" t="s">
        <v>15</v>
      </c>
      <c r="F2" s="33" t="s">
        <v>15</v>
      </c>
      <c r="H2" s="33" t="s">
        <v>15</v>
      </c>
      <c r="J2" s="33" t="s">
        <v>15</v>
      </c>
      <c r="L2" s="33" t="s">
        <v>15</v>
      </c>
      <c r="N2" s="33" t="s">
        <v>15</v>
      </c>
      <c r="P2" s="33" t="s">
        <v>15</v>
      </c>
      <c r="R2" s="33" t="s">
        <v>15</v>
      </c>
      <c r="T2" s="33" t="s">
        <v>15</v>
      </c>
      <c r="V2" s="33" t="s">
        <v>15</v>
      </c>
      <c r="X2" s="33" t="s">
        <v>15</v>
      </c>
      <c r="Z2" s="33" t="s">
        <v>15</v>
      </c>
      <c r="AB2" s="33" t="s">
        <v>15</v>
      </c>
      <c r="AD2" s="33" t="s">
        <v>15</v>
      </c>
      <c r="AF2" s="33" t="s">
        <v>15</v>
      </c>
      <c r="AH2" s="33" t="s">
        <v>15</v>
      </c>
      <c r="AJ2" s="33" t="s">
        <v>15</v>
      </c>
      <c r="AL2" s="33" t="s">
        <v>15</v>
      </c>
      <c r="AN2" s="33" t="s">
        <v>15</v>
      </c>
      <c r="AP2" s="33" t="s">
        <v>15</v>
      </c>
      <c r="AR2" s="33" t="s">
        <v>15</v>
      </c>
      <c r="AT2" s="33" t="s">
        <v>15</v>
      </c>
      <c r="AV2" s="33" t="s">
        <v>15</v>
      </c>
    </row>
    <row r="3" spans="2:48" x14ac:dyDescent="0.25">
      <c r="B3" s="43">
        <f>SUM(F3:AV3)</f>
        <v>0</v>
      </c>
      <c r="F3" s="34"/>
      <c r="H3" s="34"/>
      <c r="J3" s="34"/>
      <c r="L3" s="34"/>
      <c r="N3" s="34"/>
      <c r="P3" s="34"/>
      <c r="R3" s="34"/>
      <c r="T3" s="34"/>
      <c r="V3" s="34"/>
      <c r="X3" s="34"/>
      <c r="Z3" s="34"/>
      <c r="AB3" s="34"/>
      <c r="AD3" s="34"/>
      <c r="AF3" s="34"/>
      <c r="AH3" s="34"/>
      <c r="AJ3" s="34"/>
      <c r="AL3" s="34"/>
      <c r="AN3" s="34"/>
      <c r="AP3" s="34"/>
      <c r="AR3" s="34"/>
      <c r="AT3" s="34"/>
      <c r="AV3" s="34"/>
    </row>
    <row r="4" spans="2:48" x14ac:dyDescent="0.25">
      <c r="F4"/>
      <c r="H4"/>
      <c r="L4"/>
      <c r="N4"/>
      <c r="P4"/>
      <c r="R4"/>
      <c r="T4"/>
      <c r="X4"/>
      <c r="Z4"/>
      <c r="AB4"/>
      <c r="AD4"/>
      <c r="AF4"/>
      <c r="AH4"/>
      <c r="AJ4"/>
      <c r="AL4"/>
      <c r="AN4"/>
      <c r="AP4"/>
      <c r="AR4"/>
      <c r="AT4" s="58"/>
      <c r="AV4" s="58"/>
    </row>
    <row r="5" spans="2:48" x14ac:dyDescent="0.25">
      <c r="J5" s="21"/>
      <c r="T5" s="28"/>
      <c r="V5" s="21"/>
    </row>
    <row r="6" spans="2:48" x14ac:dyDescent="0.25">
      <c r="B6" s="41" t="s">
        <v>0</v>
      </c>
      <c r="F6" s="41" t="s">
        <v>11</v>
      </c>
      <c r="H6" s="41" t="s">
        <v>12</v>
      </c>
      <c r="J6" s="41" t="s">
        <v>16</v>
      </c>
      <c r="L6" s="41" t="s">
        <v>17</v>
      </c>
      <c r="N6" s="41" t="s">
        <v>18</v>
      </c>
      <c r="P6" s="41" t="s">
        <v>19</v>
      </c>
      <c r="R6" s="41" t="s">
        <v>21</v>
      </c>
      <c r="T6" s="41" t="s">
        <v>22</v>
      </c>
      <c r="V6" s="41" t="s">
        <v>23</v>
      </c>
      <c r="X6" s="41" t="s">
        <v>24</v>
      </c>
      <c r="Z6" s="41" t="s">
        <v>25</v>
      </c>
      <c r="AB6" s="41" t="s">
        <v>26</v>
      </c>
      <c r="AD6" s="41" t="s">
        <v>27</v>
      </c>
      <c r="AF6" s="41" t="s">
        <v>29</v>
      </c>
      <c r="AH6" s="41" t="s">
        <v>30</v>
      </c>
      <c r="AJ6" s="41" t="s">
        <v>31</v>
      </c>
      <c r="AL6" s="41" t="s">
        <v>32</v>
      </c>
      <c r="AN6" s="41" t="s">
        <v>33</v>
      </c>
      <c r="AP6" s="41" t="s">
        <v>34</v>
      </c>
      <c r="AR6" s="41" t="s">
        <v>35</v>
      </c>
      <c r="AT6" s="59" t="s">
        <v>38</v>
      </c>
      <c r="AV6" s="59" t="s">
        <v>39</v>
      </c>
    </row>
    <row r="7" spans="2:48" x14ac:dyDescent="0.25">
      <c r="B7" s="43">
        <f>SUM(F7:AV7)</f>
        <v>0</v>
      </c>
      <c r="F7" s="42">
        <f>COUNT(F9:F995)</f>
        <v>0</v>
      </c>
      <c r="H7" s="42">
        <f>COUNT(H9:H995)</f>
        <v>0</v>
      </c>
      <c r="I7" s="37"/>
      <c r="J7" s="42">
        <f>COUNT(J9:J995)</f>
        <v>0</v>
      </c>
      <c r="K7" s="37"/>
      <c r="L7" s="42">
        <f>COUNT(L9:L995)</f>
        <v>0</v>
      </c>
      <c r="M7" s="37"/>
      <c r="N7" s="42">
        <f>COUNT(N9:N995)</f>
        <v>0</v>
      </c>
      <c r="O7" s="37"/>
      <c r="P7" s="42">
        <f>COUNT(P9:P995)</f>
        <v>0</v>
      </c>
      <c r="Q7" s="37"/>
      <c r="R7" s="42">
        <f>COUNT(R9:R995)</f>
        <v>0</v>
      </c>
      <c r="S7" s="37"/>
      <c r="T7" s="42">
        <f>COUNT(T9:T995)</f>
        <v>0</v>
      </c>
      <c r="U7" s="37"/>
      <c r="V7" s="42">
        <f>COUNT(V9:V995)</f>
        <v>0</v>
      </c>
      <c r="W7" s="37"/>
      <c r="X7" s="42">
        <f>COUNT(X9:X995)</f>
        <v>0</v>
      </c>
      <c r="Y7" s="37"/>
      <c r="Z7" s="42">
        <f>COUNT(Z9:Z995)</f>
        <v>0</v>
      </c>
      <c r="AA7" s="37"/>
      <c r="AB7" s="42">
        <f>COUNT(AB9:AB995)</f>
        <v>0</v>
      </c>
      <c r="AC7" s="37"/>
      <c r="AD7" s="42">
        <f>COUNT(AD9:AD995)</f>
        <v>0</v>
      </c>
      <c r="AF7" s="42">
        <f>COUNT(AF9:AF995)</f>
        <v>0</v>
      </c>
      <c r="AH7" s="42">
        <f>COUNT(AH9:AH995)</f>
        <v>0</v>
      </c>
      <c r="AJ7" s="42">
        <f>COUNT(AJ9:AJ995)</f>
        <v>0</v>
      </c>
      <c r="AL7" s="42">
        <f>COUNT(AL9:AL995)</f>
        <v>0</v>
      </c>
      <c r="AN7" s="42">
        <f>COUNT(AN9:AN995)</f>
        <v>0</v>
      </c>
      <c r="AP7" s="42">
        <f>COUNT(AP9:AP995)</f>
        <v>0</v>
      </c>
      <c r="AR7" s="42">
        <f>COUNT(AR9:AR995)</f>
        <v>0</v>
      </c>
      <c r="AT7" s="42">
        <f>COUNT(AT9:AT995)</f>
        <v>0</v>
      </c>
      <c r="AV7" s="42">
        <f>COUNT(AV9:AV995)</f>
        <v>0</v>
      </c>
    </row>
    <row r="9" spans="2:48" x14ac:dyDescent="0.25">
      <c r="F9" s="28"/>
      <c r="G9" s="37"/>
      <c r="H9" s="28"/>
      <c r="I9" s="37"/>
      <c r="J9" s="28"/>
      <c r="K9" s="37"/>
      <c r="L9" s="28"/>
      <c r="M9" s="37"/>
      <c r="N9" s="28"/>
      <c r="O9" s="37"/>
      <c r="P9" s="28"/>
      <c r="Q9" s="37"/>
      <c r="R9" s="28"/>
      <c r="S9" s="37"/>
      <c r="T9" s="28"/>
      <c r="U9" s="37"/>
      <c r="V9" s="28"/>
      <c r="W9" s="37"/>
      <c r="X9" s="28"/>
      <c r="Y9" s="37"/>
      <c r="Z9" s="28"/>
      <c r="AA9" s="37"/>
      <c r="AB9" s="28"/>
      <c r="AC9" s="37"/>
      <c r="AD9" s="28"/>
      <c r="AE9" s="37"/>
      <c r="AF9" s="28"/>
      <c r="AG9" s="37"/>
      <c r="AH9" s="28"/>
      <c r="AI9" s="37"/>
      <c r="AJ9" s="28"/>
      <c r="AK9" s="37"/>
      <c r="AL9" s="28"/>
      <c r="AM9" s="37"/>
      <c r="AN9" s="28"/>
      <c r="AO9" s="37"/>
      <c r="AP9" s="28"/>
      <c r="AQ9" s="37"/>
      <c r="AR9" s="28"/>
      <c r="AS9" s="37"/>
      <c r="AT9" s="28"/>
      <c r="AU9" s="37"/>
      <c r="AV9" s="28"/>
    </row>
    <row r="10" spans="2:48" x14ac:dyDescent="0.25">
      <c r="B10" s="41" t="s">
        <v>28</v>
      </c>
      <c r="F10" s="28"/>
      <c r="G10" s="37"/>
      <c r="H10" s="28"/>
      <c r="I10" s="37"/>
      <c r="J10" s="28"/>
      <c r="K10" s="37"/>
      <c r="L10" s="28"/>
      <c r="M10" s="37"/>
      <c r="N10" s="28"/>
      <c r="O10" s="37"/>
      <c r="P10" s="28"/>
      <c r="Q10" s="37"/>
      <c r="R10" s="28"/>
      <c r="S10" s="37"/>
      <c r="T10" s="28"/>
      <c r="U10" s="37"/>
      <c r="V10" s="28"/>
      <c r="W10" s="37"/>
      <c r="X10" s="28"/>
      <c r="Y10" s="37"/>
      <c r="Z10" s="28"/>
      <c r="AA10" s="37"/>
      <c r="AB10" s="28"/>
      <c r="AC10" s="37"/>
      <c r="AD10" s="28"/>
      <c r="AE10" s="37"/>
      <c r="AF10" s="28"/>
      <c r="AG10" s="37"/>
      <c r="AH10" s="28"/>
      <c r="AI10" s="37"/>
      <c r="AJ10" s="28"/>
      <c r="AK10" s="37"/>
      <c r="AL10" s="28"/>
      <c r="AM10" s="37"/>
      <c r="AN10" s="28"/>
      <c r="AO10" s="37"/>
      <c r="AP10" s="28"/>
      <c r="AQ10" s="37"/>
      <c r="AR10" s="28"/>
      <c r="AS10" s="37"/>
      <c r="AT10" s="28"/>
      <c r="AU10" s="37"/>
      <c r="AV10" s="28"/>
    </row>
    <row r="11" spans="2:48" x14ac:dyDescent="0.25">
      <c r="B11" s="43" t="e">
        <f>B3/B7</f>
        <v>#DIV/0!</v>
      </c>
      <c r="F11" s="28"/>
      <c r="G11" s="37"/>
      <c r="H11" s="28"/>
      <c r="I11" s="37"/>
      <c r="J11" s="28"/>
      <c r="K11" s="37"/>
      <c r="L11" s="28"/>
      <c r="M11" s="37"/>
      <c r="N11" s="28"/>
      <c r="O11" s="37"/>
      <c r="P11" s="28"/>
      <c r="Q11" s="37"/>
      <c r="R11" s="28"/>
      <c r="S11" s="37"/>
      <c r="T11" s="28"/>
      <c r="U11" s="37"/>
      <c r="V11" s="28"/>
      <c r="W11" s="37"/>
      <c r="X11" s="28"/>
      <c r="Y11" s="37"/>
      <c r="Z11" s="28"/>
      <c r="AA11" s="37"/>
      <c r="AB11" s="28"/>
      <c r="AC11" s="37"/>
      <c r="AD11" s="28"/>
      <c r="AE11" s="37"/>
      <c r="AF11" s="28"/>
      <c r="AG11" s="37"/>
      <c r="AH11" s="28"/>
      <c r="AI11" s="37"/>
      <c r="AJ11" s="28"/>
      <c r="AK11" s="37"/>
      <c r="AL11" s="28"/>
      <c r="AM11" s="37"/>
      <c r="AN11" s="28"/>
      <c r="AO11" s="37"/>
      <c r="AP11" s="28"/>
      <c r="AQ11" s="37"/>
      <c r="AR11" s="28"/>
      <c r="AS11" s="37"/>
      <c r="AT11" s="28"/>
      <c r="AU11" s="37"/>
      <c r="AV11" s="28"/>
    </row>
    <row r="12" spans="2:48" x14ac:dyDescent="0.25">
      <c r="F12" s="28"/>
      <c r="G12" s="37"/>
      <c r="H12" s="28"/>
      <c r="I12" s="37"/>
      <c r="J12" s="28"/>
      <c r="K12" s="37"/>
      <c r="L12" s="28"/>
      <c r="M12" s="37"/>
      <c r="N12" s="28"/>
      <c r="O12" s="37"/>
      <c r="P12" s="28"/>
      <c r="Q12" s="37"/>
      <c r="R12" s="28"/>
      <c r="S12" s="37"/>
      <c r="T12" s="28"/>
      <c r="U12" s="37"/>
      <c r="V12" s="28"/>
      <c r="W12" s="37"/>
      <c r="X12" s="28"/>
      <c r="Y12" s="37"/>
      <c r="Z12" s="28"/>
      <c r="AA12" s="37"/>
      <c r="AB12" s="28"/>
      <c r="AC12" s="37"/>
      <c r="AD12" s="28"/>
      <c r="AE12" s="37"/>
      <c r="AF12" s="28"/>
      <c r="AG12" s="37"/>
      <c r="AH12" s="28"/>
      <c r="AI12" s="37"/>
      <c r="AJ12" s="28"/>
      <c r="AK12" s="37"/>
      <c r="AL12" s="28"/>
      <c r="AM12" s="37"/>
      <c r="AN12" s="28"/>
      <c r="AO12" s="37"/>
      <c r="AP12" s="28"/>
      <c r="AQ12" s="37"/>
      <c r="AR12" s="28"/>
      <c r="AS12" s="37"/>
      <c r="AT12" s="28"/>
      <c r="AU12" s="37"/>
      <c r="AV12" s="28"/>
    </row>
    <row r="13" spans="2:48" x14ac:dyDescent="0.25">
      <c r="F13" s="28"/>
      <c r="G13" s="37"/>
      <c r="H13" s="28"/>
      <c r="I13" s="37"/>
      <c r="J13" s="28"/>
      <c r="K13" s="37"/>
      <c r="L13" s="28"/>
      <c r="M13" s="37"/>
      <c r="N13" s="28"/>
      <c r="O13" s="37"/>
      <c r="P13" s="28"/>
      <c r="Q13" s="37"/>
      <c r="R13" s="28"/>
      <c r="S13" s="37"/>
      <c r="T13" s="28"/>
      <c r="U13" s="37"/>
      <c r="V13" s="28"/>
      <c r="W13" s="37"/>
      <c r="X13" s="28"/>
      <c r="Y13" s="37"/>
      <c r="Z13" s="28"/>
      <c r="AA13" s="37"/>
      <c r="AB13" s="28"/>
      <c r="AC13" s="37"/>
      <c r="AD13" s="28"/>
      <c r="AE13" s="37"/>
      <c r="AF13" s="28"/>
      <c r="AG13" s="37"/>
      <c r="AH13" s="28"/>
      <c r="AI13" s="37"/>
      <c r="AJ13" s="28"/>
      <c r="AK13" s="37"/>
      <c r="AL13" s="28"/>
      <c r="AM13" s="37"/>
      <c r="AN13" s="28"/>
      <c r="AO13" s="37"/>
      <c r="AP13" s="28"/>
      <c r="AQ13" s="37"/>
      <c r="AR13" s="28"/>
      <c r="AS13" s="37"/>
      <c r="AT13" s="28"/>
      <c r="AU13" s="37"/>
      <c r="AV13" s="28"/>
    </row>
    <row r="14" spans="2:48" x14ac:dyDescent="0.25">
      <c r="B14" s="58"/>
      <c r="F14" s="28"/>
      <c r="G14" s="37"/>
      <c r="H14" s="28"/>
      <c r="I14" s="37"/>
      <c r="J14" s="28"/>
      <c r="K14" s="37"/>
      <c r="L14" s="28"/>
      <c r="M14" s="37"/>
      <c r="N14" s="28"/>
      <c r="O14" s="37"/>
      <c r="P14" s="28"/>
      <c r="Q14" s="37"/>
      <c r="R14" s="28"/>
      <c r="S14" s="37"/>
      <c r="T14" s="28"/>
      <c r="U14" s="37"/>
      <c r="V14" s="28"/>
      <c r="W14" s="37"/>
      <c r="X14" s="28"/>
      <c r="Y14" s="37"/>
      <c r="Z14" s="28"/>
      <c r="AA14" s="37"/>
      <c r="AB14" s="28"/>
      <c r="AC14" s="37"/>
      <c r="AD14" s="28"/>
      <c r="AE14" s="37"/>
      <c r="AF14" s="28"/>
      <c r="AG14" s="37"/>
      <c r="AH14" s="28"/>
      <c r="AI14" s="37"/>
      <c r="AJ14" s="28"/>
      <c r="AK14" s="37"/>
      <c r="AL14" s="28"/>
      <c r="AM14" s="37"/>
      <c r="AN14" s="28"/>
      <c r="AO14" s="37"/>
      <c r="AP14" s="28"/>
      <c r="AQ14" s="37"/>
      <c r="AR14" s="28"/>
      <c r="AS14" s="37"/>
      <c r="AT14" s="28"/>
      <c r="AU14" s="37"/>
      <c r="AV14" s="28"/>
    </row>
    <row r="15" spans="2:48" x14ac:dyDescent="0.25">
      <c r="B15" s="58"/>
      <c r="F15" s="28"/>
      <c r="G15" s="37"/>
      <c r="H15" s="28"/>
      <c r="I15" s="37"/>
      <c r="J15" s="28"/>
      <c r="K15" s="37"/>
      <c r="L15" s="28"/>
      <c r="M15" s="37"/>
      <c r="N15" s="28"/>
      <c r="O15" s="37"/>
      <c r="P15" s="28"/>
      <c r="Q15" s="37"/>
      <c r="R15" s="28"/>
      <c r="S15" s="37"/>
      <c r="T15" s="28"/>
      <c r="U15" s="37"/>
      <c r="V15" s="28"/>
      <c r="W15" s="37"/>
      <c r="X15" s="28"/>
      <c r="Y15" s="37"/>
      <c r="Z15" s="28"/>
      <c r="AA15" s="37"/>
      <c r="AB15" s="28"/>
      <c r="AC15" s="37"/>
      <c r="AD15" s="28"/>
      <c r="AE15" s="37"/>
      <c r="AF15" s="28"/>
      <c r="AG15" s="37"/>
      <c r="AH15" s="28"/>
      <c r="AI15" s="37"/>
      <c r="AJ15" s="28"/>
      <c r="AK15" s="37"/>
      <c r="AL15" s="28"/>
      <c r="AM15" s="37"/>
      <c r="AN15" s="28"/>
      <c r="AO15" s="37"/>
      <c r="AP15" s="28"/>
      <c r="AQ15" s="37"/>
      <c r="AR15" s="28"/>
      <c r="AS15" s="37"/>
      <c r="AT15" s="28"/>
      <c r="AU15" s="37"/>
      <c r="AV15" s="28"/>
    </row>
    <row r="16" spans="2:48" x14ac:dyDescent="0.25">
      <c r="B16" s="58"/>
      <c r="F16" s="28"/>
      <c r="G16" s="37"/>
      <c r="H16" s="28"/>
      <c r="I16" s="37"/>
      <c r="J16" s="28"/>
      <c r="K16" s="37"/>
      <c r="L16" s="28"/>
      <c r="M16" s="37"/>
      <c r="N16" s="28"/>
      <c r="O16" s="37"/>
      <c r="P16" s="28"/>
      <c r="Q16" s="37"/>
      <c r="R16" s="28"/>
      <c r="S16" s="37"/>
      <c r="T16" s="28"/>
      <c r="U16" s="37"/>
      <c r="V16" s="28"/>
      <c r="W16" s="37"/>
      <c r="X16" s="28"/>
      <c r="Y16" s="37"/>
      <c r="Z16" s="28"/>
      <c r="AA16" s="37"/>
      <c r="AB16" s="28"/>
      <c r="AC16" s="37"/>
      <c r="AD16" s="28"/>
      <c r="AE16" s="37"/>
      <c r="AF16" s="28"/>
      <c r="AG16" s="37"/>
      <c r="AH16" s="28"/>
      <c r="AI16" s="37"/>
      <c r="AJ16" s="28"/>
      <c r="AK16" s="37"/>
      <c r="AL16" s="28"/>
      <c r="AM16" s="37"/>
      <c r="AN16" s="28"/>
      <c r="AO16" s="37"/>
      <c r="AP16" s="28"/>
      <c r="AQ16" s="37"/>
      <c r="AR16" s="28"/>
      <c r="AS16" s="37"/>
      <c r="AT16" s="28"/>
      <c r="AU16" s="37"/>
      <c r="AV16" s="28"/>
    </row>
    <row r="17" spans="2:48" x14ac:dyDescent="0.25">
      <c r="B17" s="58"/>
      <c r="F17" s="28"/>
      <c r="G17" s="37"/>
      <c r="H17" s="28"/>
      <c r="I17" s="37"/>
      <c r="J17" s="28"/>
      <c r="K17" s="37"/>
      <c r="L17" s="28"/>
      <c r="M17" s="37"/>
      <c r="N17" s="28"/>
      <c r="O17" s="37"/>
      <c r="P17" s="28"/>
      <c r="Q17" s="37"/>
      <c r="R17" s="28"/>
      <c r="S17" s="37"/>
      <c r="T17" s="28"/>
      <c r="U17" s="37"/>
      <c r="V17" s="28"/>
      <c r="W17" s="37"/>
      <c r="X17" s="28"/>
      <c r="Y17" s="37"/>
      <c r="Z17" s="28"/>
      <c r="AA17" s="37"/>
      <c r="AB17" s="28"/>
      <c r="AC17" s="37"/>
      <c r="AD17" s="28"/>
      <c r="AE17" s="37"/>
      <c r="AF17" s="28"/>
      <c r="AG17" s="37"/>
      <c r="AH17" s="28"/>
      <c r="AI17" s="37"/>
      <c r="AJ17" s="28"/>
      <c r="AK17" s="37"/>
      <c r="AL17" s="28"/>
      <c r="AM17" s="37"/>
      <c r="AN17" s="28"/>
      <c r="AO17" s="37"/>
      <c r="AP17" s="28"/>
      <c r="AQ17" s="37"/>
      <c r="AR17" s="28"/>
      <c r="AS17" s="37"/>
      <c r="AT17" s="28"/>
      <c r="AU17" s="37"/>
      <c r="AV17" s="28"/>
    </row>
    <row r="18" spans="2:48" x14ac:dyDescent="0.25">
      <c r="B18" s="58"/>
      <c r="F18" s="28"/>
      <c r="G18" s="37"/>
      <c r="H18" s="28"/>
      <c r="I18" s="37"/>
      <c r="J18" s="28"/>
      <c r="K18" s="37"/>
      <c r="L18" s="28"/>
      <c r="M18" s="37"/>
      <c r="N18" s="28"/>
      <c r="O18" s="37"/>
      <c r="P18" s="28"/>
      <c r="Q18" s="37"/>
      <c r="R18" s="28"/>
      <c r="S18" s="37"/>
      <c r="T18" s="28"/>
      <c r="U18" s="37"/>
      <c r="V18" s="28"/>
      <c r="W18" s="37"/>
      <c r="X18" s="28"/>
      <c r="Y18" s="37"/>
      <c r="Z18" s="28"/>
      <c r="AA18" s="37"/>
      <c r="AB18" s="28"/>
      <c r="AC18" s="37"/>
      <c r="AD18" s="28"/>
      <c r="AE18" s="37"/>
      <c r="AF18" s="28"/>
      <c r="AG18" s="37"/>
      <c r="AH18" s="28"/>
      <c r="AI18" s="37"/>
      <c r="AJ18" s="28"/>
      <c r="AK18" s="37"/>
      <c r="AL18" s="28"/>
      <c r="AM18" s="37"/>
      <c r="AN18" s="28"/>
      <c r="AO18" s="37"/>
      <c r="AP18" s="28"/>
      <c r="AQ18" s="37"/>
      <c r="AR18" s="28"/>
      <c r="AS18" s="37"/>
      <c r="AT18" s="28"/>
      <c r="AU18" s="37"/>
      <c r="AV18" s="28"/>
    </row>
    <row r="19" spans="2:48" x14ac:dyDescent="0.25">
      <c r="B19" s="58"/>
      <c r="F19" s="28"/>
      <c r="G19" s="37"/>
      <c r="H19" s="28"/>
      <c r="I19" s="37"/>
      <c r="J19" s="28"/>
      <c r="K19" s="37"/>
      <c r="L19" s="28"/>
      <c r="M19" s="37"/>
      <c r="N19" s="28"/>
      <c r="O19" s="37"/>
      <c r="P19" s="28"/>
      <c r="Q19" s="37"/>
      <c r="R19" s="28"/>
      <c r="S19" s="37"/>
      <c r="T19" s="28"/>
      <c r="U19" s="37"/>
      <c r="V19" s="28"/>
      <c r="W19" s="37"/>
      <c r="X19" s="28"/>
      <c r="Y19" s="37"/>
      <c r="Z19" s="28"/>
      <c r="AA19" s="37"/>
      <c r="AB19" s="28"/>
      <c r="AC19" s="37"/>
      <c r="AD19" s="28"/>
      <c r="AE19" s="37"/>
      <c r="AF19" s="28"/>
      <c r="AG19" s="37"/>
      <c r="AH19" s="28"/>
      <c r="AI19" s="37"/>
      <c r="AJ19" s="28"/>
      <c r="AK19" s="37"/>
      <c r="AL19" s="28"/>
      <c r="AM19" s="37"/>
      <c r="AN19" s="28"/>
      <c r="AO19" s="37"/>
      <c r="AP19" s="28"/>
      <c r="AQ19" s="37"/>
      <c r="AR19" s="28"/>
      <c r="AS19" s="37"/>
      <c r="AT19" s="28"/>
      <c r="AU19" s="37"/>
      <c r="AV19" s="28"/>
    </row>
    <row r="20" spans="2:48" x14ac:dyDescent="0.25">
      <c r="B20" s="58"/>
      <c r="F20" s="28"/>
      <c r="G20" s="37"/>
      <c r="H20" s="28"/>
      <c r="I20" s="37"/>
      <c r="J20" s="28"/>
      <c r="K20" s="37"/>
      <c r="L20" s="28"/>
      <c r="M20" s="37"/>
      <c r="N20" s="28"/>
      <c r="O20" s="37"/>
      <c r="P20" s="28"/>
      <c r="Q20" s="37"/>
      <c r="R20" s="28"/>
      <c r="S20" s="37"/>
      <c r="T20" s="28"/>
      <c r="U20" s="37"/>
      <c r="V20" s="28"/>
      <c r="W20" s="37"/>
      <c r="X20" s="28"/>
      <c r="Y20" s="37"/>
      <c r="Z20" s="28"/>
      <c r="AA20" s="37"/>
      <c r="AB20" s="28"/>
      <c r="AC20" s="37"/>
      <c r="AD20" s="28"/>
      <c r="AE20" s="37"/>
      <c r="AF20" s="28"/>
      <c r="AG20" s="37"/>
      <c r="AH20" s="28"/>
      <c r="AI20" s="37"/>
      <c r="AJ20" s="28"/>
      <c r="AK20" s="37"/>
      <c r="AL20" s="28"/>
      <c r="AM20" s="37"/>
      <c r="AN20" s="28"/>
      <c r="AO20" s="37"/>
      <c r="AP20" s="28"/>
      <c r="AQ20" s="37"/>
      <c r="AR20" s="28"/>
      <c r="AS20" s="37"/>
      <c r="AT20" s="28"/>
      <c r="AU20" s="37"/>
      <c r="AV20" s="28"/>
    </row>
    <row r="21" spans="2:48" x14ac:dyDescent="0.25">
      <c r="B21" s="58"/>
      <c r="F21" s="28"/>
      <c r="G21" s="37"/>
      <c r="H21" s="28"/>
      <c r="I21" s="37"/>
      <c r="J21" s="28"/>
      <c r="K21" s="37"/>
      <c r="L21" s="28"/>
      <c r="M21" s="37"/>
      <c r="N21" s="28"/>
      <c r="O21" s="37"/>
      <c r="P21" s="28"/>
      <c r="Q21" s="37"/>
      <c r="R21" s="28"/>
      <c r="S21" s="37"/>
      <c r="T21" s="28"/>
      <c r="U21" s="37"/>
      <c r="V21" s="28"/>
      <c r="W21" s="37"/>
      <c r="X21" s="28"/>
      <c r="Y21" s="37"/>
      <c r="Z21" s="28"/>
      <c r="AA21" s="37"/>
      <c r="AB21" s="28"/>
      <c r="AC21" s="37"/>
      <c r="AD21" s="28"/>
      <c r="AE21" s="37"/>
      <c r="AF21" s="28"/>
      <c r="AG21" s="37"/>
      <c r="AH21" s="28"/>
      <c r="AI21" s="37"/>
      <c r="AJ21" s="28"/>
      <c r="AK21" s="37"/>
      <c r="AL21" s="28"/>
      <c r="AM21" s="37"/>
      <c r="AN21" s="28"/>
      <c r="AO21" s="37"/>
      <c r="AP21" s="28"/>
      <c r="AQ21" s="37"/>
      <c r="AR21" s="28"/>
      <c r="AS21" s="37"/>
      <c r="AT21" s="28"/>
      <c r="AU21" s="37"/>
      <c r="AV21" s="28"/>
    </row>
    <row r="22" spans="2:48" x14ac:dyDescent="0.25">
      <c r="B22" s="58"/>
      <c r="F22" s="28"/>
      <c r="G22" s="37"/>
      <c r="H22" s="28"/>
      <c r="I22" s="37"/>
      <c r="J22" s="28"/>
      <c r="K22" s="37"/>
      <c r="L22" s="28"/>
      <c r="M22" s="37"/>
      <c r="N22" s="28"/>
      <c r="O22" s="37"/>
      <c r="P22" s="28"/>
      <c r="Q22" s="37"/>
      <c r="R22" s="28"/>
      <c r="S22" s="37"/>
      <c r="T22" s="28"/>
      <c r="U22" s="37"/>
      <c r="V22" s="28"/>
      <c r="W22" s="37"/>
      <c r="X22" s="28"/>
      <c r="Y22" s="37"/>
      <c r="Z22" s="28"/>
      <c r="AA22" s="37"/>
      <c r="AB22" s="28"/>
      <c r="AC22" s="37"/>
      <c r="AD22" s="28"/>
      <c r="AE22" s="37"/>
      <c r="AF22" s="28"/>
      <c r="AG22" s="37"/>
      <c r="AH22" s="28"/>
      <c r="AI22" s="37"/>
      <c r="AJ22" s="28"/>
      <c r="AK22" s="37"/>
      <c r="AL22" s="28"/>
      <c r="AM22" s="37"/>
      <c r="AN22" s="28"/>
      <c r="AO22" s="37"/>
      <c r="AP22" s="28"/>
      <c r="AQ22" s="37"/>
      <c r="AR22" s="28"/>
      <c r="AS22" s="37"/>
      <c r="AT22" s="28"/>
      <c r="AU22" s="37"/>
      <c r="AV22" s="28"/>
    </row>
    <row r="23" spans="2:48" x14ac:dyDescent="0.25">
      <c r="B23" s="58"/>
      <c r="F23" s="28"/>
      <c r="G23" s="37"/>
      <c r="H23" s="28"/>
      <c r="I23" s="37"/>
      <c r="J23" s="28"/>
      <c r="K23" s="37"/>
      <c r="L23" s="28"/>
      <c r="M23" s="37"/>
      <c r="N23" s="28"/>
      <c r="O23" s="37"/>
      <c r="P23" s="28"/>
      <c r="Q23" s="37"/>
      <c r="R23" s="28"/>
      <c r="S23" s="37"/>
      <c r="T23" s="28"/>
      <c r="U23" s="37"/>
      <c r="V23" s="28"/>
      <c r="W23" s="37"/>
      <c r="X23" s="28"/>
      <c r="Y23" s="37"/>
      <c r="Z23" s="28"/>
      <c r="AA23" s="37"/>
      <c r="AB23" s="28"/>
      <c r="AC23" s="37"/>
      <c r="AD23" s="28"/>
      <c r="AE23" s="37"/>
      <c r="AF23" s="28"/>
      <c r="AG23" s="37"/>
      <c r="AH23" s="28"/>
      <c r="AI23" s="37"/>
      <c r="AJ23" s="28"/>
      <c r="AK23" s="37"/>
      <c r="AL23" s="28"/>
      <c r="AM23" s="37"/>
      <c r="AN23" s="28"/>
      <c r="AO23" s="37"/>
      <c r="AP23" s="28"/>
      <c r="AQ23" s="37"/>
      <c r="AR23" s="28"/>
      <c r="AS23" s="37"/>
      <c r="AT23" s="28"/>
      <c r="AU23" s="37"/>
      <c r="AV23" s="28"/>
    </row>
    <row r="24" spans="2:48" x14ac:dyDescent="0.25">
      <c r="B24" s="58"/>
      <c r="F24" s="28"/>
      <c r="G24" s="37"/>
      <c r="H24" s="28"/>
      <c r="I24" s="37"/>
      <c r="J24" s="28"/>
      <c r="K24" s="37"/>
      <c r="L24" s="28"/>
      <c r="M24" s="37"/>
      <c r="N24" s="28"/>
      <c r="O24" s="37"/>
      <c r="P24" s="28"/>
      <c r="Q24" s="37"/>
      <c r="R24" s="28"/>
      <c r="S24" s="37"/>
      <c r="T24" s="28"/>
      <c r="U24" s="37"/>
      <c r="V24" s="28"/>
      <c r="W24" s="37"/>
      <c r="X24" s="28"/>
      <c r="Y24" s="37"/>
      <c r="Z24" s="28"/>
      <c r="AA24" s="37"/>
      <c r="AB24" s="28"/>
      <c r="AC24" s="37"/>
      <c r="AD24" s="28"/>
      <c r="AE24" s="37"/>
      <c r="AF24" s="28"/>
      <c r="AG24" s="37"/>
      <c r="AH24" s="28"/>
      <c r="AI24" s="37"/>
      <c r="AJ24" s="28"/>
      <c r="AK24" s="37"/>
      <c r="AL24" s="28"/>
      <c r="AM24" s="37"/>
      <c r="AN24" s="28"/>
      <c r="AO24" s="37"/>
      <c r="AP24" s="28"/>
      <c r="AQ24" s="37"/>
      <c r="AR24" s="28"/>
      <c r="AS24" s="37"/>
      <c r="AT24" s="28"/>
      <c r="AU24" s="37"/>
      <c r="AV24" s="28"/>
    </row>
    <row r="25" spans="2:48" x14ac:dyDescent="0.25">
      <c r="B25" s="58"/>
      <c r="F25" s="28"/>
      <c r="G25" s="37"/>
      <c r="H25" s="28"/>
      <c r="I25" s="37"/>
      <c r="J25" s="28"/>
      <c r="K25" s="37"/>
      <c r="L25" s="28"/>
      <c r="M25" s="37"/>
      <c r="N25" s="28"/>
      <c r="O25" s="37"/>
      <c r="P25" s="28"/>
      <c r="Q25" s="37"/>
      <c r="R25" s="28"/>
      <c r="S25" s="37"/>
      <c r="T25" s="28"/>
      <c r="U25" s="37"/>
      <c r="V25" s="28"/>
      <c r="W25" s="37"/>
      <c r="X25" s="28"/>
      <c r="Y25" s="37"/>
      <c r="Z25" s="28"/>
      <c r="AA25" s="37"/>
      <c r="AB25" s="28"/>
      <c r="AC25" s="37"/>
      <c r="AD25" s="28"/>
      <c r="AE25" s="37"/>
      <c r="AF25" s="28"/>
      <c r="AG25" s="37"/>
      <c r="AH25" s="28"/>
      <c r="AI25" s="37"/>
      <c r="AJ25" s="28"/>
      <c r="AK25" s="37"/>
      <c r="AL25" s="28"/>
      <c r="AM25" s="37"/>
      <c r="AN25" s="28"/>
      <c r="AO25" s="37"/>
      <c r="AP25" s="28"/>
      <c r="AQ25" s="37"/>
      <c r="AR25" s="28"/>
      <c r="AS25" s="37"/>
      <c r="AT25" s="28"/>
      <c r="AU25" s="37"/>
      <c r="AV25" s="28"/>
    </row>
    <row r="26" spans="2:48" x14ac:dyDescent="0.25">
      <c r="B26" s="58"/>
      <c r="F26" s="28"/>
      <c r="G26" s="37"/>
      <c r="H26" s="28"/>
      <c r="I26" s="37"/>
      <c r="J26" s="28"/>
      <c r="K26" s="37"/>
      <c r="L26" s="28"/>
      <c r="M26" s="37"/>
      <c r="N26" s="28"/>
      <c r="O26" s="37"/>
      <c r="P26" s="28"/>
      <c r="Q26" s="37"/>
      <c r="R26" s="28"/>
      <c r="S26" s="37"/>
      <c r="T26" s="28"/>
      <c r="U26" s="37"/>
      <c r="V26" s="28"/>
      <c r="W26" s="37"/>
      <c r="X26" s="28"/>
      <c r="Y26" s="37"/>
      <c r="Z26" s="28"/>
      <c r="AA26" s="37"/>
      <c r="AB26" s="28"/>
      <c r="AC26" s="37"/>
      <c r="AD26" s="28"/>
      <c r="AE26" s="37"/>
      <c r="AF26" s="28"/>
      <c r="AG26" s="37"/>
      <c r="AH26" s="28"/>
      <c r="AI26" s="37"/>
      <c r="AJ26" s="28"/>
      <c r="AK26" s="37"/>
      <c r="AL26" s="28"/>
      <c r="AM26" s="37"/>
      <c r="AN26" s="28"/>
      <c r="AO26" s="37"/>
      <c r="AP26" s="28"/>
      <c r="AQ26" s="37"/>
      <c r="AR26" s="28"/>
      <c r="AS26" s="37"/>
      <c r="AT26" s="28"/>
      <c r="AU26" s="37"/>
      <c r="AV26" s="28"/>
    </row>
    <row r="27" spans="2:48" x14ac:dyDescent="0.25">
      <c r="B27" s="58"/>
      <c r="F27" s="28"/>
      <c r="G27" s="37"/>
      <c r="H27" s="28"/>
      <c r="I27" s="37"/>
      <c r="J27" s="28"/>
      <c r="K27" s="37"/>
      <c r="L27" s="28"/>
      <c r="M27" s="37"/>
      <c r="N27" s="28"/>
      <c r="O27" s="37"/>
      <c r="P27" s="28"/>
      <c r="Q27" s="37"/>
      <c r="R27" s="28"/>
      <c r="S27" s="37"/>
      <c r="T27" s="28"/>
      <c r="U27" s="37"/>
      <c r="V27" s="28"/>
      <c r="W27" s="37"/>
      <c r="X27" s="28"/>
      <c r="Y27" s="37"/>
      <c r="Z27" s="28"/>
      <c r="AA27" s="37"/>
      <c r="AB27" s="28"/>
      <c r="AC27" s="37"/>
      <c r="AD27" s="28"/>
      <c r="AE27" s="37"/>
      <c r="AF27" s="28"/>
      <c r="AG27" s="37"/>
      <c r="AH27" s="28"/>
      <c r="AI27" s="37"/>
      <c r="AJ27" s="28"/>
      <c r="AK27" s="37"/>
      <c r="AL27" s="28"/>
      <c r="AM27" s="37"/>
      <c r="AN27" s="28"/>
      <c r="AO27" s="37"/>
      <c r="AP27" s="28"/>
      <c r="AQ27" s="37"/>
      <c r="AR27" s="28"/>
      <c r="AS27" s="37"/>
      <c r="AT27" s="28"/>
      <c r="AU27" s="37"/>
      <c r="AV27" s="28"/>
    </row>
    <row r="28" spans="2:48" x14ac:dyDescent="0.25">
      <c r="B28" s="58"/>
      <c r="F28" s="28"/>
      <c r="G28" s="37"/>
      <c r="H28" s="28"/>
      <c r="I28" s="37"/>
      <c r="J28" s="28"/>
      <c r="K28" s="37"/>
      <c r="L28" s="28"/>
      <c r="M28" s="37"/>
      <c r="N28" s="28"/>
      <c r="O28" s="37"/>
      <c r="P28" s="28"/>
      <c r="Q28" s="37"/>
      <c r="R28" s="28"/>
      <c r="S28" s="37"/>
      <c r="T28" s="28"/>
      <c r="U28" s="37"/>
      <c r="V28" s="28"/>
      <c r="W28" s="37"/>
      <c r="X28" s="28"/>
      <c r="Y28" s="37"/>
      <c r="Z28" s="28"/>
      <c r="AA28" s="37"/>
      <c r="AB28" s="28"/>
      <c r="AC28" s="37"/>
      <c r="AD28" s="28"/>
      <c r="AE28" s="37"/>
      <c r="AF28" s="28"/>
      <c r="AG28" s="37"/>
      <c r="AH28" s="28"/>
      <c r="AI28" s="37"/>
      <c r="AJ28" s="28"/>
      <c r="AK28" s="37"/>
      <c r="AL28" s="28"/>
      <c r="AM28" s="37"/>
      <c r="AN28" s="28"/>
      <c r="AO28" s="37"/>
      <c r="AP28" s="28"/>
      <c r="AQ28" s="37"/>
      <c r="AR28" s="28"/>
      <c r="AS28" s="37"/>
      <c r="AT28" s="28"/>
      <c r="AU28" s="37"/>
      <c r="AV28" s="28"/>
    </row>
    <row r="29" spans="2:48" x14ac:dyDescent="0.25">
      <c r="F29" s="28"/>
      <c r="G29" s="37"/>
      <c r="H29" s="28"/>
      <c r="I29" s="37"/>
      <c r="J29" s="28"/>
      <c r="K29" s="37"/>
      <c r="L29" s="28"/>
      <c r="M29" s="37"/>
      <c r="N29" s="28"/>
      <c r="O29" s="37"/>
      <c r="P29" s="28"/>
      <c r="Q29" s="37"/>
      <c r="R29" s="28"/>
      <c r="S29" s="37"/>
      <c r="T29" s="28"/>
      <c r="U29" s="37"/>
      <c r="V29" s="28"/>
      <c r="W29" s="37"/>
      <c r="X29" s="28"/>
      <c r="Y29" s="37"/>
      <c r="Z29" s="28"/>
      <c r="AA29" s="37"/>
      <c r="AB29" s="28"/>
      <c r="AC29" s="37"/>
      <c r="AD29" s="28"/>
      <c r="AE29" s="37"/>
      <c r="AF29" s="28"/>
      <c r="AG29" s="37"/>
      <c r="AH29" s="28"/>
      <c r="AI29" s="37"/>
      <c r="AJ29" s="28"/>
      <c r="AK29" s="37"/>
      <c r="AL29" s="28"/>
      <c r="AM29" s="37"/>
      <c r="AN29" s="28"/>
      <c r="AO29" s="37"/>
      <c r="AP29" s="28"/>
      <c r="AQ29" s="37"/>
      <c r="AR29" s="28"/>
      <c r="AS29" s="37"/>
      <c r="AT29" s="28"/>
      <c r="AU29" s="37"/>
      <c r="AV29" s="28"/>
    </row>
    <row r="30" spans="2:48" x14ac:dyDescent="0.25">
      <c r="F30" s="28"/>
      <c r="G30" s="37"/>
      <c r="H30" s="28"/>
      <c r="I30" s="37"/>
      <c r="J30" s="28"/>
      <c r="K30" s="37"/>
      <c r="L30" s="28"/>
      <c r="M30" s="37"/>
      <c r="N30" s="28"/>
      <c r="O30" s="37"/>
      <c r="P30" s="28"/>
      <c r="Q30" s="37"/>
      <c r="R30" s="28"/>
      <c r="S30" s="37"/>
      <c r="T30" s="28"/>
      <c r="U30" s="37"/>
      <c r="V30" s="28"/>
      <c r="W30" s="37"/>
      <c r="X30" s="28"/>
      <c r="Y30" s="37"/>
      <c r="Z30" s="28"/>
      <c r="AA30" s="37"/>
      <c r="AB30" s="28"/>
      <c r="AC30" s="37"/>
      <c r="AD30" s="28"/>
      <c r="AE30" s="37"/>
      <c r="AF30" s="28"/>
      <c r="AG30" s="37"/>
      <c r="AH30" s="28"/>
      <c r="AI30" s="37"/>
      <c r="AJ30" s="28"/>
      <c r="AK30" s="37"/>
      <c r="AL30" s="28"/>
      <c r="AM30" s="37"/>
      <c r="AN30" s="28"/>
      <c r="AO30" s="37"/>
      <c r="AP30" s="28"/>
      <c r="AQ30" s="37"/>
      <c r="AR30" s="28"/>
      <c r="AS30" s="37"/>
      <c r="AT30" s="28"/>
      <c r="AU30" s="37"/>
      <c r="AV30" s="28"/>
    </row>
    <row r="31" spans="2:48" x14ac:dyDescent="0.25">
      <c r="F31" s="28"/>
      <c r="G31" s="37"/>
      <c r="H31" s="28"/>
      <c r="I31" s="37"/>
      <c r="J31" s="28"/>
      <c r="K31" s="37"/>
      <c r="L31" s="28"/>
      <c r="M31" s="37"/>
      <c r="N31" s="28"/>
      <c r="O31" s="37"/>
      <c r="P31" s="28"/>
      <c r="Q31" s="37"/>
      <c r="R31" s="28"/>
      <c r="S31" s="37"/>
      <c r="T31" s="28"/>
      <c r="U31" s="37"/>
      <c r="V31" s="28"/>
      <c r="W31" s="37"/>
      <c r="X31" s="28"/>
      <c r="Y31" s="37"/>
      <c r="Z31" s="28"/>
      <c r="AA31" s="37"/>
      <c r="AB31" s="28"/>
      <c r="AC31" s="37"/>
      <c r="AD31" s="28"/>
      <c r="AE31" s="37"/>
      <c r="AF31" s="28"/>
      <c r="AG31" s="37"/>
      <c r="AH31" s="28"/>
      <c r="AI31" s="37"/>
      <c r="AJ31" s="28"/>
      <c r="AK31" s="37"/>
      <c r="AL31" s="28"/>
      <c r="AM31" s="37"/>
      <c r="AN31" s="28"/>
      <c r="AO31" s="37"/>
      <c r="AP31" s="28"/>
      <c r="AQ31" s="37"/>
      <c r="AR31" s="28"/>
      <c r="AS31" s="37"/>
      <c r="AT31" s="28"/>
      <c r="AU31" s="37"/>
      <c r="AV31" s="28"/>
    </row>
    <row r="32" spans="2:48" x14ac:dyDescent="0.25">
      <c r="F32" s="28"/>
      <c r="G32" s="37"/>
      <c r="H32" s="28"/>
      <c r="I32" s="37"/>
      <c r="J32" s="28"/>
      <c r="K32" s="37"/>
      <c r="L32" s="28"/>
      <c r="M32" s="37"/>
      <c r="N32" s="28"/>
      <c r="O32" s="37"/>
      <c r="P32" s="28"/>
      <c r="Q32" s="37"/>
      <c r="R32" s="28"/>
      <c r="S32" s="37"/>
      <c r="T32" s="28"/>
      <c r="U32" s="37"/>
      <c r="V32" s="28"/>
      <c r="W32" s="37"/>
      <c r="X32" s="28"/>
      <c r="Y32" s="37"/>
      <c r="Z32" s="28"/>
      <c r="AA32" s="37"/>
      <c r="AB32" s="28"/>
      <c r="AC32" s="37"/>
      <c r="AD32" s="28"/>
      <c r="AE32" s="37"/>
      <c r="AF32" s="28"/>
      <c r="AG32" s="37"/>
      <c r="AH32" s="28"/>
      <c r="AI32" s="37"/>
      <c r="AJ32" s="28"/>
      <c r="AK32" s="37"/>
      <c r="AL32" s="28"/>
      <c r="AM32" s="37"/>
      <c r="AN32" s="28"/>
      <c r="AO32" s="37"/>
      <c r="AP32" s="28"/>
      <c r="AQ32" s="37"/>
      <c r="AR32" s="28"/>
      <c r="AS32" s="37"/>
      <c r="AT32" s="28"/>
      <c r="AU32" s="37"/>
      <c r="AV32" s="28"/>
    </row>
    <row r="33" spans="6:48" x14ac:dyDescent="0.25">
      <c r="F33" s="28"/>
      <c r="G33" s="37"/>
      <c r="H33" s="28"/>
      <c r="I33" s="37"/>
      <c r="J33" s="28"/>
      <c r="K33" s="37"/>
      <c r="L33" s="28"/>
      <c r="M33" s="37"/>
      <c r="N33" s="28"/>
      <c r="O33" s="37"/>
      <c r="P33" s="28"/>
      <c r="Q33" s="37"/>
      <c r="R33" s="28"/>
      <c r="S33" s="37"/>
      <c r="T33" s="28"/>
      <c r="U33" s="37"/>
      <c r="V33" s="28"/>
      <c r="W33" s="37"/>
      <c r="X33" s="28"/>
      <c r="Y33" s="37"/>
      <c r="Z33" s="28"/>
      <c r="AA33" s="37"/>
      <c r="AB33" s="28"/>
      <c r="AC33" s="37"/>
      <c r="AD33" s="28"/>
      <c r="AE33" s="37"/>
      <c r="AF33" s="28"/>
      <c r="AG33" s="37"/>
      <c r="AH33" s="28"/>
      <c r="AI33" s="37"/>
      <c r="AJ33" s="28"/>
      <c r="AK33" s="37"/>
      <c r="AL33" s="28"/>
      <c r="AM33" s="37"/>
      <c r="AN33" s="28"/>
      <c r="AO33" s="37"/>
      <c r="AP33" s="28"/>
      <c r="AQ33" s="37"/>
      <c r="AR33" s="28"/>
      <c r="AS33" s="37"/>
      <c r="AT33" s="28"/>
      <c r="AU33" s="37"/>
      <c r="AV33" s="28"/>
    </row>
    <row r="34" spans="6:48" x14ac:dyDescent="0.25">
      <c r="F34" s="28"/>
      <c r="G34" s="37"/>
      <c r="H34" s="28"/>
      <c r="I34" s="37"/>
      <c r="J34" s="28"/>
      <c r="K34" s="37"/>
      <c r="L34" s="28"/>
      <c r="M34" s="37"/>
      <c r="N34" s="28"/>
      <c r="O34" s="37"/>
      <c r="P34" s="28"/>
      <c r="Q34" s="37"/>
      <c r="R34" s="28"/>
      <c r="S34" s="37"/>
      <c r="T34" s="28"/>
      <c r="U34" s="37"/>
      <c r="V34" s="28"/>
      <c r="W34" s="37"/>
      <c r="X34" s="28"/>
      <c r="Y34" s="37"/>
      <c r="Z34" s="28"/>
      <c r="AA34" s="37"/>
      <c r="AB34" s="28"/>
      <c r="AC34" s="37"/>
      <c r="AD34" s="28"/>
      <c r="AE34" s="37"/>
      <c r="AF34" s="28"/>
      <c r="AG34" s="37"/>
      <c r="AH34" s="28"/>
      <c r="AI34" s="37"/>
      <c r="AJ34" s="28"/>
      <c r="AK34" s="37"/>
      <c r="AL34" s="28"/>
      <c r="AM34" s="37"/>
      <c r="AN34" s="28"/>
      <c r="AO34" s="37"/>
      <c r="AP34" s="28"/>
      <c r="AQ34" s="37"/>
      <c r="AR34" s="28"/>
      <c r="AS34" s="37"/>
      <c r="AT34" s="28"/>
      <c r="AU34" s="37"/>
      <c r="AV34" s="28"/>
    </row>
    <row r="35" spans="6:48" x14ac:dyDescent="0.25">
      <c r="F35" s="28"/>
      <c r="G35" s="37"/>
      <c r="H35" s="28"/>
      <c r="I35" s="37"/>
      <c r="J35" s="28"/>
      <c r="K35" s="37"/>
      <c r="L35" s="28"/>
      <c r="M35" s="37"/>
      <c r="N35" s="28"/>
      <c r="O35" s="37"/>
      <c r="P35" s="28"/>
      <c r="Q35" s="37"/>
      <c r="R35" s="28"/>
      <c r="S35" s="37"/>
      <c r="T35" s="28"/>
      <c r="U35" s="37"/>
      <c r="V35" s="28"/>
      <c r="W35" s="37"/>
      <c r="X35" s="28"/>
      <c r="Y35" s="37"/>
      <c r="Z35" s="28"/>
      <c r="AA35" s="37"/>
      <c r="AB35" s="28"/>
      <c r="AC35" s="37"/>
      <c r="AD35" s="28"/>
      <c r="AE35" s="37"/>
      <c r="AF35" s="28"/>
      <c r="AG35" s="37"/>
      <c r="AH35" s="28"/>
      <c r="AI35" s="37"/>
      <c r="AJ35" s="28"/>
      <c r="AK35" s="37"/>
      <c r="AL35" s="28"/>
      <c r="AM35" s="37"/>
      <c r="AN35" s="28"/>
      <c r="AO35" s="37"/>
      <c r="AP35" s="28"/>
      <c r="AQ35" s="37"/>
      <c r="AR35" s="28"/>
      <c r="AS35" s="37"/>
      <c r="AT35" s="28"/>
      <c r="AU35" s="37"/>
      <c r="AV35" s="28"/>
    </row>
    <row r="36" spans="6:48" x14ac:dyDescent="0.25">
      <c r="F36" s="28"/>
      <c r="G36" s="37"/>
      <c r="H36" s="28"/>
      <c r="I36" s="37"/>
      <c r="J36" s="28"/>
      <c r="K36" s="37"/>
      <c r="L36" s="28"/>
      <c r="M36" s="37"/>
      <c r="N36" s="28"/>
      <c r="O36" s="37"/>
      <c r="P36" s="28"/>
      <c r="Q36" s="37"/>
      <c r="R36" s="28"/>
      <c r="S36" s="37"/>
      <c r="T36" s="28"/>
      <c r="U36" s="37"/>
      <c r="V36" s="28"/>
      <c r="W36" s="37"/>
      <c r="X36" s="28"/>
      <c r="Y36" s="37"/>
      <c r="Z36" s="28"/>
      <c r="AA36" s="37"/>
      <c r="AB36" s="28"/>
      <c r="AC36" s="37"/>
      <c r="AD36" s="28"/>
      <c r="AE36" s="37"/>
      <c r="AF36" s="28"/>
      <c r="AG36" s="37"/>
      <c r="AH36" s="28"/>
      <c r="AI36" s="37"/>
      <c r="AJ36" s="28"/>
      <c r="AK36" s="37"/>
      <c r="AL36" s="28"/>
      <c r="AM36" s="37"/>
      <c r="AN36" s="28"/>
      <c r="AO36" s="37"/>
      <c r="AP36" s="28"/>
      <c r="AQ36" s="37"/>
      <c r="AR36" s="28"/>
      <c r="AS36" s="37"/>
      <c r="AT36" s="28"/>
      <c r="AU36" s="37"/>
      <c r="AV36" s="28"/>
    </row>
    <row r="37" spans="6:48" x14ac:dyDescent="0.25">
      <c r="F37" s="28"/>
      <c r="G37" s="37"/>
      <c r="H37" s="28"/>
      <c r="I37" s="37"/>
      <c r="J37" s="28"/>
      <c r="K37" s="37"/>
      <c r="L37" s="28"/>
      <c r="M37" s="37"/>
      <c r="N37" s="28"/>
      <c r="O37" s="37"/>
      <c r="P37" s="28"/>
      <c r="Q37" s="37"/>
      <c r="R37" s="28"/>
      <c r="S37" s="37"/>
      <c r="T37" s="28"/>
      <c r="U37" s="37"/>
      <c r="V37" s="28"/>
      <c r="W37" s="37"/>
      <c r="X37" s="28"/>
      <c r="Y37" s="37"/>
      <c r="Z37" s="28"/>
      <c r="AA37" s="37"/>
      <c r="AB37" s="28"/>
      <c r="AC37" s="37"/>
      <c r="AD37" s="28"/>
      <c r="AE37" s="37"/>
      <c r="AF37" s="28"/>
      <c r="AG37" s="37"/>
      <c r="AH37" s="28"/>
      <c r="AI37" s="37"/>
      <c r="AJ37" s="28"/>
      <c r="AK37" s="37"/>
      <c r="AL37" s="28"/>
      <c r="AM37" s="37"/>
      <c r="AN37" s="28"/>
      <c r="AO37" s="37"/>
      <c r="AP37" s="28"/>
      <c r="AQ37" s="37"/>
      <c r="AR37" s="28"/>
      <c r="AS37" s="37"/>
      <c r="AT37" s="28"/>
      <c r="AU37" s="37"/>
      <c r="AV37" s="28"/>
    </row>
    <row r="38" spans="6:48" x14ac:dyDescent="0.25">
      <c r="F38" s="28"/>
      <c r="G38" s="37"/>
      <c r="H38" s="28"/>
      <c r="I38" s="37"/>
      <c r="J38" s="28"/>
      <c r="K38" s="37"/>
      <c r="L38" s="28"/>
      <c r="M38" s="37"/>
      <c r="N38" s="28"/>
      <c r="O38" s="37"/>
      <c r="P38" s="28"/>
      <c r="Q38" s="37"/>
      <c r="R38" s="28"/>
      <c r="S38" s="37"/>
      <c r="T38" s="28"/>
      <c r="U38" s="37"/>
      <c r="V38" s="28"/>
      <c r="W38" s="37"/>
      <c r="X38" s="28"/>
      <c r="Y38" s="37"/>
      <c r="Z38" s="28"/>
      <c r="AA38" s="37"/>
      <c r="AB38" s="28"/>
      <c r="AC38" s="37"/>
      <c r="AD38" s="28"/>
      <c r="AE38" s="37"/>
      <c r="AF38" s="28"/>
      <c r="AG38" s="37"/>
      <c r="AH38" s="28"/>
      <c r="AI38" s="37"/>
      <c r="AJ38" s="28"/>
      <c r="AK38" s="37"/>
      <c r="AL38" s="28"/>
      <c r="AM38" s="37"/>
      <c r="AN38" s="28"/>
      <c r="AO38" s="37"/>
      <c r="AP38" s="28"/>
      <c r="AQ38" s="37"/>
      <c r="AR38" s="28"/>
      <c r="AS38" s="37"/>
      <c r="AT38" s="28"/>
      <c r="AU38" s="37"/>
      <c r="AV38" s="28"/>
    </row>
    <row r="39" spans="6:48" x14ac:dyDescent="0.25">
      <c r="F39" s="28"/>
      <c r="G39" s="37"/>
      <c r="H39" s="28"/>
      <c r="I39" s="37"/>
      <c r="J39" s="28"/>
      <c r="K39" s="37"/>
      <c r="L39" s="28"/>
      <c r="M39" s="37"/>
      <c r="N39" s="28"/>
      <c r="O39" s="37"/>
      <c r="P39" s="28"/>
      <c r="Q39" s="37"/>
      <c r="R39" s="28"/>
      <c r="S39" s="37"/>
      <c r="T39" s="28"/>
      <c r="U39" s="37"/>
      <c r="V39" s="28"/>
      <c r="W39" s="37"/>
      <c r="X39" s="28"/>
      <c r="Y39" s="37"/>
      <c r="Z39" s="28"/>
      <c r="AA39" s="37"/>
      <c r="AB39" s="28"/>
      <c r="AC39" s="37"/>
      <c r="AD39" s="28"/>
      <c r="AE39" s="37"/>
      <c r="AF39" s="28"/>
      <c r="AG39" s="37"/>
      <c r="AH39" s="28"/>
      <c r="AI39" s="37"/>
      <c r="AJ39" s="28"/>
      <c r="AK39" s="37"/>
      <c r="AL39" s="28"/>
      <c r="AM39" s="37"/>
      <c r="AN39" s="28"/>
      <c r="AO39" s="37"/>
      <c r="AP39" s="28"/>
      <c r="AQ39" s="37"/>
      <c r="AR39" s="28"/>
      <c r="AS39" s="37"/>
      <c r="AT39" s="28"/>
      <c r="AU39" s="37"/>
      <c r="AV39" s="28"/>
    </row>
    <row r="40" spans="6:48" x14ac:dyDescent="0.25">
      <c r="F40" s="28"/>
      <c r="G40" s="37"/>
      <c r="H40" s="28"/>
      <c r="I40" s="37"/>
      <c r="J40" s="28"/>
      <c r="K40" s="37"/>
      <c r="L40" s="28"/>
      <c r="M40" s="37"/>
      <c r="N40" s="28"/>
      <c r="O40" s="37"/>
      <c r="P40" s="28"/>
      <c r="Q40" s="37"/>
      <c r="R40" s="28"/>
      <c r="S40" s="37"/>
      <c r="T40" s="28"/>
      <c r="U40" s="37"/>
      <c r="V40" s="28"/>
      <c r="W40" s="37"/>
      <c r="X40" s="28"/>
      <c r="Y40" s="37"/>
      <c r="Z40" s="28"/>
      <c r="AA40" s="37"/>
      <c r="AB40" s="28"/>
      <c r="AC40" s="37"/>
      <c r="AD40" s="28"/>
      <c r="AE40" s="37"/>
      <c r="AF40" s="28"/>
      <c r="AG40" s="37"/>
      <c r="AH40" s="28"/>
      <c r="AI40" s="37"/>
      <c r="AJ40" s="28"/>
      <c r="AK40" s="37"/>
      <c r="AL40" s="28"/>
      <c r="AM40" s="37"/>
      <c r="AN40" s="28"/>
      <c r="AO40" s="37"/>
      <c r="AP40" s="28"/>
      <c r="AQ40" s="37"/>
      <c r="AR40" s="28"/>
      <c r="AS40" s="37"/>
      <c r="AT40" s="28"/>
      <c r="AU40" s="37"/>
      <c r="AV40" s="28"/>
    </row>
    <row r="41" spans="6:48" x14ac:dyDescent="0.25">
      <c r="F41" s="28"/>
      <c r="G41" s="37"/>
      <c r="H41" s="28"/>
      <c r="I41" s="37"/>
      <c r="J41" s="28"/>
      <c r="K41" s="37"/>
      <c r="L41" s="28"/>
      <c r="M41" s="37"/>
      <c r="N41" s="28"/>
      <c r="O41" s="37"/>
      <c r="P41" s="28"/>
      <c r="Q41" s="37"/>
      <c r="R41" s="28"/>
      <c r="S41" s="37"/>
      <c r="T41" s="28"/>
      <c r="U41" s="37"/>
      <c r="V41" s="28"/>
      <c r="W41" s="37"/>
      <c r="X41" s="28"/>
      <c r="Y41" s="37"/>
      <c r="Z41" s="28"/>
      <c r="AA41" s="37"/>
      <c r="AB41" s="28"/>
      <c r="AC41" s="37"/>
      <c r="AD41" s="28"/>
      <c r="AE41" s="37"/>
      <c r="AF41" s="28"/>
      <c r="AG41" s="37"/>
      <c r="AH41" s="28"/>
      <c r="AI41" s="37"/>
      <c r="AJ41" s="28"/>
      <c r="AK41" s="37"/>
      <c r="AL41" s="28"/>
      <c r="AM41" s="37"/>
      <c r="AN41" s="28"/>
      <c r="AO41" s="37"/>
      <c r="AP41" s="28"/>
      <c r="AQ41" s="37"/>
      <c r="AR41" s="28"/>
      <c r="AS41" s="37"/>
      <c r="AT41" s="28"/>
      <c r="AU41" s="37"/>
      <c r="AV41" s="28"/>
    </row>
    <row r="42" spans="6:48" x14ac:dyDescent="0.25">
      <c r="F42" s="28"/>
      <c r="G42" s="37"/>
      <c r="H42" s="28"/>
      <c r="I42" s="37"/>
      <c r="J42" s="28"/>
      <c r="K42" s="37"/>
      <c r="L42" s="28"/>
      <c r="M42" s="37"/>
      <c r="N42" s="28"/>
      <c r="O42" s="37"/>
      <c r="P42" s="28"/>
      <c r="Q42" s="37"/>
      <c r="R42" s="28"/>
      <c r="S42" s="37"/>
      <c r="T42" s="28"/>
      <c r="U42" s="37"/>
      <c r="V42" s="28"/>
      <c r="W42" s="37"/>
      <c r="X42" s="28"/>
      <c r="Y42" s="37"/>
      <c r="Z42" s="28"/>
      <c r="AA42" s="37"/>
      <c r="AB42" s="28"/>
      <c r="AC42" s="37"/>
      <c r="AD42" s="28"/>
      <c r="AE42" s="37"/>
      <c r="AF42" s="28"/>
      <c r="AG42" s="37"/>
      <c r="AH42" s="28"/>
      <c r="AI42" s="37"/>
      <c r="AJ42" s="28"/>
      <c r="AK42" s="37"/>
      <c r="AL42" s="28"/>
      <c r="AM42" s="37"/>
      <c r="AN42" s="28"/>
      <c r="AO42" s="37"/>
      <c r="AP42" s="28"/>
      <c r="AQ42" s="37"/>
      <c r="AR42" s="28"/>
      <c r="AS42" s="37"/>
      <c r="AT42" s="28"/>
      <c r="AU42" s="37"/>
      <c r="AV42" s="28"/>
    </row>
    <row r="43" spans="6:48" x14ac:dyDescent="0.25">
      <c r="F43" s="28"/>
      <c r="G43" s="37"/>
      <c r="H43" s="28"/>
      <c r="I43" s="37"/>
      <c r="J43" s="28"/>
      <c r="K43" s="37"/>
      <c r="L43" s="28"/>
      <c r="M43" s="37"/>
      <c r="N43" s="28"/>
      <c r="O43" s="37"/>
      <c r="P43" s="28"/>
      <c r="Q43" s="37"/>
      <c r="R43" s="28"/>
      <c r="S43" s="37"/>
      <c r="T43" s="28"/>
      <c r="U43" s="37"/>
      <c r="V43" s="28"/>
      <c r="W43" s="37"/>
      <c r="X43" s="28"/>
      <c r="Y43" s="37"/>
      <c r="Z43" s="28"/>
      <c r="AA43" s="37"/>
      <c r="AB43" s="28"/>
      <c r="AC43" s="37"/>
      <c r="AD43" s="28"/>
      <c r="AE43" s="37"/>
      <c r="AF43" s="28"/>
      <c r="AG43" s="37"/>
      <c r="AH43" s="28"/>
      <c r="AI43" s="37"/>
      <c r="AJ43" s="28"/>
      <c r="AK43" s="37"/>
      <c r="AL43" s="28"/>
      <c r="AM43" s="37"/>
      <c r="AN43" s="28"/>
      <c r="AO43" s="37"/>
      <c r="AP43" s="28"/>
      <c r="AQ43" s="37"/>
      <c r="AR43" s="28"/>
      <c r="AS43" s="37"/>
      <c r="AT43" s="28"/>
      <c r="AU43" s="37"/>
      <c r="AV43" s="28"/>
    </row>
    <row r="44" spans="6:48" x14ac:dyDescent="0.25">
      <c r="F44" s="28"/>
      <c r="G44" s="37"/>
      <c r="H44" s="28"/>
      <c r="I44" s="37"/>
      <c r="J44" s="28"/>
      <c r="K44" s="37"/>
      <c r="L44" s="28"/>
      <c r="M44" s="37"/>
      <c r="N44" s="28"/>
      <c r="O44" s="37"/>
      <c r="P44" s="28"/>
      <c r="Q44" s="37"/>
      <c r="R44" s="28"/>
      <c r="S44" s="37"/>
      <c r="T44" s="28"/>
      <c r="U44" s="37"/>
      <c r="V44" s="28"/>
      <c r="W44" s="37"/>
      <c r="X44" s="28"/>
      <c r="Y44" s="37"/>
      <c r="Z44" s="28"/>
      <c r="AA44" s="37"/>
      <c r="AB44" s="28"/>
      <c r="AC44" s="37"/>
      <c r="AD44" s="28"/>
      <c r="AE44" s="37"/>
      <c r="AF44" s="28"/>
      <c r="AG44" s="37"/>
      <c r="AH44" s="28"/>
      <c r="AI44" s="37"/>
      <c r="AJ44" s="28"/>
      <c r="AK44" s="37"/>
      <c r="AL44" s="28"/>
      <c r="AM44" s="37"/>
      <c r="AN44" s="28"/>
      <c r="AO44" s="37"/>
      <c r="AP44" s="28"/>
      <c r="AQ44" s="37"/>
      <c r="AR44" s="28"/>
      <c r="AS44" s="37"/>
      <c r="AT44" s="28"/>
      <c r="AU44" s="37"/>
      <c r="AV44" s="28"/>
    </row>
    <row r="45" spans="6:48" x14ac:dyDescent="0.25">
      <c r="F45" s="28"/>
      <c r="G45" s="37"/>
      <c r="H45" s="28"/>
      <c r="I45" s="37"/>
      <c r="J45" s="28"/>
      <c r="K45" s="37"/>
      <c r="L45" s="28"/>
      <c r="M45" s="37"/>
      <c r="N45" s="28"/>
      <c r="O45" s="37"/>
      <c r="P45" s="28"/>
      <c r="Q45" s="37"/>
      <c r="R45" s="28"/>
      <c r="S45" s="37"/>
      <c r="T45" s="28"/>
      <c r="U45" s="37"/>
      <c r="V45" s="28"/>
      <c r="W45" s="37"/>
      <c r="X45" s="28"/>
      <c r="Y45" s="37"/>
      <c r="Z45" s="28"/>
      <c r="AA45" s="37"/>
      <c r="AB45" s="28"/>
      <c r="AC45" s="37"/>
      <c r="AD45" s="28"/>
      <c r="AE45" s="37"/>
      <c r="AF45" s="28"/>
      <c r="AG45" s="37"/>
      <c r="AH45" s="28"/>
      <c r="AI45" s="37"/>
      <c r="AJ45" s="28"/>
      <c r="AK45" s="37"/>
      <c r="AL45" s="28"/>
      <c r="AM45" s="37"/>
      <c r="AN45" s="28"/>
      <c r="AO45" s="37"/>
      <c r="AP45" s="28"/>
      <c r="AQ45" s="37"/>
      <c r="AR45" s="28"/>
      <c r="AS45" s="37"/>
      <c r="AT45" s="28"/>
      <c r="AU45" s="37"/>
      <c r="AV45" s="28"/>
    </row>
    <row r="46" spans="6:48" x14ac:dyDescent="0.25">
      <c r="F46" s="28"/>
      <c r="G46" s="37"/>
      <c r="H46" s="28"/>
      <c r="I46" s="37"/>
      <c r="J46" s="28"/>
      <c r="K46" s="37"/>
      <c r="L46" s="28"/>
      <c r="M46" s="37"/>
      <c r="N46" s="28"/>
      <c r="O46" s="37"/>
      <c r="P46" s="28"/>
      <c r="Q46" s="37"/>
      <c r="R46" s="28"/>
      <c r="S46" s="37"/>
      <c r="T46" s="28"/>
      <c r="U46" s="37"/>
      <c r="V46" s="28"/>
      <c r="W46" s="37"/>
      <c r="X46" s="28"/>
      <c r="Y46" s="37"/>
      <c r="Z46" s="28"/>
      <c r="AA46" s="37"/>
      <c r="AB46" s="28"/>
      <c r="AC46" s="37"/>
      <c r="AD46" s="28"/>
      <c r="AE46" s="37"/>
      <c r="AF46" s="28"/>
      <c r="AG46" s="37"/>
      <c r="AH46" s="28"/>
      <c r="AI46" s="37"/>
      <c r="AJ46" s="28"/>
      <c r="AK46" s="37"/>
      <c r="AL46" s="28"/>
      <c r="AM46" s="37"/>
      <c r="AN46" s="28"/>
      <c r="AO46" s="37"/>
      <c r="AP46" s="28"/>
      <c r="AQ46" s="37"/>
      <c r="AR46" s="28"/>
      <c r="AS46" s="37"/>
      <c r="AT46" s="28"/>
      <c r="AU46" s="37"/>
      <c r="AV46" s="28"/>
    </row>
    <row r="47" spans="6:48" x14ac:dyDescent="0.25">
      <c r="F47" s="28"/>
      <c r="G47" s="37"/>
      <c r="H47" s="28"/>
      <c r="I47" s="37"/>
      <c r="J47" s="28"/>
      <c r="K47" s="37"/>
      <c r="L47" s="28"/>
      <c r="M47" s="37"/>
      <c r="N47" s="28"/>
      <c r="O47" s="37"/>
      <c r="P47" s="28"/>
      <c r="Q47" s="37"/>
      <c r="R47" s="28"/>
      <c r="S47" s="37"/>
      <c r="T47" s="28"/>
      <c r="U47" s="37"/>
      <c r="V47" s="28"/>
      <c r="W47" s="37"/>
      <c r="X47" s="28"/>
      <c r="Y47" s="37"/>
      <c r="Z47" s="28"/>
      <c r="AA47" s="37"/>
      <c r="AB47" s="28"/>
      <c r="AC47" s="37"/>
      <c r="AD47" s="28"/>
      <c r="AE47" s="37"/>
      <c r="AF47" s="28"/>
      <c r="AG47" s="37"/>
      <c r="AH47" s="28"/>
      <c r="AI47" s="37"/>
      <c r="AJ47" s="28"/>
      <c r="AK47" s="37"/>
      <c r="AL47" s="28"/>
      <c r="AM47" s="37"/>
      <c r="AN47" s="28"/>
      <c r="AO47" s="37"/>
      <c r="AP47" s="28"/>
      <c r="AQ47" s="37"/>
      <c r="AR47" s="28"/>
      <c r="AS47" s="37"/>
      <c r="AT47" s="28"/>
      <c r="AU47" s="37"/>
      <c r="AV47" s="28"/>
    </row>
    <row r="48" spans="6:48" x14ac:dyDescent="0.25">
      <c r="F48" s="28"/>
      <c r="G48" s="37"/>
      <c r="H48" s="28"/>
      <c r="I48" s="37"/>
      <c r="J48" s="28"/>
      <c r="K48" s="37"/>
      <c r="L48" s="28"/>
      <c r="M48" s="37"/>
      <c r="N48" s="28"/>
      <c r="O48" s="37"/>
      <c r="P48" s="28"/>
      <c r="Q48" s="37"/>
      <c r="R48" s="28"/>
      <c r="S48" s="37"/>
      <c r="T48" s="28"/>
      <c r="U48" s="37"/>
      <c r="V48" s="28"/>
      <c r="W48" s="37"/>
      <c r="X48" s="28"/>
      <c r="Y48" s="37"/>
      <c r="Z48" s="28"/>
      <c r="AA48" s="37"/>
      <c r="AB48" s="28"/>
      <c r="AC48" s="37"/>
      <c r="AD48" s="28"/>
      <c r="AE48" s="37"/>
      <c r="AF48" s="28"/>
      <c r="AG48" s="37"/>
      <c r="AH48" s="28"/>
      <c r="AI48" s="37"/>
      <c r="AJ48" s="28"/>
      <c r="AK48" s="37"/>
      <c r="AL48" s="28"/>
      <c r="AM48" s="37"/>
      <c r="AN48" s="28"/>
      <c r="AO48" s="37"/>
      <c r="AP48" s="28"/>
      <c r="AQ48" s="37"/>
      <c r="AR48" s="28"/>
      <c r="AS48" s="37"/>
      <c r="AT48" s="28"/>
      <c r="AU48" s="37"/>
      <c r="AV48" s="28"/>
    </row>
    <row r="49" spans="6:48" x14ac:dyDescent="0.25">
      <c r="F49" s="28"/>
      <c r="G49" s="37"/>
      <c r="H49" s="28"/>
      <c r="I49" s="37"/>
      <c r="J49" s="28"/>
      <c r="K49" s="37"/>
      <c r="L49" s="28"/>
      <c r="M49" s="37"/>
      <c r="N49" s="28"/>
      <c r="O49" s="37"/>
      <c r="P49" s="28"/>
      <c r="Q49" s="37"/>
      <c r="R49" s="28"/>
      <c r="S49" s="37"/>
      <c r="T49" s="28"/>
      <c r="U49" s="37"/>
      <c r="V49" s="28"/>
      <c r="W49" s="37"/>
      <c r="X49" s="28"/>
      <c r="Y49" s="37"/>
      <c r="Z49" s="28"/>
      <c r="AA49" s="37"/>
      <c r="AB49" s="28"/>
      <c r="AC49" s="37"/>
      <c r="AD49" s="28"/>
      <c r="AE49" s="37"/>
      <c r="AF49" s="28"/>
      <c r="AG49" s="37"/>
      <c r="AH49" s="28"/>
      <c r="AI49" s="37"/>
      <c r="AJ49" s="28"/>
      <c r="AK49" s="37"/>
      <c r="AL49" s="28"/>
      <c r="AM49" s="37"/>
      <c r="AN49" s="28"/>
      <c r="AO49" s="37"/>
      <c r="AP49" s="28"/>
      <c r="AQ49" s="37"/>
      <c r="AR49" s="28"/>
      <c r="AS49" s="37"/>
      <c r="AT49" s="28"/>
      <c r="AU49" s="37"/>
      <c r="AV49" s="28"/>
    </row>
    <row r="50" spans="6:48" x14ac:dyDescent="0.25">
      <c r="F50" s="28"/>
      <c r="G50" s="37"/>
      <c r="H50" s="28"/>
      <c r="I50" s="37"/>
      <c r="J50" s="28"/>
      <c r="K50" s="37"/>
      <c r="L50" s="28"/>
      <c r="M50" s="37"/>
      <c r="N50" s="28"/>
      <c r="O50" s="37"/>
      <c r="P50" s="28"/>
      <c r="Q50" s="37"/>
      <c r="R50" s="28"/>
      <c r="S50" s="37"/>
      <c r="T50" s="28"/>
      <c r="U50" s="37"/>
      <c r="V50" s="28"/>
      <c r="W50" s="37"/>
      <c r="X50" s="28"/>
      <c r="Y50" s="37"/>
      <c r="Z50" s="28"/>
      <c r="AA50" s="37"/>
      <c r="AB50" s="28"/>
      <c r="AC50" s="37"/>
      <c r="AD50" s="28"/>
      <c r="AE50" s="37"/>
      <c r="AF50" s="28"/>
      <c r="AG50" s="37"/>
      <c r="AH50" s="28"/>
      <c r="AI50" s="37"/>
      <c r="AJ50" s="28"/>
      <c r="AK50" s="37"/>
      <c r="AL50" s="28"/>
      <c r="AM50" s="37"/>
      <c r="AN50" s="28"/>
      <c r="AO50" s="37"/>
      <c r="AP50" s="28"/>
      <c r="AQ50" s="37"/>
      <c r="AR50" s="28"/>
      <c r="AS50" s="37"/>
      <c r="AT50" s="28"/>
      <c r="AU50" s="37"/>
      <c r="AV50" s="28"/>
    </row>
    <row r="51" spans="6:48" x14ac:dyDescent="0.25">
      <c r="F51" s="28"/>
      <c r="G51" s="37"/>
      <c r="H51" s="28"/>
      <c r="I51" s="37"/>
      <c r="J51" s="28"/>
      <c r="K51" s="37"/>
      <c r="L51" s="28"/>
      <c r="M51" s="37"/>
      <c r="N51" s="28"/>
      <c r="O51" s="37"/>
      <c r="P51" s="28"/>
      <c r="Q51" s="37"/>
      <c r="R51" s="28"/>
      <c r="S51" s="37"/>
      <c r="T51" s="28"/>
      <c r="U51" s="37"/>
      <c r="V51" s="28"/>
      <c r="W51" s="37"/>
      <c r="X51" s="28"/>
      <c r="Y51" s="37"/>
      <c r="Z51" s="28"/>
      <c r="AA51" s="37"/>
      <c r="AB51" s="28"/>
      <c r="AC51" s="37"/>
      <c r="AD51" s="28"/>
      <c r="AE51" s="37"/>
      <c r="AF51" s="28"/>
      <c r="AG51" s="37"/>
      <c r="AH51" s="28"/>
      <c r="AI51" s="37"/>
      <c r="AJ51" s="28"/>
      <c r="AK51" s="37"/>
      <c r="AL51" s="28"/>
      <c r="AM51" s="37"/>
      <c r="AN51" s="28"/>
      <c r="AO51" s="37"/>
      <c r="AP51" s="28"/>
      <c r="AQ51" s="37"/>
      <c r="AR51" s="28"/>
      <c r="AS51" s="37"/>
      <c r="AT51" s="28"/>
      <c r="AU51" s="37"/>
      <c r="AV51" s="28"/>
    </row>
    <row r="52" spans="6:48" x14ac:dyDescent="0.25">
      <c r="F52" s="28"/>
      <c r="G52" s="37"/>
      <c r="H52" s="28"/>
      <c r="I52" s="37"/>
      <c r="J52" s="28"/>
      <c r="K52" s="37"/>
      <c r="L52" s="28"/>
      <c r="M52" s="37"/>
      <c r="N52" s="28"/>
      <c r="O52" s="37"/>
      <c r="P52" s="28"/>
      <c r="Q52" s="37"/>
      <c r="R52" s="28"/>
      <c r="S52" s="37"/>
      <c r="T52" s="28"/>
      <c r="U52" s="37"/>
      <c r="V52" s="28"/>
      <c r="W52" s="37"/>
      <c r="X52" s="28"/>
      <c r="Y52" s="37"/>
      <c r="Z52" s="28"/>
      <c r="AA52" s="37"/>
      <c r="AB52" s="28"/>
      <c r="AC52" s="37"/>
      <c r="AD52" s="28"/>
      <c r="AE52" s="37"/>
      <c r="AF52" s="28"/>
      <c r="AG52" s="37"/>
      <c r="AH52" s="28"/>
      <c r="AI52" s="37"/>
      <c r="AJ52" s="28"/>
      <c r="AK52" s="37"/>
      <c r="AL52" s="28"/>
      <c r="AM52" s="37"/>
      <c r="AN52" s="28"/>
      <c r="AO52" s="37"/>
      <c r="AP52" s="28"/>
      <c r="AQ52" s="37"/>
      <c r="AR52" s="28"/>
      <c r="AS52" s="37"/>
      <c r="AT52" s="28"/>
      <c r="AU52" s="37"/>
      <c r="AV52" s="28"/>
    </row>
    <row r="53" spans="6:48" x14ac:dyDescent="0.25">
      <c r="F53" s="28"/>
      <c r="G53" s="37"/>
      <c r="H53" s="28"/>
      <c r="I53" s="37"/>
      <c r="J53" s="28"/>
      <c r="K53" s="37"/>
      <c r="L53" s="28"/>
      <c r="M53" s="37"/>
      <c r="N53" s="28"/>
      <c r="O53" s="37"/>
      <c r="P53" s="28"/>
      <c r="Q53" s="37"/>
      <c r="R53" s="28"/>
      <c r="S53" s="37"/>
      <c r="T53" s="28"/>
      <c r="U53" s="37"/>
      <c r="V53" s="28"/>
      <c r="W53" s="37"/>
      <c r="X53" s="28"/>
      <c r="Y53" s="37"/>
      <c r="Z53" s="28"/>
      <c r="AA53" s="37"/>
      <c r="AB53" s="28"/>
      <c r="AC53" s="37"/>
      <c r="AD53" s="28"/>
      <c r="AE53" s="37"/>
      <c r="AF53" s="28"/>
      <c r="AG53" s="37"/>
      <c r="AH53" s="28"/>
      <c r="AI53" s="37"/>
      <c r="AJ53" s="28"/>
      <c r="AK53" s="37"/>
      <c r="AL53" s="28"/>
      <c r="AM53" s="37"/>
      <c r="AN53" s="28"/>
      <c r="AO53" s="37"/>
      <c r="AP53" s="28"/>
      <c r="AQ53" s="37"/>
      <c r="AR53" s="28"/>
      <c r="AS53" s="37"/>
      <c r="AT53" s="28"/>
      <c r="AU53" s="37"/>
      <c r="AV53" s="28"/>
    </row>
    <row r="54" spans="6:48" x14ac:dyDescent="0.25">
      <c r="F54" s="28"/>
      <c r="G54" s="37"/>
      <c r="H54" s="28"/>
      <c r="I54" s="37"/>
      <c r="J54" s="28"/>
      <c r="K54" s="37"/>
      <c r="L54" s="28"/>
      <c r="M54" s="37"/>
      <c r="N54" s="28"/>
      <c r="O54" s="37"/>
      <c r="P54" s="28"/>
      <c r="Q54" s="37"/>
      <c r="R54" s="28"/>
      <c r="S54" s="37"/>
      <c r="T54" s="28"/>
      <c r="U54" s="37"/>
      <c r="V54" s="28"/>
      <c r="W54" s="37"/>
      <c r="X54" s="28"/>
      <c r="Y54" s="37"/>
      <c r="Z54" s="28"/>
      <c r="AA54" s="37"/>
      <c r="AB54" s="28"/>
      <c r="AC54" s="37"/>
      <c r="AD54" s="28"/>
      <c r="AE54" s="37"/>
      <c r="AF54" s="28"/>
      <c r="AG54" s="37"/>
      <c r="AH54" s="28"/>
      <c r="AI54" s="37"/>
      <c r="AJ54" s="28"/>
      <c r="AK54" s="37"/>
      <c r="AL54" s="28"/>
      <c r="AM54" s="37"/>
      <c r="AN54" s="28"/>
      <c r="AO54" s="37"/>
      <c r="AP54" s="28"/>
      <c r="AQ54" s="37"/>
      <c r="AR54" s="28"/>
      <c r="AS54" s="37"/>
      <c r="AT54" s="28"/>
      <c r="AU54" s="37"/>
      <c r="AV54" s="28"/>
    </row>
    <row r="55" spans="6:48" x14ac:dyDescent="0.25">
      <c r="F55" s="28"/>
      <c r="G55" s="37"/>
      <c r="H55" s="28"/>
      <c r="I55" s="37"/>
      <c r="J55" s="28"/>
      <c r="K55" s="37"/>
      <c r="L55" s="28"/>
      <c r="M55" s="37"/>
      <c r="N55" s="28"/>
      <c r="O55" s="37"/>
      <c r="P55" s="28"/>
      <c r="Q55" s="37"/>
      <c r="R55" s="28"/>
      <c r="S55" s="37"/>
      <c r="T55" s="28"/>
      <c r="U55" s="37"/>
      <c r="V55" s="28"/>
      <c r="W55" s="37"/>
      <c r="X55" s="28"/>
      <c r="Y55" s="37"/>
      <c r="Z55" s="28"/>
      <c r="AA55" s="37"/>
      <c r="AB55" s="28"/>
      <c r="AC55" s="37"/>
      <c r="AD55" s="28"/>
      <c r="AE55" s="37"/>
      <c r="AF55" s="28"/>
      <c r="AG55" s="37"/>
      <c r="AH55" s="28"/>
      <c r="AI55" s="37"/>
      <c r="AJ55" s="28"/>
      <c r="AK55" s="37"/>
      <c r="AL55" s="28"/>
      <c r="AM55" s="37"/>
      <c r="AN55" s="28"/>
      <c r="AO55" s="37"/>
      <c r="AP55" s="28"/>
      <c r="AQ55" s="37"/>
      <c r="AR55" s="28"/>
      <c r="AS55" s="37"/>
      <c r="AT55" s="28"/>
      <c r="AU55" s="37"/>
      <c r="AV55" s="28"/>
    </row>
    <row r="56" spans="6:48" x14ac:dyDescent="0.25">
      <c r="F56" s="28"/>
      <c r="G56" s="37"/>
      <c r="H56" s="28"/>
      <c r="I56" s="37"/>
      <c r="J56" s="28"/>
      <c r="K56" s="37"/>
      <c r="L56" s="28"/>
      <c r="M56" s="37"/>
      <c r="N56" s="28"/>
      <c r="O56" s="37"/>
      <c r="P56" s="28"/>
      <c r="Q56" s="37"/>
      <c r="R56" s="28"/>
      <c r="S56" s="37"/>
      <c r="T56" s="28"/>
      <c r="U56" s="37"/>
      <c r="V56" s="28"/>
      <c r="W56" s="37"/>
      <c r="X56" s="28"/>
      <c r="Y56" s="37"/>
      <c r="Z56" s="28"/>
      <c r="AA56" s="37"/>
      <c r="AB56" s="28"/>
      <c r="AC56" s="37"/>
      <c r="AD56" s="28"/>
      <c r="AE56" s="37"/>
      <c r="AF56" s="28"/>
      <c r="AG56" s="37"/>
      <c r="AH56" s="28"/>
      <c r="AI56" s="37"/>
      <c r="AJ56" s="28"/>
      <c r="AK56" s="37"/>
      <c r="AL56" s="28"/>
      <c r="AM56" s="37"/>
      <c r="AN56" s="28"/>
      <c r="AO56" s="37"/>
      <c r="AP56" s="28"/>
      <c r="AQ56" s="37"/>
      <c r="AR56" s="28"/>
      <c r="AS56" s="37"/>
      <c r="AT56" s="28"/>
      <c r="AU56" s="37"/>
      <c r="AV56" s="28"/>
    </row>
    <row r="57" spans="6:48" x14ac:dyDescent="0.25">
      <c r="F57" s="28"/>
      <c r="G57" s="37"/>
      <c r="H57" s="28"/>
      <c r="I57" s="37"/>
      <c r="J57" s="28"/>
      <c r="K57" s="37"/>
      <c r="L57" s="28"/>
      <c r="M57" s="37"/>
      <c r="N57" s="28"/>
      <c r="O57" s="37"/>
      <c r="P57" s="28"/>
      <c r="Q57" s="37"/>
      <c r="R57" s="28"/>
      <c r="S57" s="37"/>
      <c r="T57" s="28"/>
      <c r="U57" s="37"/>
      <c r="V57" s="28"/>
      <c r="W57" s="37"/>
      <c r="X57" s="28"/>
      <c r="Y57" s="37"/>
      <c r="Z57" s="28"/>
      <c r="AA57" s="37"/>
      <c r="AB57" s="28"/>
      <c r="AC57" s="37"/>
      <c r="AD57" s="28"/>
      <c r="AE57" s="37"/>
      <c r="AF57" s="28"/>
      <c r="AG57" s="37"/>
      <c r="AH57" s="28"/>
      <c r="AI57" s="37"/>
      <c r="AJ57" s="28"/>
      <c r="AK57" s="37"/>
      <c r="AL57" s="28"/>
      <c r="AM57" s="37"/>
      <c r="AN57" s="28"/>
      <c r="AO57" s="37"/>
      <c r="AP57" s="28"/>
      <c r="AQ57" s="37"/>
      <c r="AR57" s="28"/>
      <c r="AS57" s="37"/>
      <c r="AT57" s="28"/>
      <c r="AU57" s="37"/>
      <c r="AV57" s="28"/>
    </row>
    <row r="58" spans="6:48" x14ac:dyDescent="0.25">
      <c r="F58" s="28"/>
      <c r="G58" s="37"/>
      <c r="H58" s="28"/>
      <c r="I58" s="37"/>
      <c r="J58" s="28"/>
      <c r="K58" s="37"/>
      <c r="L58" s="28"/>
      <c r="M58" s="37"/>
      <c r="N58" s="28"/>
      <c r="O58" s="37"/>
      <c r="P58" s="28"/>
      <c r="Q58" s="37"/>
      <c r="R58" s="28"/>
      <c r="S58" s="37"/>
      <c r="T58" s="28"/>
      <c r="U58" s="37"/>
      <c r="V58" s="28"/>
      <c r="W58" s="37"/>
      <c r="X58" s="28"/>
      <c r="Y58" s="37"/>
      <c r="Z58" s="28"/>
      <c r="AA58" s="37"/>
      <c r="AB58" s="28"/>
      <c r="AC58" s="37"/>
      <c r="AD58" s="28"/>
      <c r="AE58" s="37"/>
      <c r="AF58" s="28"/>
      <c r="AG58" s="37"/>
      <c r="AH58" s="28"/>
      <c r="AI58" s="37"/>
      <c r="AJ58" s="28"/>
      <c r="AK58" s="37"/>
      <c r="AL58" s="28"/>
      <c r="AM58" s="37"/>
      <c r="AN58" s="28"/>
      <c r="AO58" s="37"/>
      <c r="AP58" s="28"/>
      <c r="AQ58" s="37"/>
      <c r="AR58" s="28"/>
      <c r="AS58" s="37"/>
      <c r="AT58" s="28"/>
      <c r="AU58" s="37"/>
      <c r="AV58" s="28"/>
    </row>
    <row r="59" spans="6:48" x14ac:dyDescent="0.25">
      <c r="F59" s="28"/>
      <c r="G59" s="37"/>
      <c r="H59" s="28"/>
      <c r="I59" s="37"/>
      <c r="J59" s="28"/>
      <c r="K59" s="37"/>
      <c r="L59" s="28"/>
      <c r="M59" s="37"/>
      <c r="N59" s="28"/>
      <c r="O59" s="37"/>
      <c r="P59" s="28"/>
      <c r="Q59" s="37"/>
      <c r="R59" s="28"/>
      <c r="S59" s="37"/>
      <c r="T59" s="28"/>
      <c r="U59" s="37"/>
      <c r="V59" s="28"/>
      <c r="W59" s="37"/>
      <c r="X59" s="28"/>
      <c r="Y59" s="37"/>
      <c r="Z59" s="28"/>
      <c r="AA59" s="37"/>
      <c r="AB59" s="28"/>
      <c r="AC59" s="37"/>
      <c r="AD59" s="28"/>
      <c r="AE59" s="37"/>
      <c r="AF59" s="28"/>
      <c r="AG59" s="37"/>
      <c r="AH59" s="28"/>
      <c r="AI59" s="37"/>
      <c r="AJ59" s="28"/>
      <c r="AK59" s="37"/>
      <c r="AL59" s="28"/>
      <c r="AM59" s="37"/>
      <c r="AN59" s="28"/>
      <c r="AO59" s="37"/>
      <c r="AP59" s="28"/>
      <c r="AQ59" s="37"/>
      <c r="AR59" s="28"/>
      <c r="AS59" s="37"/>
      <c r="AT59" s="28"/>
      <c r="AU59" s="37"/>
      <c r="AV59" s="28"/>
    </row>
    <row r="60" spans="6:48" x14ac:dyDescent="0.25">
      <c r="F60" s="28"/>
      <c r="G60" s="37"/>
      <c r="H60" s="28"/>
      <c r="I60" s="37"/>
      <c r="J60" s="28"/>
      <c r="K60" s="37"/>
      <c r="L60" s="28"/>
      <c r="M60" s="37"/>
      <c r="N60" s="28"/>
      <c r="O60" s="37"/>
      <c r="P60" s="28"/>
      <c r="Q60" s="37"/>
      <c r="R60" s="28"/>
      <c r="S60" s="37"/>
      <c r="T60" s="28"/>
      <c r="U60" s="37"/>
      <c r="V60" s="28"/>
      <c r="W60" s="37"/>
      <c r="X60" s="28"/>
      <c r="Y60" s="37"/>
      <c r="Z60" s="28"/>
      <c r="AA60" s="37"/>
      <c r="AB60" s="28"/>
      <c r="AC60" s="37"/>
      <c r="AD60" s="28"/>
      <c r="AE60" s="37"/>
      <c r="AF60" s="28"/>
      <c r="AG60" s="37"/>
      <c r="AH60" s="28"/>
      <c r="AI60" s="37"/>
      <c r="AJ60" s="28"/>
      <c r="AK60" s="37"/>
      <c r="AL60" s="28"/>
      <c r="AM60" s="37"/>
      <c r="AN60" s="28"/>
      <c r="AO60" s="37"/>
      <c r="AP60" s="28"/>
      <c r="AQ60" s="37"/>
      <c r="AR60" s="28"/>
      <c r="AS60" s="37"/>
      <c r="AT60" s="28"/>
      <c r="AU60" s="37"/>
      <c r="AV60" s="28"/>
    </row>
    <row r="61" spans="6:48" x14ac:dyDescent="0.25">
      <c r="F61" s="28"/>
      <c r="G61" s="37"/>
      <c r="H61" s="28"/>
      <c r="I61" s="37"/>
      <c r="J61" s="28"/>
      <c r="K61" s="37"/>
      <c r="L61" s="28"/>
      <c r="M61" s="37"/>
      <c r="N61" s="28"/>
      <c r="O61" s="37"/>
      <c r="P61" s="28"/>
      <c r="Q61" s="37"/>
      <c r="R61" s="28"/>
      <c r="S61" s="37"/>
      <c r="T61" s="28"/>
      <c r="U61" s="37"/>
      <c r="V61" s="28"/>
      <c r="W61" s="37"/>
      <c r="X61" s="28"/>
      <c r="Y61" s="37"/>
      <c r="Z61" s="28"/>
      <c r="AA61" s="37"/>
      <c r="AB61" s="28"/>
      <c r="AC61" s="37"/>
      <c r="AD61" s="28"/>
      <c r="AE61" s="37"/>
      <c r="AF61" s="28"/>
      <c r="AG61" s="37"/>
      <c r="AH61" s="28"/>
      <c r="AI61" s="37"/>
      <c r="AJ61" s="28"/>
      <c r="AK61" s="37"/>
      <c r="AL61" s="28"/>
      <c r="AM61" s="37"/>
      <c r="AN61" s="28"/>
      <c r="AO61" s="37"/>
      <c r="AP61" s="28"/>
      <c r="AQ61" s="37"/>
      <c r="AR61" s="28"/>
      <c r="AS61" s="37"/>
      <c r="AT61" s="28"/>
      <c r="AU61" s="37"/>
      <c r="AV61" s="28"/>
    </row>
    <row r="62" spans="6:48" x14ac:dyDescent="0.25">
      <c r="F62" s="28"/>
      <c r="G62" s="37"/>
      <c r="H62" s="28"/>
      <c r="I62" s="37"/>
      <c r="J62" s="28"/>
      <c r="K62" s="37"/>
      <c r="L62" s="28"/>
      <c r="M62" s="37"/>
      <c r="N62" s="28"/>
      <c r="O62" s="37"/>
      <c r="P62" s="28"/>
      <c r="Q62" s="37"/>
      <c r="R62" s="28"/>
      <c r="S62" s="37"/>
      <c r="T62" s="28"/>
      <c r="U62" s="37"/>
      <c r="V62" s="28"/>
      <c r="W62" s="37"/>
      <c r="X62" s="28"/>
      <c r="Y62" s="37"/>
      <c r="Z62" s="28"/>
      <c r="AA62" s="37"/>
      <c r="AB62" s="28"/>
      <c r="AC62" s="37"/>
      <c r="AD62" s="28"/>
      <c r="AE62" s="37"/>
      <c r="AF62" s="28"/>
      <c r="AG62" s="37"/>
      <c r="AH62" s="28"/>
      <c r="AI62" s="37"/>
      <c r="AJ62" s="28"/>
      <c r="AK62" s="37"/>
      <c r="AL62" s="28"/>
      <c r="AM62" s="37"/>
      <c r="AN62" s="28"/>
      <c r="AO62" s="37"/>
      <c r="AP62" s="28"/>
      <c r="AQ62" s="37"/>
      <c r="AR62" s="28"/>
      <c r="AS62" s="37"/>
      <c r="AT62" s="28"/>
      <c r="AU62" s="37"/>
      <c r="AV62" s="28"/>
    </row>
    <row r="63" spans="6:48" x14ac:dyDescent="0.25">
      <c r="F63" s="28"/>
      <c r="G63" s="37"/>
      <c r="H63" s="28"/>
      <c r="I63" s="37"/>
      <c r="J63" s="28"/>
      <c r="K63" s="37"/>
      <c r="L63" s="28"/>
      <c r="M63" s="37"/>
      <c r="N63" s="28"/>
      <c r="O63" s="37"/>
      <c r="P63" s="28"/>
      <c r="Q63" s="37"/>
      <c r="R63" s="28"/>
      <c r="S63" s="37"/>
      <c r="T63" s="28"/>
      <c r="U63" s="37"/>
      <c r="V63" s="28"/>
      <c r="W63" s="37"/>
      <c r="X63" s="28"/>
      <c r="Y63" s="37"/>
      <c r="Z63" s="28"/>
      <c r="AA63" s="37"/>
      <c r="AB63" s="28"/>
      <c r="AC63" s="37"/>
      <c r="AD63" s="28"/>
      <c r="AE63" s="37"/>
      <c r="AF63" s="28"/>
      <c r="AG63" s="37"/>
      <c r="AH63" s="28"/>
      <c r="AI63" s="37"/>
      <c r="AJ63" s="28"/>
      <c r="AK63" s="37"/>
      <c r="AL63" s="28"/>
      <c r="AM63" s="37"/>
      <c r="AN63" s="28"/>
      <c r="AO63" s="37"/>
      <c r="AP63" s="28"/>
      <c r="AQ63" s="37"/>
      <c r="AR63" s="28"/>
      <c r="AS63" s="37"/>
      <c r="AT63" s="28"/>
      <c r="AU63" s="37"/>
      <c r="AV63" s="28"/>
    </row>
    <row r="64" spans="6:48" x14ac:dyDescent="0.25">
      <c r="F64" s="28"/>
      <c r="G64" s="37"/>
      <c r="H64" s="28"/>
      <c r="I64" s="37"/>
      <c r="J64" s="28"/>
      <c r="K64" s="37"/>
      <c r="L64" s="28"/>
      <c r="M64" s="37"/>
      <c r="N64" s="28"/>
      <c r="O64" s="37"/>
      <c r="P64" s="28"/>
      <c r="Q64" s="37"/>
      <c r="R64" s="28"/>
      <c r="S64" s="37"/>
      <c r="T64" s="28"/>
      <c r="U64" s="37"/>
      <c r="V64" s="28"/>
      <c r="W64" s="37"/>
      <c r="X64" s="28"/>
      <c r="Y64" s="37"/>
      <c r="Z64" s="28"/>
      <c r="AA64" s="37"/>
      <c r="AB64" s="28"/>
      <c r="AC64" s="37"/>
      <c r="AD64" s="28"/>
      <c r="AE64" s="37"/>
      <c r="AF64" s="28"/>
      <c r="AG64" s="37"/>
      <c r="AH64" s="28"/>
      <c r="AI64" s="37"/>
      <c r="AJ64" s="28"/>
      <c r="AK64" s="37"/>
      <c r="AL64" s="28"/>
      <c r="AM64" s="37"/>
      <c r="AN64" s="28"/>
      <c r="AO64" s="37"/>
      <c r="AP64" s="28"/>
      <c r="AQ64" s="37"/>
      <c r="AR64" s="28"/>
      <c r="AS64" s="37"/>
      <c r="AT64" s="28"/>
      <c r="AU64" s="37"/>
      <c r="AV64" s="28"/>
    </row>
    <row r="65" spans="6:48" x14ac:dyDescent="0.25">
      <c r="F65" s="28"/>
      <c r="G65" s="37"/>
      <c r="H65" s="28"/>
      <c r="I65" s="37"/>
      <c r="J65" s="28"/>
      <c r="K65" s="37"/>
      <c r="L65" s="28"/>
      <c r="M65" s="37"/>
      <c r="N65" s="28"/>
      <c r="O65" s="37"/>
      <c r="P65" s="28"/>
      <c r="Q65" s="37"/>
      <c r="R65" s="28"/>
      <c r="S65" s="37"/>
      <c r="T65" s="28"/>
      <c r="U65" s="37"/>
      <c r="V65" s="28"/>
      <c r="W65" s="37"/>
      <c r="X65" s="28"/>
      <c r="Y65" s="37"/>
      <c r="Z65" s="28"/>
      <c r="AA65" s="37"/>
      <c r="AB65" s="28"/>
      <c r="AC65" s="37"/>
      <c r="AD65" s="28"/>
      <c r="AE65" s="37"/>
      <c r="AF65" s="28"/>
      <c r="AG65" s="37"/>
      <c r="AH65" s="28"/>
      <c r="AI65" s="37"/>
      <c r="AJ65" s="28"/>
      <c r="AK65" s="37"/>
      <c r="AL65" s="28"/>
      <c r="AM65" s="37"/>
      <c r="AN65" s="28"/>
      <c r="AO65" s="37"/>
      <c r="AP65" s="28"/>
      <c r="AQ65" s="37"/>
      <c r="AR65" s="28"/>
      <c r="AS65" s="37"/>
      <c r="AT65" s="28"/>
      <c r="AU65" s="37"/>
      <c r="AV65" s="28"/>
    </row>
    <row r="66" spans="6:48" x14ac:dyDescent="0.25">
      <c r="F66" s="28"/>
      <c r="G66" s="37"/>
      <c r="H66" s="28"/>
      <c r="I66" s="37"/>
      <c r="J66" s="28"/>
      <c r="K66" s="37"/>
      <c r="L66" s="28"/>
      <c r="M66" s="37"/>
      <c r="N66" s="28"/>
      <c r="O66" s="37"/>
      <c r="P66" s="28"/>
      <c r="Q66" s="37"/>
      <c r="R66" s="28"/>
      <c r="S66" s="37"/>
      <c r="T66" s="28"/>
      <c r="U66" s="37"/>
      <c r="V66" s="28"/>
      <c r="W66" s="37"/>
      <c r="X66" s="28"/>
      <c r="Y66" s="37"/>
      <c r="Z66" s="28"/>
      <c r="AA66" s="37"/>
      <c r="AB66" s="28"/>
      <c r="AC66" s="37"/>
      <c r="AD66" s="28"/>
      <c r="AE66" s="37"/>
      <c r="AF66" s="28"/>
      <c r="AG66" s="37"/>
      <c r="AH66" s="28"/>
      <c r="AI66" s="37"/>
      <c r="AJ66" s="28"/>
      <c r="AK66" s="37"/>
      <c r="AL66" s="28"/>
      <c r="AM66" s="37"/>
      <c r="AN66" s="28"/>
      <c r="AO66" s="37"/>
      <c r="AP66" s="28"/>
      <c r="AQ66" s="37"/>
      <c r="AR66" s="28"/>
      <c r="AS66" s="37"/>
      <c r="AT66" s="28"/>
      <c r="AU66" s="37"/>
      <c r="AV66" s="28"/>
    </row>
    <row r="67" spans="6:48" x14ac:dyDescent="0.25">
      <c r="F67" s="28"/>
      <c r="G67" s="37"/>
      <c r="H67" s="28"/>
      <c r="I67" s="37"/>
      <c r="J67" s="28"/>
      <c r="K67" s="37"/>
      <c r="L67" s="28"/>
      <c r="M67" s="37"/>
      <c r="N67" s="28"/>
      <c r="O67" s="37"/>
      <c r="P67" s="28"/>
      <c r="Q67" s="37"/>
      <c r="R67" s="28"/>
      <c r="S67" s="37"/>
      <c r="T67" s="28"/>
      <c r="U67" s="37"/>
      <c r="V67" s="28"/>
      <c r="W67" s="37"/>
      <c r="X67" s="28"/>
      <c r="Y67" s="37"/>
      <c r="Z67" s="28"/>
      <c r="AA67" s="37"/>
      <c r="AB67" s="28"/>
      <c r="AC67" s="37"/>
      <c r="AD67" s="28"/>
      <c r="AE67" s="37"/>
      <c r="AF67" s="28"/>
      <c r="AG67" s="37"/>
      <c r="AH67" s="28"/>
      <c r="AI67" s="37"/>
      <c r="AJ67" s="28"/>
      <c r="AK67" s="37"/>
      <c r="AL67" s="28"/>
      <c r="AM67" s="37"/>
      <c r="AN67" s="28"/>
      <c r="AO67" s="37"/>
      <c r="AP67" s="28"/>
      <c r="AQ67" s="37"/>
      <c r="AR67" s="28"/>
      <c r="AS67" s="37"/>
      <c r="AT67" s="28"/>
      <c r="AU67" s="37"/>
      <c r="AV67" s="28"/>
    </row>
    <row r="68" spans="6:48" x14ac:dyDescent="0.25">
      <c r="F68" s="28"/>
      <c r="G68" s="37"/>
      <c r="H68" s="28"/>
      <c r="I68" s="37"/>
      <c r="J68" s="28"/>
      <c r="K68" s="37"/>
      <c r="L68" s="28"/>
      <c r="M68" s="37"/>
      <c r="N68" s="28"/>
      <c r="O68" s="37"/>
      <c r="P68" s="28"/>
      <c r="Q68" s="37"/>
      <c r="R68" s="28"/>
      <c r="S68" s="37"/>
      <c r="T68" s="28"/>
      <c r="U68" s="37"/>
      <c r="V68" s="28"/>
      <c r="W68" s="37"/>
      <c r="X68" s="28"/>
      <c r="Y68" s="37"/>
      <c r="Z68" s="28"/>
      <c r="AA68" s="37"/>
      <c r="AB68" s="28"/>
      <c r="AC68" s="37"/>
      <c r="AD68" s="28"/>
      <c r="AE68" s="37"/>
      <c r="AF68" s="28"/>
      <c r="AG68" s="37"/>
      <c r="AH68" s="28"/>
      <c r="AI68" s="37"/>
      <c r="AJ68" s="28"/>
      <c r="AK68" s="37"/>
      <c r="AL68" s="28"/>
      <c r="AM68" s="37"/>
      <c r="AN68" s="28"/>
      <c r="AO68" s="37"/>
      <c r="AP68" s="28"/>
      <c r="AQ68" s="37"/>
      <c r="AR68" s="28"/>
      <c r="AS68" s="37"/>
      <c r="AT68" s="28"/>
      <c r="AU68" s="37"/>
      <c r="AV68" s="28"/>
    </row>
    <row r="69" spans="6:48" x14ac:dyDescent="0.25">
      <c r="F69" s="28"/>
      <c r="G69" s="37"/>
      <c r="H69" s="28"/>
      <c r="I69" s="37"/>
      <c r="J69" s="28"/>
      <c r="K69" s="37"/>
      <c r="L69" s="28"/>
      <c r="M69" s="37"/>
      <c r="N69" s="28"/>
      <c r="O69" s="37"/>
      <c r="P69" s="28"/>
      <c r="Q69" s="37"/>
      <c r="R69" s="28"/>
      <c r="S69" s="37"/>
      <c r="T69" s="28"/>
      <c r="U69" s="37"/>
      <c r="V69" s="28"/>
      <c r="W69" s="37"/>
      <c r="X69" s="28"/>
      <c r="Y69" s="37"/>
      <c r="Z69" s="28"/>
      <c r="AA69" s="37"/>
      <c r="AB69" s="28"/>
      <c r="AC69" s="37"/>
      <c r="AD69" s="28"/>
      <c r="AE69" s="37"/>
      <c r="AF69" s="28"/>
      <c r="AG69" s="37"/>
      <c r="AH69" s="28"/>
      <c r="AI69" s="37"/>
      <c r="AJ69" s="28"/>
      <c r="AK69" s="37"/>
      <c r="AL69" s="28"/>
      <c r="AM69" s="37"/>
      <c r="AN69" s="28"/>
      <c r="AO69" s="37"/>
      <c r="AP69" s="28"/>
      <c r="AQ69" s="37"/>
      <c r="AR69" s="28"/>
      <c r="AS69" s="37"/>
      <c r="AT69" s="28"/>
      <c r="AU69" s="37"/>
      <c r="AV69" s="28"/>
    </row>
    <row r="70" spans="6:48" x14ac:dyDescent="0.25">
      <c r="F70" s="28"/>
      <c r="G70" s="37"/>
      <c r="H70" s="28"/>
      <c r="I70" s="37"/>
      <c r="J70" s="28"/>
      <c r="K70" s="37"/>
      <c r="L70" s="28"/>
      <c r="M70" s="37"/>
      <c r="N70" s="28"/>
      <c r="O70" s="37"/>
      <c r="P70" s="28"/>
      <c r="Q70" s="37"/>
      <c r="R70" s="28"/>
      <c r="S70" s="37"/>
      <c r="T70" s="28"/>
      <c r="U70" s="37"/>
      <c r="V70" s="28"/>
      <c r="W70" s="37"/>
      <c r="X70" s="28"/>
      <c r="Y70" s="37"/>
      <c r="Z70" s="28"/>
      <c r="AA70" s="37"/>
      <c r="AB70" s="28"/>
      <c r="AC70" s="37"/>
      <c r="AD70" s="28"/>
      <c r="AE70" s="37"/>
      <c r="AF70" s="28"/>
      <c r="AG70" s="37"/>
      <c r="AH70" s="28"/>
      <c r="AI70" s="37"/>
      <c r="AJ70" s="28"/>
      <c r="AK70" s="37"/>
      <c r="AL70" s="28"/>
      <c r="AM70" s="37"/>
      <c r="AN70" s="28"/>
      <c r="AO70" s="37"/>
      <c r="AP70" s="28"/>
      <c r="AQ70" s="37"/>
      <c r="AR70" s="28"/>
      <c r="AS70" s="37"/>
      <c r="AT70" s="28"/>
      <c r="AU70" s="37"/>
      <c r="AV70" s="28"/>
    </row>
    <row r="71" spans="6:48" x14ac:dyDescent="0.25">
      <c r="F71" s="28"/>
      <c r="G71" s="37"/>
      <c r="H71" s="28"/>
      <c r="I71" s="37"/>
      <c r="J71" s="28"/>
      <c r="K71" s="37"/>
      <c r="L71" s="28"/>
      <c r="M71" s="37"/>
      <c r="N71" s="28"/>
      <c r="O71" s="37"/>
      <c r="P71" s="28"/>
      <c r="Q71" s="37"/>
      <c r="R71" s="28"/>
      <c r="S71" s="37"/>
      <c r="T71" s="28"/>
      <c r="U71" s="37"/>
      <c r="V71" s="28"/>
      <c r="W71" s="37"/>
      <c r="X71" s="28"/>
      <c r="Y71" s="37"/>
      <c r="Z71" s="28"/>
      <c r="AA71" s="37"/>
      <c r="AB71" s="28"/>
      <c r="AC71" s="37"/>
      <c r="AD71" s="28"/>
      <c r="AE71" s="37"/>
      <c r="AF71" s="28"/>
      <c r="AG71" s="37"/>
      <c r="AH71" s="28"/>
      <c r="AI71" s="37"/>
      <c r="AJ71" s="28"/>
      <c r="AK71" s="37"/>
      <c r="AL71" s="28"/>
      <c r="AM71" s="37"/>
      <c r="AN71" s="28"/>
      <c r="AO71" s="37"/>
      <c r="AP71" s="28"/>
      <c r="AQ71" s="37"/>
      <c r="AR71" s="28"/>
      <c r="AS71" s="37"/>
      <c r="AT71" s="28"/>
      <c r="AU71" s="37"/>
      <c r="AV71" s="28"/>
    </row>
    <row r="72" spans="6:48" x14ac:dyDescent="0.25">
      <c r="F72" s="28"/>
      <c r="G72" s="37"/>
      <c r="H72" s="28"/>
      <c r="I72" s="37"/>
      <c r="J72" s="28"/>
      <c r="K72" s="37"/>
      <c r="L72" s="28"/>
      <c r="M72" s="37"/>
      <c r="N72" s="28"/>
      <c r="O72" s="37"/>
      <c r="P72" s="28"/>
      <c r="Q72" s="37"/>
      <c r="R72" s="28"/>
      <c r="S72" s="37"/>
      <c r="T72" s="28"/>
      <c r="U72" s="37"/>
      <c r="V72" s="28"/>
      <c r="W72" s="37"/>
      <c r="X72" s="28"/>
      <c r="Y72" s="37"/>
      <c r="Z72" s="28"/>
      <c r="AA72" s="37"/>
      <c r="AB72" s="28"/>
      <c r="AC72" s="37"/>
      <c r="AD72" s="28"/>
      <c r="AE72" s="37"/>
      <c r="AF72" s="28"/>
      <c r="AG72" s="37"/>
      <c r="AH72" s="28"/>
      <c r="AI72" s="37"/>
      <c r="AJ72" s="28"/>
      <c r="AK72" s="37"/>
      <c r="AL72" s="28"/>
      <c r="AM72" s="37"/>
      <c r="AN72" s="28"/>
      <c r="AO72" s="37"/>
      <c r="AP72" s="28"/>
      <c r="AQ72" s="37"/>
      <c r="AR72" s="28"/>
      <c r="AS72" s="37"/>
      <c r="AT72" s="28"/>
      <c r="AU72" s="37"/>
      <c r="AV72" s="28"/>
    </row>
    <row r="73" spans="6:48" x14ac:dyDescent="0.25">
      <c r="F73" s="28"/>
      <c r="G73" s="37"/>
      <c r="H73" s="28"/>
      <c r="I73" s="37"/>
      <c r="J73" s="28"/>
      <c r="K73" s="37"/>
      <c r="L73" s="28"/>
      <c r="M73" s="37"/>
      <c r="N73" s="28"/>
      <c r="O73" s="37"/>
      <c r="P73" s="28"/>
      <c r="Q73" s="37"/>
      <c r="R73" s="28"/>
      <c r="S73" s="37"/>
      <c r="T73" s="28"/>
      <c r="U73" s="37"/>
      <c r="V73" s="28"/>
      <c r="W73" s="37"/>
      <c r="X73" s="28"/>
      <c r="Y73" s="37"/>
      <c r="Z73" s="28"/>
      <c r="AA73" s="37"/>
      <c r="AB73" s="28"/>
      <c r="AC73" s="37"/>
      <c r="AD73" s="28"/>
      <c r="AE73" s="37"/>
      <c r="AF73" s="28"/>
      <c r="AG73" s="37"/>
      <c r="AH73" s="28"/>
      <c r="AI73" s="37"/>
      <c r="AJ73" s="28"/>
      <c r="AK73" s="37"/>
      <c r="AL73" s="28"/>
      <c r="AM73" s="37"/>
      <c r="AN73" s="28"/>
      <c r="AO73" s="37"/>
      <c r="AP73" s="28"/>
      <c r="AQ73" s="37"/>
      <c r="AR73" s="28"/>
      <c r="AS73" s="37"/>
      <c r="AT73" s="28"/>
      <c r="AU73" s="37"/>
      <c r="AV73" s="28"/>
    </row>
    <row r="74" spans="6:48" x14ac:dyDescent="0.25">
      <c r="F74" s="28"/>
      <c r="G74" s="37"/>
      <c r="H74" s="28"/>
      <c r="I74" s="37"/>
      <c r="J74" s="28"/>
      <c r="K74" s="37"/>
      <c r="L74" s="28"/>
      <c r="M74" s="37"/>
      <c r="N74" s="28"/>
      <c r="O74" s="37"/>
      <c r="P74" s="28"/>
      <c r="Q74" s="37"/>
      <c r="R74" s="28"/>
      <c r="S74" s="37"/>
      <c r="T74" s="28"/>
      <c r="U74" s="37"/>
      <c r="V74" s="28"/>
      <c r="W74" s="37"/>
      <c r="X74" s="28"/>
      <c r="Y74" s="37"/>
      <c r="Z74" s="28"/>
      <c r="AA74" s="37"/>
      <c r="AB74" s="28"/>
      <c r="AC74" s="37"/>
      <c r="AD74" s="28"/>
      <c r="AE74" s="37"/>
      <c r="AF74" s="28"/>
      <c r="AG74" s="37"/>
      <c r="AH74" s="28"/>
      <c r="AI74" s="37"/>
      <c r="AJ74" s="28"/>
      <c r="AK74" s="37"/>
      <c r="AL74" s="28"/>
      <c r="AM74" s="37"/>
      <c r="AN74" s="28"/>
      <c r="AO74" s="37"/>
      <c r="AP74" s="28"/>
      <c r="AQ74" s="37"/>
      <c r="AR74" s="28"/>
      <c r="AS74" s="37"/>
      <c r="AT74" s="28"/>
      <c r="AU74" s="37"/>
      <c r="AV74" s="28"/>
    </row>
    <row r="75" spans="6:48" x14ac:dyDescent="0.25">
      <c r="F75" s="28"/>
      <c r="G75" s="37"/>
      <c r="H75" s="28"/>
      <c r="I75" s="37"/>
      <c r="J75" s="28"/>
      <c r="K75" s="37"/>
      <c r="L75" s="28"/>
      <c r="M75" s="37"/>
      <c r="N75" s="28"/>
      <c r="O75" s="37"/>
      <c r="P75" s="28"/>
      <c r="Q75" s="37"/>
      <c r="R75" s="28"/>
      <c r="S75" s="37"/>
      <c r="T75" s="28"/>
      <c r="U75" s="37"/>
      <c r="V75" s="28"/>
      <c r="W75" s="37"/>
      <c r="X75" s="28"/>
      <c r="Y75" s="37"/>
      <c r="Z75" s="28"/>
      <c r="AA75" s="37"/>
      <c r="AB75" s="28"/>
      <c r="AC75" s="37"/>
      <c r="AD75" s="28"/>
      <c r="AE75" s="37"/>
      <c r="AF75" s="28"/>
      <c r="AG75" s="37"/>
      <c r="AH75" s="28"/>
      <c r="AI75" s="37"/>
      <c r="AJ75" s="28"/>
      <c r="AK75" s="37"/>
      <c r="AL75" s="28"/>
      <c r="AM75" s="37"/>
      <c r="AN75" s="28"/>
      <c r="AO75" s="37"/>
      <c r="AP75" s="28"/>
      <c r="AQ75" s="37"/>
      <c r="AR75" s="28"/>
      <c r="AS75" s="37"/>
      <c r="AT75" s="28"/>
      <c r="AU75" s="37"/>
      <c r="AV75" s="28"/>
    </row>
    <row r="76" spans="6:48" x14ac:dyDescent="0.25">
      <c r="F76" s="28"/>
      <c r="G76" s="37"/>
      <c r="H76" s="28"/>
      <c r="I76" s="37"/>
      <c r="J76" s="28"/>
      <c r="K76" s="37"/>
      <c r="L76" s="28"/>
      <c r="M76" s="37"/>
      <c r="N76" s="28"/>
      <c r="O76" s="37"/>
      <c r="P76" s="28"/>
      <c r="Q76" s="37"/>
      <c r="R76" s="28"/>
      <c r="S76" s="37"/>
      <c r="T76" s="28"/>
      <c r="U76" s="37"/>
      <c r="V76" s="28"/>
      <c r="W76" s="37"/>
      <c r="X76" s="28"/>
      <c r="Y76" s="37"/>
      <c r="Z76" s="28"/>
      <c r="AA76" s="37"/>
      <c r="AB76" s="28"/>
      <c r="AC76" s="37"/>
      <c r="AD76" s="28"/>
      <c r="AE76" s="37"/>
      <c r="AF76" s="28"/>
      <c r="AG76" s="37"/>
      <c r="AH76" s="28"/>
      <c r="AI76" s="37"/>
      <c r="AJ76" s="28"/>
      <c r="AK76" s="37"/>
      <c r="AL76" s="28"/>
      <c r="AM76" s="37"/>
      <c r="AN76" s="28"/>
      <c r="AO76" s="37"/>
      <c r="AP76" s="28"/>
      <c r="AQ76" s="37"/>
      <c r="AR76" s="28"/>
      <c r="AS76" s="37"/>
      <c r="AT76" s="28"/>
      <c r="AU76" s="37"/>
      <c r="AV76" s="28"/>
    </row>
    <row r="77" spans="6:48" x14ac:dyDescent="0.25">
      <c r="F77" s="28"/>
      <c r="G77" s="37"/>
      <c r="H77" s="28"/>
      <c r="I77" s="37"/>
      <c r="J77" s="28"/>
      <c r="K77" s="37"/>
      <c r="L77" s="28"/>
      <c r="M77" s="37"/>
      <c r="N77" s="28"/>
      <c r="O77" s="37"/>
      <c r="P77" s="28"/>
      <c r="Q77" s="37"/>
      <c r="R77" s="28"/>
      <c r="S77" s="37"/>
      <c r="T77" s="28"/>
      <c r="U77" s="37"/>
      <c r="V77" s="28"/>
      <c r="W77" s="37"/>
      <c r="X77" s="28"/>
      <c r="Y77" s="37"/>
      <c r="Z77" s="28"/>
      <c r="AA77" s="37"/>
      <c r="AB77" s="28"/>
      <c r="AC77" s="37"/>
      <c r="AD77" s="28"/>
      <c r="AE77" s="37"/>
      <c r="AF77" s="28"/>
      <c r="AG77" s="37"/>
      <c r="AH77" s="28"/>
      <c r="AI77" s="37"/>
      <c r="AJ77" s="28"/>
      <c r="AK77" s="37"/>
      <c r="AL77" s="28"/>
      <c r="AM77" s="37"/>
      <c r="AN77" s="28"/>
      <c r="AO77" s="37"/>
      <c r="AP77" s="28"/>
      <c r="AQ77" s="37"/>
      <c r="AR77" s="28"/>
      <c r="AS77" s="37"/>
      <c r="AT77" s="28"/>
      <c r="AU77" s="37"/>
      <c r="AV77" s="28"/>
    </row>
    <row r="78" spans="6:48" x14ac:dyDescent="0.25">
      <c r="F78" s="28"/>
      <c r="G78" s="37"/>
      <c r="H78" s="28"/>
      <c r="I78" s="37"/>
      <c r="J78" s="28"/>
      <c r="K78" s="37"/>
      <c r="L78" s="28"/>
      <c r="M78" s="37"/>
      <c r="N78" s="28"/>
      <c r="O78" s="37"/>
      <c r="P78" s="28"/>
      <c r="Q78" s="37"/>
      <c r="R78" s="28"/>
      <c r="S78" s="37"/>
      <c r="T78" s="28"/>
      <c r="U78" s="37"/>
      <c r="V78" s="28"/>
      <c r="W78" s="37"/>
      <c r="X78" s="28"/>
      <c r="Y78" s="37"/>
      <c r="Z78" s="28"/>
      <c r="AA78" s="37"/>
      <c r="AB78" s="28"/>
      <c r="AC78" s="37"/>
      <c r="AD78" s="28"/>
      <c r="AE78" s="37"/>
      <c r="AF78" s="28"/>
      <c r="AG78" s="37"/>
      <c r="AH78" s="28"/>
      <c r="AI78" s="37"/>
      <c r="AJ78" s="28"/>
      <c r="AK78" s="37"/>
      <c r="AL78" s="28"/>
      <c r="AM78" s="37"/>
      <c r="AN78" s="28"/>
      <c r="AO78" s="37"/>
      <c r="AP78" s="28"/>
      <c r="AQ78" s="37"/>
      <c r="AR78" s="28"/>
      <c r="AS78" s="37"/>
      <c r="AT78" s="28"/>
      <c r="AU78" s="37"/>
      <c r="AV78" s="28"/>
    </row>
    <row r="79" spans="6:48" x14ac:dyDescent="0.25">
      <c r="F79" s="28"/>
      <c r="G79" s="37"/>
      <c r="H79" s="28"/>
      <c r="I79" s="37"/>
      <c r="J79" s="28"/>
      <c r="K79" s="37"/>
      <c r="L79" s="28"/>
      <c r="M79" s="37"/>
      <c r="N79" s="28"/>
      <c r="O79" s="37"/>
      <c r="P79" s="28"/>
      <c r="Q79" s="37"/>
      <c r="R79" s="28"/>
      <c r="S79" s="37"/>
      <c r="T79" s="28"/>
      <c r="U79" s="37"/>
      <c r="V79" s="28"/>
      <c r="W79" s="37"/>
      <c r="X79" s="28"/>
      <c r="Y79" s="37"/>
      <c r="Z79" s="28"/>
      <c r="AA79" s="37"/>
      <c r="AB79" s="28"/>
      <c r="AC79" s="37"/>
      <c r="AD79" s="28"/>
      <c r="AE79" s="37"/>
      <c r="AF79" s="28"/>
      <c r="AG79" s="37"/>
      <c r="AH79" s="28"/>
      <c r="AI79" s="37"/>
      <c r="AJ79" s="28"/>
      <c r="AK79" s="37"/>
      <c r="AL79" s="28"/>
      <c r="AM79" s="37"/>
      <c r="AN79" s="28"/>
      <c r="AO79" s="37"/>
      <c r="AP79" s="28"/>
      <c r="AQ79" s="37"/>
      <c r="AR79" s="28"/>
      <c r="AS79" s="37"/>
      <c r="AT79" s="28"/>
      <c r="AU79" s="37"/>
      <c r="AV79" s="28"/>
    </row>
    <row r="80" spans="6:48" x14ac:dyDescent="0.25">
      <c r="F80" s="28"/>
      <c r="G80" s="37"/>
      <c r="H80" s="28"/>
      <c r="I80" s="37"/>
      <c r="J80" s="28"/>
      <c r="K80" s="37"/>
      <c r="L80" s="28"/>
      <c r="M80" s="37"/>
      <c r="N80" s="28"/>
      <c r="O80" s="37"/>
      <c r="P80" s="28"/>
      <c r="Q80" s="37"/>
      <c r="R80" s="28"/>
      <c r="S80" s="37"/>
      <c r="T80" s="28"/>
      <c r="U80" s="37"/>
      <c r="V80" s="28"/>
      <c r="W80" s="37"/>
      <c r="X80" s="28"/>
      <c r="Y80" s="37"/>
      <c r="Z80" s="28"/>
      <c r="AA80" s="37"/>
      <c r="AB80" s="28"/>
      <c r="AC80" s="37"/>
      <c r="AD80" s="28"/>
      <c r="AE80" s="37"/>
      <c r="AF80" s="28"/>
      <c r="AG80" s="37"/>
      <c r="AH80" s="28"/>
      <c r="AI80" s="37"/>
      <c r="AJ80" s="28"/>
      <c r="AK80" s="37"/>
      <c r="AL80" s="28"/>
      <c r="AM80" s="37"/>
      <c r="AN80" s="28"/>
      <c r="AO80" s="37"/>
      <c r="AP80" s="28"/>
      <c r="AQ80" s="37"/>
      <c r="AR80" s="28"/>
      <c r="AS80" s="37"/>
      <c r="AT80" s="28"/>
      <c r="AU80" s="37"/>
      <c r="AV80" s="28"/>
    </row>
    <row r="81" spans="6:48" x14ac:dyDescent="0.25">
      <c r="F81" s="28"/>
      <c r="G81" s="37"/>
      <c r="H81" s="28"/>
      <c r="I81" s="37"/>
      <c r="J81" s="28"/>
      <c r="K81" s="37"/>
      <c r="L81" s="28"/>
      <c r="M81" s="37"/>
      <c r="N81" s="28"/>
      <c r="O81" s="37"/>
      <c r="P81" s="28"/>
      <c r="Q81" s="37"/>
      <c r="R81" s="28"/>
      <c r="S81" s="37"/>
      <c r="T81" s="28"/>
      <c r="U81" s="37"/>
      <c r="V81" s="28"/>
      <c r="W81" s="37"/>
      <c r="X81" s="28"/>
      <c r="Y81" s="37"/>
      <c r="Z81" s="28"/>
      <c r="AA81" s="37"/>
      <c r="AB81" s="28"/>
      <c r="AC81" s="37"/>
      <c r="AD81" s="28"/>
      <c r="AE81" s="37"/>
      <c r="AF81" s="28"/>
      <c r="AG81" s="37"/>
      <c r="AH81" s="28"/>
      <c r="AI81" s="37"/>
      <c r="AJ81" s="28"/>
      <c r="AK81" s="37"/>
      <c r="AL81" s="28"/>
      <c r="AM81" s="37"/>
      <c r="AN81" s="28"/>
      <c r="AO81" s="37"/>
      <c r="AP81" s="28"/>
      <c r="AQ81" s="37"/>
      <c r="AR81" s="28"/>
      <c r="AS81" s="37"/>
      <c r="AT81" s="28"/>
      <c r="AU81" s="37"/>
      <c r="AV81" s="28"/>
    </row>
    <row r="82" spans="6:48" x14ac:dyDescent="0.25">
      <c r="F82" s="28"/>
      <c r="G82" s="37"/>
      <c r="H82" s="28"/>
      <c r="I82" s="37"/>
      <c r="J82" s="28"/>
      <c r="K82" s="37"/>
      <c r="L82" s="28"/>
      <c r="M82" s="37"/>
      <c r="N82" s="28"/>
      <c r="O82" s="37"/>
      <c r="P82" s="28"/>
      <c r="Q82" s="37"/>
      <c r="R82" s="28"/>
      <c r="S82" s="37"/>
      <c r="T82" s="28"/>
      <c r="U82" s="37"/>
      <c r="V82" s="28"/>
      <c r="W82" s="37"/>
      <c r="X82" s="28"/>
      <c r="Y82" s="37"/>
      <c r="Z82" s="28"/>
      <c r="AA82" s="37"/>
      <c r="AB82" s="28"/>
      <c r="AC82" s="37"/>
      <c r="AD82" s="28"/>
      <c r="AE82" s="37"/>
      <c r="AF82" s="28"/>
      <c r="AG82" s="37"/>
      <c r="AH82" s="28"/>
      <c r="AI82" s="37"/>
      <c r="AJ82" s="28"/>
      <c r="AK82" s="37"/>
      <c r="AL82" s="28"/>
      <c r="AM82" s="37"/>
      <c r="AN82" s="28"/>
      <c r="AO82" s="37"/>
      <c r="AP82" s="28"/>
      <c r="AQ82" s="37"/>
      <c r="AR82" s="28"/>
      <c r="AS82" s="37"/>
      <c r="AT82" s="28"/>
      <c r="AU82" s="37"/>
      <c r="AV82" s="28"/>
    </row>
    <row r="83" spans="6:48" x14ac:dyDescent="0.25">
      <c r="F83" s="28"/>
      <c r="G83" s="37"/>
      <c r="H83" s="28"/>
      <c r="I83" s="37"/>
      <c r="J83" s="28"/>
      <c r="K83" s="37"/>
      <c r="L83" s="28"/>
      <c r="M83" s="37"/>
      <c r="N83" s="28"/>
      <c r="O83" s="37"/>
      <c r="P83" s="28"/>
      <c r="Q83" s="37"/>
      <c r="R83" s="28"/>
      <c r="S83" s="37"/>
      <c r="T83" s="28"/>
      <c r="U83" s="37"/>
      <c r="V83" s="28"/>
      <c r="W83" s="37"/>
      <c r="X83" s="28"/>
      <c r="Y83" s="37"/>
      <c r="Z83" s="28"/>
      <c r="AA83" s="37"/>
      <c r="AB83" s="28"/>
      <c r="AC83" s="37"/>
      <c r="AD83" s="28"/>
      <c r="AE83" s="37"/>
      <c r="AF83" s="28"/>
      <c r="AG83" s="37"/>
      <c r="AH83" s="28"/>
      <c r="AI83" s="37"/>
      <c r="AJ83" s="28"/>
      <c r="AK83" s="37"/>
      <c r="AL83" s="28"/>
      <c r="AM83" s="37"/>
      <c r="AN83" s="28"/>
      <c r="AO83" s="37"/>
      <c r="AP83" s="28"/>
      <c r="AQ83" s="37"/>
      <c r="AR83" s="28"/>
      <c r="AS83" s="37"/>
      <c r="AT83" s="28"/>
      <c r="AU83" s="37"/>
      <c r="AV83" s="28"/>
    </row>
    <row r="84" spans="6:48" x14ac:dyDescent="0.25">
      <c r="F84" s="28"/>
      <c r="G84" s="37"/>
      <c r="H84" s="28"/>
      <c r="I84" s="37"/>
      <c r="J84" s="28"/>
      <c r="K84" s="37"/>
      <c r="L84" s="28"/>
      <c r="M84" s="37"/>
      <c r="N84" s="28"/>
      <c r="O84" s="37"/>
      <c r="P84" s="28"/>
      <c r="Q84" s="37"/>
      <c r="R84" s="28"/>
      <c r="S84" s="37"/>
      <c r="T84" s="28"/>
      <c r="U84" s="37"/>
      <c r="V84" s="28"/>
      <c r="W84" s="37"/>
      <c r="X84" s="28"/>
      <c r="Y84" s="37"/>
      <c r="Z84" s="28"/>
      <c r="AA84" s="37"/>
      <c r="AB84" s="28"/>
      <c r="AC84" s="37"/>
      <c r="AD84" s="28"/>
      <c r="AE84" s="37"/>
      <c r="AF84" s="28"/>
      <c r="AG84" s="37"/>
      <c r="AH84" s="28"/>
      <c r="AI84" s="37"/>
      <c r="AJ84" s="28"/>
      <c r="AK84" s="37"/>
      <c r="AL84" s="28"/>
      <c r="AM84" s="37"/>
      <c r="AN84" s="28"/>
      <c r="AO84" s="37"/>
      <c r="AP84" s="28"/>
      <c r="AQ84" s="37"/>
      <c r="AR84" s="28"/>
      <c r="AS84" s="37"/>
      <c r="AT84" s="28"/>
      <c r="AU84" s="37"/>
      <c r="AV84" s="28"/>
    </row>
    <row r="85" spans="6:48" x14ac:dyDescent="0.25">
      <c r="F85" s="28"/>
      <c r="G85" s="37"/>
      <c r="H85" s="28"/>
      <c r="I85" s="37"/>
      <c r="J85" s="28"/>
      <c r="K85" s="37"/>
      <c r="L85" s="28"/>
      <c r="M85" s="37"/>
      <c r="N85" s="28"/>
      <c r="O85" s="37"/>
      <c r="P85" s="28"/>
      <c r="Q85" s="37"/>
      <c r="R85" s="28"/>
      <c r="S85" s="37"/>
      <c r="T85" s="28"/>
      <c r="U85" s="37"/>
      <c r="V85" s="28"/>
      <c r="W85" s="37"/>
      <c r="X85" s="28"/>
      <c r="Y85" s="37"/>
      <c r="Z85" s="28"/>
      <c r="AA85" s="37"/>
      <c r="AB85" s="28"/>
      <c r="AC85" s="37"/>
      <c r="AD85" s="28"/>
      <c r="AE85" s="37"/>
      <c r="AF85" s="28"/>
      <c r="AG85" s="37"/>
      <c r="AH85" s="28"/>
      <c r="AI85" s="37"/>
      <c r="AJ85" s="28"/>
      <c r="AK85" s="37"/>
      <c r="AL85" s="28"/>
      <c r="AM85" s="37"/>
      <c r="AN85" s="28"/>
      <c r="AO85" s="37"/>
      <c r="AP85" s="28"/>
      <c r="AQ85" s="37"/>
      <c r="AR85" s="28"/>
      <c r="AS85" s="37"/>
      <c r="AT85" s="28"/>
      <c r="AU85" s="37"/>
      <c r="AV85" s="28"/>
    </row>
    <row r="86" spans="6:48" x14ac:dyDescent="0.25">
      <c r="F86" s="28"/>
      <c r="G86" s="37"/>
      <c r="H86" s="28"/>
      <c r="I86" s="37"/>
      <c r="J86" s="28"/>
      <c r="K86" s="37"/>
      <c r="L86" s="28"/>
      <c r="M86" s="37"/>
      <c r="N86" s="28"/>
      <c r="O86" s="37"/>
      <c r="P86" s="28"/>
      <c r="Q86" s="37"/>
      <c r="R86" s="28"/>
      <c r="S86" s="37"/>
      <c r="T86" s="28"/>
      <c r="U86" s="37"/>
      <c r="V86" s="28"/>
      <c r="W86" s="37"/>
      <c r="X86" s="28"/>
      <c r="Y86" s="37"/>
      <c r="Z86" s="28"/>
      <c r="AA86" s="37"/>
      <c r="AB86" s="28"/>
      <c r="AC86" s="37"/>
      <c r="AD86" s="28"/>
      <c r="AE86" s="37"/>
      <c r="AF86" s="28"/>
      <c r="AG86" s="37"/>
      <c r="AH86" s="28"/>
      <c r="AI86" s="37"/>
      <c r="AJ86" s="28"/>
      <c r="AK86" s="37"/>
      <c r="AL86" s="28"/>
      <c r="AM86" s="37"/>
      <c r="AN86" s="28"/>
      <c r="AO86" s="37"/>
      <c r="AP86" s="28"/>
      <c r="AQ86" s="37"/>
      <c r="AR86" s="28"/>
      <c r="AS86" s="37"/>
      <c r="AT86" s="28"/>
      <c r="AU86" s="37"/>
      <c r="AV86" s="28"/>
    </row>
    <row r="87" spans="6:48" x14ac:dyDescent="0.25">
      <c r="F87" s="28"/>
      <c r="G87" s="37"/>
      <c r="H87" s="28"/>
      <c r="I87" s="37"/>
      <c r="J87" s="28"/>
      <c r="K87" s="37"/>
      <c r="L87" s="28"/>
      <c r="M87" s="37"/>
      <c r="N87" s="28"/>
      <c r="O87" s="37"/>
      <c r="P87" s="28"/>
      <c r="Q87" s="37"/>
      <c r="R87" s="28"/>
      <c r="S87" s="37"/>
      <c r="T87" s="28"/>
      <c r="U87" s="37"/>
      <c r="V87" s="28"/>
      <c r="W87" s="37"/>
      <c r="X87" s="28"/>
      <c r="Y87" s="37"/>
      <c r="Z87" s="28"/>
      <c r="AA87" s="37"/>
      <c r="AB87" s="28"/>
      <c r="AC87" s="37"/>
      <c r="AD87" s="28"/>
      <c r="AE87" s="37"/>
      <c r="AF87" s="28"/>
      <c r="AG87" s="37"/>
      <c r="AH87" s="28"/>
      <c r="AI87" s="37"/>
      <c r="AJ87" s="28"/>
      <c r="AK87" s="37"/>
      <c r="AL87" s="28"/>
      <c r="AM87" s="37"/>
      <c r="AN87" s="28"/>
      <c r="AO87" s="37"/>
      <c r="AP87" s="28"/>
      <c r="AQ87" s="37"/>
      <c r="AR87" s="28"/>
      <c r="AS87" s="37"/>
      <c r="AT87" s="28"/>
      <c r="AU87" s="37"/>
      <c r="AV87" s="28"/>
    </row>
    <row r="88" spans="6:48" x14ac:dyDescent="0.25">
      <c r="F88" s="28"/>
      <c r="G88" s="37"/>
      <c r="H88" s="28"/>
      <c r="I88" s="37"/>
      <c r="J88" s="28"/>
      <c r="K88" s="37"/>
      <c r="L88" s="28"/>
      <c r="M88" s="37"/>
      <c r="N88" s="28"/>
      <c r="O88" s="37"/>
      <c r="P88" s="28"/>
      <c r="Q88" s="37"/>
      <c r="R88" s="28"/>
      <c r="S88" s="37"/>
      <c r="T88" s="28"/>
      <c r="U88" s="37"/>
      <c r="V88" s="28"/>
      <c r="W88" s="37"/>
      <c r="X88" s="28"/>
      <c r="Y88" s="37"/>
      <c r="Z88" s="28"/>
      <c r="AA88" s="37"/>
      <c r="AB88" s="28"/>
      <c r="AC88" s="37"/>
      <c r="AD88" s="28"/>
      <c r="AE88" s="37"/>
      <c r="AF88" s="28"/>
      <c r="AG88" s="37"/>
      <c r="AH88" s="28"/>
      <c r="AI88" s="37"/>
      <c r="AJ88" s="28"/>
      <c r="AK88" s="37"/>
      <c r="AL88" s="28"/>
      <c r="AM88" s="37"/>
      <c r="AN88" s="28"/>
      <c r="AO88" s="37"/>
      <c r="AP88" s="28"/>
      <c r="AQ88" s="37"/>
      <c r="AR88" s="28"/>
      <c r="AS88" s="37"/>
      <c r="AT88" s="28"/>
      <c r="AU88" s="37"/>
      <c r="AV88" s="28"/>
    </row>
    <row r="89" spans="6:48" x14ac:dyDescent="0.25">
      <c r="F89" s="28"/>
      <c r="G89" s="37"/>
      <c r="H89" s="28"/>
      <c r="I89" s="37"/>
      <c r="J89" s="28"/>
      <c r="K89" s="37"/>
      <c r="L89" s="28"/>
      <c r="M89" s="37"/>
      <c r="N89" s="28"/>
      <c r="O89" s="37"/>
      <c r="P89" s="28"/>
      <c r="Q89" s="37"/>
      <c r="R89" s="28"/>
      <c r="S89" s="37"/>
      <c r="T89" s="28"/>
      <c r="U89" s="37"/>
      <c r="V89" s="28"/>
      <c r="W89" s="37"/>
      <c r="X89" s="28"/>
      <c r="Y89" s="37"/>
      <c r="Z89" s="28"/>
      <c r="AA89" s="37"/>
      <c r="AB89" s="28"/>
      <c r="AC89" s="37"/>
      <c r="AD89" s="28"/>
      <c r="AE89" s="37"/>
      <c r="AF89" s="28"/>
      <c r="AG89" s="37"/>
      <c r="AH89" s="28"/>
      <c r="AI89" s="37"/>
      <c r="AJ89" s="28"/>
      <c r="AK89" s="37"/>
      <c r="AL89" s="28"/>
      <c r="AM89" s="37"/>
      <c r="AN89" s="28"/>
      <c r="AO89" s="37"/>
      <c r="AP89" s="28"/>
      <c r="AQ89" s="37"/>
      <c r="AR89" s="28"/>
      <c r="AS89" s="37"/>
      <c r="AT89" s="28"/>
      <c r="AU89" s="37"/>
      <c r="AV89" s="28"/>
    </row>
    <row r="90" spans="6:48" x14ac:dyDescent="0.25">
      <c r="F90" s="28"/>
      <c r="G90" s="37"/>
      <c r="H90" s="28"/>
      <c r="I90" s="37"/>
      <c r="J90" s="28"/>
      <c r="K90" s="37"/>
      <c r="L90" s="28"/>
      <c r="M90" s="37"/>
      <c r="N90" s="28"/>
      <c r="O90" s="37"/>
      <c r="P90" s="28"/>
      <c r="Q90" s="37"/>
      <c r="R90" s="28"/>
      <c r="S90" s="37"/>
      <c r="T90" s="28"/>
      <c r="U90" s="37"/>
      <c r="V90" s="28"/>
      <c r="W90" s="37"/>
      <c r="X90" s="28"/>
      <c r="Y90" s="37"/>
      <c r="Z90" s="28"/>
      <c r="AA90" s="37"/>
      <c r="AB90" s="28"/>
      <c r="AC90" s="37"/>
      <c r="AD90" s="28"/>
      <c r="AE90" s="37"/>
      <c r="AF90" s="28"/>
      <c r="AG90" s="37"/>
      <c r="AH90" s="28"/>
      <c r="AI90" s="37"/>
      <c r="AJ90" s="28"/>
      <c r="AK90" s="37"/>
      <c r="AL90" s="28"/>
      <c r="AM90" s="37"/>
      <c r="AN90" s="28"/>
      <c r="AO90" s="37"/>
      <c r="AP90" s="28"/>
      <c r="AQ90" s="37"/>
      <c r="AR90" s="28"/>
      <c r="AS90" s="37"/>
      <c r="AT90" s="28"/>
      <c r="AU90" s="37"/>
      <c r="AV90" s="28"/>
    </row>
    <row r="91" spans="6:48" x14ac:dyDescent="0.25">
      <c r="F91" s="28"/>
      <c r="G91" s="37"/>
      <c r="H91" s="28"/>
      <c r="I91" s="37"/>
      <c r="J91" s="28"/>
      <c r="K91" s="37"/>
      <c r="L91" s="28"/>
      <c r="M91" s="37"/>
      <c r="N91" s="28"/>
      <c r="O91" s="37"/>
      <c r="P91" s="28"/>
      <c r="Q91" s="37"/>
      <c r="R91" s="28"/>
      <c r="S91" s="37"/>
      <c r="T91" s="28"/>
      <c r="U91" s="37"/>
      <c r="V91" s="28"/>
      <c r="W91" s="37"/>
      <c r="X91" s="28"/>
      <c r="Y91" s="37"/>
      <c r="Z91" s="28"/>
      <c r="AA91" s="37"/>
      <c r="AB91" s="28"/>
      <c r="AC91" s="37"/>
      <c r="AD91" s="28"/>
      <c r="AE91" s="37"/>
      <c r="AF91" s="28"/>
      <c r="AG91" s="37"/>
      <c r="AH91" s="28"/>
      <c r="AI91" s="37"/>
      <c r="AJ91" s="28"/>
      <c r="AK91" s="37"/>
      <c r="AL91" s="28"/>
      <c r="AM91" s="37"/>
      <c r="AN91" s="28"/>
      <c r="AO91" s="37"/>
      <c r="AP91" s="28"/>
      <c r="AQ91" s="37"/>
      <c r="AR91" s="28"/>
      <c r="AS91" s="37"/>
      <c r="AT91" s="28"/>
      <c r="AU91" s="37"/>
      <c r="AV91" s="28"/>
    </row>
    <row r="92" spans="6:48" x14ac:dyDescent="0.25">
      <c r="F92" s="28"/>
      <c r="G92" s="37"/>
      <c r="H92" s="28"/>
      <c r="I92" s="37"/>
      <c r="J92" s="28"/>
      <c r="K92" s="37"/>
      <c r="L92" s="28"/>
      <c r="M92" s="37"/>
      <c r="N92" s="28"/>
      <c r="O92" s="37"/>
      <c r="P92" s="28"/>
      <c r="Q92" s="37"/>
      <c r="R92" s="28"/>
      <c r="S92" s="37"/>
      <c r="T92" s="28"/>
      <c r="U92" s="37"/>
      <c r="V92" s="28"/>
      <c r="W92" s="37"/>
      <c r="X92" s="28"/>
      <c r="Y92" s="37"/>
      <c r="Z92" s="28"/>
      <c r="AA92" s="37"/>
      <c r="AB92" s="28"/>
      <c r="AC92" s="37"/>
      <c r="AD92" s="28"/>
      <c r="AE92" s="37"/>
      <c r="AF92" s="28"/>
      <c r="AG92" s="37"/>
      <c r="AH92" s="28"/>
      <c r="AI92" s="37"/>
      <c r="AJ92" s="28"/>
      <c r="AK92" s="37"/>
      <c r="AL92" s="28"/>
      <c r="AM92" s="37"/>
      <c r="AN92" s="28"/>
      <c r="AO92" s="37"/>
      <c r="AP92" s="28"/>
      <c r="AQ92" s="37"/>
      <c r="AR92" s="28"/>
      <c r="AS92" s="37"/>
      <c r="AT92" s="28"/>
      <c r="AU92" s="37"/>
      <c r="AV92" s="28"/>
    </row>
    <row r="93" spans="6:48" x14ac:dyDescent="0.25">
      <c r="F93" s="28"/>
      <c r="G93" s="37"/>
      <c r="H93" s="28"/>
      <c r="I93" s="37"/>
      <c r="J93" s="28"/>
      <c r="K93" s="37"/>
      <c r="L93" s="28"/>
      <c r="M93" s="37"/>
      <c r="N93" s="28"/>
      <c r="O93" s="37"/>
      <c r="P93" s="28"/>
      <c r="Q93" s="37"/>
      <c r="R93" s="28"/>
      <c r="S93" s="37"/>
      <c r="T93" s="28"/>
      <c r="U93" s="37"/>
      <c r="V93" s="28"/>
      <c r="W93" s="37"/>
      <c r="X93" s="28"/>
      <c r="Y93" s="37"/>
      <c r="Z93" s="28"/>
      <c r="AA93" s="37"/>
      <c r="AB93" s="28"/>
      <c r="AC93" s="37"/>
      <c r="AD93" s="28"/>
      <c r="AE93" s="37"/>
      <c r="AF93" s="28"/>
      <c r="AG93" s="37"/>
      <c r="AH93" s="28"/>
      <c r="AI93" s="37"/>
      <c r="AJ93" s="28"/>
      <c r="AK93" s="37"/>
      <c r="AL93" s="28"/>
      <c r="AM93" s="37"/>
      <c r="AN93" s="28"/>
      <c r="AO93" s="37"/>
      <c r="AP93" s="28"/>
      <c r="AQ93" s="37"/>
      <c r="AR93" s="28"/>
      <c r="AS93" s="37"/>
      <c r="AT93" s="28"/>
      <c r="AU93" s="37"/>
      <c r="AV93" s="28"/>
    </row>
    <row r="94" spans="6:48" x14ac:dyDescent="0.25">
      <c r="F94" s="28"/>
      <c r="G94" s="37"/>
      <c r="H94" s="28"/>
      <c r="I94" s="37"/>
      <c r="J94" s="28"/>
      <c r="K94" s="37"/>
      <c r="L94" s="28"/>
      <c r="M94" s="37"/>
      <c r="N94" s="28"/>
      <c r="O94" s="37"/>
      <c r="P94" s="28"/>
      <c r="Q94" s="37"/>
      <c r="R94" s="28"/>
      <c r="S94" s="37"/>
      <c r="T94" s="28"/>
      <c r="U94" s="37"/>
      <c r="V94" s="28"/>
      <c r="W94" s="37"/>
      <c r="X94" s="28"/>
      <c r="Y94" s="37"/>
      <c r="Z94" s="28"/>
      <c r="AA94" s="37"/>
      <c r="AB94" s="28"/>
      <c r="AC94" s="37"/>
      <c r="AD94" s="28"/>
      <c r="AE94" s="37"/>
      <c r="AF94" s="28"/>
      <c r="AG94" s="37"/>
      <c r="AH94" s="28"/>
      <c r="AI94" s="37"/>
      <c r="AJ94" s="28"/>
      <c r="AK94" s="37"/>
      <c r="AL94" s="28"/>
      <c r="AM94" s="37"/>
      <c r="AN94" s="28"/>
      <c r="AO94" s="37"/>
      <c r="AP94" s="28"/>
      <c r="AQ94" s="37"/>
      <c r="AR94" s="28"/>
      <c r="AS94" s="37"/>
      <c r="AT94" s="28"/>
      <c r="AU94" s="37"/>
      <c r="AV94" s="28"/>
    </row>
    <row r="95" spans="6:48" x14ac:dyDescent="0.25">
      <c r="F95" s="28"/>
      <c r="G95" s="37"/>
      <c r="H95" s="28"/>
      <c r="I95" s="37"/>
      <c r="J95" s="28"/>
      <c r="K95" s="37"/>
      <c r="L95" s="28"/>
      <c r="M95" s="37"/>
      <c r="N95" s="28"/>
      <c r="O95" s="37"/>
      <c r="P95" s="28"/>
      <c r="Q95" s="37"/>
      <c r="R95" s="28"/>
      <c r="S95" s="37"/>
      <c r="T95" s="28"/>
      <c r="U95" s="37"/>
      <c r="V95" s="28"/>
      <c r="W95" s="37"/>
      <c r="X95" s="28"/>
      <c r="Y95" s="37"/>
      <c r="Z95" s="28"/>
      <c r="AA95" s="37"/>
      <c r="AB95" s="28"/>
      <c r="AC95" s="37"/>
      <c r="AD95" s="28"/>
      <c r="AE95" s="37"/>
      <c r="AF95" s="28"/>
      <c r="AG95" s="37"/>
      <c r="AH95" s="28"/>
      <c r="AI95" s="37"/>
      <c r="AJ95" s="28"/>
      <c r="AK95" s="37"/>
      <c r="AL95" s="28"/>
      <c r="AM95" s="37"/>
      <c r="AN95" s="28"/>
      <c r="AO95" s="37"/>
      <c r="AP95" s="28"/>
      <c r="AQ95" s="37"/>
      <c r="AR95" s="28"/>
      <c r="AS95" s="37"/>
      <c r="AT95" s="28"/>
      <c r="AU95" s="37"/>
      <c r="AV95" s="28"/>
    </row>
    <row r="96" spans="6:48" x14ac:dyDescent="0.25">
      <c r="F96" s="28"/>
      <c r="G96" s="37"/>
      <c r="H96" s="28"/>
      <c r="I96" s="37"/>
      <c r="J96" s="28"/>
      <c r="K96" s="37"/>
      <c r="L96" s="28"/>
      <c r="M96" s="37"/>
      <c r="N96" s="28"/>
      <c r="O96" s="37"/>
      <c r="P96" s="28"/>
      <c r="Q96" s="37"/>
      <c r="R96" s="28"/>
      <c r="S96" s="37"/>
      <c r="T96" s="28"/>
      <c r="U96" s="37"/>
      <c r="V96" s="28"/>
      <c r="W96" s="37"/>
      <c r="X96" s="28"/>
      <c r="Y96" s="37"/>
      <c r="Z96" s="28"/>
      <c r="AA96" s="37"/>
      <c r="AB96" s="28"/>
      <c r="AC96" s="37"/>
      <c r="AD96" s="28"/>
      <c r="AE96" s="37"/>
      <c r="AF96" s="28"/>
      <c r="AG96" s="37"/>
      <c r="AH96" s="28"/>
      <c r="AI96" s="37"/>
      <c r="AJ96" s="28"/>
      <c r="AK96" s="37"/>
      <c r="AL96" s="28"/>
      <c r="AM96" s="37"/>
      <c r="AN96" s="28"/>
      <c r="AO96" s="37"/>
      <c r="AP96" s="28"/>
      <c r="AQ96" s="37"/>
      <c r="AR96" s="28"/>
      <c r="AS96" s="37"/>
      <c r="AT96" s="28"/>
      <c r="AU96" s="37"/>
      <c r="AV96" s="28"/>
    </row>
    <row r="97" spans="6:48" x14ac:dyDescent="0.25">
      <c r="F97" s="28"/>
      <c r="G97" s="37"/>
      <c r="H97" s="28"/>
      <c r="I97" s="37"/>
      <c r="J97" s="28"/>
      <c r="K97" s="37"/>
      <c r="L97" s="28"/>
      <c r="M97" s="37"/>
      <c r="N97" s="28"/>
      <c r="O97" s="37"/>
      <c r="P97" s="28"/>
      <c r="Q97" s="37"/>
      <c r="R97" s="28"/>
      <c r="S97" s="37"/>
      <c r="T97" s="28"/>
      <c r="U97" s="37"/>
      <c r="V97" s="28"/>
      <c r="W97" s="37"/>
      <c r="X97" s="28"/>
      <c r="Y97" s="37"/>
      <c r="Z97" s="28"/>
      <c r="AA97" s="37"/>
      <c r="AB97" s="28"/>
      <c r="AC97" s="37"/>
      <c r="AD97" s="28"/>
      <c r="AE97" s="37"/>
      <c r="AF97" s="28"/>
      <c r="AG97" s="37"/>
      <c r="AH97" s="28"/>
      <c r="AI97" s="37"/>
      <c r="AJ97" s="28"/>
      <c r="AK97" s="37"/>
      <c r="AL97" s="28"/>
      <c r="AM97" s="37"/>
      <c r="AN97" s="28"/>
      <c r="AO97" s="37"/>
      <c r="AP97" s="28"/>
      <c r="AQ97" s="37"/>
      <c r="AR97" s="28"/>
      <c r="AS97" s="37"/>
      <c r="AT97" s="28"/>
      <c r="AU97" s="37"/>
      <c r="AV97" s="28"/>
    </row>
    <row r="98" spans="6:48" x14ac:dyDescent="0.25">
      <c r="F98" s="28"/>
      <c r="G98" s="37"/>
      <c r="H98" s="28"/>
      <c r="I98" s="37"/>
      <c r="J98" s="28"/>
      <c r="K98" s="37"/>
      <c r="L98" s="28"/>
      <c r="M98" s="37"/>
      <c r="N98" s="28"/>
      <c r="O98" s="37"/>
      <c r="P98" s="28"/>
      <c r="Q98" s="37"/>
      <c r="R98" s="28"/>
      <c r="S98" s="37"/>
      <c r="T98" s="28"/>
      <c r="U98" s="37"/>
      <c r="V98" s="28"/>
      <c r="W98" s="37"/>
      <c r="X98" s="28"/>
      <c r="Y98" s="37"/>
      <c r="Z98" s="28"/>
      <c r="AA98" s="37"/>
      <c r="AB98" s="28"/>
      <c r="AC98" s="37"/>
      <c r="AD98" s="28"/>
      <c r="AE98" s="37"/>
      <c r="AF98" s="28"/>
      <c r="AG98" s="37"/>
      <c r="AH98" s="28"/>
      <c r="AI98" s="37"/>
      <c r="AJ98" s="28"/>
      <c r="AK98" s="37"/>
      <c r="AL98" s="28"/>
      <c r="AM98" s="37"/>
      <c r="AN98" s="28"/>
      <c r="AO98" s="37"/>
      <c r="AP98" s="28"/>
      <c r="AQ98" s="37"/>
      <c r="AR98" s="28"/>
      <c r="AS98" s="37"/>
      <c r="AT98" s="28"/>
      <c r="AU98" s="37"/>
      <c r="AV98" s="28"/>
    </row>
    <row r="99" spans="6:48" x14ac:dyDescent="0.25">
      <c r="F99" s="28"/>
      <c r="G99" s="37"/>
      <c r="H99" s="28"/>
      <c r="I99" s="37"/>
      <c r="J99" s="28"/>
      <c r="K99" s="37"/>
      <c r="L99" s="28"/>
      <c r="M99" s="37"/>
      <c r="N99" s="28"/>
      <c r="O99" s="37"/>
      <c r="P99" s="28"/>
      <c r="Q99" s="37"/>
      <c r="R99" s="28"/>
      <c r="S99" s="37"/>
      <c r="T99" s="28"/>
      <c r="U99" s="37"/>
      <c r="V99" s="28"/>
      <c r="W99" s="37"/>
      <c r="X99" s="28"/>
      <c r="Y99" s="37"/>
      <c r="Z99" s="28"/>
      <c r="AA99" s="37"/>
      <c r="AB99" s="28"/>
      <c r="AC99" s="37"/>
      <c r="AD99" s="28"/>
      <c r="AE99" s="37"/>
      <c r="AF99" s="28"/>
      <c r="AG99" s="37"/>
      <c r="AH99" s="28"/>
      <c r="AI99" s="37"/>
      <c r="AJ99" s="28"/>
      <c r="AK99" s="37"/>
      <c r="AL99" s="28"/>
      <c r="AM99" s="37"/>
      <c r="AN99" s="28"/>
      <c r="AO99" s="37"/>
      <c r="AP99" s="28"/>
      <c r="AQ99" s="37"/>
      <c r="AR99" s="28"/>
      <c r="AS99" s="37"/>
      <c r="AT99" s="28"/>
      <c r="AU99" s="37"/>
      <c r="AV99" s="28"/>
    </row>
    <row r="100" spans="6:48" x14ac:dyDescent="0.25">
      <c r="F100" s="28"/>
      <c r="G100" s="37"/>
      <c r="H100" s="28"/>
      <c r="I100" s="37"/>
      <c r="J100" s="28"/>
      <c r="K100" s="37"/>
      <c r="L100" s="28"/>
      <c r="M100" s="37"/>
      <c r="N100" s="28"/>
      <c r="O100" s="37"/>
      <c r="P100" s="28"/>
      <c r="Q100" s="37"/>
      <c r="R100" s="28"/>
      <c r="S100" s="37"/>
      <c r="T100" s="28"/>
      <c r="U100" s="37"/>
      <c r="V100" s="28"/>
      <c r="W100" s="37"/>
      <c r="X100" s="28"/>
      <c r="Y100" s="37"/>
      <c r="Z100" s="28"/>
      <c r="AA100" s="37"/>
      <c r="AB100" s="28"/>
      <c r="AC100" s="37"/>
      <c r="AD100" s="28"/>
      <c r="AE100" s="37"/>
      <c r="AF100" s="28"/>
      <c r="AG100" s="37"/>
      <c r="AH100" s="28"/>
      <c r="AI100" s="37"/>
      <c r="AJ100" s="28"/>
      <c r="AK100" s="37"/>
      <c r="AL100" s="28"/>
      <c r="AM100" s="37"/>
      <c r="AN100" s="28"/>
      <c r="AO100" s="37"/>
      <c r="AP100" s="28"/>
      <c r="AQ100" s="37"/>
      <c r="AR100" s="28"/>
      <c r="AS100" s="37"/>
      <c r="AT100" s="28"/>
      <c r="AU100" s="37"/>
      <c r="AV100" s="28"/>
    </row>
    <row r="101" spans="6:48" x14ac:dyDescent="0.25">
      <c r="F101" s="28"/>
      <c r="G101" s="37"/>
      <c r="H101" s="28"/>
      <c r="I101" s="37"/>
      <c r="J101" s="28"/>
      <c r="K101" s="37"/>
      <c r="L101" s="28"/>
      <c r="M101" s="37"/>
      <c r="N101" s="28"/>
      <c r="O101" s="37"/>
      <c r="P101" s="28"/>
      <c r="Q101" s="37"/>
      <c r="R101" s="28"/>
      <c r="S101" s="37"/>
      <c r="T101" s="28"/>
      <c r="U101" s="37"/>
      <c r="V101" s="28"/>
      <c r="W101" s="37"/>
      <c r="X101" s="28"/>
      <c r="Y101" s="37"/>
      <c r="Z101" s="28"/>
      <c r="AA101" s="37"/>
      <c r="AB101" s="28"/>
      <c r="AC101" s="37"/>
      <c r="AD101" s="28"/>
      <c r="AE101" s="37"/>
      <c r="AF101" s="28"/>
      <c r="AG101" s="37"/>
      <c r="AH101" s="28"/>
      <c r="AI101" s="37"/>
      <c r="AJ101" s="28"/>
      <c r="AK101" s="37"/>
      <c r="AL101" s="28"/>
      <c r="AM101" s="37"/>
      <c r="AN101" s="28"/>
      <c r="AO101" s="37"/>
      <c r="AP101" s="28"/>
      <c r="AQ101" s="37"/>
      <c r="AR101" s="28"/>
      <c r="AS101" s="37"/>
      <c r="AT101" s="28"/>
      <c r="AU101" s="37"/>
      <c r="AV101" s="28"/>
    </row>
    <row r="102" spans="6:48" x14ac:dyDescent="0.25">
      <c r="F102" s="28"/>
      <c r="G102" s="37"/>
      <c r="H102" s="28"/>
      <c r="I102" s="37"/>
      <c r="J102" s="28"/>
      <c r="K102" s="37"/>
      <c r="L102" s="28"/>
      <c r="M102" s="37"/>
      <c r="N102" s="28"/>
      <c r="O102" s="37"/>
      <c r="P102" s="28"/>
      <c r="Q102" s="37"/>
      <c r="R102" s="28"/>
      <c r="S102" s="37"/>
      <c r="T102" s="28"/>
      <c r="U102" s="37"/>
      <c r="V102" s="28"/>
      <c r="W102" s="37"/>
      <c r="X102" s="28"/>
      <c r="Y102" s="37"/>
      <c r="Z102" s="28"/>
      <c r="AA102" s="37"/>
      <c r="AB102" s="28"/>
      <c r="AC102" s="37"/>
      <c r="AD102" s="28"/>
      <c r="AE102" s="37"/>
      <c r="AF102" s="28"/>
      <c r="AG102" s="37"/>
      <c r="AH102" s="28"/>
      <c r="AI102" s="37"/>
      <c r="AJ102" s="28"/>
      <c r="AK102" s="37"/>
      <c r="AL102" s="28"/>
      <c r="AM102" s="37"/>
      <c r="AN102" s="28"/>
      <c r="AO102" s="37"/>
      <c r="AP102" s="28"/>
      <c r="AQ102" s="37"/>
      <c r="AR102" s="28"/>
      <c r="AS102" s="37"/>
      <c r="AT102" s="28"/>
      <c r="AU102" s="37"/>
      <c r="AV102" s="28"/>
    </row>
    <row r="103" spans="6:48" x14ac:dyDescent="0.25">
      <c r="F103" s="28"/>
      <c r="G103" s="37"/>
      <c r="H103" s="28"/>
      <c r="I103" s="37"/>
      <c r="J103" s="28"/>
      <c r="K103" s="37"/>
      <c r="L103" s="28"/>
      <c r="M103" s="37"/>
      <c r="N103" s="28"/>
      <c r="O103" s="37"/>
      <c r="P103" s="28"/>
      <c r="Q103" s="37"/>
      <c r="R103" s="28"/>
      <c r="S103" s="37"/>
      <c r="T103" s="28"/>
      <c r="U103" s="37"/>
      <c r="V103" s="28"/>
      <c r="W103" s="37"/>
      <c r="X103" s="28"/>
      <c r="Y103" s="37"/>
      <c r="Z103" s="28"/>
      <c r="AA103" s="37"/>
      <c r="AB103" s="28"/>
      <c r="AC103" s="37"/>
      <c r="AD103" s="28"/>
      <c r="AE103" s="37"/>
      <c r="AF103" s="28"/>
      <c r="AG103" s="37"/>
      <c r="AH103" s="28"/>
      <c r="AI103" s="37"/>
      <c r="AJ103" s="28"/>
      <c r="AK103" s="37"/>
      <c r="AL103" s="28"/>
      <c r="AM103" s="37"/>
      <c r="AN103" s="28"/>
      <c r="AO103" s="37"/>
      <c r="AP103" s="28"/>
      <c r="AQ103" s="37"/>
      <c r="AR103" s="28"/>
      <c r="AS103" s="37"/>
      <c r="AT103" s="28"/>
      <c r="AU103" s="37"/>
      <c r="AV103" s="28"/>
    </row>
    <row r="104" spans="6:48" x14ac:dyDescent="0.25">
      <c r="F104" s="28"/>
      <c r="G104" s="37"/>
      <c r="H104" s="28"/>
      <c r="I104" s="37"/>
      <c r="J104" s="28"/>
      <c r="K104" s="37"/>
      <c r="L104" s="28"/>
      <c r="M104" s="37"/>
      <c r="N104" s="28"/>
      <c r="O104" s="37"/>
      <c r="P104" s="28"/>
      <c r="Q104" s="37"/>
      <c r="R104" s="28"/>
      <c r="S104" s="37"/>
      <c r="T104" s="28"/>
      <c r="U104" s="37"/>
      <c r="V104" s="28"/>
      <c r="W104" s="37"/>
      <c r="X104" s="28"/>
      <c r="Y104" s="37"/>
      <c r="Z104" s="28"/>
      <c r="AA104" s="37"/>
      <c r="AB104" s="28"/>
      <c r="AC104" s="37"/>
      <c r="AD104" s="28"/>
      <c r="AE104" s="37"/>
      <c r="AF104" s="28"/>
      <c r="AG104" s="37"/>
      <c r="AH104" s="28"/>
      <c r="AI104" s="37"/>
      <c r="AJ104" s="28"/>
      <c r="AK104" s="37"/>
      <c r="AL104" s="28"/>
      <c r="AM104" s="37"/>
      <c r="AN104" s="28"/>
      <c r="AO104" s="37"/>
      <c r="AP104" s="28"/>
      <c r="AQ104" s="37"/>
      <c r="AR104" s="28"/>
      <c r="AS104" s="37"/>
      <c r="AT104" s="28"/>
      <c r="AU104" s="37"/>
      <c r="AV104" s="28"/>
    </row>
    <row r="105" spans="6:48" x14ac:dyDescent="0.25">
      <c r="F105" s="28"/>
      <c r="G105" s="37"/>
      <c r="H105" s="28"/>
      <c r="I105" s="37"/>
      <c r="J105" s="28"/>
      <c r="K105" s="37"/>
      <c r="L105" s="28"/>
      <c r="M105" s="37"/>
      <c r="N105" s="28"/>
      <c r="O105" s="37"/>
      <c r="P105" s="28"/>
      <c r="Q105" s="37"/>
      <c r="R105" s="28"/>
      <c r="S105" s="37"/>
      <c r="T105" s="28"/>
      <c r="U105" s="37"/>
      <c r="V105" s="28"/>
      <c r="W105" s="37"/>
      <c r="X105" s="28"/>
      <c r="Y105" s="37"/>
      <c r="Z105" s="28"/>
      <c r="AA105" s="37"/>
      <c r="AB105" s="28"/>
      <c r="AC105" s="37"/>
      <c r="AD105" s="28"/>
      <c r="AE105" s="37"/>
      <c r="AF105" s="28"/>
      <c r="AG105" s="37"/>
      <c r="AH105" s="28"/>
      <c r="AI105" s="37"/>
      <c r="AJ105" s="28"/>
      <c r="AK105" s="37"/>
      <c r="AL105" s="28"/>
      <c r="AM105" s="37"/>
      <c r="AN105" s="28"/>
      <c r="AO105" s="37"/>
      <c r="AP105" s="28"/>
      <c r="AQ105" s="37"/>
      <c r="AR105" s="28"/>
      <c r="AS105" s="37"/>
      <c r="AT105" s="28"/>
      <c r="AU105" s="37"/>
      <c r="AV105" s="28"/>
    </row>
    <row r="106" spans="6:48" x14ac:dyDescent="0.25">
      <c r="F106" s="28"/>
      <c r="G106" s="37"/>
      <c r="H106" s="28"/>
      <c r="I106" s="37"/>
      <c r="J106" s="28"/>
      <c r="K106" s="37"/>
      <c r="L106" s="28"/>
      <c r="M106" s="37"/>
      <c r="N106" s="28"/>
      <c r="O106" s="37"/>
      <c r="P106" s="28"/>
      <c r="Q106" s="37"/>
      <c r="R106" s="28"/>
      <c r="S106" s="37"/>
      <c r="T106" s="28"/>
      <c r="U106" s="37"/>
      <c r="V106" s="28"/>
      <c r="W106" s="37"/>
      <c r="X106" s="28"/>
      <c r="Y106" s="37"/>
      <c r="Z106" s="28"/>
      <c r="AA106" s="37"/>
      <c r="AB106" s="28"/>
      <c r="AC106" s="37"/>
      <c r="AD106" s="28"/>
      <c r="AE106" s="37"/>
      <c r="AF106" s="28"/>
      <c r="AG106" s="37"/>
      <c r="AH106" s="28"/>
      <c r="AI106" s="37"/>
      <c r="AJ106" s="28"/>
      <c r="AK106" s="37"/>
      <c r="AL106" s="28"/>
      <c r="AM106" s="37"/>
      <c r="AN106" s="28"/>
      <c r="AO106" s="37"/>
      <c r="AP106" s="28"/>
      <c r="AQ106" s="37"/>
      <c r="AR106" s="28"/>
      <c r="AS106" s="37"/>
      <c r="AT106" s="28"/>
      <c r="AU106" s="37"/>
      <c r="AV106" s="28"/>
    </row>
    <row r="107" spans="6:48" x14ac:dyDescent="0.25">
      <c r="F107" s="28"/>
      <c r="G107" s="37"/>
      <c r="H107" s="28"/>
      <c r="I107" s="37"/>
      <c r="J107" s="28"/>
      <c r="K107" s="37"/>
      <c r="L107" s="28"/>
      <c r="M107" s="37"/>
      <c r="N107" s="28"/>
      <c r="O107" s="37"/>
      <c r="P107" s="28"/>
      <c r="Q107" s="37"/>
      <c r="R107" s="28"/>
      <c r="S107" s="37"/>
      <c r="T107" s="28"/>
      <c r="U107" s="37"/>
      <c r="V107" s="28"/>
      <c r="W107" s="37"/>
      <c r="X107" s="28"/>
      <c r="Y107" s="37"/>
      <c r="Z107" s="28"/>
      <c r="AA107" s="37"/>
      <c r="AB107" s="28"/>
      <c r="AC107" s="37"/>
      <c r="AD107" s="28"/>
      <c r="AE107" s="37"/>
      <c r="AF107" s="28"/>
      <c r="AG107" s="37"/>
      <c r="AH107" s="28"/>
      <c r="AI107" s="37"/>
      <c r="AJ107" s="28"/>
      <c r="AK107" s="37"/>
      <c r="AL107" s="28"/>
      <c r="AM107" s="37"/>
      <c r="AN107" s="28"/>
      <c r="AO107" s="37"/>
      <c r="AP107" s="28"/>
      <c r="AQ107" s="37"/>
      <c r="AR107" s="28"/>
      <c r="AS107" s="37"/>
      <c r="AT107" s="28"/>
      <c r="AU107" s="37"/>
      <c r="AV107" s="28"/>
    </row>
    <row r="108" spans="6:48" x14ac:dyDescent="0.25">
      <c r="F108" s="28"/>
      <c r="G108" s="37"/>
      <c r="H108" s="28"/>
      <c r="I108" s="37"/>
      <c r="J108" s="28"/>
      <c r="K108" s="37"/>
      <c r="L108" s="28"/>
      <c r="M108" s="37"/>
      <c r="N108" s="28"/>
      <c r="O108" s="37"/>
      <c r="P108" s="28"/>
      <c r="Q108" s="37"/>
      <c r="R108" s="28"/>
      <c r="S108" s="37"/>
      <c r="T108" s="28"/>
      <c r="U108" s="37"/>
      <c r="V108" s="28"/>
      <c r="W108" s="37"/>
      <c r="X108" s="28"/>
      <c r="Y108" s="37"/>
      <c r="Z108" s="28"/>
      <c r="AA108" s="37"/>
      <c r="AB108" s="28"/>
      <c r="AC108" s="37"/>
      <c r="AD108" s="28"/>
      <c r="AE108" s="37"/>
      <c r="AF108" s="28"/>
      <c r="AG108" s="37"/>
      <c r="AH108" s="28"/>
      <c r="AI108" s="37"/>
      <c r="AJ108" s="28"/>
      <c r="AK108" s="37"/>
      <c r="AL108" s="28"/>
      <c r="AM108" s="37"/>
      <c r="AN108" s="28"/>
      <c r="AO108" s="37"/>
      <c r="AP108" s="28"/>
      <c r="AQ108" s="37"/>
      <c r="AR108" s="28"/>
      <c r="AS108" s="37"/>
      <c r="AT108" s="28"/>
      <c r="AU108" s="37"/>
      <c r="AV108" s="28"/>
    </row>
    <row r="109" spans="6:48" x14ac:dyDescent="0.25">
      <c r="F109" s="28"/>
      <c r="G109" s="37"/>
      <c r="H109" s="28"/>
      <c r="I109" s="37"/>
      <c r="J109" s="28"/>
      <c r="K109" s="37"/>
      <c r="L109" s="28"/>
      <c r="M109" s="37"/>
      <c r="N109" s="28"/>
      <c r="O109" s="37"/>
      <c r="P109" s="28"/>
      <c r="Q109" s="37"/>
      <c r="R109" s="28"/>
      <c r="S109" s="37"/>
      <c r="T109" s="28"/>
      <c r="U109" s="37"/>
      <c r="V109" s="28"/>
      <c r="W109" s="37"/>
      <c r="X109" s="28"/>
      <c r="Y109" s="37"/>
      <c r="Z109" s="28"/>
      <c r="AA109" s="37"/>
      <c r="AB109" s="28"/>
      <c r="AC109" s="37"/>
      <c r="AD109" s="28"/>
      <c r="AE109" s="37"/>
      <c r="AF109" s="28"/>
      <c r="AG109" s="37"/>
      <c r="AH109" s="28"/>
      <c r="AI109" s="37"/>
      <c r="AJ109" s="28"/>
      <c r="AK109" s="37"/>
      <c r="AL109" s="28"/>
      <c r="AM109" s="37"/>
      <c r="AN109" s="28"/>
      <c r="AO109" s="37"/>
      <c r="AP109" s="28"/>
      <c r="AQ109" s="37"/>
      <c r="AR109" s="28"/>
      <c r="AS109" s="37"/>
      <c r="AT109" s="28"/>
      <c r="AU109" s="37"/>
      <c r="AV109" s="28"/>
    </row>
    <row r="110" spans="6:48" x14ac:dyDescent="0.25">
      <c r="F110" s="28"/>
      <c r="G110" s="37"/>
      <c r="H110" s="28"/>
      <c r="I110" s="37"/>
      <c r="J110" s="28"/>
      <c r="K110" s="37"/>
      <c r="L110" s="28"/>
      <c r="M110" s="37"/>
      <c r="N110" s="28"/>
      <c r="O110" s="37"/>
      <c r="P110" s="28"/>
      <c r="Q110" s="37"/>
      <c r="R110" s="28"/>
      <c r="S110" s="37"/>
      <c r="T110" s="28"/>
      <c r="U110" s="37"/>
      <c r="V110" s="28"/>
      <c r="W110" s="37"/>
      <c r="X110" s="28"/>
      <c r="Y110" s="37"/>
      <c r="Z110" s="28"/>
      <c r="AA110" s="37"/>
      <c r="AB110" s="28"/>
      <c r="AC110" s="37"/>
      <c r="AD110" s="28"/>
      <c r="AE110" s="37"/>
      <c r="AF110" s="28"/>
      <c r="AG110" s="37"/>
      <c r="AH110" s="28"/>
      <c r="AI110" s="37"/>
      <c r="AJ110" s="28"/>
      <c r="AK110" s="37"/>
      <c r="AL110" s="28"/>
      <c r="AM110" s="37"/>
      <c r="AN110" s="28"/>
      <c r="AO110" s="37"/>
      <c r="AP110" s="28"/>
      <c r="AQ110" s="37"/>
      <c r="AR110" s="28"/>
      <c r="AS110" s="37"/>
      <c r="AT110" s="28"/>
      <c r="AU110" s="37"/>
      <c r="AV110" s="28"/>
    </row>
    <row r="111" spans="6:48" x14ac:dyDescent="0.25">
      <c r="F111" s="28"/>
      <c r="G111" s="37"/>
      <c r="H111" s="28"/>
      <c r="I111" s="37"/>
      <c r="J111" s="28"/>
      <c r="K111" s="37"/>
      <c r="L111" s="28"/>
      <c r="M111" s="37"/>
      <c r="N111" s="28"/>
      <c r="O111" s="37"/>
      <c r="P111" s="28"/>
      <c r="Q111" s="37"/>
      <c r="R111" s="28"/>
      <c r="S111" s="37"/>
      <c r="T111" s="28"/>
      <c r="U111" s="37"/>
      <c r="V111" s="28"/>
      <c r="W111" s="37"/>
      <c r="X111" s="28"/>
      <c r="Y111" s="37"/>
      <c r="Z111" s="28"/>
      <c r="AA111" s="37"/>
      <c r="AB111" s="28"/>
      <c r="AC111" s="37"/>
      <c r="AD111" s="28"/>
      <c r="AE111" s="37"/>
      <c r="AF111" s="28"/>
      <c r="AG111" s="37"/>
      <c r="AH111" s="28"/>
      <c r="AI111" s="37"/>
      <c r="AJ111" s="28"/>
      <c r="AK111" s="37"/>
      <c r="AL111" s="28"/>
      <c r="AM111" s="37"/>
      <c r="AN111" s="28"/>
      <c r="AO111" s="37"/>
      <c r="AP111" s="28"/>
      <c r="AQ111" s="37"/>
      <c r="AR111" s="28"/>
      <c r="AS111" s="37"/>
      <c r="AT111" s="28"/>
      <c r="AU111" s="37"/>
      <c r="AV111" s="28"/>
    </row>
    <row r="112" spans="6:48" x14ac:dyDescent="0.25">
      <c r="F112" s="28"/>
      <c r="G112" s="37"/>
      <c r="H112" s="28"/>
      <c r="I112" s="37"/>
      <c r="J112" s="28"/>
      <c r="K112" s="37"/>
      <c r="L112" s="28"/>
      <c r="M112" s="37"/>
      <c r="N112" s="28"/>
      <c r="O112" s="37"/>
      <c r="P112" s="28"/>
      <c r="Q112" s="37"/>
      <c r="R112" s="28"/>
      <c r="S112" s="37"/>
      <c r="T112" s="28"/>
      <c r="U112" s="37"/>
      <c r="V112" s="28"/>
      <c r="W112" s="37"/>
      <c r="X112" s="28"/>
      <c r="Y112" s="37"/>
      <c r="Z112" s="28"/>
      <c r="AA112" s="37"/>
      <c r="AB112" s="28"/>
      <c r="AC112" s="37"/>
      <c r="AD112" s="28"/>
      <c r="AE112" s="37"/>
      <c r="AF112" s="28"/>
      <c r="AG112" s="37"/>
      <c r="AH112" s="28"/>
      <c r="AI112" s="37"/>
      <c r="AJ112" s="28"/>
      <c r="AK112" s="37"/>
      <c r="AL112" s="28"/>
      <c r="AM112" s="37"/>
      <c r="AN112" s="28"/>
      <c r="AO112" s="37"/>
      <c r="AP112" s="28"/>
      <c r="AQ112" s="37"/>
      <c r="AR112" s="28"/>
      <c r="AS112" s="37"/>
      <c r="AT112" s="28"/>
      <c r="AU112" s="37"/>
      <c r="AV112" s="28"/>
    </row>
    <row r="113" spans="6:48" x14ac:dyDescent="0.25">
      <c r="F113" s="28"/>
      <c r="G113" s="37"/>
      <c r="H113" s="28"/>
      <c r="I113" s="37"/>
      <c r="J113" s="28"/>
      <c r="K113" s="37"/>
      <c r="L113" s="28"/>
      <c r="M113" s="37"/>
      <c r="N113" s="28"/>
      <c r="O113" s="37"/>
      <c r="P113" s="28"/>
      <c r="Q113" s="37"/>
      <c r="R113" s="28"/>
      <c r="S113" s="37"/>
      <c r="T113" s="28"/>
      <c r="U113" s="37"/>
      <c r="V113" s="28"/>
      <c r="W113" s="37"/>
      <c r="X113" s="28"/>
      <c r="Y113" s="37"/>
      <c r="Z113" s="28"/>
      <c r="AA113" s="37"/>
      <c r="AB113" s="28"/>
      <c r="AC113" s="37"/>
      <c r="AD113" s="28"/>
      <c r="AE113" s="37"/>
      <c r="AF113" s="28"/>
      <c r="AG113" s="37"/>
      <c r="AH113" s="28"/>
      <c r="AI113" s="37"/>
      <c r="AJ113" s="28"/>
      <c r="AK113" s="37"/>
      <c r="AL113" s="28"/>
      <c r="AM113" s="37"/>
      <c r="AN113" s="28"/>
      <c r="AO113" s="37"/>
      <c r="AP113" s="28"/>
      <c r="AQ113" s="37"/>
      <c r="AR113" s="28"/>
      <c r="AS113" s="37"/>
      <c r="AT113" s="28"/>
      <c r="AU113" s="37"/>
      <c r="AV113" s="28"/>
    </row>
    <row r="114" spans="6:48" x14ac:dyDescent="0.25">
      <c r="F114" s="28"/>
      <c r="G114" s="37"/>
      <c r="H114" s="28"/>
      <c r="I114" s="37"/>
      <c r="J114" s="28"/>
      <c r="K114" s="37"/>
      <c r="L114" s="28"/>
      <c r="M114" s="37"/>
      <c r="N114" s="28"/>
      <c r="O114" s="37"/>
      <c r="P114" s="28"/>
      <c r="Q114" s="37"/>
      <c r="R114" s="28"/>
      <c r="S114" s="37"/>
      <c r="T114" s="28"/>
      <c r="U114" s="37"/>
      <c r="V114" s="28"/>
      <c r="W114" s="37"/>
      <c r="X114" s="28"/>
      <c r="Y114" s="37"/>
      <c r="Z114" s="28"/>
      <c r="AA114" s="37"/>
      <c r="AB114" s="28"/>
      <c r="AC114" s="37"/>
      <c r="AD114" s="28"/>
      <c r="AE114" s="37"/>
      <c r="AF114" s="28"/>
      <c r="AG114" s="37"/>
      <c r="AH114" s="28"/>
      <c r="AI114" s="37"/>
      <c r="AJ114" s="28"/>
      <c r="AK114" s="37"/>
      <c r="AL114" s="28"/>
      <c r="AM114" s="37"/>
      <c r="AN114" s="28"/>
      <c r="AO114" s="37"/>
      <c r="AP114" s="28"/>
      <c r="AQ114" s="37"/>
      <c r="AR114" s="28"/>
      <c r="AS114" s="37"/>
      <c r="AT114" s="28"/>
      <c r="AU114" s="37"/>
      <c r="AV114" s="28"/>
    </row>
    <row r="115" spans="6:48" x14ac:dyDescent="0.25">
      <c r="F115" s="28"/>
      <c r="G115" s="37"/>
      <c r="H115" s="28"/>
      <c r="I115" s="37"/>
      <c r="J115" s="28"/>
      <c r="K115" s="37"/>
      <c r="L115" s="28"/>
      <c r="M115" s="37"/>
      <c r="N115" s="28"/>
      <c r="O115" s="37"/>
      <c r="P115" s="28"/>
      <c r="Q115" s="37"/>
      <c r="R115" s="28"/>
      <c r="S115" s="37"/>
      <c r="T115" s="28"/>
      <c r="U115" s="37"/>
      <c r="V115" s="28"/>
      <c r="W115" s="37"/>
      <c r="X115" s="28"/>
      <c r="Y115" s="37"/>
      <c r="Z115" s="28"/>
      <c r="AA115" s="37"/>
      <c r="AB115" s="28"/>
      <c r="AC115" s="37"/>
      <c r="AD115" s="28"/>
      <c r="AE115" s="37"/>
      <c r="AF115" s="28"/>
      <c r="AG115" s="37"/>
      <c r="AH115" s="28"/>
      <c r="AI115" s="37"/>
      <c r="AJ115" s="28"/>
      <c r="AK115" s="37"/>
      <c r="AL115" s="28"/>
      <c r="AM115" s="37"/>
      <c r="AN115" s="28"/>
      <c r="AO115" s="37"/>
      <c r="AP115" s="28"/>
      <c r="AQ115" s="37"/>
      <c r="AR115" s="28"/>
      <c r="AS115" s="37"/>
      <c r="AT115" s="28"/>
      <c r="AU115" s="37"/>
      <c r="AV115" s="28"/>
    </row>
    <row r="116" spans="6:48" x14ac:dyDescent="0.25">
      <c r="F116" s="28"/>
      <c r="G116" s="37"/>
      <c r="H116" s="28"/>
      <c r="I116" s="37"/>
      <c r="J116" s="28"/>
      <c r="K116" s="37"/>
      <c r="L116" s="28"/>
      <c r="M116" s="37"/>
      <c r="N116" s="28"/>
      <c r="O116" s="37"/>
      <c r="P116" s="28"/>
      <c r="Q116" s="37"/>
      <c r="R116" s="28"/>
      <c r="S116" s="37"/>
      <c r="T116" s="28"/>
      <c r="U116" s="37"/>
      <c r="V116" s="28"/>
      <c r="W116" s="37"/>
      <c r="X116" s="28"/>
      <c r="Y116" s="37"/>
      <c r="Z116" s="28"/>
      <c r="AA116" s="37"/>
      <c r="AB116" s="28"/>
      <c r="AC116" s="37"/>
      <c r="AD116" s="28"/>
      <c r="AE116" s="37"/>
      <c r="AF116" s="28"/>
      <c r="AG116" s="37"/>
      <c r="AH116" s="28"/>
      <c r="AI116" s="37"/>
      <c r="AJ116" s="28"/>
      <c r="AK116" s="37"/>
      <c r="AL116" s="28"/>
      <c r="AM116" s="37"/>
      <c r="AN116" s="28"/>
      <c r="AO116" s="37"/>
      <c r="AP116" s="28"/>
      <c r="AQ116" s="37"/>
      <c r="AR116" s="28"/>
      <c r="AS116" s="37"/>
      <c r="AT116" s="28"/>
      <c r="AU116" s="37"/>
      <c r="AV116" s="28"/>
    </row>
    <row r="117" spans="6:48" x14ac:dyDescent="0.25">
      <c r="F117" s="28"/>
      <c r="G117" s="37"/>
      <c r="H117" s="28"/>
      <c r="I117" s="37"/>
      <c r="J117" s="28"/>
      <c r="K117" s="37"/>
      <c r="L117" s="28"/>
      <c r="M117" s="37"/>
      <c r="N117" s="28"/>
      <c r="O117" s="37"/>
      <c r="P117" s="28"/>
      <c r="Q117" s="37"/>
      <c r="R117" s="28"/>
      <c r="S117" s="37"/>
      <c r="T117" s="28"/>
      <c r="U117" s="37"/>
      <c r="V117" s="28"/>
      <c r="W117" s="37"/>
      <c r="X117" s="28"/>
      <c r="Y117" s="37"/>
      <c r="Z117" s="28"/>
      <c r="AA117" s="37"/>
      <c r="AB117" s="28"/>
      <c r="AC117" s="37"/>
      <c r="AD117" s="28"/>
      <c r="AE117" s="37"/>
      <c r="AF117" s="28"/>
      <c r="AG117" s="37"/>
      <c r="AH117" s="28"/>
      <c r="AI117" s="37"/>
      <c r="AJ117" s="28"/>
      <c r="AK117" s="37"/>
      <c r="AL117" s="28"/>
      <c r="AM117" s="37"/>
      <c r="AN117" s="28"/>
      <c r="AO117" s="37"/>
      <c r="AP117" s="28"/>
      <c r="AQ117" s="37"/>
      <c r="AR117" s="28"/>
      <c r="AS117" s="37"/>
      <c r="AT117" s="28"/>
      <c r="AU117" s="37"/>
      <c r="AV117" s="28"/>
    </row>
    <row r="118" spans="6:48" x14ac:dyDescent="0.25">
      <c r="F118" s="28"/>
      <c r="G118" s="37"/>
      <c r="H118" s="28"/>
      <c r="I118" s="37"/>
      <c r="J118" s="28"/>
      <c r="K118" s="37"/>
      <c r="L118" s="28"/>
      <c r="M118" s="37"/>
      <c r="N118" s="28"/>
      <c r="O118" s="37"/>
      <c r="P118" s="28"/>
      <c r="Q118" s="37"/>
      <c r="R118" s="28"/>
      <c r="S118" s="37"/>
      <c r="T118" s="28"/>
      <c r="U118" s="37"/>
      <c r="V118" s="28"/>
      <c r="W118" s="37"/>
      <c r="X118" s="28"/>
      <c r="Y118" s="37"/>
      <c r="Z118" s="28"/>
      <c r="AA118" s="37"/>
      <c r="AB118" s="28"/>
      <c r="AC118" s="37"/>
      <c r="AD118" s="28"/>
      <c r="AE118" s="37"/>
      <c r="AF118" s="28"/>
      <c r="AG118" s="37"/>
      <c r="AH118" s="28"/>
      <c r="AI118" s="37"/>
      <c r="AJ118" s="28"/>
      <c r="AK118" s="37"/>
      <c r="AL118" s="28"/>
      <c r="AM118" s="37"/>
      <c r="AN118" s="28"/>
      <c r="AO118" s="37"/>
      <c r="AP118" s="28"/>
      <c r="AQ118" s="37"/>
      <c r="AR118" s="28"/>
      <c r="AS118" s="37"/>
      <c r="AT118" s="28"/>
      <c r="AU118" s="37"/>
      <c r="AV118" s="28"/>
    </row>
    <row r="119" spans="6:48" x14ac:dyDescent="0.25">
      <c r="F119" s="28"/>
      <c r="G119" s="37"/>
      <c r="H119" s="28"/>
      <c r="I119" s="37"/>
      <c r="J119" s="28"/>
      <c r="K119" s="37"/>
      <c r="L119" s="28"/>
      <c r="M119" s="37"/>
      <c r="N119" s="28"/>
      <c r="O119" s="37"/>
      <c r="P119" s="28"/>
      <c r="Q119" s="37"/>
      <c r="R119" s="28"/>
      <c r="S119" s="37"/>
      <c r="T119" s="28"/>
      <c r="U119" s="37"/>
      <c r="V119" s="28"/>
      <c r="W119" s="37"/>
      <c r="X119" s="28"/>
      <c r="Y119" s="37"/>
      <c r="Z119" s="28"/>
      <c r="AA119" s="37"/>
      <c r="AB119" s="28"/>
      <c r="AC119" s="37"/>
      <c r="AD119" s="28"/>
      <c r="AE119" s="37"/>
      <c r="AF119" s="28"/>
      <c r="AG119" s="37"/>
      <c r="AH119" s="28"/>
      <c r="AI119" s="37"/>
      <c r="AJ119" s="28"/>
      <c r="AK119" s="37"/>
      <c r="AL119" s="28"/>
      <c r="AM119" s="37"/>
      <c r="AN119" s="28"/>
      <c r="AO119" s="37"/>
      <c r="AP119" s="28"/>
      <c r="AQ119" s="37"/>
      <c r="AR119" s="28"/>
      <c r="AS119" s="37"/>
      <c r="AT119" s="28"/>
      <c r="AU119" s="37"/>
      <c r="AV119" s="28"/>
    </row>
    <row r="120" spans="6:48" x14ac:dyDescent="0.25">
      <c r="F120" s="28"/>
      <c r="G120" s="37"/>
      <c r="H120" s="28"/>
      <c r="I120" s="37"/>
      <c r="J120" s="28"/>
      <c r="K120" s="37"/>
      <c r="L120" s="28"/>
      <c r="M120" s="37"/>
      <c r="N120" s="28"/>
      <c r="O120" s="37"/>
      <c r="P120" s="28"/>
      <c r="Q120" s="37"/>
      <c r="R120" s="28"/>
      <c r="S120" s="37"/>
      <c r="T120" s="28"/>
      <c r="U120" s="37"/>
      <c r="V120" s="28"/>
      <c r="W120" s="37"/>
      <c r="X120" s="28"/>
      <c r="Y120" s="37"/>
      <c r="Z120" s="28"/>
      <c r="AA120" s="37"/>
      <c r="AB120" s="28"/>
      <c r="AC120" s="37"/>
      <c r="AD120" s="28"/>
      <c r="AE120" s="37"/>
      <c r="AF120" s="28"/>
      <c r="AG120" s="37"/>
      <c r="AH120" s="28"/>
      <c r="AI120" s="37"/>
      <c r="AJ120" s="28"/>
      <c r="AK120" s="37"/>
      <c r="AL120" s="28"/>
      <c r="AM120" s="37"/>
      <c r="AN120" s="28"/>
      <c r="AO120" s="37"/>
      <c r="AP120" s="28"/>
      <c r="AQ120" s="37"/>
      <c r="AR120" s="28"/>
      <c r="AS120" s="37"/>
      <c r="AT120" s="28"/>
      <c r="AU120" s="37"/>
      <c r="AV120" s="28"/>
    </row>
    <row r="121" spans="6:48" x14ac:dyDescent="0.25">
      <c r="F121" s="28"/>
      <c r="G121" s="37"/>
      <c r="H121" s="28"/>
      <c r="I121" s="37"/>
      <c r="J121" s="28"/>
      <c r="K121" s="37"/>
      <c r="L121" s="28"/>
      <c r="M121" s="37"/>
      <c r="N121" s="28"/>
      <c r="O121" s="37"/>
      <c r="P121" s="28"/>
      <c r="Q121" s="37"/>
      <c r="R121" s="28"/>
      <c r="S121" s="37"/>
      <c r="T121" s="28"/>
      <c r="U121" s="37"/>
      <c r="V121" s="28"/>
      <c r="W121" s="37"/>
      <c r="X121" s="28"/>
      <c r="Y121" s="37"/>
      <c r="Z121" s="28"/>
      <c r="AA121" s="37"/>
      <c r="AB121" s="28"/>
      <c r="AC121" s="37"/>
      <c r="AD121" s="28"/>
      <c r="AE121" s="37"/>
      <c r="AF121" s="28"/>
      <c r="AG121" s="37"/>
      <c r="AH121" s="28"/>
      <c r="AI121" s="37"/>
      <c r="AJ121" s="28"/>
      <c r="AK121" s="37"/>
      <c r="AL121" s="28"/>
      <c r="AM121" s="37"/>
      <c r="AN121" s="28"/>
      <c r="AO121" s="37"/>
      <c r="AP121" s="28"/>
      <c r="AQ121" s="37"/>
      <c r="AR121" s="28"/>
      <c r="AS121" s="37"/>
      <c r="AT121" s="28"/>
      <c r="AU121" s="37"/>
      <c r="AV121" s="28"/>
    </row>
    <row r="122" spans="6:48" x14ac:dyDescent="0.25">
      <c r="F122" s="28"/>
      <c r="G122" s="37"/>
      <c r="H122" s="28"/>
      <c r="I122" s="37"/>
      <c r="J122" s="28"/>
      <c r="K122" s="37"/>
      <c r="L122" s="28"/>
      <c r="M122" s="37"/>
      <c r="N122" s="28"/>
      <c r="O122" s="37"/>
      <c r="P122" s="28"/>
      <c r="Q122" s="37"/>
      <c r="R122" s="28"/>
      <c r="S122" s="37"/>
      <c r="T122" s="28"/>
      <c r="U122" s="37"/>
      <c r="V122" s="28"/>
      <c r="W122" s="37"/>
      <c r="X122" s="28"/>
      <c r="Y122" s="37"/>
      <c r="Z122" s="28"/>
      <c r="AA122" s="37"/>
      <c r="AB122" s="28"/>
      <c r="AC122" s="37"/>
      <c r="AD122" s="28"/>
      <c r="AE122" s="37"/>
      <c r="AF122" s="28"/>
      <c r="AG122" s="37"/>
      <c r="AH122" s="28"/>
      <c r="AI122" s="37"/>
      <c r="AJ122" s="28"/>
      <c r="AK122" s="37"/>
      <c r="AL122" s="28"/>
      <c r="AM122" s="37"/>
      <c r="AN122" s="28"/>
      <c r="AO122" s="37"/>
      <c r="AP122" s="28"/>
      <c r="AQ122" s="37"/>
      <c r="AR122" s="28"/>
      <c r="AS122" s="37"/>
      <c r="AT122" s="28"/>
      <c r="AU122" s="37"/>
      <c r="AV122" s="28"/>
    </row>
    <row r="123" spans="6:48" x14ac:dyDescent="0.25">
      <c r="F123" s="28"/>
      <c r="G123" s="37"/>
      <c r="H123" s="28"/>
      <c r="I123" s="37"/>
      <c r="J123" s="28"/>
      <c r="K123" s="37"/>
      <c r="L123" s="28"/>
      <c r="M123" s="37"/>
      <c r="N123" s="28"/>
      <c r="O123" s="37"/>
      <c r="P123" s="28"/>
      <c r="Q123" s="37"/>
      <c r="R123" s="28"/>
      <c r="S123" s="37"/>
      <c r="T123" s="28"/>
      <c r="U123" s="37"/>
      <c r="V123" s="28"/>
      <c r="W123" s="37"/>
      <c r="X123" s="28"/>
      <c r="Y123" s="37"/>
      <c r="Z123" s="28"/>
      <c r="AA123" s="37"/>
      <c r="AB123" s="28"/>
      <c r="AC123" s="37"/>
      <c r="AD123" s="28"/>
      <c r="AE123" s="37"/>
      <c r="AF123" s="28"/>
      <c r="AG123" s="37"/>
      <c r="AH123" s="28"/>
      <c r="AI123" s="37"/>
      <c r="AJ123" s="28"/>
      <c r="AK123" s="37"/>
      <c r="AL123" s="28"/>
      <c r="AM123" s="37"/>
      <c r="AN123" s="28"/>
      <c r="AO123" s="37"/>
      <c r="AP123" s="28"/>
      <c r="AQ123" s="37"/>
      <c r="AR123" s="28"/>
      <c r="AS123" s="37"/>
      <c r="AT123" s="28"/>
      <c r="AU123" s="37"/>
      <c r="AV123" s="28"/>
    </row>
    <row r="124" spans="6:48" x14ac:dyDescent="0.25">
      <c r="F124" s="28"/>
      <c r="G124" s="37"/>
      <c r="H124" s="28"/>
      <c r="I124" s="37"/>
      <c r="J124" s="28"/>
      <c r="K124" s="37"/>
      <c r="L124" s="28"/>
      <c r="M124" s="37"/>
      <c r="N124" s="28"/>
      <c r="O124" s="37"/>
      <c r="P124" s="28"/>
      <c r="Q124" s="37"/>
      <c r="R124" s="28"/>
      <c r="S124" s="37"/>
      <c r="T124" s="28"/>
      <c r="U124" s="37"/>
      <c r="V124" s="28"/>
      <c r="W124" s="37"/>
      <c r="X124" s="28"/>
      <c r="Y124" s="37"/>
      <c r="Z124" s="28"/>
      <c r="AA124" s="37"/>
      <c r="AB124" s="28"/>
      <c r="AC124" s="37"/>
      <c r="AD124" s="28"/>
      <c r="AE124" s="37"/>
      <c r="AF124" s="28"/>
      <c r="AG124" s="37"/>
      <c r="AH124" s="28"/>
      <c r="AI124" s="37"/>
      <c r="AJ124" s="28"/>
      <c r="AK124" s="37"/>
      <c r="AL124" s="28"/>
      <c r="AM124" s="37"/>
      <c r="AN124" s="28"/>
      <c r="AO124" s="37"/>
      <c r="AP124" s="28"/>
      <c r="AQ124" s="37"/>
      <c r="AR124" s="28"/>
      <c r="AS124" s="37"/>
      <c r="AT124" s="28"/>
      <c r="AU124" s="37"/>
      <c r="AV124" s="28"/>
    </row>
    <row r="125" spans="6:48" x14ac:dyDescent="0.25">
      <c r="F125" s="28"/>
      <c r="G125" s="37"/>
      <c r="H125" s="28"/>
      <c r="I125" s="37"/>
      <c r="J125" s="28"/>
      <c r="K125" s="37"/>
      <c r="L125" s="28"/>
      <c r="M125" s="37"/>
      <c r="N125" s="28"/>
      <c r="O125" s="37"/>
      <c r="P125" s="28"/>
      <c r="Q125" s="37"/>
      <c r="R125" s="28"/>
      <c r="S125" s="37"/>
      <c r="T125" s="28"/>
      <c r="U125" s="37"/>
      <c r="V125" s="28"/>
      <c r="W125" s="37"/>
      <c r="X125" s="28"/>
      <c r="Y125" s="37"/>
      <c r="Z125" s="28"/>
      <c r="AA125" s="37"/>
      <c r="AB125" s="28"/>
      <c r="AC125" s="37"/>
      <c r="AD125" s="28"/>
      <c r="AE125" s="37"/>
      <c r="AF125" s="28"/>
      <c r="AG125" s="37"/>
      <c r="AH125" s="28"/>
      <c r="AI125" s="37"/>
      <c r="AJ125" s="28"/>
      <c r="AK125" s="37"/>
      <c r="AL125" s="28"/>
      <c r="AM125" s="37"/>
      <c r="AN125" s="28"/>
      <c r="AO125" s="37"/>
      <c r="AP125" s="28"/>
      <c r="AQ125" s="37"/>
      <c r="AR125" s="28"/>
      <c r="AS125" s="37"/>
      <c r="AT125" s="28"/>
      <c r="AU125" s="37"/>
      <c r="AV125" s="28"/>
    </row>
    <row r="126" spans="6:48" x14ac:dyDescent="0.25">
      <c r="F126" s="28"/>
      <c r="G126" s="37"/>
      <c r="H126" s="28"/>
      <c r="I126" s="37"/>
      <c r="J126" s="28"/>
      <c r="K126" s="37"/>
      <c r="L126" s="28"/>
      <c r="M126" s="37"/>
      <c r="N126" s="28"/>
      <c r="O126" s="37"/>
      <c r="P126" s="28"/>
      <c r="Q126" s="37"/>
      <c r="R126" s="28"/>
      <c r="S126" s="37"/>
      <c r="T126" s="28"/>
      <c r="U126" s="37"/>
      <c r="V126" s="28"/>
      <c r="W126" s="37"/>
      <c r="X126" s="28"/>
      <c r="Y126" s="37"/>
      <c r="Z126" s="28"/>
      <c r="AA126" s="37"/>
      <c r="AB126" s="28"/>
      <c r="AC126" s="37"/>
      <c r="AD126" s="28"/>
      <c r="AE126" s="37"/>
      <c r="AF126" s="28"/>
      <c r="AG126" s="37"/>
      <c r="AH126" s="28"/>
      <c r="AI126" s="37"/>
      <c r="AJ126" s="28"/>
      <c r="AK126" s="37"/>
      <c r="AL126" s="28"/>
      <c r="AM126" s="37"/>
      <c r="AN126" s="28"/>
      <c r="AO126" s="37"/>
      <c r="AP126" s="28"/>
      <c r="AQ126" s="37"/>
      <c r="AR126" s="28"/>
      <c r="AS126" s="37"/>
      <c r="AT126" s="28"/>
      <c r="AU126" s="37"/>
      <c r="AV126" s="28"/>
    </row>
    <row r="127" spans="6:48" x14ac:dyDescent="0.25">
      <c r="F127" s="28"/>
      <c r="G127" s="37"/>
      <c r="H127" s="28"/>
      <c r="I127" s="37"/>
      <c r="J127" s="28"/>
      <c r="K127" s="37"/>
      <c r="L127" s="28"/>
      <c r="M127" s="37"/>
      <c r="N127" s="28"/>
      <c r="O127" s="37"/>
      <c r="P127" s="28"/>
      <c r="Q127" s="37"/>
      <c r="R127" s="28"/>
      <c r="S127" s="37"/>
      <c r="T127" s="28"/>
      <c r="U127" s="37"/>
      <c r="V127" s="28"/>
      <c r="W127" s="37"/>
      <c r="X127" s="28"/>
      <c r="Y127" s="37"/>
      <c r="Z127" s="28"/>
      <c r="AA127" s="37"/>
      <c r="AB127" s="28"/>
      <c r="AC127" s="37"/>
      <c r="AD127" s="28"/>
      <c r="AE127" s="37"/>
      <c r="AF127" s="28"/>
      <c r="AG127" s="37"/>
      <c r="AH127" s="28"/>
      <c r="AI127" s="37"/>
      <c r="AJ127" s="28"/>
      <c r="AK127" s="37"/>
      <c r="AL127" s="28"/>
      <c r="AM127" s="37"/>
      <c r="AN127" s="28"/>
      <c r="AO127" s="37"/>
      <c r="AP127" s="28"/>
      <c r="AQ127" s="37"/>
      <c r="AR127" s="28"/>
      <c r="AS127" s="37"/>
      <c r="AT127" s="28"/>
      <c r="AU127" s="37"/>
      <c r="AV127" s="28"/>
    </row>
    <row r="128" spans="6:48" x14ac:dyDescent="0.25">
      <c r="F128" s="28"/>
      <c r="G128" s="37"/>
      <c r="H128" s="28"/>
      <c r="I128" s="37"/>
      <c r="J128" s="28"/>
      <c r="K128" s="37"/>
      <c r="L128" s="28"/>
      <c r="M128" s="37"/>
      <c r="N128" s="28"/>
      <c r="O128" s="37"/>
      <c r="P128" s="28"/>
      <c r="Q128" s="37"/>
      <c r="R128" s="28"/>
      <c r="S128" s="37"/>
      <c r="T128" s="28"/>
      <c r="U128" s="37"/>
      <c r="V128" s="28"/>
      <c r="W128" s="37"/>
      <c r="X128" s="28"/>
      <c r="Y128" s="37"/>
      <c r="Z128" s="28"/>
      <c r="AA128" s="37"/>
      <c r="AB128" s="28"/>
      <c r="AC128" s="37"/>
      <c r="AD128" s="28"/>
      <c r="AE128" s="37"/>
      <c r="AF128" s="28"/>
      <c r="AG128" s="37"/>
      <c r="AH128" s="28"/>
      <c r="AI128" s="37"/>
      <c r="AJ128" s="28"/>
      <c r="AK128" s="37"/>
      <c r="AL128" s="28"/>
      <c r="AM128" s="37"/>
      <c r="AN128" s="28"/>
      <c r="AO128" s="37"/>
      <c r="AP128" s="28"/>
      <c r="AQ128" s="37"/>
      <c r="AR128" s="28"/>
      <c r="AS128" s="37"/>
      <c r="AT128" s="28"/>
      <c r="AU128" s="37"/>
      <c r="AV128" s="28"/>
    </row>
    <row r="129" spans="6:48" x14ac:dyDescent="0.25">
      <c r="F129" s="28"/>
      <c r="G129" s="37"/>
      <c r="H129" s="28"/>
      <c r="I129" s="37"/>
      <c r="J129" s="28"/>
      <c r="K129" s="37"/>
      <c r="L129" s="28"/>
      <c r="M129" s="37"/>
      <c r="N129" s="28"/>
      <c r="O129" s="37"/>
      <c r="P129" s="28"/>
      <c r="Q129" s="37"/>
      <c r="R129" s="28"/>
      <c r="S129" s="37"/>
      <c r="T129" s="28"/>
      <c r="U129" s="37"/>
      <c r="V129" s="28"/>
      <c r="W129" s="37"/>
      <c r="X129" s="28"/>
      <c r="Y129" s="37"/>
      <c r="Z129" s="28"/>
      <c r="AA129" s="37"/>
      <c r="AB129" s="28"/>
      <c r="AC129" s="37"/>
      <c r="AD129" s="28"/>
      <c r="AE129" s="37"/>
      <c r="AF129" s="28"/>
      <c r="AG129" s="37"/>
      <c r="AH129" s="28"/>
      <c r="AI129" s="37"/>
      <c r="AJ129" s="28"/>
      <c r="AK129" s="37"/>
      <c r="AL129" s="28"/>
      <c r="AM129" s="37"/>
      <c r="AN129" s="28"/>
      <c r="AO129" s="37"/>
      <c r="AP129" s="28"/>
      <c r="AQ129" s="37"/>
      <c r="AR129" s="28"/>
      <c r="AS129" s="37"/>
      <c r="AT129" s="28"/>
      <c r="AU129" s="37"/>
      <c r="AV129" s="28"/>
    </row>
    <row r="130" spans="6:48" x14ac:dyDescent="0.25">
      <c r="F130" s="28"/>
      <c r="G130" s="37"/>
      <c r="H130" s="28"/>
      <c r="I130" s="37"/>
      <c r="J130" s="28"/>
      <c r="K130" s="37"/>
      <c r="L130" s="28"/>
      <c r="M130" s="37"/>
      <c r="N130" s="28"/>
      <c r="O130" s="37"/>
      <c r="P130" s="28"/>
      <c r="Q130" s="37"/>
      <c r="R130" s="28"/>
      <c r="S130" s="37"/>
      <c r="T130" s="28"/>
      <c r="U130" s="37"/>
      <c r="V130" s="28"/>
      <c r="W130" s="37"/>
      <c r="X130" s="28"/>
      <c r="Y130" s="37"/>
      <c r="Z130" s="28"/>
      <c r="AA130" s="37"/>
      <c r="AB130" s="28"/>
      <c r="AC130" s="37"/>
      <c r="AD130" s="28"/>
      <c r="AE130" s="37"/>
      <c r="AF130" s="28"/>
      <c r="AG130" s="37"/>
      <c r="AH130" s="28"/>
      <c r="AI130" s="37"/>
      <c r="AJ130" s="28"/>
      <c r="AK130" s="37"/>
      <c r="AL130" s="28"/>
      <c r="AM130" s="37"/>
      <c r="AN130" s="28"/>
      <c r="AO130" s="37"/>
      <c r="AP130" s="28"/>
      <c r="AQ130" s="37"/>
      <c r="AR130" s="28"/>
      <c r="AS130" s="37"/>
      <c r="AT130" s="28"/>
      <c r="AU130" s="37"/>
      <c r="AV130" s="28"/>
    </row>
    <row r="131" spans="6:48" x14ac:dyDescent="0.25">
      <c r="F131" s="28"/>
      <c r="G131" s="37"/>
      <c r="H131" s="28"/>
      <c r="I131" s="37"/>
      <c r="J131" s="28"/>
      <c r="K131" s="37"/>
      <c r="L131" s="28"/>
      <c r="M131" s="37"/>
      <c r="N131" s="28"/>
      <c r="O131" s="37"/>
      <c r="P131" s="28"/>
      <c r="Q131" s="37"/>
      <c r="R131" s="28"/>
      <c r="S131" s="37"/>
      <c r="T131" s="28"/>
      <c r="U131" s="37"/>
      <c r="V131" s="28"/>
      <c r="W131" s="37"/>
      <c r="X131" s="28"/>
      <c r="Y131" s="37"/>
      <c r="Z131" s="28"/>
      <c r="AA131" s="37"/>
      <c r="AB131" s="28"/>
      <c r="AC131" s="37"/>
      <c r="AD131" s="28"/>
      <c r="AE131" s="37"/>
      <c r="AF131" s="28"/>
      <c r="AG131" s="37"/>
      <c r="AH131" s="28"/>
      <c r="AI131" s="37"/>
      <c r="AJ131" s="28"/>
      <c r="AK131" s="37"/>
      <c r="AL131" s="28"/>
      <c r="AM131" s="37"/>
      <c r="AN131" s="28"/>
      <c r="AO131" s="37"/>
      <c r="AP131" s="28"/>
      <c r="AQ131" s="37"/>
      <c r="AR131" s="28"/>
      <c r="AS131" s="37"/>
      <c r="AT131" s="28"/>
      <c r="AU131" s="37"/>
      <c r="AV131" s="28"/>
    </row>
    <row r="132" spans="6:48" x14ac:dyDescent="0.25">
      <c r="F132" s="28"/>
      <c r="G132" s="37"/>
      <c r="H132" s="28"/>
      <c r="I132" s="37"/>
      <c r="J132" s="28"/>
      <c r="K132" s="37"/>
      <c r="L132" s="28"/>
      <c r="M132" s="37"/>
      <c r="N132" s="28"/>
      <c r="O132" s="37"/>
      <c r="P132" s="28"/>
      <c r="Q132" s="37"/>
      <c r="R132" s="28"/>
      <c r="S132" s="37"/>
      <c r="T132" s="28"/>
      <c r="U132" s="37"/>
      <c r="V132" s="28"/>
      <c r="W132" s="37"/>
      <c r="X132" s="28"/>
      <c r="Y132" s="37"/>
      <c r="Z132" s="28"/>
      <c r="AA132" s="37"/>
      <c r="AB132" s="28"/>
      <c r="AC132" s="37"/>
      <c r="AD132" s="28"/>
      <c r="AE132" s="37"/>
      <c r="AF132" s="28"/>
      <c r="AG132" s="37"/>
      <c r="AH132" s="28"/>
      <c r="AI132" s="37"/>
      <c r="AJ132" s="28"/>
      <c r="AK132" s="37"/>
      <c r="AL132" s="28"/>
      <c r="AM132" s="37"/>
      <c r="AN132" s="28"/>
      <c r="AO132" s="37"/>
      <c r="AP132" s="28"/>
      <c r="AQ132" s="37"/>
      <c r="AR132" s="28"/>
      <c r="AS132" s="37"/>
      <c r="AT132" s="28"/>
      <c r="AU132" s="37"/>
      <c r="AV132" s="28"/>
    </row>
    <row r="133" spans="6:48" x14ac:dyDescent="0.25">
      <c r="F133" s="37"/>
      <c r="G133" s="37"/>
      <c r="H133" s="37"/>
      <c r="I133" s="37"/>
      <c r="J133" s="28"/>
      <c r="K133" s="37"/>
      <c r="L133" s="28"/>
      <c r="M133" s="37"/>
      <c r="N133" s="28"/>
      <c r="O133" s="37"/>
      <c r="P133" s="28"/>
      <c r="Q133" s="37"/>
      <c r="R133" s="28"/>
      <c r="S133" s="37"/>
      <c r="T133" s="28"/>
      <c r="U133" s="37"/>
      <c r="V133" s="28"/>
      <c r="W133" s="37"/>
      <c r="X133" s="28"/>
      <c r="Y133" s="37"/>
      <c r="Z133" s="28"/>
      <c r="AA133" s="37"/>
      <c r="AB133" s="28"/>
      <c r="AC133" s="37"/>
      <c r="AD133" s="28"/>
      <c r="AE133" s="37"/>
      <c r="AF133" s="28"/>
      <c r="AG133" s="37"/>
      <c r="AH133" s="28"/>
      <c r="AI133" s="37"/>
      <c r="AJ133" s="28"/>
      <c r="AK133" s="37"/>
      <c r="AL133" s="28"/>
      <c r="AM133" s="37"/>
      <c r="AN133" s="28"/>
      <c r="AO133" s="37"/>
      <c r="AP133" s="28"/>
      <c r="AQ133" s="37"/>
      <c r="AR133" s="28"/>
      <c r="AS133" s="37"/>
      <c r="AT133" s="28"/>
      <c r="AU133" s="37"/>
      <c r="AV133" s="28"/>
    </row>
    <row r="134" spans="6:48" x14ac:dyDescent="0.25">
      <c r="F134" s="37"/>
      <c r="G134" s="37"/>
      <c r="H134" s="37"/>
      <c r="I134" s="37"/>
      <c r="J134" s="28"/>
      <c r="K134" s="37"/>
      <c r="L134" s="28"/>
      <c r="M134" s="37"/>
      <c r="N134" s="28"/>
      <c r="O134" s="37"/>
      <c r="P134" s="28"/>
      <c r="Q134" s="37"/>
      <c r="R134" s="28"/>
      <c r="S134" s="37"/>
      <c r="T134" s="28"/>
      <c r="U134" s="37"/>
      <c r="V134" s="28"/>
      <c r="W134" s="37"/>
      <c r="X134" s="28"/>
      <c r="Y134" s="37"/>
      <c r="Z134" s="28"/>
      <c r="AA134" s="37"/>
      <c r="AB134" s="28"/>
      <c r="AC134" s="37"/>
      <c r="AD134" s="28"/>
      <c r="AE134" s="37"/>
      <c r="AF134" s="28"/>
      <c r="AG134" s="37"/>
      <c r="AH134" s="28"/>
      <c r="AI134" s="37"/>
      <c r="AJ134" s="28"/>
      <c r="AK134" s="37"/>
      <c r="AL134" s="28"/>
      <c r="AM134" s="37"/>
      <c r="AN134" s="28"/>
      <c r="AO134" s="37"/>
      <c r="AP134" s="28"/>
      <c r="AQ134" s="37"/>
      <c r="AR134" s="28"/>
      <c r="AS134" s="37"/>
      <c r="AT134" s="28"/>
      <c r="AU134" s="37"/>
      <c r="AV134" s="28"/>
    </row>
    <row r="135" spans="6:48" x14ac:dyDescent="0.25">
      <c r="F135" s="37"/>
      <c r="G135" s="37"/>
      <c r="H135" s="37"/>
      <c r="I135" s="37"/>
      <c r="J135" s="28"/>
      <c r="K135" s="37"/>
      <c r="L135" s="28"/>
      <c r="M135" s="37"/>
      <c r="N135" s="28"/>
      <c r="O135" s="37"/>
      <c r="P135" s="28"/>
      <c r="Q135" s="37"/>
      <c r="R135" s="28"/>
      <c r="S135" s="37"/>
      <c r="T135" s="28"/>
      <c r="U135" s="37"/>
      <c r="V135" s="28"/>
      <c r="W135" s="37"/>
      <c r="X135" s="28"/>
      <c r="Y135" s="37"/>
      <c r="Z135" s="28"/>
      <c r="AA135" s="37"/>
      <c r="AB135" s="28"/>
      <c r="AC135" s="37"/>
      <c r="AD135" s="28"/>
      <c r="AE135" s="37"/>
      <c r="AF135" s="28"/>
      <c r="AG135" s="37"/>
      <c r="AH135" s="28"/>
      <c r="AI135" s="37"/>
      <c r="AJ135" s="28"/>
      <c r="AK135" s="37"/>
      <c r="AL135" s="28"/>
      <c r="AM135" s="37"/>
      <c r="AN135" s="28"/>
      <c r="AO135" s="37"/>
      <c r="AP135" s="28"/>
      <c r="AQ135" s="37"/>
      <c r="AR135" s="28"/>
      <c r="AS135" s="37"/>
      <c r="AT135" s="28"/>
      <c r="AU135" s="37"/>
      <c r="AV135" s="28"/>
    </row>
    <row r="136" spans="6:48" x14ac:dyDescent="0.25">
      <c r="F136" s="37"/>
      <c r="G136" s="37"/>
      <c r="H136" s="37"/>
      <c r="I136" s="37"/>
      <c r="J136" s="28"/>
      <c r="K136" s="37"/>
      <c r="L136" s="28"/>
      <c r="M136" s="37"/>
      <c r="N136" s="28"/>
      <c r="O136" s="37"/>
      <c r="P136" s="28"/>
      <c r="Q136" s="37"/>
      <c r="R136" s="28"/>
      <c r="S136" s="37"/>
      <c r="T136" s="28"/>
      <c r="U136" s="37"/>
      <c r="V136" s="28"/>
      <c r="W136" s="37"/>
      <c r="X136" s="28"/>
      <c r="Y136" s="37"/>
      <c r="Z136" s="28"/>
      <c r="AA136" s="37"/>
      <c r="AB136" s="28"/>
      <c r="AC136" s="37"/>
      <c r="AD136" s="28"/>
      <c r="AE136" s="37"/>
      <c r="AF136" s="28"/>
      <c r="AG136" s="37"/>
      <c r="AH136" s="28"/>
      <c r="AI136" s="37"/>
      <c r="AJ136" s="28"/>
      <c r="AK136" s="37"/>
      <c r="AL136" s="28"/>
      <c r="AM136" s="37"/>
      <c r="AN136" s="28"/>
      <c r="AO136" s="37"/>
      <c r="AP136" s="28"/>
      <c r="AQ136" s="37"/>
      <c r="AR136" s="28"/>
      <c r="AS136" s="37"/>
      <c r="AT136" s="28"/>
      <c r="AU136" s="37"/>
      <c r="AV136" s="28"/>
    </row>
    <row r="137" spans="6:48" x14ac:dyDescent="0.25">
      <c r="F137" s="37"/>
      <c r="G137" s="37"/>
      <c r="H137" s="37"/>
      <c r="I137" s="37"/>
      <c r="J137" s="28"/>
      <c r="K137" s="37"/>
      <c r="L137" s="28"/>
      <c r="M137" s="37"/>
      <c r="N137" s="28"/>
      <c r="O137" s="37"/>
      <c r="P137" s="28"/>
      <c r="Q137" s="37"/>
      <c r="R137" s="28"/>
      <c r="S137" s="37"/>
      <c r="T137" s="28"/>
      <c r="U137" s="37"/>
      <c r="V137" s="28"/>
      <c r="W137" s="37"/>
      <c r="X137" s="28"/>
      <c r="Y137" s="37"/>
      <c r="Z137" s="28"/>
      <c r="AA137" s="37"/>
      <c r="AB137" s="28"/>
      <c r="AC137" s="37"/>
      <c r="AD137" s="28"/>
      <c r="AE137" s="37"/>
      <c r="AF137" s="28"/>
      <c r="AG137" s="37"/>
      <c r="AH137" s="28"/>
      <c r="AI137" s="37"/>
      <c r="AJ137" s="28"/>
      <c r="AK137" s="37"/>
      <c r="AL137" s="28"/>
      <c r="AM137" s="37"/>
      <c r="AN137" s="28"/>
      <c r="AO137" s="37"/>
      <c r="AP137" s="28"/>
      <c r="AQ137" s="37"/>
      <c r="AR137" s="28"/>
      <c r="AS137" s="37"/>
      <c r="AT137" s="28"/>
      <c r="AU137" s="37"/>
      <c r="AV137" s="28"/>
    </row>
    <row r="138" spans="6:48" x14ac:dyDescent="0.25">
      <c r="F138" s="37"/>
      <c r="G138" s="37"/>
      <c r="H138" s="37"/>
      <c r="I138" s="37"/>
      <c r="J138" s="28"/>
      <c r="K138" s="37"/>
      <c r="L138" s="28"/>
      <c r="M138" s="37"/>
      <c r="N138" s="28"/>
      <c r="O138" s="37"/>
      <c r="P138" s="28"/>
      <c r="Q138" s="37"/>
      <c r="R138" s="28"/>
      <c r="S138" s="37"/>
      <c r="T138" s="28"/>
      <c r="U138" s="37"/>
      <c r="V138" s="28"/>
      <c r="W138" s="37"/>
      <c r="X138" s="28"/>
      <c r="Y138" s="37"/>
      <c r="Z138" s="28"/>
      <c r="AA138" s="37"/>
      <c r="AB138" s="28"/>
      <c r="AC138" s="37"/>
      <c r="AD138" s="28"/>
      <c r="AE138" s="37"/>
      <c r="AF138" s="28"/>
      <c r="AG138" s="37"/>
      <c r="AH138" s="28"/>
      <c r="AI138" s="37"/>
      <c r="AJ138" s="28"/>
      <c r="AK138" s="37"/>
      <c r="AL138" s="28"/>
      <c r="AM138" s="37"/>
      <c r="AN138" s="28"/>
      <c r="AO138" s="37"/>
      <c r="AP138" s="28"/>
      <c r="AQ138" s="37"/>
      <c r="AR138" s="28"/>
      <c r="AS138" s="37"/>
      <c r="AT138" s="28"/>
      <c r="AU138" s="37"/>
      <c r="AV138" s="28"/>
    </row>
    <row r="139" spans="6:48" x14ac:dyDescent="0.25">
      <c r="F139" s="37"/>
      <c r="G139" s="37"/>
      <c r="H139" s="37"/>
      <c r="I139" s="37"/>
      <c r="J139" s="28"/>
      <c r="K139" s="37"/>
      <c r="L139" s="28"/>
      <c r="M139" s="37"/>
      <c r="N139" s="28"/>
      <c r="O139" s="37"/>
      <c r="P139" s="28"/>
      <c r="Q139" s="37"/>
      <c r="R139" s="28"/>
      <c r="S139" s="37"/>
      <c r="T139" s="28"/>
      <c r="U139" s="37"/>
      <c r="V139" s="28"/>
      <c r="W139" s="37"/>
      <c r="X139" s="28"/>
      <c r="Y139" s="37"/>
      <c r="Z139" s="28"/>
      <c r="AA139" s="37"/>
      <c r="AB139" s="28"/>
      <c r="AC139" s="37"/>
      <c r="AD139" s="28"/>
      <c r="AE139" s="37"/>
      <c r="AF139" s="28"/>
      <c r="AG139" s="37"/>
      <c r="AH139" s="28"/>
      <c r="AI139" s="37"/>
      <c r="AJ139" s="28"/>
      <c r="AK139" s="37"/>
      <c r="AL139" s="28"/>
      <c r="AM139" s="37"/>
      <c r="AN139" s="28"/>
      <c r="AO139" s="37"/>
      <c r="AP139" s="28"/>
      <c r="AQ139" s="37"/>
      <c r="AR139" s="28"/>
      <c r="AS139" s="37"/>
      <c r="AT139" s="28"/>
      <c r="AU139" s="37"/>
      <c r="AV139" s="28"/>
    </row>
    <row r="140" spans="6:48" x14ac:dyDescent="0.25">
      <c r="F140" s="37"/>
      <c r="G140" s="37"/>
      <c r="H140" s="37"/>
      <c r="I140" s="37"/>
      <c r="J140" s="28"/>
      <c r="K140" s="37"/>
      <c r="L140" s="28"/>
      <c r="M140" s="37"/>
      <c r="N140" s="28"/>
      <c r="O140" s="37"/>
      <c r="P140" s="28"/>
      <c r="Q140" s="37"/>
      <c r="R140" s="28"/>
      <c r="S140" s="37"/>
      <c r="T140" s="28"/>
      <c r="U140" s="37"/>
      <c r="V140" s="28"/>
      <c r="W140" s="37"/>
      <c r="X140" s="28"/>
      <c r="Y140" s="37"/>
      <c r="Z140" s="28"/>
      <c r="AA140" s="37"/>
      <c r="AB140" s="28"/>
      <c r="AC140" s="37"/>
      <c r="AD140" s="28"/>
      <c r="AE140" s="37"/>
      <c r="AF140" s="28"/>
      <c r="AG140" s="37"/>
      <c r="AH140" s="28"/>
      <c r="AI140" s="37"/>
      <c r="AJ140" s="28"/>
      <c r="AK140" s="37"/>
      <c r="AL140" s="28"/>
      <c r="AM140" s="37"/>
      <c r="AN140" s="28"/>
      <c r="AO140" s="37"/>
      <c r="AP140" s="28"/>
      <c r="AQ140" s="37"/>
      <c r="AR140" s="28"/>
      <c r="AS140" s="37"/>
      <c r="AT140" s="28"/>
      <c r="AU140" s="37"/>
      <c r="AV140" s="28"/>
    </row>
    <row r="141" spans="6:48" x14ac:dyDescent="0.25">
      <c r="F141" s="37"/>
      <c r="G141" s="37"/>
      <c r="H141" s="37"/>
      <c r="I141" s="37"/>
      <c r="J141" s="28"/>
      <c r="K141" s="37"/>
      <c r="L141" s="28"/>
      <c r="M141" s="37"/>
      <c r="N141" s="28"/>
      <c r="O141" s="37"/>
      <c r="P141" s="28"/>
      <c r="Q141" s="37"/>
      <c r="R141" s="28"/>
      <c r="S141" s="37"/>
      <c r="T141" s="28"/>
      <c r="U141" s="37"/>
      <c r="V141" s="28"/>
      <c r="W141" s="37"/>
      <c r="X141" s="28"/>
      <c r="Y141" s="37"/>
      <c r="Z141" s="28"/>
      <c r="AA141" s="37"/>
      <c r="AB141" s="28"/>
      <c r="AC141" s="37"/>
      <c r="AD141" s="28"/>
      <c r="AE141" s="37"/>
      <c r="AF141" s="28"/>
      <c r="AG141" s="37"/>
      <c r="AH141" s="28"/>
      <c r="AI141" s="37"/>
      <c r="AJ141" s="28"/>
      <c r="AK141" s="37"/>
      <c r="AL141" s="28"/>
      <c r="AM141" s="37"/>
      <c r="AN141" s="28"/>
      <c r="AO141" s="37"/>
      <c r="AP141" s="28"/>
      <c r="AQ141" s="37"/>
      <c r="AR141" s="28"/>
      <c r="AS141" s="37"/>
      <c r="AT141" s="28"/>
      <c r="AU141" s="37"/>
      <c r="AV141" s="28"/>
    </row>
    <row r="142" spans="6:48" x14ac:dyDescent="0.25">
      <c r="F142" s="37"/>
      <c r="G142" s="37"/>
      <c r="H142" s="37"/>
      <c r="I142" s="37"/>
      <c r="J142" s="28"/>
      <c r="K142" s="37"/>
      <c r="L142" s="28"/>
      <c r="M142" s="37"/>
      <c r="N142" s="28"/>
      <c r="O142" s="37"/>
      <c r="P142" s="28"/>
      <c r="Q142" s="37"/>
      <c r="R142" s="28"/>
      <c r="S142" s="37"/>
      <c r="T142" s="28"/>
      <c r="U142" s="37"/>
      <c r="V142" s="28"/>
      <c r="W142" s="37"/>
      <c r="X142" s="28"/>
      <c r="Y142" s="37"/>
      <c r="Z142" s="28"/>
      <c r="AA142" s="37"/>
      <c r="AB142" s="28"/>
      <c r="AC142" s="37"/>
      <c r="AD142" s="28"/>
      <c r="AE142" s="37"/>
      <c r="AF142" s="28"/>
      <c r="AG142" s="37"/>
      <c r="AH142" s="28"/>
      <c r="AI142" s="37"/>
      <c r="AJ142" s="28"/>
      <c r="AK142" s="37"/>
      <c r="AL142" s="28"/>
      <c r="AM142" s="37"/>
      <c r="AN142" s="28"/>
      <c r="AO142" s="37"/>
      <c r="AP142" s="28"/>
      <c r="AQ142" s="37"/>
      <c r="AR142" s="28"/>
      <c r="AS142" s="37"/>
      <c r="AT142" s="28"/>
      <c r="AU142" s="37"/>
      <c r="AV142" s="28"/>
    </row>
    <row r="143" spans="6:48" x14ac:dyDescent="0.25">
      <c r="F143" s="37"/>
      <c r="G143" s="37"/>
      <c r="H143" s="37"/>
      <c r="I143" s="37"/>
      <c r="J143" s="28"/>
      <c r="K143" s="37"/>
      <c r="L143" s="28"/>
      <c r="M143" s="37"/>
      <c r="N143" s="28"/>
      <c r="O143" s="37"/>
      <c r="P143" s="28"/>
      <c r="Q143" s="37"/>
      <c r="R143" s="28"/>
      <c r="S143" s="37"/>
      <c r="T143" s="28"/>
      <c r="U143" s="37"/>
      <c r="V143" s="28"/>
      <c r="W143" s="37"/>
      <c r="X143" s="28"/>
      <c r="Y143" s="37"/>
      <c r="Z143" s="28"/>
      <c r="AA143" s="37"/>
      <c r="AB143" s="28"/>
      <c r="AC143" s="37"/>
      <c r="AD143" s="28"/>
      <c r="AE143" s="37"/>
      <c r="AF143" s="28"/>
      <c r="AG143" s="37"/>
      <c r="AH143" s="28"/>
      <c r="AI143" s="37"/>
      <c r="AJ143" s="28"/>
      <c r="AK143" s="37"/>
      <c r="AL143" s="28"/>
      <c r="AM143" s="37"/>
      <c r="AN143" s="28"/>
      <c r="AO143" s="37"/>
      <c r="AP143" s="28"/>
      <c r="AQ143" s="37"/>
      <c r="AR143" s="28"/>
      <c r="AS143" s="37"/>
      <c r="AT143" s="28"/>
      <c r="AU143" s="37"/>
      <c r="AV143" s="28"/>
    </row>
    <row r="144" spans="6:48" x14ac:dyDescent="0.25">
      <c r="F144" s="37"/>
      <c r="G144" s="37"/>
      <c r="H144" s="37"/>
      <c r="I144" s="37"/>
      <c r="J144" s="37"/>
      <c r="K144" s="37"/>
      <c r="L144" s="28"/>
      <c r="M144" s="37"/>
      <c r="N144" s="28"/>
      <c r="O144" s="37"/>
      <c r="P144" s="28"/>
      <c r="Q144" s="37"/>
      <c r="R144" s="28"/>
      <c r="S144" s="37"/>
      <c r="T144" s="28"/>
      <c r="U144" s="37"/>
      <c r="V144" s="28"/>
      <c r="W144" s="37"/>
      <c r="X144" s="28"/>
      <c r="Y144" s="37"/>
      <c r="Z144" s="28"/>
      <c r="AA144" s="37"/>
      <c r="AB144" s="28"/>
      <c r="AC144" s="37"/>
      <c r="AD144" s="28"/>
      <c r="AE144" s="37"/>
      <c r="AF144" s="28"/>
      <c r="AG144" s="37"/>
      <c r="AH144" s="28"/>
      <c r="AI144" s="37"/>
      <c r="AJ144" s="28"/>
      <c r="AK144" s="37"/>
      <c r="AL144" s="28"/>
      <c r="AM144" s="37"/>
      <c r="AN144" s="28"/>
      <c r="AO144" s="37"/>
      <c r="AP144" s="28"/>
      <c r="AQ144" s="37"/>
      <c r="AR144" s="28"/>
      <c r="AS144" s="37"/>
      <c r="AT144" s="28"/>
      <c r="AU144" s="37"/>
      <c r="AV144" s="28"/>
    </row>
    <row r="145" spans="6:48" x14ac:dyDescent="0.25">
      <c r="F145" s="37"/>
      <c r="G145" s="37"/>
      <c r="H145" s="37"/>
      <c r="I145" s="37"/>
      <c r="J145" s="37"/>
      <c r="K145" s="37"/>
      <c r="L145" s="28"/>
      <c r="M145" s="37"/>
      <c r="N145" s="28"/>
      <c r="O145" s="37"/>
      <c r="P145" s="28"/>
      <c r="Q145" s="37"/>
      <c r="R145" s="28"/>
      <c r="S145" s="37"/>
      <c r="T145" s="28"/>
      <c r="U145" s="37"/>
      <c r="V145" s="28"/>
      <c r="W145" s="37"/>
      <c r="X145" s="28"/>
      <c r="Y145" s="37"/>
      <c r="Z145" s="28"/>
      <c r="AA145" s="37"/>
      <c r="AB145" s="28"/>
      <c r="AC145" s="37"/>
      <c r="AD145" s="28"/>
      <c r="AE145" s="37"/>
      <c r="AF145" s="28"/>
      <c r="AG145" s="37"/>
      <c r="AH145" s="28"/>
      <c r="AI145" s="37"/>
      <c r="AJ145" s="28"/>
      <c r="AK145" s="37"/>
      <c r="AL145" s="28"/>
      <c r="AM145" s="37"/>
      <c r="AN145" s="28"/>
      <c r="AO145" s="37"/>
      <c r="AP145" s="28"/>
      <c r="AQ145" s="37"/>
      <c r="AR145" s="28"/>
      <c r="AS145" s="37"/>
      <c r="AT145" s="28"/>
      <c r="AU145" s="37"/>
      <c r="AV145" s="28"/>
    </row>
    <row r="146" spans="6:48" x14ac:dyDescent="0.25">
      <c r="F146" s="37"/>
      <c r="G146" s="37"/>
      <c r="H146" s="37"/>
      <c r="I146" s="37"/>
      <c r="J146" s="37"/>
      <c r="K146" s="37"/>
      <c r="L146" s="28"/>
      <c r="M146" s="37"/>
      <c r="N146" s="28"/>
      <c r="O146" s="37"/>
      <c r="P146" s="28"/>
      <c r="Q146" s="37"/>
      <c r="R146" s="28"/>
      <c r="S146" s="37"/>
      <c r="T146" s="28"/>
      <c r="U146" s="37"/>
      <c r="V146" s="28"/>
      <c r="W146" s="37"/>
      <c r="X146" s="28"/>
      <c r="Y146" s="37"/>
      <c r="Z146" s="28"/>
      <c r="AA146" s="37"/>
      <c r="AB146" s="28"/>
      <c r="AC146" s="37"/>
      <c r="AD146" s="28"/>
      <c r="AE146" s="37"/>
      <c r="AF146" s="28"/>
      <c r="AG146" s="37"/>
      <c r="AH146" s="28"/>
      <c r="AI146" s="37"/>
      <c r="AJ146" s="28"/>
      <c r="AK146" s="37"/>
      <c r="AL146" s="28"/>
      <c r="AM146" s="37"/>
      <c r="AN146" s="28"/>
      <c r="AO146" s="37"/>
      <c r="AP146" s="28"/>
      <c r="AQ146" s="37"/>
      <c r="AR146" s="28"/>
      <c r="AS146" s="37"/>
      <c r="AT146" s="28"/>
      <c r="AU146" s="37"/>
      <c r="AV146" s="28"/>
    </row>
    <row r="147" spans="6:48" x14ac:dyDescent="0.25">
      <c r="F147" s="37"/>
      <c r="G147" s="37"/>
      <c r="H147" s="37"/>
      <c r="I147" s="37"/>
      <c r="J147" s="37"/>
      <c r="K147" s="37"/>
      <c r="L147" s="28"/>
      <c r="M147" s="37"/>
      <c r="N147" s="28"/>
      <c r="O147" s="37"/>
      <c r="P147" s="28"/>
      <c r="Q147" s="37"/>
      <c r="R147" s="28"/>
      <c r="S147" s="37"/>
      <c r="T147" s="28"/>
      <c r="U147" s="37"/>
      <c r="V147" s="28"/>
      <c r="W147" s="37"/>
      <c r="X147" s="28"/>
      <c r="Y147" s="37"/>
      <c r="Z147" s="28"/>
      <c r="AA147" s="37"/>
      <c r="AB147" s="28"/>
      <c r="AC147" s="37"/>
      <c r="AD147" s="28"/>
      <c r="AE147" s="37"/>
      <c r="AF147" s="28"/>
      <c r="AG147" s="37"/>
      <c r="AH147" s="28"/>
      <c r="AI147" s="37"/>
      <c r="AJ147" s="28"/>
      <c r="AK147" s="37"/>
      <c r="AL147" s="28"/>
      <c r="AM147" s="37"/>
      <c r="AN147" s="28"/>
      <c r="AO147" s="37"/>
      <c r="AP147" s="28"/>
      <c r="AQ147" s="37"/>
      <c r="AR147" s="28"/>
      <c r="AS147" s="37"/>
      <c r="AT147" s="28"/>
      <c r="AU147" s="37"/>
      <c r="AV147" s="28"/>
    </row>
    <row r="148" spans="6:48" x14ac:dyDescent="0.25">
      <c r="F148" s="28"/>
      <c r="G148" s="37"/>
      <c r="H148" s="28"/>
      <c r="I148" s="37"/>
      <c r="J148" s="37"/>
      <c r="K148" s="37"/>
      <c r="L148" s="28"/>
      <c r="M148" s="37"/>
      <c r="N148" s="28"/>
      <c r="O148" s="37"/>
      <c r="P148" s="28"/>
      <c r="Q148" s="37"/>
      <c r="R148" s="28"/>
      <c r="S148" s="37"/>
      <c r="T148" s="28"/>
      <c r="U148" s="37"/>
      <c r="V148" s="28"/>
      <c r="W148" s="37"/>
      <c r="X148" s="28"/>
      <c r="Y148" s="37"/>
      <c r="Z148" s="28"/>
      <c r="AA148" s="37"/>
      <c r="AB148" s="28"/>
      <c r="AC148" s="37"/>
      <c r="AD148" s="28"/>
      <c r="AE148" s="37"/>
      <c r="AF148" s="28"/>
      <c r="AG148" s="37"/>
      <c r="AH148" s="28"/>
      <c r="AI148" s="37"/>
      <c r="AJ148" s="28"/>
      <c r="AK148" s="37"/>
      <c r="AL148" s="28"/>
      <c r="AM148" s="37"/>
      <c r="AN148" s="28"/>
      <c r="AO148" s="37"/>
      <c r="AP148" s="28"/>
      <c r="AQ148" s="37"/>
      <c r="AR148" s="28"/>
      <c r="AS148" s="37"/>
      <c r="AT148" s="28"/>
      <c r="AU148" s="37"/>
      <c r="AV148" s="28"/>
    </row>
    <row r="149" spans="6:48" x14ac:dyDescent="0.25">
      <c r="F149" s="28"/>
      <c r="G149" s="37"/>
      <c r="H149" s="28"/>
      <c r="I149" s="37"/>
      <c r="J149" s="37"/>
      <c r="K149" s="37"/>
      <c r="L149" s="28"/>
      <c r="M149" s="37"/>
      <c r="N149" s="28"/>
      <c r="O149" s="37"/>
      <c r="P149" s="28"/>
      <c r="Q149" s="37"/>
      <c r="R149" s="28"/>
      <c r="S149" s="37"/>
      <c r="T149" s="28"/>
      <c r="U149" s="37"/>
      <c r="V149" s="28"/>
      <c r="W149" s="37"/>
      <c r="X149" s="28"/>
      <c r="Y149" s="37"/>
      <c r="Z149" s="28"/>
      <c r="AA149" s="37"/>
      <c r="AB149" s="28"/>
      <c r="AC149" s="37"/>
      <c r="AD149" s="28"/>
      <c r="AE149" s="37"/>
      <c r="AF149" s="28"/>
      <c r="AG149" s="37"/>
      <c r="AH149" s="28"/>
      <c r="AI149" s="37"/>
      <c r="AJ149" s="28"/>
      <c r="AK149" s="37"/>
      <c r="AL149" s="28"/>
      <c r="AM149" s="37"/>
      <c r="AN149" s="28"/>
      <c r="AO149" s="37"/>
      <c r="AP149" s="28"/>
      <c r="AQ149" s="37"/>
      <c r="AR149" s="28"/>
      <c r="AS149" s="37"/>
      <c r="AT149" s="28"/>
      <c r="AU149" s="37"/>
      <c r="AV149" s="28"/>
    </row>
    <row r="150" spans="6:48" x14ac:dyDescent="0.25">
      <c r="F150" s="28"/>
      <c r="G150" s="37"/>
      <c r="H150" s="28"/>
      <c r="I150" s="37"/>
      <c r="J150" s="37"/>
      <c r="K150" s="37"/>
      <c r="L150" s="28"/>
      <c r="M150" s="37"/>
      <c r="N150" s="28"/>
      <c r="O150" s="37"/>
      <c r="P150" s="28"/>
      <c r="Q150" s="37"/>
      <c r="R150" s="28"/>
      <c r="S150" s="37"/>
      <c r="T150" s="28"/>
      <c r="U150" s="37"/>
      <c r="V150" s="28"/>
      <c r="W150" s="37"/>
      <c r="X150" s="28"/>
      <c r="Y150" s="37"/>
      <c r="Z150" s="28"/>
      <c r="AA150" s="37"/>
      <c r="AB150" s="28"/>
      <c r="AC150" s="37"/>
      <c r="AD150" s="28"/>
      <c r="AE150" s="37"/>
      <c r="AF150" s="28"/>
      <c r="AG150" s="37"/>
      <c r="AH150" s="28"/>
      <c r="AI150" s="37"/>
      <c r="AJ150" s="28"/>
      <c r="AK150" s="37"/>
      <c r="AL150" s="28"/>
      <c r="AM150" s="37"/>
      <c r="AN150" s="28"/>
      <c r="AO150" s="37"/>
      <c r="AP150" s="28"/>
      <c r="AQ150" s="37"/>
      <c r="AR150" s="28"/>
      <c r="AS150" s="37"/>
      <c r="AT150" s="28"/>
      <c r="AU150" s="37"/>
      <c r="AV150" s="28"/>
    </row>
    <row r="151" spans="6:48" x14ac:dyDescent="0.25">
      <c r="F151" s="28"/>
      <c r="G151" s="37"/>
      <c r="H151" s="28"/>
      <c r="I151" s="37"/>
      <c r="J151" s="37"/>
      <c r="K151" s="37"/>
      <c r="L151" s="28"/>
      <c r="M151" s="37"/>
      <c r="N151" s="28"/>
      <c r="O151" s="37"/>
      <c r="P151" s="28"/>
      <c r="Q151" s="37"/>
      <c r="R151" s="28"/>
      <c r="S151" s="37"/>
      <c r="T151" s="28"/>
      <c r="U151" s="37"/>
      <c r="V151" s="28"/>
      <c r="W151" s="37"/>
      <c r="X151" s="28"/>
      <c r="Y151" s="37"/>
      <c r="Z151" s="28"/>
      <c r="AA151" s="37"/>
      <c r="AB151" s="28"/>
      <c r="AC151" s="37"/>
      <c r="AD151" s="28"/>
      <c r="AE151" s="37"/>
      <c r="AF151" s="28"/>
      <c r="AG151" s="37"/>
      <c r="AH151" s="28"/>
      <c r="AI151" s="37"/>
      <c r="AJ151" s="28"/>
      <c r="AK151" s="37"/>
      <c r="AL151" s="28"/>
      <c r="AM151" s="37"/>
      <c r="AN151" s="28"/>
      <c r="AO151" s="37"/>
      <c r="AP151" s="28"/>
      <c r="AQ151" s="37"/>
      <c r="AR151" s="28"/>
      <c r="AS151" s="37"/>
      <c r="AT151" s="28"/>
      <c r="AU151" s="37"/>
      <c r="AV151" s="28"/>
    </row>
    <row r="152" spans="6:48" x14ac:dyDescent="0.25">
      <c r="F152" s="28"/>
      <c r="G152" s="37"/>
      <c r="H152" s="28"/>
      <c r="I152" s="37"/>
      <c r="J152" s="37"/>
      <c r="K152" s="37"/>
      <c r="L152" s="28"/>
      <c r="M152" s="37"/>
      <c r="N152" s="28"/>
      <c r="O152" s="37"/>
      <c r="P152" s="28"/>
      <c r="Q152" s="37"/>
      <c r="R152" s="28"/>
      <c r="S152" s="37"/>
      <c r="T152" s="28"/>
      <c r="U152" s="37"/>
      <c r="V152" s="28"/>
      <c r="W152" s="37"/>
      <c r="X152" s="28"/>
      <c r="Y152" s="37"/>
      <c r="Z152" s="28"/>
      <c r="AA152" s="37"/>
      <c r="AB152" s="28"/>
      <c r="AC152" s="37"/>
      <c r="AD152" s="28"/>
      <c r="AE152" s="37"/>
      <c r="AF152" s="28"/>
      <c r="AG152" s="37"/>
      <c r="AH152" s="28"/>
      <c r="AI152" s="37"/>
      <c r="AJ152" s="28"/>
      <c r="AK152" s="37"/>
      <c r="AL152" s="28"/>
      <c r="AM152" s="37"/>
      <c r="AN152" s="28"/>
      <c r="AO152" s="37"/>
      <c r="AP152" s="28"/>
      <c r="AQ152" s="37"/>
      <c r="AR152" s="28"/>
      <c r="AS152" s="37"/>
      <c r="AT152" s="28"/>
      <c r="AU152" s="37"/>
      <c r="AV152" s="28"/>
    </row>
    <row r="153" spans="6:48" x14ac:dyDescent="0.25">
      <c r="F153" s="28"/>
      <c r="G153" s="37"/>
      <c r="H153" s="28"/>
      <c r="I153" s="37"/>
      <c r="J153" s="37"/>
      <c r="K153" s="37"/>
      <c r="L153" s="28"/>
      <c r="M153" s="37"/>
      <c r="N153" s="28"/>
      <c r="O153" s="37"/>
      <c r="P153" s="28"/>
      <c r="Q153" s="37"/>
      <c r="R153" s="28"/>
      <c r="S153" s="37"/>
      <c r="T153" s="28"/>
      <c r="U153" s="37"/>
      <c r="V153" s="28"/>
      <c r="W153" s="37"/>
      <c r="X153" s="28"/>
      <c r="Y153" s="37"/>
      <c r="Z153" s="28"/>
      <c r="AA153" s="37"/>
      <c r="AB153" s="28"/>
      <c r="AC153" s="37"/>
      <c r="AD153" s="28"/>
      <c r="AE153" s="37"/>
      <c r="AF153" s="28"/>
      <c r="AG153" s="37"/>
      <c r="AH153" s="28"/>
      <c r="AI153" s="37"/>
      <c r="AJ153" s="28"/>
      <c r="AK153" s="37"/>
      <c r="AL153" s="28"/>
      <c r="AM153" s="37"/>
      <c r="AN153" s="28"/>
      <c r="AO153" s="37"/>
      <c r="AP153" s="28"/>
      <c r="AQ153" s="37"/>
      <c r="AR153" s="28"/>
      <c r="AS153" s="37"/>
      <c r="AT153" s="28"/>
      <c r="AU153" s="37"/>
      <c r="AV153" s="28"/>
    </row>
    <row r="154" spans="6:48" x14ac:dyDescent="0.25">
      <c r="F154" s="28"/>
      <c r="G154" s="37"/>
      <c r="H154" s="28"/>
      <c r="I154" s="37"/>
      <c r="J154" s="37"/>
      <c r="K154" s="37"/>
      <c r="L154" s="28"/>
      <c r="M154" s="37"/>
      <c r="N154" s="28"/>
      <c r="O154" s="37"/>
      <c r="P154" s="28"/>
      <c r="Q154" s="37"/>
      <c r="R154" s="28"/>
      <c r="S154" s="37"/>
      <c r="T154" s="28"/>
      <c r="U154" s="37"/>
      <c r="V154" s="28"/>
      <c r="W154" s="37"/>
      <c r="X154" s="28"/>
      <c r="Y154" s="37"/>
      <c r="Z154" s="28"/>
      <c r="AA154" s="37"/>
      <c r="AB154" s="28"/>
      <c r="AC154" s="37"/>
      <c r="AD154" s="28"/>
      <c r="AE154" s="37"/>
      <c r="AF154" s="28"/>
      <c r="AG154" s="37"/>
      <c r="AH154" s="28"/>
      <c r="AI154" s="37"/>
      <c r="AJ154" s="28"/>
      <c r="AK154" s="37"/>
      <c r="AL154" s="28"/>
      <c r="AM154" s="37"/>
      <c r="AN154" s="28"/>
      <c r="AO154" s="37"/>
      <c r="AP154" s="28"/>
      <c r="AQ154" s="37"/>
      <c r="AR154" s="28"/>
      <c r="AS154" s="37"/>
      <c r="AT154" s="28"/>
      <c r="AU154" s="37"/>
      <c r="AV154" s="28"/>
    </row>
    <row r="155" spans="6:48" x14ac:dyDescent="0.25">
      <c r="F155" s="28"/>
      <c r="G155" s="37"/>
      <c r="H155" s="28"/>
      <c r="I155" s="37"/>
      <c r="J155" s="37"/>
      <c r="K155" s="37"/>
      <c r="L155" s="28"/>
      <c r="M155" s="37"/>
      <c r="N155" s="28"/>
      <c r="O155" s="37"/>
      <c r="P155" s="28"/>
      <c r="Q155" s="37"/>
      <c r="R155" s="28"/>
      <c r="S155" s="37"/>
      <c r="T155" s="28"/>
      <c r="U155" s="37"/>
      <c r="V155" s="28"/>
      <c r="W155" s="37"/>
      <c r="X155" s="28"/>
      <c r="Y155" s="37"/>
      <c r="Z155" s="28"/>
      <c r="AA155" s="37"/>
      <c r="AB155" s="28"/>
      <c r="AC155" s="37"/>
      <c r="AD155" s="28"/>
      <c r="AE155" s="37"/>
      <c r="AF155" s="28"/>
      <c r="AG155" s="37"/>
      <c r="AH155" s="28"/>
      <c r="AI155" s="37"/>
      <c r="AJ155" s="28"/>
      <c r="AK155" s="37"/>
      <c r="AL155" s="28"/>
      <c r="AM155" s="37"/>
      <c r="AN155" s="28"/>
      <c r="AO155" s="37"/>
      <c r="AP155" s="28"/>
      <c r="AQ155" s="37"/>
      <c r="AR155" s="28"/>
      <c r="AS155" s="37"/>
      <c r="AT155" s="28"/>
      <c r="AU155" s="37"/>
      <c r="AV155" s="28"/>
    </row>
    <row r="156" spans="6:48" x14ac:dyDescent="0.25">
      <c r="F156" s="28"/>
      <c r="G156" s="37"/>
      <c r="H156" s="28"/>
      <c r="I156" s="37"/>
      <c r="J156" s="37"/>
      <c r="K156" s="37"/>
      <c r="L156" s="28"/>
      <c r="M156" s="37"/>
      <c r="N156" s="28"/>
      <c r="O156" s="37"/>
      <c r="P156" s="28"/>
      <c r="Q156" s="37"/>
      <c r="R156" s="28"/>
      <c r="S156" s="37"/>
      <c r="T156" s="28"/>
      <c r="U156" s="37"/>
      <c r="V156" s="28"/>
      <c r="W156" s="37"/>
      <c r="X156" s="28"/>
      <c r="Y156" s="37"/>
      <c r="Z156" s="28"/>
      <c r="AA156" s="37"/>
      <c r="AB156" s="28"/>
      <c r="AC156" s="37"/>
      <c r="AD156" s="28"/>
      <c r="AE156" s="37"/>
      <c r="AF156" s="28"/>
      <c r="AG156" s="37"/>
      <c r="AH156" s="28"/>
      <c r="AI156" s="37"/>
      <c r="AJ156" s="28"/>
      <c r="AK156" s="37"/>
      <c r="AL156" s="28"/>
      <c r="AM156" s="37"/>
      <c r="AN156" s="28"/>
      <c r="AO156" s="37"/>
      <c r="AP156" s="28"/>
      <c r="AQ156" s="37"/>
      <c r="AR156" s="28"/>
      <c r="AS156" s="37"/>
      <c r="AT156" s="28"/>
      <c r="AU156" s="37"/>
      <c r="AV156" s="28"/>
    </row>
    <row r="157" spans="6:48" x14ac:dyDescent="0.25">
      <c r="F157" s="28"/>
      <c r="G157" s="37"/>
      <c r="H157" s="28"/>
      <c r="I157" s="37"/>
      <c r="J157" s="37"/>
      <c r="K157" s="37"/>
      <c r="L157" s="28"/>
      <c r="M157" s="37"/>
      <c r="N157" s="28"/>
      <c r="O157" s="37"/>
      <c r="P157" s="28"/>
      <c r="Q157" s="37"/>
      <c r="R157" s="28"/>
      <c r="S157" s="37"/>
      <c r="T157" s="28"/>
      <c r="U157" s="37"/>
      <c r="V157" s="28"/>
      <c r="W157" s="37"/>
      <c r="X157" s="28"/>
      <c r="Y157" s="37"/>
      <c r="Z157" s="28"/>
      <c r="AA157" s="37"/>
      <c r="AB157" s="28"/>
      <c r="AC157" s="37"/>
      <c r="AD157" s="28"/>
      <c r="AE157" s="37"/>
      <c r="AF157" s="28"/>
      <c r="AG157" s="37"/>
      <c r="AH157" s="28"/>
      <c r="AI157" s="37"/>
      <c r="AJ157" s="28"/>
      <c r="AK157" s="37"/>
      <c r="AL157" s="28"/>
      <c r="AM157" s="37"/>
      <c r="AN157" s="28"/>
      <c r="AO157" s="37"/>
      <c r="AP157" s="28"/>
      <c r="AQ157" s="37"/>
      <c r="AR157" s="28"/>
      <c r="AS157" s="37"/>
      <c r="AT157" s="28"/>
      <c r="AU157" s="37"/>
      <c r="AV157" s="28"/>
    </row>
    <row r="158" spans="6:48" x14ac:dyDescent="0.25">
      <c r="F158" s="28"/>
      <c r="G158" s="37"/>
      <c r="H158" s="28"/>
      <c r="I158" s="37"/>
      <c r="J158" s="37"/>
      <c r="K158" s="37"/>
      <c r="L158" s="28"/>
      <c r="M158" s="37"/>
      <c r="N158" s="28"/>
      <c r="O158" s="37"/>
      <c r="P158" s="28"/>
      <c r="Q158" s="37"/>
      <c r="R158" s="28"/>
      <c r="S158" s="37"/>
      <c r="T158" s="28"/>
      <c r="U158" s="37"/>
      <c r="V158" s="28"/>
      <c r="W158" s="37"/>
      <c r="X158" s="28"/>
      <c r="Y158" s="37"/>
      <c r="Z158" s="28"/>
      <c r="AA158" s="37"/>
      <c r="AB158" s="28"/>
      <c r="AC158" s="37"/>
      <c r="AD158" s="28"/>
      <c r="AE158" s="37"/>
      <c r="AF158" s="28"/>
      <c r="AG158" s="37"/>
      <c r="AH158" s="28"/>
      <c r="AI158" s="37"/>
      <c r="AJ158" s="28"/>
      <c r="AK158" s="37"/>
      <c r="AL158" s="28"/>
      <c r="AM158" s="37"/>
      <c r="AN158" s="28"/>
      <c r="AO158" s="37"/>
      <c r="AP158" s="28"/>
      <c r="AQ158" s="37"/>
      <c r="AR158" s="28"/>
      <c r="AS158" s="37"/>
      <c r="AT158" s="28"/>
      <c r="AU158" s="37"/>
      <c r="AV158" s="28"/>
    </row>
    <row r="159" spans="6:48" x14ac:dyDescent="0.25">
      <c r="F159" s="28"/>
      <c r="G159" s="37"/>
      <c r="H159" s="28"/>
      <c r="I159" s="37"/>
      <c r="J159" s="37"/>
      <c r="K159" s="37"/>
      <c r="L159" s="28"/>
      <c r="M159" s="37"/>
      <c r="N159" s="28"/>
      <c r="O159" s="37"/>
      <c r="P159" s="28"/>
      <c r="Q159" s="37"/>
      <c r="R159" s="28"/>
      <c r="S159" s="37"/>
      <c r="T159" s="28"/>
      <c r="U159" s="37"/>
      <c r="V159" s="28"/>
      <c r="W159" s="37"/>
      <c r="X159" s="28"/>
      <c r="Y159" s="37"/>
      <c r="Z159" s="28"/>
      <c r="AA159" s="37"/>
      <c r="AB159" s="28"/>
      <c r="AC159" s="37"/>
      <c r="AD159" s="28"/>
      <c r="AE159" s="37"/>
      <c r="AF159" s="28"/>
      <c r="AG159" s="37"/>
      <c r="AH159" s="28"/>
      <c r="AI159" s="37"/>
      <c r="AJ159" s="28"/>
      <c r="AK159" s="37"/>
      <c r="AL159" s="28"/>
      <c r="AM159" s="37"/>
      <c r="AN159" s="28"/>
      <c r="AO159" s="37"/>
      <c r="AP159" s="28"/>
      <c r="AQ159" s="37"/>
      <c r="AR159" s="28"/>
      <c r="AS159" s="37"/>
      <c r="AT159" s="28"/>
      <c r="AU159" s="37"/>
      <c r="AV159" s="28"/>
    </row>
    <row r="160" spans="6:48" x14ac:dyDescent="0.25">
      <c r="F160" s="28"/>
      <c r="G160" s="37"/>
      <c r="H160" s="28"/>
      <c r="I160" s="37"/>
      <c r="J160" s="37"/>
      <c r="K160" s="37"/>
      <c r="L160" s="28"/>
      <c r="M160" s="37"/>
      <c r="N160" s="28"/>
      <c r="O160" s="37"/>
      <c r="P160" s="28"/>
      <c r="Q160" s="37"/>
      <c r="R160" s="28"/>
      <c r="S160" s="37"/>
      <c r="T160" s="28"/>
      <c r="U160" s="37"/>
      <c r="V160" s="28"/>
      <c r="W160" s="37"/>
      <c r="X160" s="28"/>
      <c r="Y160" s="37"/>
      <c r="Z160" s="28"/>
      <c r="AA160" s="37"/>
      <c r="AB160" s="28"/>
      <c r="AC160" s="37"/>
      <c r="AD160" s="28"/>
      <c r="AE160" s="37"/>
      <c r="AF160" s="28"/>
      <c r="AG160" s="37"/>
      <c r="AH160" s="28"/>
      <c r="AI160" s="37"/>
      <c r="AJ160" s="28"/>
      <c r="AK160" s="37"/>
      <c r="AL160" s="28"/>
      <c r="AM160" s="37"/>
      <c r="AN160" s="28"/>
      <c r="AO160" s="37"/>
      <c r="AP160" s="28"/>
      <c r="AQ160" s="37"/>
      <c r="AR160" s="28"/>
      <c r="AS160" s="37"/>
      <c r="AT160" s="28"/>
      <c r="AU160" s="37"/>
      <c r="AV160" s="28"/>
    </row>
    <row r="161" spans="6:48" x14ac:dyDescent="0.25">
      <c r="F161" s="28"/>
      <c r="G161" s="37"/>
      <c r="H161" s="28"/>
      <c r="I161" s="37"/>
      <c r="J161" s="37"/>
      <c r="K161" s="37"/>
      <c r="L161" s="28"/>
      <c r="M161" s="37"/>
      <c r="N161" s="28"/>
      <c r="O161" s="37"/>
      <c r="P161" s="28"/>
      <c r="Q161" s="37"/>
      <c r="R161" s="28"/>
      <c r="S161" s="37"/>
      <c r="T161" s="28"/>
      <c r="U161" s="37"/>
      <c r="V161" s="28"/>
      <c r="W161" s="37"/>
      <c r="X161" s="28"/>
      <c r="Y161" s="37"/>
      <c r="Z161" s="28"/>
      <c r="AA161" s="37"/>
      <c r="AB161" s="28"/>
      <c r="AC161" s="37"/>
      <c r="AD161" s="28"/>
      <c r="AE161" s="37"/>
      <c r="AF161" s="28"/>
      <c r="AG161" s="37"/>
      <c r="AH161" s="28"/>
      <c r="AI161" s="37"/>
      <c r="AJ161" s="28"/>
      <c r="AK161" s="37"/>
      <c r="AL161" s="28"/>
      <c r="AM161" s="37"/>
      <c r="AN161" s="28"/>
      <c r="AO161" s="37"/>
      <c r="AP161" s="28"/>
      <c r="AQ161" s="37"/>
      <c r="AR161" s="28"/>
      <c r="AS161" s="37"/>
      <c r="AT161" s="28"/>
      <c r="AU161" s="37"/>
      <c r="AV161" s="28"/>
    </row>
    <row r="162" spans="6:48" x14ac:dyDescent="0.25">
      <c r="F162" s="28"/>
      <c r="G162" s="37"/>
      <c r="H162" s="28"/>
      <c r="I162" s="37"/>
      <c r="J162" s="37"/>
      <c r="K162" s="37"/>
      <c r="L162" s="28"/>
      <c r="M162" s="37"/>
      <c r="N162" s="28"/>
      <c r="O162" s="37"/>
      <c r="P162" s="28"/>
      <c r="Q162" s="37"/>
      <c r="R162" s="28"/>
      <c r="S162" s="37"/>
      <c r="T162" s="28"/>
      <c r="U162" s="37"/>
      <c r="V162" s="28"/>
      <c r="W162" s="37"/>
      <c r="X162" s="28"/>
      <c r="Y162" s="37"/>
      <c r="Z162" s="28"/>
      <c r="AA162" s="37"/>
      <c r="AB162" s="28"/>
      <c r="AC162" s="37"/>
      <c r="AD162" s="28"/>
      <c r="AE162" s="37"/>
      <c r="AF162" s="28"/>
      <c r="AG162" s="37"/>
      <c r="AH162" s="28"/>
      <c r="AI162" s="37"/>
      <c r="AJ162" s="28"/>
      <c r="AK162" s="37"/>
      <c r="AL162" s="28"/>
      <c r="AM162" s="37"/>
      <c r="AN162" s="28"/>
      <c r="AO162" s="37"/>
      <c r="AP162" s="28"/>
      <c r="AQ162" s="37"/>
      <c r="AR162" s="28"/>
      <c r="AS162" s="37"/>
      <c r="AT162" s="28"/>
      <c r="AU162" s="37"/>
      <c r="AV162" s="28"/>
    </row>
    <row r="163" spans="6:48" x14ac:dyDescent="0.25">
      <c r="F163" s="28"/>
      <c r="G163" s="37"/>
      <c r="H163" s="28"/>
      <c r="I163" s="37"/>
      <c r="J163" s="37"/>
      <c r="K163" s="37"/>
      <c r="L163" s="28"/>
      <c r="M163" s="37"/>
      <c r="N163" s="28"/>
      <c r="O163" s="37"/>
      <c r="P163" s="28"/>
      <c r="Q163" s="37"/>
      <c r="R163" s="28"/>
      <c r="S163" s="37"/>
      <c r="T163" s="28"/>
      <c r="U163" s="37"/>
      <c r="V163" s="28"/>
      <c r="W163" s="37"/>
      <c r="X163" s="28"/>
      <c r="Y163" s="37"/>
      <c r="Z163" s="28"/>
      <c r="AA163" s="37"/>
      <c r="AB163" s="28"/>
      <c r="AC163" s="37"/>
      <c r="AD163" s="28"/>
      <c r="AE163" s="37"/>
      <c r="AF163" s="28"/>
      <c r="AG163" s="37"/>
      <c r="AH163" s="28"/>
      <c r="AI163" s="37"/>
      <c r="AJ163" s="28"/>
      <c r="AK163" s="37"/>
      <c r="AL163" s="28"/>
      <c r="AM163" s="37"/>
      <c r="AN163" s="28"/>
      <c r="AO163" s="37"/>
      <c r="AP163" s="28"/>
      <c r="AQ163" s="37"/>
      <c r="AR163" s="28"/>
      <c r="AS163" s="37"/>
      <c r="AT163" s="28"/>
      <c r="AU163" s="37"/>
      <c r="AV163" s="28"/>
    </row>
    <row r="164" spans="6:48" x14ac:dyDescent="0.25">
      <c r="F164" s="28"/>
      <c r="G164" s="37"/>
      <c r="H164" s="28"/>
      <c r="I164" s="37"/>
      <c r="J164" s="37"/>
      <c r="K164" s="37"/>
      <c r="L164" s="28"/>
      <c r="M164" s="37"/>
      <c r="N164" s="28"/>
      <c r="O164" s="37"/>
      <c r="P164" s="28"/>
      <c r="Q164" s="37"/>
      <c r="R164" s="28"/>
      <c r="S164" s="37"/>
      <c r="T164" s="28"/>
      <c r="U164" s="37"/>
      <c r="V164" s="28"/>
      <c r="W164" s="37"/>
      <c r="X164" s="28"/>
      <c r="Y164" s="37"/>
      <c r="Z164" s="28"/>
      <c r="AA164" s="37"/>
      <c r="AB164" s="28"/>
      <c r="AC164" s="37"/>
      <c r="AD164" s="28"/>
      <c r="AE164" s="37"/>
      <c r="AF164" s="28"/>
      <c r="AG164" s="37"/>
      <c r="AH164" s="28"/>
      <c r="AI164" s="37"/>
      <c r="AJ164" s="28"/>
      <c r="AK164" s="37"/>
      <c r="AL164" s="28"/>
      <c r="AM164" s="37"/>
      <c r="AN164" s="28"/>
      <c r="AO164" s="37"/>
      <c r="AP164" s="28"/>
      <c r="AQ164" s="37"/>
      <c r="AR164" s="28"/>
      <c r="AS164" s="37"/>
      <c r="AT164" s="28"/>
      <c r="AU164" s="37"/>
      <c r="AV164" s="28"/>
    </row>
    <row r="165" spans="6:48" x14ac:dyDescent="0.25">
      <c r="F165" s="28"/>
      <c r="G165" s="37"/>
      <c r="H165" s="28"/>
      <c r="I165" s="37"/>
      <c r="J165" s="37"/>
      <c r="K165" s="37"/>
      <c r="L165" s="28"/>
      <c r="M165" s="37"/>
      <c r="N165" s="28"/>
      <c r="O165" s="37"/>
      <c r="P165" s="28"/>
      <c r="Q165" s="37"/>
      <c r="R165" s="28"/>
      <c r="S165" s="37"/>
      <c r="T165" s="28"/>
      <c r="U165" s="37"/>
      <c r="V165" s="28"/>
      <c r="W165" s="37"/>
      <c r="X165" s="28"/>
      <c r="Y165" s="37"/>
      <c r="Z165" s="28"/>
      <c r="AA165" s="37"/>
      <c r="AB165" s="28"/>
      <c r="AC165" s="37"/>
      <c r="AD165" s="28"/>
      <c r="AE165" s="37"/>
      <c r="AF165" s="28"/>
      <c r="AG165" s="37"/>
      <c r="AH165" s="28"/>
      <c r="AI165" s="37"/>
      <c r="AJ165" s="28"/>
      <c r="AK165" s="37"/>
      <c r="AL165" s="28"/>
      <c r="AM165" s="37"/>
      <c r="AN165" s="28"/>
      <c r="AO165" s="37"/>
      <c r="AP165" s="28"/>
      <c r="AQ165" s="37"/>
      <c r="AR165" s="28"/>
      <c r="AS165" s="37"/>
      <c r="AT165" s="28"/>
      <c r="AU165" s="37"/>
      <c r="AV165" s="28"/>
    </row>
    <row r="166" spans="6:48" x14ac:dyDescent="0.25">
      <c r="F166" s="28"/>
      <c r="G166" s="37"/>
      <c r="H166" s="28"/>
      <c r="I166" s="37"/>
      <c r="J166" s="37"/>
      <c r="K166" s="37"/>
      <c r="L166" s="28"/>
      <c r="M166" s="37"/>
      <c r="N166" s="28"/>
      <c r="O166" s="37"/>
      <c r="P166" s="28"/>
      <c r="Q166" s="37"/>
      <c r="R166" s="28"/>
      <c r="S166" s="37"/>
      <c r="T166" s="28"/>
      <c r="U166" s="37"/>
      <c r="V166" s="28"/>
      <c r="W166" s="37"/>
      <c r="X166" s="28"/>
      <c r="Y166" s="37"/>
      <c r="Z166" s="28"/>
      <c r="AA166" s="37"/>
      <c r="AB166" s="28"/>
      <c r="AC166" s="37"/>
      <c r="AD166" s="28"/>
      <c r="AE166" s="37"/>
      <c r="AF166" s="28"/>
      <c r="AG166" s="37"/>
      <c r="AH166" s="28"/>
      <c r="AI166" s="37"/>
      <c r="AJ166" s="28"/>
      <c r="AK166" s="37"/>
      <c r="AL166" s="28"/>
      <c r="AM166" s="37"/>
      <c r="AN166" s="28"/>
      <c r="AO166" s="37"/>
      <c r="AP166" s="28"/>
      <c r="AQ166" s="37"/>
      <c r="AR166" s="28"/>
      <c r="AS166" s="37"/>
      <c r="AT166" s="28"/>
      <c r="AU166" s="37"/>
      <c r="AV166" s="28"/>
    </row>
    <row r="167" spans="6:48" x14ac:dyDescent="0.25">
      <c r="F167" s="28"/>
      <c r="G167" s="37"/>
      <c r="H167" s="28"/>
      <c r="I167" s="37"/>
      <c r="J167" s="37"/>
      <c r="K167" s="37"/>
      <c r="L167" s="28"/>
      <c r="M167" s="37"/>
      <c r="N167" s="28"/>
      <c r="O167" s="37"/>
      <c r="P167" s="28"/>
      <c r="Q167" s="37"/>
      <c r="R167" s="28"/>
      <c r="S167" s="37"/>
      <c r="T167" s="28"/>
      <c r="U167" s="37"/>
      <c r="V167" s="28"/>
      <c r="W167" s="37"/>
      <c r="X167" s="28"/>
      <c r="Y167" s="37"/>
      <c r="Z167" s="28"/>
      <c r="AA167" s="37"/>
      <c r="AB167" s="28"/>
      <c r="AC167" s="37"/>
      <c r="AD167" s="28"/>
      <c r="AE167" s="37"/>
      <c r="AF167" s="28"/>
      <c r="AG167" s="37"/>
      <c r="AH167" s="28"/>
      <c r="AI167" s="37"/>
      <c r="AJ167" s="28"/>
      <c r="AK167" s="37"/>
      <c r="AL167" s="28"/>
      <c r="AM167" s="37"/>
      <c r="AN167" s="28"/>
      <c r="AO167" s="37"/>
      <c r="AP167" s="28"/>
      <c r="AQ167" s="37"/>
      <c r="AR167" s="28"/>
      <c r="AS167" s="37"/>
      <c r="AT167" s="28"/>
      <c r="AU167" s="37"/>
      <c r="AV167" s="28"/>
    </row>
    <row r="168" spans="6:48" x14ac:dyDescent="0.25">
      <c r="F168" s="28"/>
      <c r="G168" s="37"/>
      <c r="H168" s="28"/>
      <c r="I168" s="37"/>
      <c r="J168" s="37"/>
      <c r="K168" s="37"/>
      <c r="L168" s="28"/>
      <c r="M168" s="37"/>
      <c r="N168" s="28"/>
      <c r="O168" s="37"/>
      <c r="P168" s="28"/>
      <c r="Q168" s="37"/>
      <c r="R168" s="28"/>
      <c r="S168" s="37"/>
      <c r="T168" s="28"/>
      <c r="U168" s="37"/>
      <c r="V168" s="28"/>
      <c r="W168" s="37"/>
      <c r="X168" s="28"/>
      <c r="Y168" s="37"/>
      <c r="Z168" s="28"/>
      <c r="AA168" s="37"/>
      <c r="AB168" s="28"/>
      <c r="AC168" s="37"/>
      <c r="AD168" s="28"/>
      <c r="AE168" s="37"/>
      <c r="AF168" s="28"/>
      <c r="AG168" s="37"/>
      <c r="AH168" s="28"/>
      <c r="AI168" s="37"/>
      <c r="AJ168" s="28"/>
      <c r="AK168" s="37"/>
      <c r="AL168" s="28"/>
      <c r="AM168" s="37"/>
      <c r="AN168" s="28"/>
      <c r="AO168" s="37"/>
      <c r="AP168" s="28"/>
      <c r="AQ168" s="37"/>
      <c r="AR168" s="28"/>
      <c r="AS168" s="37"/>
      <c r="AT168" s="28"/>
      <c r="AU168" s="37"/>
      <c r="AV168" s="28"/>
    </row>
    <row r="169" spans="6:48" x14ac:dyDescent="0.25">
      <c r="F169" s="28"/>
      <c r="G169" s="37"/>
      <c r="H169" s="28"/>
      <c r="I169" s="37"/>
      <c r="J169" s="37"/>
      <c r="K169" s="37"/>
      <c r="L169" s="28"/>
      <c r="M169" s="37"/>
      <c r="N169" s="28"/>
      <c r="O169" s="37"/>
      <c r="P169" s="28"/>
      <c r="Q169" s="37"/>
      <c r="R169" s="28"/>
      <c r="S169" s="37"/>
      <c r="T169" s="28"/>
      <c r="U169" s="37"/>
      <c r="V169" s="28"/>
      <c r="W169" s="37"/>
      <c r="X169" s="28"/>
      <c r="Y169" s="37"/>
      <c r="Z169" s="28"/>
      <c r="AA169" s="37"/>
      <c r="AB169" s="28"/>
      <c r="AC169" s="37"/>
      <c r="AD169" s="28"/>
      <c r="AE169" s="37"/>
      <c r="AF169" s="28"/>
      <c r="AG169" s="37"/>
      <c r="AH169" s="28"/>
      <c r="AI169" s="37"/>
      <c r="AJ169" s="28"/>
      <c r="AK169" s="37"/>
      <c r="AL169" s="28"/>
      <c r="AM169" s="37"/>
      <c r="AN169" s="28"/>
      <c r="AO169" s="37"/>
      <c r="AP169" s="28"/>
      <c r="AQ169" s="37"/>
      <c r="AR169" s="28"/>
      <c r="AS169" s="37"/>
      <c r="AT169" s="28"/>
      <c r="AU169" s="37"/>
      <c r="AV169" s="28"/>
    </row>
    <row r="170" spans="6:48" x14ac:dyDescent="0.25">
      <c r="F170" s="28"/>
      <c r="G170" s="37"/>
      <c r="H170" s="28"/>
      <c r="I170" s="37"/>
      <c r="J170" s="37"/>
      <c r="K170" s="37"/>
      <c r="L170" s="28"/>
      <c r="M170" s="37"/>
      <c r="N170" s="28"/>
      <c r="O170" s="37"/>
      <c r="P170" s="28"/>
      <c r="Q170" s="37"/>
      <c r="R170" s="28"/>
      <c r="S170" s="37"/>
      <c r="T170" s="28"/>
      <c r="U170" s="37"/>
      <c r="V170" s="28"/>
      <c r="W170" s="37"/>
      <c r="X170" s="28"/>
      <c r="Y170" s="37"/>
      <c r="Z170" s="28"/>
      <c r="AA170" s="37"/>
      <c r="AB170" s="28"/>
      <c r="AC170" s="37"/>
      <c r="AD170" s="28"/>
      <c r="AE170" s="37"/>
      <c r="AF170" s="28"/>
      <c r="AG170" s="37"/>
      <c r="AH170" s="28"/>
      <c r="AI170" s="37"/>
      <c r="AJ170" s="28"/>
      <c r="AK170" s="37"/>
      <c r="AL170" s="28"/>
      <c r="AM170" s="37"/>
      <c r="AN170" s="28"/>
      <c r="AO170" s="37"/>
      <c r="AP170" s="28"/>
      <c r="AQ170" s="37"/>
      <c r="AR170" s="28"/>
      <c r="AS170" s="37"/>
      <c r="AT170" s="28"/>
      <c r="AU170" s="37"/>
      <c r="AV170" s="28"/>
    </row>
    <row r="171" spans="6:48" x14ac:dyDescent="0.25">
      <c r="F171" s="28"/>
      <c r="G171" s="37"/>
      <c r="H171" s="28"/>
      <c r="I171" s="37"/>
      <c r="J171" s="37"/>
      <c r="K171" s="37"/>
      <c r="L171" s="28"/>
      <c r="M171" s="37"/>
      <c r="N171" s="28"/>
      <c r="O171" s="37"/>
      <c r="P171" s="28"/>
      <c r="Q171" s="37"/>
      <c r="R171" s="28"/>
      <c r="S171" s="37"/>
      <c r="T171" s="28"/>
      <c r="U171" s="37"/>
      <c r="V171" s="28"/>
      <c r="W171" s="37"/>
      <c r="X171" s="28"/>
      <c r="Y171" s="37"/>
      <c r="Z171" s="28"/>
      <c r="AA171" s="37"/>
      <c r="AB171" s="28"/>
      <c r="AC171" s="37"/>
      <c r="AD171" s="28"/>
      <c r="AE171" s="37"/>
      <c r="AF171" s="28"/>
      <c r="AG171" s="37"/>
      <c r="AH171" s="28"/>
      <c r="AI171" s="37"/>
      <c r="AJ171" s="28"/>
      <c r="AK171" s="37"/>
      <c r="AL171" s="28"/>
      <c r="AM171" s="37"/>
      <c r="AN171" s="28"/>
      <c r="AO171" s="37"/>
      <c r="AP171" s="28"/>
      <c r="AQ171" s="37"/>
      <c r="AR171" s="28"/>
      <c r="AS171" s="37"/>
      <c r="AT171" s="28"/>
      <c r="AU171" s="37"/>
      <c r="AV171" s="28"/>
    </row>
    <row r="172" spans="6:48" x14ac:dyDescent="0.25">
      <c r="F172" s="28"/>
      <c r="G172" s="37"/>
      <c r="H172" s="28"/>
      <c r="I172" s="37"/>
      <c r="J172" s="37"/>
      <c r="K172" s="37"/>
      <c r="L172" s="28"/>
      <c r="M172" s="37"/>
      <c r="N172" s="28"/>
      <c r="O172" s="37"/>
      <c r="P172" s="28"/>
      <c r="Q172" s="37"/>
      <c r="R172" s="28"/>
      <c r="S172" s="37"/>
      <c r="T172" s="28"/>
      <c r="U172" s="37"/>
      <c r="V172" s="28"/>
      <c r="W172" s="37"/>
      <c r="X172" s="28"/>
      <c r="Y172" s="37"/>
      <c r="Z172" s="28"/>
      <c r="AA172" s="37"/>
      <c r="AB172" s="28"/>
      <c r="AC172" s="37"/>
      <c r="AD172" s="28"/>
      <c r="AE172" s="37"/>
      <c r="AF172" s="28"/>
      <c r="AG172" s="37"/>
      <c r="AH172" s="28"/>
      <c r="AI172" s="37"/>
      <c r="AJ172" s="28"/>
      <c r="AK172" s="37"/>
      <c r="AL172" s="28"/>
      <c r="AM172" s="37"/>
      <c r="AN172" s="28"/>
      <c r="AO172" s="37"/>
      <c r="AP172" s="28"/>
      <c r="AQ172" s="37"/>
      <c r="AR172" s="28"/>
      <c r="AS172" s="37"/>
      <c r="AT172" s="28"/>
      <c r="AU172" s="37"/>
      <c r="AV172" s="28"/>
    </row>
    <row r="173" spans="6:48" x14ac:dyDescent="0.25">
      <c r="F173" s="28"/>
      <c r="G173" s="37"/>
      <c r="H173" s="28"/>
      <c r="I173" s="37"/>
      <c r="J173" s="37"/>
      <c r="K173" s="37"/>
      <c r="L173" s="28"/>
      <c r="M173" s="37"/>
      <c r="N173" s="28"/>
      <c r="O173" s="37"/>
      <c r="P173" s="28"/>
      <c r="Q173" s="37"/>
      <c r="R173" s="28"/>
      <c r="S173" s="37"/>
      <c r="T173" s="28"/>
      <c r="U173" s="37"/>
      <c r="V173" s="28"/>
      <c r="W173" s="37"/>
      <c r="X173" s="28"/>
      <c r="Y173" s="37"/>
      <c r="Z173" s="28"/>
      <c r="AA173" s="37"/>
      <c r="AB173" s="28"/>
      <c r="AC173" s="37"/>
      <c r="AD173" s="28"/>
      <c r="AE173" s="37"/>
      <c r="AF173" s="28"/>
      <c r="AG173" s="37"/>
      <c r="AH173" s="28"/>
      <c r="AI173" s="37"/>
      <c r="AJ173" s="28"/>
      <c r="AK173" s="37"/>
      <c r="AL173" s="28"/>
      <c r="AM173" s="37"/>
      <c r="AN173" s="28"/>
      <c r="AO173" s="37"/>
      <c r="AP173" s="28"/>
      <c r="AQ173" s="37"/>
      <c r="AR173" s="28"/>
      <c r="AS173" s="37"/>
      <c r="AT173" s="28"/>
      <c r="AU173" s="37"/>
      <c r="AV173" s="28"/>
    </row>
    <row r="174" spans="6:48" x14ac:dyDescent="0.25">
      <c r="F174" s="28"/>
      <c r="G174" s="37"/>
      <c r="H174" s="28"/>
      <c r="I174" s="37"/>
      <c r="J174" s="37"/>
      <c r="K174" s="37"/>
      <c r="L174" s="28"/>
      <c r="M174" s="37"/>
      <c r="N174" s="28"/>
      <c r="O174" s="37"/>
      <c r="P174" s="28"/>
      <c r="Q174" s="37"/>
      <c r="R174" s="28"/>
      <c r="S174" s="37"/>
      <c r="T174" s="28"/>
      <c r="U174" s="37"/>
      <c r="V174" s="28"/>
      <c r="W174" s="37"/>
      <c r="X174" s="28"/>
      <c r="Y174" s="37"/>
      <c r="Z174" s="28"/>
      <c r="AA174" s="37"/>
      <c r="AB174" s="28"/>
      <c r="AC174" s="37"/>
      <c r="AD174" s="28"/>
      <c r="AE174" s="37"/>
      <c r="AF174" s="28"/>
      <c r="AG174" s="37"/>
      <c r="AH174" s="28"/>
      <c r="AI174" s="37"/>
      <c r="AJ174" s="28"/>
      <c r="AK174" s="37"/>
      <c r="AL174" s="28"/>
      <c r="AM174" s="37"/>
      <c r="AN174" s="28"/>
      <c r="AO174" s="37"/>
      <c r="AP174" s="28"/>
      <c r="AQ174" s="37"/>
      <c r="AR174" s="28"/>
      <c r="AS174" s="37"/>
      <c r="AT174" s="28"/>
      <c r="AU174" s="37"/>
      <c r="AV174" s="28"/>
    </row>
    <row r="175" spans="6:48" x14ac:dyDescent="0.25">
      <c r="F175" s="28"/>
      <c r="G175" s="37"/>
      <c r="H175" s="28"/>
      <c r="I175" s="37"/>
      <c r="J175" s="37"/>
      <c r="K175" s="37"/>
      <c r="L175" s="28"/>
      <c r="M175" s="37"/>
      <c r="N175" s="28"/>
      <c r="O175" s="37"/>
      <c r="P175" s="28"/>
      <c r="Q175" s="37"/>
      <c r="R175" s="28"/>
      <c r="S175" s="37"/>
      <c r="T175" s="28"/>
      <c r="U175" s="37"/>
      <c r="V175" s="28"/>
      <c r="W175" s="37"/>
      <c r="X175" s="28"/>
      <c r="Y175" s="37"/>
      <c r="Z175" s="28"/>
      <c r="AA175" s="37"/>
      <c r="AB175" s="28"/>
      <c r="AC175" s="37"/>
      <c r="AD175" s="28"/>
      <c r="AE175" s="37"/>
      <c r="AF175" s="28"/>
      <c r="AG175" s="37"/>
      <c r="AH175" s="28"/>
      <c r="AI175" s="37"/>
      <c r="AJ175" s="28"/>
      <c r="AK175" s="37"/>
      <c r="AL175" s="28"/>
      <c r="AM175" s="37"/>
      <c r="AN175" s="28"/>
      <c r="AO175" s="37"/>
      <c r="AP175" s="28"/>
      <c r="AQ175" s="37"/>
      <c r="AR175" s="28"/>
      <c r="AS175" s="37"/>
      <c r="AT175" s="28"/>
      <c r="AU175" s="37"/>
      <c r="AV175" s="28"/>
    </row>
    <row r="176" spans="6:48" x14ac:dyDescent="0.25">
      <c r="F176" s="28"/>
      <c r="G176" s="37"/>
      <c r="H176" s="28"/>
      <c r="I176" s="37"/>
      <c r="J176" s="37"/>
      <c r="K176" s="37"/>
      <c r="L176" s="28"/>
      <c r="M176" s="37"/>
      <c r="N176" s="28"/>
      <c r="O176" s="37"/>
      <c r="P176" s="28"/>
      <c r="Q176" s="37"/>
      <c r="R176" s="28"/>
      <c r="S176" s="37"/>
      <c r="T176" s="28"/>
      <c r="U176" s="37"/>
      <c r="V176" s="28"/>
      <c r="W176" s="37"/>
      <c r="X176" s="28"/>
      <c r="Y176" s="37"/>
      <c r="Z176" s="28"/>
      <c r="AA176" s="37"/>
      <c r="AB176" s="28"/>
      <c r="AC176" s="37"/>
      <c r="AD176" s="28"/>
      <c r="AE176" s="37"/>
      <c r="AF176" s="28"/>
      <c r="AG176" s="37"/>
      <c r="AH176" s="28"/>
      <c r="AI176" s="37"/>
      <c r="AJ176" s="28"/>
      <c r="AK176" s="37"/>
      <c r="AL176" s="28"/>
      <c r="AM176" s="37"/>
      <c r="AN176" s="28"/>
      <c r="AO176" s="37"/>
      <c r="AP176" s="28"/>
      <c r="AQ176" s="37"/>
      <c r="AR176" s="28"/>
      <c r="AS176" s="37"/>
      <c r="AT176" s="28"/>
      <c r="AU176" s="37"/>
      <c r="AV176" s="28"/>
    </row>
    <row r="177" spans="6:48" x14ac:dyDescent="0.25">
      <c r="F177" s="28"/>
      <c r="G177" s="37"/>
      <c r="H177" s="28"/>
      <c r="I177" s="37"/>
      <c r="J177" s="37"/>
      <c r="K177" s="37"/>
      <c r="L177" s="28"/>
      <c r="M177" s="37"/>
      <c r="N177" s="28"/>
      <c r="O177" s="37"/>
      <c r="P177" s="28"/>
      <c r="Q177" s="37"/>
      <c r="R177" s="28"/>
      <c r="S177" s="37"/>
      <c r="T177" s="28"/>
      <c r="U177" s="37"/>
      <c r="V177" s="28"/>
      <c r="W177" s="37"/>
      <c r="X177" s="28"/>
      <c r="Y177" s="37"/>
      <c r="Z177" s="28"/>
      <c r="AA177" s="37"/>
      <c r="AB177" s="28"/>
      <c r="AC177" s="37"/>
      <c r="AD177" s="28"/>
      <c r="AE177" s="37"/>
      <c r="AF177" s="28"/>
      <c r="AG177" s="37"/>
      <c r="AH177" s="28"/>
      <c r="AI177" s="37"/>
      <c r="AJ177" s="28"/>
      <c r="AK177" s="37"/>
      <c r="AL177" s="28"/>
      <c r="AM177" s="37"/>
      <c r="AN177" s="28"/>
      <c r="AO177" s="37"/>
      <c r="AP177" s="28"/>
      <c r="AQ177" s="37"/>
      <c r="AR177" s="28"/>
      <c r="AS177" s="37"/>
      <c r="AT177" s="28"/>
      <c r="AU177" s="37"/>
      <c r="AV177" s="28"/>
    </row>
    <row r="178" spans="6:48" x14ac:dyDescent="0.25">
      <c r="F178" s="28"/>
      <c r="G178" s="37"/>
      <c r="H178" s="28"/>
      <c r="I178" s="37"/>
      <c r="J178" s="37"/>
      <c r="K178" s="37"/>
      <c r="L178" s="28"/>
      <c r="M178" s="37"/>
      <c r="N178" s="28"/>
      <c r="O178" s="37"/>
      <c r="P178" s="28"/>
      <c r="Q178" s="37"/>
      <c r="R178" s="28"/>
      <c r="S178" s="37"/>
      <c r="T178" s="28"/>
      <c r="U178" s="37"/>
      <c r="V178" s="28"/>
      <c r="W178" s="37"/>
      <c r="X178" s="28"/>
      <c r="Y178" s="37"/>
      <c r="Z178" s="28"/>
      <c r="AA178" s="37"/>
      <c r="AB178" s="28"/>
      <c r="AC178" s="37"/>
      <c r="AD178" s="28"/>
      <c r="AE178" s="37"/>
      <c r="AF178" s="28"/>
      <c r="AG178" s="37"/>
      <c r="AH178" s="28"/>
      <c r="AI178" s="37"/>
      <c r="AJ178" s="28"/>
      <c r="AK178" s="37"/>
      <c r="AL178" s="28"/>
      <c r="AM178" s="37"/>
      <c r="AN178" s="28"/>
      <c r="AO178" s="37"/>
      <c r="AP178" s="28"/>
      <c r="AQ178" s="37"/>
      <c r="AR178" s="28"/>
      <c r="AS178" s="37"/>
      <c r="AT178" s="28"/>
      <c r="AU178" s="37"/>
      <c r="AV178" s="28"/>
    </row>
    <row r="179" spans="6:48" x14ac:dyDescent="0.25">
      <c r="F179" s="28"/>
      <c r="G179" s="37"/>
      <c r="H179" s="28"/>
      <c r="I179" s="37"/>
      <c r="J179" s="37"/>
      <c r="K179" s="37"/>
      <c r="L179" s="28"/>
      <c r="M179" s="37"/>
      <c r="N179" s="28"/>
      <c r="O179" s="37"/>
      <c r="P179" s="28"/>
      <c r="Q179" s="37"/>
      <c r="R179" s="28"/>
      <c r="S179" s="37"/>
      <c r="T179" s="28"/>
      <c r="U179" s="37"/>
      <c r="V179" s="28"/>
      <c r="W179" s="37"/>
      <c r="X179" s="28"/>
      <c r="Y179" s="37"/>
      <c r="Z179" s="28"/>
      <c r="AA179" s="37"/>
      <c r="AB179" s="28"/>
      <c r="AC179" s="37"/>
      <c r="AD179" s="28"/>
      <c r="AE179" s="37"/>
      <c r="AF179" s="28"/>
      <c r="AG179" s="37"/>
      <c r="AH179" s="28"/>
      <c r="AI179" s="37"/>
      <c r="AJ179" s="28"/>
      <c r="AK179" s="37"/>
      <c r="AL179" s="28"/>
      <c r="AM179" s="37"/>
      <c r="AN179" s="28"/>
      <c r="AO179" s="37"/>
      <c r="AP179" s="28"/>
      <c r="AQ179" s="37"/>
      <c r="AR179" s="28"/>
      <c r="AS179" s="37"/>
      <c r="AT179" s="28"/>
      <c r="AU179" s="37"/>
      <c r="AV179" s="28"/>
    </row>
    <row r="180" spans="6:48" x14ac:dyDescent="0.25">
      <c r="F180" s="28"/>
      <c r="G180" s="37"/>
      <c r="H180" s="28"/>
      <c r="I180" s="37"/>
      <c r="J180" s="37"/>
      <c r="K180" s="37"/>
      <c r="L180" s="28"/>
      <c r="M180" s="37"/>
      <c r="N180" s="28"/>
      <c r="O180" s="37"/>
      <c r="P180" s="28"/>
      <c r="Q180" s="37"/>
      <c r="R180" s="28"/>
      <c r="S180" s="37"/>
      <c r="T180" s="28"/>
      <c r="U180" s="37"/>
      <c r="V180" s="28"/>
      <c r="W180" s="37"/>
      <c r="X180" s="28"/>
      <c r="Y180" s="37"/>
      <c r="Z180" s="28"/>
      <c r="AA180" s="37"/>
      <c r="AB180" s="28"/>
      <c r="AC180" s="37"/>
      <c r="AD180" s="28"/>
      <c r="AE180" s="37"/>
      <c r="AF180" s="28"/>
      <c r="AG180" s="37"/>
      <c r="AH180" s="28"/>
      <c r="AI180" s="37"/>
      <c r="AJ180" s="28"/>
      <c r="AK180" s="37"/>
      <c r="AL180" s="28"/>
      <c r="AM180" s="37"/>
      <c r="AN180" s="28"/>
      <c r="AO180" s="37"/>
      <c r="AP180" s="28"/>
      <c r="AQ180" s="37"/>
      <c r="AR180" s="28"/>
      <c r="AS180" s="37"/>
      <c r="AT180" s="28"/>
      <c r="AU180" s="37"/>
      <c r="AV180" s="28"/>
    </row>
    <row r="181" spans="6:48" x14ac:dyDescent="0.25">
      <c r="F181" s="28"/>
      <c r="G181" s="37"/>
      <c r="H181" s="28"/>
      <c r="I181" s="37"/>
      <c r="J181" s="37"/>
      <c r="K181" s="37"/>
      <c r="L181" s="28"/>
      <c r="M181" s="37"/>
      <c r="N181" s="28"/>
      <c r="O181" s="37"/>
      <c r="P181" s="28"/>
      <c r="Q181" s="37"/>
      <c r="R181" s="28"/>
      <c r="S181" s="37"/>
      <c r="T181" s="28"/>
      <c r="U181" s="37"/>
      <c r="V181" s="28"/>
      <c r="W181" s="37"/>
      <c r="X181" s="28"/>
      <c r="Y181" s="37"/>
      <c r="Z181" s="28"/>
      <c r="AA181" s="37"/>
      <c r="AB181" s="28"/>
      <c r="AC181" s="37"/>
      <c r="AD181" s="28"/>
      <c r="AE181" s="37"/>
      <c r="AF181" s="28"/>
      <c r="AG181" s="37"/>
      <c r="AH181" s="28"/>
      <c r="AI181" s="37"/>
      <c r="AJ181" s="28"/>
      <c r="AK181" s="37"/>
      <c r="AL181" s="28"/>
      <c r="AM181" s="37"/>
      <c r="AN181" s="28"/>
      <c r="AO181" s="37"/>
      <c r="AP181" s="28"/>
      <c r="AQ181" s="37"/>
      <c r="AR181" s="28"/>
      <c r="AS181" s="37"/>
      <c r="AT181" s="28"/>
      <c r="AU181" s="37"/>
      <c r="AV181" s="28"/>
    </row>
    <row r="182" spans="6:48" x14ac:dyDescent="0.25">
      <c r="F182" s="28"/>
      <c r="G182" s="37"/>
      <c r="H182" s="28"/>
      <c r="I182" s="37"/>
      <c r="J182" s="37"/>
      <c r="K182" s="37"/>
      <c r="L182" s="28"/>
      <c r="M182" s="37"/>
      <c r="N182" s="28"/>
      <c r="O182" s="37"/>
      <c r="P182" s="28"/>
      <c r="Q182" s="37"/>
      <c r="R182" s="28"/>
      <c r="S182" s="37"/>
      <c r="T182" s="28"/>
      <c r="U182" s="37"/>
      <c r="V182" s="28"/>
      <c r="W182" s="37"/>
      <c r="X182" s="28"/>
      <c r="Y182" s="37"/>
      <c r="Z182" s="28"/>
      <c r="AA182" s="37"/>
      <c r="AB182" s="28"/>
      <c r="AC182" s="37"/>
      <c r="AD182" s="28"/>
      <c r="AE182" s="37"/>
      <c r="AF182" s="28"/>
      <c r="AG182" s="37"/>
      <c r="AH182" s="28"/>
      <c r="AI182" s="37"/>
      <c r="AJ182" s="28"/>
      <c r="AK182" s="37"/>
      <c r="AL182" s="28"/>
      <c r="AM182" s="37"/>
      <c r="AN182" s="28"/>
      <c r="AO182" s="37"/>
      <c r="AP182" s="28"/>
      <c r="AQ182" s="37"/>
      <c r="AR182" s="28"/>
      <c r="AS182" s="37"/>
      <c r="AT182" s="28"/>
      <c r="AU182" s="37"/>
      <c r="AV182" s="28"/>
    </row>
    <row r="183" spans="6:48" x14ac:dyDescent="0.25">
      <c r="F183" s="28"/>
      <c r="G183" s="37"/>
      <c r="H183" s="28"/>
      <c r="I183" s="37"/>
      <c r="J183" s="37"/>
      <c r="K183" s="37"/>
      <c r="L183" s="28"/>
      <c r="M183" s="37"/>
      <c r="N183" s="28"/>
      <c r="O183" s="37"/>
      <c r="P183" s="28"/>
      <c r="Q183" s="37"/>
      <c r="R183" s="28"/>
      <c r="S183" s="37"/>
      <c r="T183" s="28"/>
      <c r="U183" s="37"/>
      <c r="V183" s="28"/>
      <c r="W183" s="37"/>
      <c r="X183" s="28"/>
      <c r="Y183" s="37"/>
      <c r="Z183" s="28"/>
      <c r="AA183" s="37"/>
      <c r="AB183" s="28"/>
      <c r="AC183" s="37"/>
      <c r="AD183" s="28"/>
      <c r="AE183" s="37"/>
      <c r="AF183" s="28"/>
      <c r="AG183" s="37"/>
      <c r="AH183" s="28"/>
      <c r="AI183" s="37"/>
      <c r="AJ183" s="28"/>
      <c r="AK183" s="37"/>
      <c r="AL183" s="28"/>
      <c r="AM183" s="37"/>
      <c r="AN183" s="28"/>
      <c r="AO183" s="37"/>
      <c r="AP183" s="28"/>
      <c r="AQ183" s="37"/>
      <c r="AR183" s="28"/>
      <c r="AS183" s="37"/>
      <c r="AT183" s="28"/>
      <c r="AU183" s="37"/>
      <c r="AV183" s="28"/>
    </row>
    <row r="184" spans="6:48" x14ac:dyDescent="0.25">
      <c r="F184" s="28"/>
      <c r="G184" s="37"/>
      <c r="H184" s="28"/>
      <c r="I184" s="37"/>
      <c r="J184" s="37"/>
      <c r="K184" s="37"/>
      <c r="L184" s="28"/>
      <c r="M184" s="37"/>
      <c r="N184" s="28"/>
      <c r="O184" s="37"/>
      <c r="P184" s="28"/>
      <c r="Q184" s="37"/>
      <c r="R184" s="28"/>
      <c r="S184" s="37"/>
      <c r="T184" s="28"/>
      <c r="U184" s="37"/>
      <c r="V184" s="28"/>
      <c r="W184" s="37"/>
      <c r="X184" s="28"/>
      <c r="Y184" s="37"/>
      <c r="Z184" s="28"/>
      <c r="AA184" s="37"/>
      <c r="AB184" s="28"/>
      <c r="AC184" s="37"/>
      <c r="AD184" s="28"/>
      <c r="AE184" s="37"/>
      <c r="AF184" s="28"/>
      <c r="AG184" s="37"/>
      <c r="AH184" s="28"/>
      <c r="AI184" s="37"/>
      <c r="AJ184" s="28"/>
      <c r="AK184" s="37"/>
      <c r="AL184" s="28"/>
      <c r="AM184" s="37"/>
      <c r="AN184" s="28"/>
      <c r="AO184" s="37"/>
      <c r="AP184" s="28"/>
      <c r="AQ184" s="37"/>
      <c r="AR184" s="28"/>
      <c r="AS184" s="37"/>
      <c r="AT184" s="28"/>
      <c r="AU184" s="37"/>
      <c r="AV184" s="28"/>
    </row>
    <row r="185" spans="6:48" x14ac:dyDescent="0.25">
      <c r="F185" s="28"/>
      <c r="G185" s="37"/>
      <c r="H185" s="28"/>
      <c r="I185" s="37"/>
      <c r="J185" s="37"/>
      <c r="K185" s="37"/>
      <c r="L185" s="28"/>
      <c r="M185" s="37"/>
      <c r="N185" s="28"/>
      <c r="O185" s="37"/>
      <c r="P185" s="28"/>
      <c r="Q185" s="37"/>
      <c r="R185" s="28"/>
      <c r="S185" s="37"/>
      <c r="T185" s="28"/>
      <c r="U185" s="37"/>
      <c r="V185" s="28"/>
      <c r="W185" s="37"/>
      <c r="X185" s="28"/>
      <c r="Y185" s="37"/>
      <c r="Z185" s="28"/>
      <c r="AA185" s="37"/>
      <c r="AB185" s="28"/>
      <c r="AC185" s="37"/>
      <c r="AD185" s="28"/>
      <c r="AE185" s="37"/>
      <c r="AF185" s="28"/>
      <c r="AG185" s="37"/>
      <c r="AH185" s="28"/>
      <c r="AI185" s="37"/>
      <c r="AJ185" s="28"/>
      <c r="AK185" s="37"/>
      <c r="AL185" s="28"/>
      <c r="AM185" s="37"/>
      <c r="AN185" s="28"/>
      <c r="AO185" s="37"/>
      <c r="AP185" s="28"/>
      <c r="AQ185" s="37"/>
      <c r="AR185" s="28"/>
      <c r="AS185" s="37"/>
      <c r="AT185" s="28"/>
      <c r="AU185" s="37"/>
      <c r="AV185" s="28"/>
    </row>
    <row r="186" spans="6:48" x14ac:dyDescent="0.25">
      <c r="F186" s="28"/>
      <c r="G186" s="37"/>
      <c r="H186" s="28"/>
      <c r="I186" s="37"/>
      <c r="J186" s="37"/>
      <c r="K186" s="37"/>
      <c r="L186" s="28"/>
      <c r="M186" s="37"/>
      <c r="N186" s="28"/>
      <c r="O186" s="37"/>
      <c r="P186" s="28"/>
      <c r="Q186" s="37"/>
      <c r="R186" s="28"/>
      <c r="S186" s="37"/>
      <c r="T186" s="28"/>
      <c r="U186" s="37"/>
      <c r="V186" s="28"/>
      <c r="W186" s="37"/>
      <c r="X186" s="28"/>
      <c r="Y186" s="37"/>
      <c r="Z186" s="28"/>
      <c r="AA186" s="37"/>
      <c r="AB186" s="28"/>
      <c r="AC186" s="37"/>
      <c r="AD186" s="28"/>
      <c r="AE186" s="37"/>
      <c r="AF186" s="28"/>
      <c r="AG186" s="37"/>
      <c r="AH186" s="28"/>
      <c r="AI186" s="37"/>
      <c r="AJ186" s="28"/>
      <c r="AK186" s="37"/>
      <c r="AL186" s="28"/>
      <c r="AM186" s="37"/>
      <c r="AN186" s="28"/>
      <c r="AO186" s="37"/>
      <c r="AP186" s="28"/>
      <c r="AQ186" s="37"/>
      <c r="AR186" s="28"/>
      <c r="AS186" s="37"/>
      <c r="AT186" s="28"/>
      <c r="AU186" s="37"/>
      <c r="AV186" s="28"/>
    </row>
    <row r="187" spans="6:48" x14ac:dyDescent="0.25">
      <c r="F187" s="28"/>
      <c r="G187" s="37"/>
      <c r="H187" s="28"/>
      <c r="I187" s="37"/>
      <c r="J187" s="37"/>
      <c r="K187" s="37"/>
      <c r="L187" s="28"/>
      <c r="M187" s="37"/>
      <c r="N187" s="28"/>
      <c r="O187" s="37"/>
      <c r="P187" s="28"/>
      <c r="Q187" s="37"/>
      <c r="R187" s="28"/>
      <c r="S187" s="37"/>
      <c r="T187" s="28"/>
      <c r="U187" s="37"/>
      <c r="V187" s="28"/>
      <c r="W187" s="37"/>
      <c r="X187" s="28"/>
      <c r="Y187" s="37"/>
      <c r="Z187" s="28"/>
      <c r="AA187" s="37"/>
      <c r="AB187" s="28"/>
      <c r="AC187" s="37"/>
      <c r="AD187" s="28"/>
      <c r="AE187" s="37"/>
      <c r="AF187" s="28"/>
      <c r="AG187" s="37"/>
      <c r="AH187" s="28"/>
      <c r="AI187" s="37"/>
      <c r="AJ187" s="28"/>
      <c r="AK187" s="37"/>
      <c r="AL187" s="28"/>
      <c r="AM187" s="37"/>
      <c r="AN187" s="28"/>
      <c r="AO187" s="37"/>
      <c r="AP187" s="28"/>
      <c r="AQ187" s="37"/>
      <c r="AR187" s="28"/>
      <c r="AS187" s="37"/>
      <c r="AT187" s="28"/>
      <c r="AU187" s="37"/>
      <c r="AV187" s="28"/>
    </row>
    <row r="188" spans="6:48" x14ac:dyDescent="0.25">
      <c r="F188" s="28"/>
      <c r="G188" s="37"/>
      <c r="H188" s="28"/>
      <c r="I188" s="37"/>
      <c r="J188" s="37"/>
      <c r="K188" s="37"/>
      <c r="L188" s="28"/>
      <c r="M188" s="37"/>
      <c r="N188" s="28"/>
      <c r="O188" s="37"/>
      <c r="P188" s="28"/>
      <c r="Q188" s="37"/>
      <c r="R188" s="28"/>
      <c r="S188" s="37"/>
      <c r="T188" s="28"/>
      <c r="U188" s="37"/>
      <c r="V188" s="28"/>
      <c r="W188" s="37"/>
      <c r="X188" s="28"/>
      <c r="Y188" s="37"/>
      <c r="Z188" s="28"/>
      <c r="AA188" s="37"/>
      <c r="AB188" s="28"/>
      <c r="AC188" s="37"/>
      <c r="AD188" s="28"/>
      <c r="AE188" s="37"/>
      <c r="AF188" s="28"/>
      <c r="AG188" s="37"/>
      <c r="AH188" s="28"/>
      <c r="AI188" s="37"/>
      <c r="AJ188" s="28"/>
      <c r="AK188" s="37"/>
      <c r="AL188" s="28"/>
      <c r="AM188" s="37"/>
      <c r="AN188" s="28"/>
      <c r="AO188" s="37"/>
      <c r="AP188" s="28"/>
      <c r="AQ188" s="37"/>
      <c r="AR188" s="28"/>
      <c r="AS188" s="37"/>
      <c r="AT188" s="28"/>
      <c r="AU188" s="37"/>
      <c r="AV188" s="28"/>
    </row>
    <row r="189" spans="6:48" x14ac:dyDescent="0.25">
      <c r="F189" s="28"/>
      <c r="G189" s="37"/>
      <c r="H189" s="28"/>
      <c r="I189" s="37"/>
      <c r="J189" s="37"/>
      <c r="K189" s="37"/>
      <c r="L189" s="28"/>
      <c r="M189" s="37"/>
      <c r="N189" s="28"/>
      <c r="O189" s="37"/>
      <c r="P189" s="28"/>
      <c r="Q189" s="37"/>
      <c r="R189" s="28"/>
      <c r="S189" s="37"/>
      <c r="T189" s="28"/>
      <c r="U189" s="37"/>
      <c r="V189" s="28"/>
      <c r="W189" s="37"/>
      <c r="X189" s="28"/>
      <c r="Y189" s="37"/>
      <c r="Z189" s="28"/>
      <c r="AA189" s="37"/>
      <c r="AB189" s="28"/>
      <c r="AC189" s="37"/>
      <c r="AD189" s="28"/>
      <c r="AE189" s="37"/>
      <c r="AF189" s="28"/>
      <c r="AG189" s="37"/>
      <c r="AH189" s="28"/>
      <c r="AI189" s="37"/>
      <c r="AJ189" s="28"/>
      <c r="AK189" s="37"/>
      <c r="AL189" s="28"/>
      <c r="AM189" s="37"/>
      <c r="AN189" s="28"/>
      <c r="AO189" s="37"/>
      <c r="AP189" s="28"/>
      <c r="AQ189" s="37"/>
      <c r="AR189" s="28"/>
      <c r="AS189" s="37"/>
      <c r="AT189" s="28"/>
      <c r="AU189" s="37"/>
      <c r="AV189" s="28"/>
    </row>
    <row r="190" spans="6:48" x14ac:dyDescent="0.25">
      <c r="F190" s="28"/>
      <c r="G190" s="37"/>
      <c r="H190" s="28"/>
      <c r="I190" s="37"/>
      <c r="J190" s="37"/>
      <c r="K190" s="37"/>
      <c r="L190" s="28"/>
      <c r="M190" s="37"/>
      <c r="N190" s="28"/>
      <c r="O190" s="37"/>
      <c r="P190" s="28"/>
      <c r="Q190" s="37"/>
      <c r="R190" s="28"/>
      <c r="S190" s="37"/>
      <c r="T190" s="28"/>
      <c r="U190" s="37"/>
      <c r="V190" s="28"/>
      <c r="W190" s="37"/>
      <c r="X190" s="28"/>
      <c r="Y190" s="37"/>
      <c r="Z190" s="28"/>
      <c r="AA190" s="37"/>
      <c r="AB190" s="28"/>
      <c r="AC190" s="37"/>
      <c r="AD190" s="28"/>
      <c r="AE190" s="37"/>
      <c r="AF190" s="28"/>
      <c r="AG190" s="37"/>
      <c r="AH190" s="28"/>
      <c r="AI190" s="37"/>
      <c r="AJ190" s="28"/>
      <c r="AK190" s="37"/>
      <c r="AL190" s="28"/>
      <c r="AM190" s="37"/>
      <c r="AN190" s="28"/>
      <c r="AO190" s="37"/>
      <c r="AP190" s="28"/>
      <c r="AQ190" s="37"/>
      <c r="AR190" s="28"/>
      <c r="AS190" s="37"/>
      <c r="AT190" s="28"/>
      <c r="AU190" s="37"/>
      <c r="AV190" s="28"/>
    </row>
    <row r="191" spans="6:48" x14ac:dyDescent="0.25">
      <c r="F191" s="28"/>
      <c r="G191" s="37"/>
      <c r="H191" s="28"/>
      <c r="I191" s="37"/>
      <c r="J191" s="37"/>
      <c r="K191" s="37"/>
      <c r="L191" s="28"/>
      <c r="M191" s="37"/>
      <c r="N191" s="28"/>
      <c r="O191" s="37"/>
      <c r="P191" s="28"/>
      <c r="Q191" s="37"/>
      <c r="R191" s="28"/>
      <c r="S191" s="37"/>
      <c r="T191" s="28"/>
      <c r="U191" s="37"/>
      <c r="V191" s="28"/>
      <c r="W191" s="37"/>
      <c r="X191" s="28"/>
      <c r="Y191" s="37"/>
      <c r="Z191" s="28"/>
      <c r="AA191" s="37"/>
      <c r="AB191" s="28"/>
      <c r="AC191" s="37"/>
      <c r="AD191" s="28"/>
      <c r="AE191" s="37"/>
      <c r="AF191" s="28"/>
      <c r="AG191" s="37"/>
      <c r="AH191" s="28"/>
      <c r="AI191" s="37"/>
      <c r="AJ191" s="28"/>
      <c r="AK191" s="37"/>
      <c r="AL191" s="28"/>
      <c r="AM191" s="37"/>
      <c r="AN191" s="28"/>
      <c r="AO191" s="37"/>
      <c r="AP191" s="28"/>
      <c r="AQ191" s="37"/>
      <c r="AR191" s="28"/>
      <c r="AS191" s="37"/>
      <c r="AT191" s="28"/>
      <c r="AU191" s="37"/>
      <c r="AV191" s="28"/>
    </row>
    <row r="192" spans="6:48" x14ac:dyDescent="0.25">
      <c r="F192" s="28"/>
      <c r="G192" s="37"/>
      <c r="H192" s="28"/>
      <c r="I192" s="37"/>
      <c r="J192" s="37"/>
      <c r="K192" s="37"/>
      <c r="L192" s="28"/>
      <c r="M192" s="37"/>
      <c r="N192" s="28"/>
      <c r="O192" s="37"/>
      <c r="P192" s="28"/>
      <c r="Q192" s="37"/>
      <c r="R192" s="28"/>
      <c r="S192" s="37"/>
      <c r="T192" s="28"/>
      <c r="U192" s="37"/>
      <c r="V192" s="28"/>
      <c r="W192" s="37"/>
      <c r="X192" s="28"/>
      <c r="Y192" s="37"/>
      <c r="Z192" s="28"/>
      <c r="AA192" s="37"/>
      <c r="AB192" s="28"/>
      <c r="AC192" s="37"/>
      <c r="AD192" s="28"/>
      <c r="AE192" s="37"/>
      <c r="AF192" s="28"/>
      <c r="AG192" s="37"/>
      <c r="AH192" s="28"/>
      <c r="AI192" s="37"/>
      <c r="AJ192" s="28"/>
      <c r="AK192" s="37"/>
      <c r="AL192" s="28"/>
      <c r="AM192" s="37"/>
      <c r="AN192" s="28"/>
      <c r="AO192" s="37"/>
      <c r="AP192" s="28"/>
      <c r="AQ192" s="37"/>
      <c r="AR192" s="28"/>
      <c r="AS192" s="37"/>
      <c r="AT192" s="28"/>
      <c r="AU192" s="37"/>
      <c r="AV192" s="28"/>
    </row>
    <row r="193" spans="6:48" x14ac:dyDescent="0.25">
      <c r="F193" s="28"/>
      <c r="G193" s="37"/>
      <c r="H193" s="28"/>
      <c r="I193" s="37"/>
      <c r="J193" s="37"/>
      <c r="K193" s="37"/>
      <c r="L193" s="28"/>
      <c r="M193" s="37"/>
      <c r="N193" s="28"/>
      <c r="O193" s="37"/>
      <c r="P193" s="28"/>
      <c r="Q193" s="37"/>
      <c r="R193" s="28"/>
      <c r="S193" s="37"/>
      <c r="T193" s="28"/>
      <c r="U193" s="37"/>
      <c r="V193" s="28"/>
      <c r="W193" s="37"/>
      <c r="X193" s="28"/>
      <c r="Y193" s="37"/>
      <c r="Z193" s="28"/>
      <c r="AA193" s="37"/>
      <c r="AB193" s="28"/>
      <c r="AC193" s="37"/>
      <c r="AD193" s="28"/>
      <c r="AE193" s="37"/>
      <c r="AF193" s="28"/>
      <c r="AG193" s="37"/>
      <c r="AH193" s="28"/>
      <c r="AI193" s="37"/>
      <c r="AJ193" s="28"/>
      <c r="AK193" s="37"/>
      <c r="AL193" s="28"/>
      <c r="AM193" s="37"/>
      <c r="AN193" s="28"/>
      <c r="AO193" s="37"/>
      <c r="AP193" s="28"/>
      <c r="AQ193" s="37"/>
      <c r="AR193" s="28"/>
      <c r="AS193" s="37"/>
      <c r="AT193" s="28"/>
      <c r="AU193" s="37"/>
      <c r="AV193" s="28"/>
    </row>
    <row r="194" spans="6:48" x14ac:dyDescent="0.25">
      <c r="F194" s="28"/>
      <c r="G194" s="37"/>
      <c r="H194" s="28"/>
      <c r="I194" s="37"/>
      <c r="J194" s="37"/>
      <c r="K194" s="37"/>
      <c r="L194" s="28"/>
      <c r="M194" s="37"/>
      <c r="N194" s="28"/>
      <c r="O194" s="37"/>
      <c r="P194" s="28"/>
      <c r="Q194" s="37"/>
      <c r="R194" s="28"/>
      <c r="S194" s="37"/>
      <c r="T194" s="28"/>
      <c r="U194" s="37"/>
      <c r="V194" s="28"/>
      <c r="W194" s="37"/>
      <c r="X194" s="28"/>
      <c r="Y194" s="37"/>
      <c r="Z194" s="28"/>
      <c r="AA194" s="37"/>
      <c r="AB194" s="28"/>
      <c r="AC194" s="37"/>
      <c r="AD194" s="28"/>
      <c r="AE194" s="37"/>
      <c r="AF194" s="28"/>
      <c r="AG194" s="37"/>
      <c r="AH194" s="28"/>
      <c r="AI194" s="37"/>
      <c r="AJ194" s="28"/>
      <c r="AK194" s="37"/>
      <c r="AL194" s="28"/>
      <c r="AM194" s="37"/>
      <c r="AN194" s="28"/>
      <c r="AO194" s="37"/>
      <c r="AP194" s="28"/>
      <c r="AQ194" s="37"/>
      <c r="AR194" s="28"/>
      <c r="AS194" s="37"/>
      <c r="AT194" s="28"/>
      <c r="AU194" s="37"/>
      <c r="AV194" s="28"/>
    </row>
    <row r="195" spans="6:48" x14ac:dyDescent="0.25">
      <c r="F195" s="28"/>
      <c r="G195" s="37"/>
      <c r="H195" s="28"/>
      <c r="I195" s="37"/>
      <c r="J195" s="37"/>
      <c r="K195" s="37"/>
      <c r="L195" s="28"/>
      <c r="M195" s="37"/>
      <c r="N195" s="28"/>
      <c r="O195" s="37"/>
      <c r="P195" s="28"/>
      <c r="Q195" s="37"/>
      <c r="R195" s="28"/>
      <c r="S195" s="37"/>
      <c r="T195" s="28"/>
      <c r="U195" s="37"/>
      <c r="V195" s="28"/>
      <c r="W195" s="37"/>
      <c r="X195" s="28"/>
      <c r="Y195" s="37"/>
      <c r="Z195" s="28"/>
      <c r="AA195" s="37"/>
      <c r="AB195" s="28"/>
      <c r="AC195" s="37"/>
      <c r="AD195" s="28"/>
      <c r="AE195" s="37"/>
      <c r="AF195" s="28"/>
      <c r="AG195" s="37"/>
      <c r="AH195" s="28"/>
      <c r="AI195" s="37"/>
      <c r="AJ195" s="28"/>
      <c r="AK195" s="37"/>
      <c r="AL195" s="28"/>
      <c r="AM195" s="37"/>
      <c r="AN195" s="28"/>
      <c r="AO195" s="37"/>
      <c r="AP195" s="28"/>
      <c r="AQ195" s="37"/>
      <c r="AR195" s="28"/>
      <c r="AS195" s="37"/>
      <c r="AT195" s="28"/>
      <c r="AU195" s="37"/>
      <c r="AV195" s="28"/>
    </row>
    <row r="196" spans="6:48" x14ac:dyDescent="0.25">
      <c r="F196" s="28"/>
      <c r="G196" s="37"/>
      <c r="H196" s="28"/>
      <c r="I196" s="37"/>
      <c r="J196" s="37"/>
      <c r="K196" s="37"/>
      <c r="L196" s="28"/>
      <c r="M196" s="37"/>
      <c r="N196" s="28"/>
      <c r="O196" s="37"/>
      <c r="P196" s="28"/>
      <c r="Q196" s="37"/>
      <c r="R196" s="28"/>
      <c r="S196" s="37"/>
      <c r="T196" s="28"/>
      <c r="U196" s="37"/>
      <c r="V196" s="28"/>
      <c r="W196" s="37"/>
      <c r="X196" s="28"/>
      <c r="Y196" s="37"/>
      <c r="Z196" s="28"/>
      <c r="AA196" s="37"/>
      <c r="AB196" s="28"/>
      <c r="AC196" s="37"/>
      <c r="AD196" s="28"/>
      <c r="AE196" s="37"/>
      <c r="AF196" s="28"/>
      <c r="AG196" s="37"/>
      <c r="AH196" s="28"/>
      <c r="AI196" s="37"/>
      <c r="AJ196" s="28"/>
      <c r="AK196" s="37"/>
      <c r="AL196" s="28"/>
      <c r="AM196" s="37"/>
      <c r="AN196" s="28"/>
      <c r="AO196" s="37"/>
      <c r="AP196" s="28"/>
      <c r="AQ196" s="37"/>
      <c r="AR196" s="28"/>
      <c r="AS196" s="37"/>
      <c r="AT196" s="28"/>
      <c r="AU196" s="37"/>
      <c r="AV196" s="28"/>
    </row>
    <row r="197" spans="6:48" x14ac:dyDescent="0.25">
      <c r="F197" s="28"/>
      <c r="G197" s="37"/>
      <c r="H197" s="28"/>
      <c r="I197" s="37"/>
      <c r="J197" s="37"/>
      <c r="K197" s="37"/>
      <c r="L197" s="28"/>
      <c r="M197" s="37"/>
      <c r="N197" s="28"/>
      <c r="O197" s="37"/>
      <c r="P197" s="28"/>
      <c r="Q197" s="37"/>
      <c r="R197" s="28"/>
      <c r="S197" s="37"/>
      <c r="T197" s="28"/>
      <c r="U197" s="37"/>
      <c r="V197" s="28"/>
      <c r="W197" s="37"/>
      <c r="X197" s="28"/>
      <c r="Y197" s="37"/>
      <c r="Z197" s="28"/>
      <c r="AA197" s="37"/>
      <c r="AB197" s="28"/>
      <c r="AC197" s="37"/>
      <c r="AD197" s="28"/>
      <c r="AE197" s="37"/>
      <c r="AF197" s="28"/>
      <c r="AG197" s="37"/>
      <c r="AH197" s="28"/>
      <c r="AI197" s="37"/>
      <c r="AJ197" s="28"/>
      <c r="AK197" s="37"/>
      <c r="AL197" s="28"/>
      <c r="AM197" s="37"/>
      <c r="AN197" s="28"/>
      <c r="AO197" s="37"/>
      <c r="AP197" s="28"/>
      <c r="AQ197" s="37"/>
      <c r="AR197" s="28"/>
      <c r="AS197" s="37"/>
      <c r="AT197" s="28"/>
      <c r="AU197" s="37"/>
      <c r="AV197" s="28"/>
    </row>
    <row r="198" spans="6:48" x14ac:dyDescent="0.25">
      <c r="F198" s="28"/>
      <c r="G198" s="37"/>
      <c r="H198" s="28"/>
      <c r="I198" s="37"/>
      <c r="J198" s="37"/>
      <c r="K198" s="37"/>
      <c r="L198" s="28"/>
      <c r="M198" s="37"/>
      <c r="N198" s="28"/>
      <c r="O198" s="37"/>
      <c r="P198" s="28"/>
      <c r="Q198" s="37"/>
      <c r="R198" s="28"/>
      <c r="S198" s="37"/>
      <c r="T198" s="28"/>
      <c r="U198" s="37"/>
      <c r="V198" s="28"/>
      <c r="W198" s="37"/>
      <c r="X198" s="28"/>
      <c r="Y198" s="37"/>
      <c r="Z198" s="28"/>
      <c r="AA198" s="37"/>
      <c r="AB198" s="28"/>
      <c r="AC198" s="37"/>
      <c r="AD198" s="28"/>
      <c r="AE198" s="37"/>
      <c r="AF198" s="28"/>
      <c r="AG198" s="37"/>
      <c r="AH198" s="28"/>
      <c r="AI198" s="37"/>
      <c r="AJ198" s="28"/>
      <c r="AK198" s="37"/>
      <c r="AL198" s="28"/>
      <c r="AM198" s="37"/>
      <c r="AN198" s="28"/>
      <c r="AO198" s="37"/>
      <c r="AP198" s="28"/>
      <c r="AQ198" s="37"/>
      <c r="AR198" s="28"/>
      <c r="AS198" s="37"/>
      <c r="AT198" s="28"/>
      <c r="AU198" s="37"/>
      <c r="AV198" s="28"/>
    </row>
    <row r="199" spans="6:48" x14ac:dyDescent="0.25">
      <c r="F199" s="28"/>
      <c r="G199" s="37"/>
      <c r="H199" s="28"/>
      <c r="I199" s="37"/>
      <c r="J199" s="37"/>
      <c r="K199" s="37"/>
      <c r="L199" s="28"/>
      <c r="M199" s="37"/>
      <c r="N199" s="28"/>
      <c r="O199" s="37"/>
      <c r="P199" s="28"/>
      <c r="Q199" s="37"/>
      <c r="R199" s="28"/>
      <c r="S199" s="37"/>
      <c r="T199" s="28"/>
      <c r="U199" s="37"/>
      <c r="V199" s="28"/>
      <c r="W199" s="37"/>
      <c r="X199" s="28"/>
      <c r="Y199" s="37"/>
      <c r="Z199" s="28"/>
      <c r="AA199" s="37"/>
      <c r="AB199" s="28"/>
      <c r="AC199" s="37"/>
      <c r="AD199" s="28"/>
      <c r="AE199" s="37"/>
      <c r="AF199" s="28"/>
      <c r="AG199" s="37"/>
      <c r="AH199" s="28"/>
      <c r="AI199" s="37"/>
      <c r="AJ199" s="28"/>
      <c r="AK199" s="37"/>
      <c r="AL199" s="28"/>
      <c r="AM199" s="37"/>
      <c r="AN199" s="28"/>
      <c r="AO199" s="37"/>
      <c r="AP199" s="28"/>
      <c r="AQ199" s="37"/>
      <c r="AR199" s="28"/>
      <c r="AS199" s="37"/>
      <c r="AT199" s="28"/>
      <c r="AU199" s="37"/>
      <c r="AV199" s="28"/>
    </row>
    <row r="200" spans="6:48" x14ac:dyDescent="0.25">
      <c r="F200" s="28"/>
      <c r="G200" s="37"/>
      <c r="H200" s="28"/>
      <c r="I200" s="37"/>
      <c r="J200" s="37"/>
      <c r="K200" s="37"/>
      <c r="L200" s="28"/>
      <c r="M200" s="37"/>
      <c r="N200" s="28"/>
      <c r="O200" s="37"/>
      <c r="P200" s="28"/>
      <c r="Q200" s="37"/>
      <c r="R200" s="28"/>
      <c r="S200" s="37"/>
      <c r="T200" s="28"/>
      <c r="U200" s="37"/>
      <c r="V200" s="28"/>
      <c r="W200" s="37"/>
      <c r="X200" s="28"/>
      <c r="Y200" s="37"/>
      <c r="Z200" s="28"/>
      <c r="AA200" s="37"/>
      <c r="AB200" s="28"/>
      <c r="AC200" s="37"/>
      <c r="AD200" s="28"/>
      <c r="AE200" s="37"/>
      <c r="AF200" s="28"/>
      <c r="AG200" s="37"/>
      <c r="AH200" s="28"/>
      <c r="AI200" s="37"/>
      <c r="AJ200" s="28"/>
      <c r="AK200" s="37"/>
      <c r="AL200" s="28"/>
      <c r="AM200" s="37"/>
      <c r="AN200" s="28"/>
      <c r="AO200" s="37"/>
      <c r="AP200" s="28"/>
      <c r="AQ200" s="37"/>
      <c r="AR200" s="28"/>
      <c r="AS200" s="37"/>
      <c r="AT200" s="28"/>
      <c r="AU200" s="37"/>
      <c r="AV200" s="28"/>
    </row>
    <row r="201" spans="6:48" x14ac:dyDescent="0.25">
      <c r="F201" s="28"/>
      <c r="G201" s="37"/>
      <c r="H201" s="28"/>
      <c r="I201" s="37"/>
      <c r="J201" s="37"/>
      <c r="K201" s="37"/>
      <c r="L201" s="28"/>
      <c r="M201" s="37"/>
      <c r="N201" s="28"/>
      <c r="O201" s="37"/>
      <c r="P201" s="28"/>
      <c r="Q201" s="37"/>
      <c r="R201" s="28"/>
      <c r="S201" s="37"/>
      <c r="T201" s="28"/>
      <c r="U201" s="37"/>
      <c r="V201" s="28"/>
      <c r="W201" s="37"/>
      <c r="X201" s="28"/>
      <c r="Y201" s="37"/>
      <c r="Z201" s="28"/>
      <c r="AA201" s="37"/>
      <c r="AB201" s="28"/>
      <c r="AC201" s="37"/>
      <c r="AD201" s="28"/>
      <c r="AE201" s="37"/>
      <c r="AF201" s="28"/>
      <c r="AG201" s="37"/>
      <c r="AH201" s="28"/>
      <c r="AI201" s="37"/>
      <c r="AJ201" s="28"/>
      <c r="AK201" s="37"/>
      <c r="AL201" s="28"/>
      <c r="AM201" s="37"/>
      <c r="AN201" s="28"/>
      <c r="AO201" s="37"/>
      <c r="AP201" s="28"/>
      <c r="AQ201" s="37"/>
      <c r="AR201" s="28"/>
      <c r="AS201" s="37"/>
      <c r="AT201" s="28"/>
      <c r="AU201" s="37"/>
      <c r="AV201" s="28"/>
    </row>
    <row r="202" spans="6:48" x14ac:dyDescent="0.25">
      <c r="F202" s="28"/>
      <c r="G202" s="37"/>
      <c r="H202" s="28"/>
      <c r="I202" s="37"/>
      <c r="J202" s="37"/>
      <c r="K202" s="37"/>
      <c r="L202" s="28"/>
      <c r="M202" s="37"/>
      <c r="N202" s="28"/>
      <c r="O202" s="37"/>
      <c r="P202" s="28"/>
      <c r="Q202" s="37"/>
      <c r="R202" s="28"/>
      <c r="S202" s="37"/>
      <c r="T202" s="28"/>
      <c r="U202" s="37"/>
      <c r="V202" s="28"/>
      <c r="W202" s="37"/>
      <c r="X202" s="28"/>
      <c r="Y202" s="37"/>
      <c r="Z202" s="28"/>
      <c r="AA202" s="37"/>
      <c r="AB202" s="28"/>
      <c r="AC202" s="37"/>
      <c r="AD202" s="28"/>
      <c r="AE202" s="37"/>
      <c r="AF202" s="28"/>
      <c r="AG202" s="37"/>
      <c r="AH202" s="28"/>
      <c r="AI202" s="37"/>
      <c r="AJ202" s="28"/>
      <c r="AK202" s="37"/>
      <c r="AL202" s="28"/>
      <c r="AM202" s="37"/>
      <c r="AN202" s="28"/>
      <c r="AO202" s="37"/>
      <c r="AP202" s="28"/>
      <c r="AQ202" s="37"/>
      <c r="AR202" s="28"/>
      <c r="AS202" s="37"/>
      <c r="AT202" s="28"/>
      <c r="AU202" s="37"/>
      <c r="AV202" s="28"/>
    </row>
    <row r="203" spans="6:48" x14ac:dyDescent="0.25">
      <c r="F203" s="28"/>
      <c r="G203" s="37"/>
      <c r="H203" s="28"/>
      <c r="I203" s="37"/>
      <c r="J203" s="37"/>
      <c r="K203" s="37"/>
      <c r="L203" s="28"/>
      <c r="M203" s="37"/>
      <c r="N203" s="28"/>
      <c r="O203" s="37"/>
      <c r="P203" s="28"/>
      <c r="Q203" s="37"/>
      <c r="R203" s="28"/>
      <c r="S203" s="37"/>
      <c r="T203" s="28"/>
      <c r="U203" s="37"/>
      <c r="V203" s="28"/>
      <c r="W203" s="37"/>
      <c r="X203" s="28"/>
      <c r="Y203" s="37"/>
      <c r="Z203" s="28"/>
      <c r="AA203" s="37"/>
      <c r="AB203" s="28"/>
      <c r="AC203" s="37"/>
      <c r="AD203" s="28"/>
      <c r="AE203" s="37"/>
      <c r="AF203" s="28"/>
      <c r="AG203" s="37"/>
      <c r="AH203" s="28"/>
      <c r="AI203" s="37"/>
      <c r="AJ203" s="28"/>
      <c r="AK203" s="37"/>
      <c r="AL203" s="28"/>
      <c r="AM203" s="37"/>
      <c r="AN203" s="28"/>
      <c r="AO203" s="37"/>
      <c r="AP203" s="28"/>
      <c r="AQ203" s="37"/>
      <c r="AR203" s="28"/>
      <c r="AS203" s="37"/>
      <c r="AT203" s="28"/>
      <c r="AU203" s="37"/>
      <c r="AV203" s="28"/>
    </row>
    <row r="204" spans="6:48" x14ac:dyDescent="0.25">
      <c r="F204" s="28"/>
      <c r="G204" s="37"/>
      <c r="H204" s="28"/>
      <c r="I204" s="37"/>
      <c r="J204" s="37"/>
      <c r="K204" s="37"/>
      <c r="L204" s="28"/>
      <c r="M204" s="37"/>
      <c r="N204" s="28"/>
      <c r="O204" s="37"/>
      <c r="P204" s="28"/>
      <c r="Q204" s="37"/>
      <c r="R204" s="28"/>
      <c r="S204" s="37"/>
      <c r="T204" s="28"/>
      <c r="U204" s="37"/>
      <c r="V204" s="28"/>
      <c r="W204" s="37"/>
      <c r="X204" s="28"/>
      <c r="Y204" s="37"/>
      <c r="Z204" s="28"/>
      <c r="AA204" s="37"/>
      <c r="AB204" s="28"/>
      <c r="AC204" s="37"/>
      <c r="AD204" s="28"/>
      <c r="AE204" s="37"/>
      <c r="AF204" s="28"/>
      <c r="AG204" s="37"/>
      <c r="AH204" s="28"/>
      <c r="AI204" s="37"/>
      <c r="AJ204" s="28"/>
      <c r="AK204" s="37"/>
      <c r="AL204" s="28"/>
      <c r="AM204" s="37"/>
      <c r="AN204" s="28"/>
      <c r="AO204" s="37"/>
      <c r="AP204" s="28"/>
      <c r="AQ204" s="37"/>
      <c r="AR204" s="28"/>
      <c r="AS204" s="37"/>
      <c r="AT204" s="28"/>
      <c r="AU204" s="37"/>
      <c r="AV204" s="28"/>
    </row>
    <row r="205" spans="6:48" x14ac:dyDescent="0.25">
      <c r="F205" s="28"/>
      <c r="G205" s="37"/>
      <c r="H205" s="28"/>
      <c r="I205" s="37"/>
      <c r="J205" s="37"/>
      <c r="K205" s="37"/>
      <c r="L205" s="28"/>
      <c r="M205" s="37"/>
      <c r="N205" s="28"/>
      <c r="O205" s="37"/>
      <c r="P205" s="28"/>
      <c r="Q205" s="37"/>
      <c r="R205" s="28"/>
      <c r="S205" s="37"/>
      <c r="T205" s="28"/>
      <c r="U205" s="37"/>
      <c r="V205" s="28"/>
      <c r="W205" s="37"/>
      <c r="X205" s="28"/>
      <c r="Y205" s="37"/>
      <c r="Z205" s="28"/>
      <c r="AA205" s="37"/>
      <c r="AB205" s="28"/>
      <c r="AC205" s="37"/>
      <c r="AD205" s="28"/>
      <c r="AE205" s="37"/>
      <c r="AF205" s="28"/>
      <c r="AG205" s="37"/>
      <c r="AH205" s="28"/>
      <c r="AI205" s="37"/>
      <c r="AJ205" s="28"/>
      <c r="AK205" s="37"/>
      <c r="AL205" s="28"/>
      <c r="AM205" s="37"/>
      <c r="AN205" s="28"/>
      <c r="AO205" s="37"/>
      <c r="AP205" s="28"/>
      <c r="AQ205" s="37"/>
      <c r="AR205" s="28"/>
      <c r="AS205" s="37"/>
      <c r="AT205" s="28"/>
      <c r="AU205" s="37"/>
      <c r="AV205" s="28"/>
    </row>
    <row r="206" spans="6:48" x14ac:dyDescent="0.25">
      <c r="F206" s="28"/>
      <c r="G206" s="37"/>
      <c r="H206" s="28"/>
      <c r="I206" s="37"/>
      <c r="J206" s="37"/>
      <c r="K206" s="37"/>
      <c r="L206" s="28"/>
      <c r="M206" s="37"/>
      <c r="N206" s="28"/>
      <c r="O206" s="37"/>
      <c r="P206" s="28"/>
      <c r="Q206" s="37"/>
      <c r="R206" s="28"/>
      <c r="S206" s="37"/>
      <c r="T206" s="28"/>
      <c r="U206" s="37"/>
      <c r="V206" s="28"/>
      <c r="W206" s="37"/>
      <c r="X206" s="28"/>
      <c r="Y206" s="37"/>
      <c r="Z206" s="28"/>
      <c r="AA206" s="37"/>
      <c r="AB206" s="28"/>
      <c r="AC206" s="37"/>
      <c r="AD206" s="28"/>
      <c r="AE206" s="37"/>
      <c r="AF206" s="28"/>
      <c r="AG206" s="37"/>
      <c r="AH206" s="28"/>
      <c r="AI206" s="37"/>
      <c r="AJ206" s="28"/>
      <c r="AK206" s="37"/>
      <c r="AL206" s="28"/>
      <c r="AM206" s="37"/>
      <c r="AN206" s="28"/>
      <c r="AO206" s="37"/>
      <c r="AP206" s="28"/>
      <c r="AQ206" s="37"/>
      <c r="AR206" s="28"/>
      <c r="AS206" s="37"/>
      <c r="AT206" s="28"/>
      <c r="AU206" s="37"/>
      <c r="AV206" s="28"/>
    </row>
    <row r="207" spans="6:48" x14ac:dyDescent="0.25">
      <c r="F207" s="28"/>
      <c r="G207" s="37"/>
      <c r="H207" s="28"/>
      <c r="I207" s="37"/>
      <c r="J207" s="37"/>
      <c r="K207" s="37"/>
      <c r="L207" s="28"/>
      <c r="M207" s="37"/>
      <c r="N207" s="28"/>
      <c r="O207" s="37"/>
      <c r="P207" s="28"/>
      <c r="Q207" s="37"/>
      <c r="R207" s="28"/>
      <c r="S207" s="37"/>
      <c r="T207" s="28"/>
      <c r="U207" s="37"/>
      <c r="V207" s="28"/>
      <c r="W207" s="37"/>
      <c r="X207" s="28"/>
      <c r="Y207" s="37"/>
      <c r="Z207" s="28"/>
      <c r="AA207" s="37"/>
      <c r="AB207" s="28"/>
      <c r="AC207" s="37"/>
      <c r="AD207" s="28"/>
      <c r="AE207" s="37"/>
      <c r="AF207" s="28"/>
      <c r="AG207" s="37"/>
      <c r="AH207" s="28"/>
      <c r="AI207" s="37"/>
      <c r="AJ207" s="28"/>
      <c r="AK207" s="37"/>
      <c r="AL207" s="28"/>
      <c r="AM207" s="37"/>
      <c r="AN207" s="28"/>
      <c r="AO207" s="37"/>
      <c r="AP207" s="28"/>
      <c r="AQ207" s="37"/>
      <c r="AR207" s="28"/>
      <c r="AS207" s="37"/>
      <c r="AT207" s="28"/>
      <c r="AU207" s="37"/>
      <c r="AV207" s="28"/>
    </row>
    <row r="208" spans="6:48" x14ac:dyDescent="0.25">
      <c r="F208" s="28"/>
      <c r="G208" s="37"/>
      <c r="H208" s="28"/>
      <c r="I208" s="37"/>
      <c r="J208" s="37"/>
      <c r="K208" s="37"/>
      <c r="L208" s="28"/>
      <c r="M208" s="37"/>
      <c r="N208" s="28"/>
      <c r="O208" s="37"/>
      <c r="P208" s="28"/>
      <c r="Q208" s="37"/>
      <c r="R208" s="28"/>
      <c r="S208" s="37"/>
      <c r="T208" s="28"/>
      <c r="U208" s="37"/>
      <c r="V208" s="37"/>
      <c r="W208" s="37"/>
      <c r="X208" s="28"/>
      <c r="Y208" s="37"/>
      <c r="Z208" s="28"/>
      <c r="AA208" s="37"/>
      <c r="AB208" s="28"/>
      <c r="AC208" s="37"/>
      <c r="AD208" s="28"/>
      <c r="AE208" s="37"/>
      <c r="AF208" s="28"/>
      <c r="AG208" s="37"/>
      <c r="AH208" s="28"/>
      <c r="AI208" s="37"/>
      <c r="AJ208" s="28"/>
      <c r="AK208" s="37"/>
      <c r="AL208" s="28"/>
      <c r="AM208" s="37"/>
      <c r="AN208" s="28"/>
      <c r="AO208" s="37"/>
      <c r="AP208" s="28"/>
      <c r="AQ208" s="37"/>
      <c r="AR208" s="28"/>
      <c r="AS208" s="37"/>
      <c r="AT208" s="28"/>
      <c r="AU208" s="37"/>
      <c r="AV208" s="28"/>
    </row>
    <row r="209" spans="6:48" x14ac:dyDescent="0.25">
      <c r="F209" s="28"/>
      <c r="G209" s="37"/>
      <c r="H209" s="28"/>
      <c r="I209" s="37"/>
      <c r="J209" s="37"/>
      <c r="K209" s="37"/>
      <c r="L209" s="28"/>
      <c r="M209" s="37"/>
      <c r="N209" s="28"/>
      <c r="O209" s="37"/>
      <c r="P209" s="28"/>
      <c r="Q209" s="37"/>
      <c r="R209" s="28"/>
      <c r="S209" s="37"/>
      <c r="T209" s="28"/>
      <c r="U209" s="37"/>
      <c r="V209" s="37"/>
      <c r="W209" s="37"/>
      <c r="X209" s="28"/>
      <c r="Y209" s="37"/>
      <c r="Z209" s="28"/>
      <c r="AA209" s="37"/>
      <c r="AB209" s="28"/>
      <c r="AC209" s="37"/>
      <c r="AD209" s="28"/>
      <c r="AE209" s="37"/>
      <c r="AF209" s="28"/>
      <c r="AG209" s="37"/>
      <c r="AH209" s="28"/>
      <c r="AI209" s="37"/>
      <c r="AJ209" s="28"/>
      <c r="AK209" s="37"/>
      <c r="AL209" s="28"/>
      <c r="AM209" s="37"/>
      <c r="AN209" s="28"/>
      <c r="AO209" s="37"/>
      <c r="AP209" s="28"/>
      <c r="AQ209" s="37"/>
      <c r="AR209" s="28"/>
      <c r="AS209" s="37"/>
      <c r="AT209" s="28"/>
      <c r="AU209" s="37"/>
      <c r="AV209" s="28"/>
    </row>
    <row r="210" spans="6:48" x14ac:dyDescent="0.25">
      <c r="F210" s="28"/>
      <c r="G210" s="37"/>
      <c r="H210" s="28"/>
      <c r="I210" s="37"/>
      <c r="J210" s="37"/>
      <c r="K210" s="37"/>
      <c r="L210" s="28"/>
      <c r="M210" s="37"/>
      <c r="N210" s="28"/>
      <c r="O210" s="37"/>
      <c r="P210" s="28"/>
      <c r="Q210" s="37"/>
      <c r="R210" s="28"/>
      <c r="S210" s="37"/>
      <c r="T210" s="28"/>
      <c r="U210" s="37"/>
      <c r="V210" s="37"/>
      <c r="W210" s="37"/>
      <c r="X210" s="28"/>
      <c r="Y210" s="37"/>
      <c r="Z210" s="28"/>
      <c r="AA210" s="37"/>
      <c r="AB210" s="28"/>
      <c r="AC210" s="37"/>
      <c r="AD210" s="28"/>
      <c r="AE210" s="37"/>
      <c r="AF210" s="28"/>
      <c r="AG210" s="37"/>
      <c r="AH210" s="28"/>
      <c r="AI210" s="37"/>
      <c r="AJ210" s="28"/>
      <c r="AK210" s="37"/>
      <c r="AL210" s="28"/>
      <c r="AM210" s="37"/>
      <c r="AN210" s="28"/>
      <c r="AO210" s="37"/>
      <c r="AP210" s="28"/>
      <c r="AQ210" s="37"/>
      <c r="AR210" s="28"/>
      <c r="AS210" s="37"/>
      <c r="AT210" s="28"/>
      <c r="AU210" s="37"/>
      <c r="AV210" s="28"/>
    </row>
    <row r="211" spans="6:48" x14ac:dyDescent="0.25">
      <c r="F211" s="28"/>
      <c r="G211" s="37"/>
      <c r="H211" s="28"/>
      <c r="I211" s="37"/>
      <c r="J211" s="37"/>
      <c r="K211" s="37"/>
      <c r="L211" s="28"/>
      <c r="M211" s="37"/>
      <c r="N211" s="28"/>
      <c r="O211" s="37"/>
      <c r="P211" s="28"/>
      <c r="Q211" s="37"/>
      <c r="R211" s="28"/>
      <c r="S211" s="37"/>
      <c r="T211" s="28"/>
      <c r="U211" s="37"/>
      <c r="V211" s="37"/>
      <c r="W211" s="37"/>
      <c r="X211" s="28"/>
      <c r="Y211" s="37"/>
      <c r="Z211" s="28"/>
      <c r="AA211" s="37"/>
      <c r="AB211" s="28"/>
      <c r="AC211" s="37"/>
      <c r="AD211" s="28"/>
      <c r="AE211" s="37"/>
      <c r="AF211" s="28"/>
      <c r="AG211" s="37"/>
      <c r="AH211" s="28"/>
      <c r="AI211" s="37"/>
      <c r="AJ211" s="28"/>
      <c r="AK211" s="37"/>
      <c r="AL211" s="28"/>
      <c r="AM211" s="37"/>
      <c r="AN211" s="28"/>
      <c r="AO211" s="37"/>
      <c r="AP211" s="28"/>
      <c r="AQ211" s="37"/>
      <c r="AR211" s="28"/>
      <c r="AS211" s="37"/>
      <c r="AT211" s="28"/>
      <c r="AU211" s="37"/>
      <c r="AV211" s="28"/>
    </row>
    <row r="212" spans="6:48" x14ac:dyDescent="0.25">
      <c r="F212" s="28"/>
      <c r="G212" s="37"/>
      <c r="H212" s="28"/>
      <c r="I212" s="37"/>
      <c r="J212" s="37"/>
      <c r="K212" s="37"/>
      <c r="L212" s="28"/>
      <c r="M212" s="37"/>
      <c r="N212" s="28"/>
      <c r="O212" s="37"/>
      <c r="P212" s="28"/>
      <c r="Q212" s="37"/>
      <c r="R212" s="28"/>
      <c r="S212" s="37"/>
      <c r="T212" s="28"/>
      <c r="U212" s="37"/>
      <c r="V212" s="37"/>
      <c r="W212" s="37"/>
      <c r="X212" s="28"/>
      <c r="Y212" s="37"/>
      <c r="Z212" s="28"/>
      <c r="AA212" s="37"/>
      <c r="AB212" s="28"/>
      <c r="AC212" s="37"/>
      <c r="AD212" s="28"/>
      <c r="AE212" s="37"/>
      <c r="AF212" s="28"/>
      <c r="AG212" s="37"/>
      <c r="AH212" s="28"/>
      <c r="AI212" s="37"/>
      <c r="AJ212" s="28"/>
      <c r="AK212" s="37"/>
      <c r="AL212" s="28"/>
      <c r="AM212" s="37"/>
      <c r="AN212" s="28"/>
      <c r="AO212" s="37"/>
      <c r="AP212" s="28"/>
      <c r="AQ212" s="37"/>
      <c r="AR212" s="28"/>
      <c r="AS212" s="37"/>
      <c r="AT212" s="28"/>
      <c r="AU212" s="37"/>
      <c r="AV212" s="28"/>
    </row>
    <row r="213" spans="6:48" x14ac:dyDescent="0.25">
      <c r="F213" s="28"/>
      <c r="G213" s="37"/>
      <c r="H213" s="28"/>
      <c r="I213" s="37"/>
      <c r="J213" s="37"/>
      <c r="K213" s="37"/>
      <c r="L213" s="28"/>
      <c r="M213" s="37"/>
      <c r="N213" s="28"/>
      <c r="O213" s="37"/>
      <c r="P213" s="28"/>
      <c r="Q213" s="37"/>
      <c r="R213" s="28"/>
      <c r="S213" s="37"/>
      <c r="T213" s="28"/>
      <c r="U213" s="37"/>
      <c r="V213" s="37"/>
      <c r="W213" s="37"/>
      <c r="X213" s="28"/>
      <c r="Y213" s="37"/>
      <c r="Z213" s="28"/>
      <c r="AA213" s="37"/>
      <c r="AB213" s="28"/>
      <c r="AC213" s="37"/>
      <c r="AD213" s="28"/>
      <c r="AE213" s="37"/>
      <c r="AF213" s="28"/>
      <c r="AG213" s="37"/>
      <c r="AH213" s="28"/>
      <c r="AI213" s="37"/>
      <c r="AJ213" s="28"/>
      <c r="AK213" s="37"/>
      <c r="AL213" s="28"/>
      <c r="AM213" s="37"/>
      <c r="AN213" s="28"/>
      <c r="AO213" s="37"/>
      <c r="AP213" s="28"/>
      <c r="AQ213" s="37"/>
      <c r="AR213" s="28"/>
      <c r="AS213" s="37"/>
      <c r="AT213" s="28"/>
      <c r="AU213" s="37"/>
      <c r="AV213" s="28"/>
    </row>
    <row r="214" spans="6:48" x14ac:dyDescent="0.25">
      <c r="F214" s="28"/>
      <c r="G214" s="37"/>
      <c r="H214" s="28"/>
      <c r="I214" s="37"/>
      <c r="J214" s="37"/>
      <c r="K214" s="37"/>
      <c r="L214" s="28"/>
      <c r="M214" s="37"/>
      <c r="N214" s="28"/>
      <c r="O214" s="37"/>
      <c r="P214" s="28"/>
      <c r="Q214" s="37"/>
      <c r="R214" s="28"/>
      <c r="S214" s="37"/>
      <c r="T214" s="28"/>
      <c r="U214" s="37"/>
      <c r="V214" s="37"/>
      <c r="W214" s="37"/>
      <c r="X214" s="28"/>
      <c r="Y214" s="37"/>
      <c r="Z214" s="28"/>
      <c r="AA214" s="37"/>
      <c r="AB214" s="28"/>
      <c r="AC214" s="37"/>
      <c r="AD214" s="28"/>
      <c r="AE214" s="37"/>
      <c r="AF214" s="28"/>
      <c r="AG214" s="37"/>
      <c r="AH214" s="28"/>
      <c r="AI214" s="37"/>
      <c r="AJ214" s="28"/>
      <c r="AK214" s="37"/>
      <c r="AL214" s="28"/>
      <c r="AM214" s="37"/>
      <c r="AN214" s="28"/>
      <c r="AO214" s="37"/>
      <c r="AP214" s="28"/>
      <c r="AQ214" s="37"/>
      <c r="AR214" s="28"/>
      <c r="AS214" s="37"/>
      <c r="AT214" s="28"/>
      <c r="AU214" s="37"/>
      <c r="AV214" s="28"/>
    </row>
    <row r="215" spans="6:48" x14ac:dyDescent="0.25">
      <c r="F215" s="28"/>
      <c r="G215" s="37"/>
      <c r="H215" s="28"/>
      <c r="I215" s="37"/>
      <c r="J215" s="37"/>
      <c r="K215" s="37"/>
      <c r="L215" s="28"/>
      <c r="M215" s="37"/>
      <c r="N215" s="28"/>
      <c r="O215" s="37"/>
      <c r="P215" s="28"/>
      <c r="Q215" s="37"/>
      <c r="R215" s="28"/>
      <c r="S215" s="37"/>
      <c r="T215" s="28"/>
      <c r="U215" s="37"/>
      <c r="V215" s="37"/>
      <c r="W215" s="37"/>
      <c r="X215" s="28"/>
      <c r="Y215" s="37"/>
      <c r="Z215" s="28"/>
      <c r="AA215" s="37"/>
      <c r="AB215" s="28"/>
      <c r="AC215" s="37"/>
      <c r="AD215" s="28"/>
      <c r="AE215" s="37"/>
      <c r="AF215" s="28"/>
      <c r="AG215" s="37"/>
      <c r="AH215" s="28"/>
      <c r="AI215" s="37"/>
      <c r="AJ215" s="28"/>
      <c r="AK215" s="37"/>
      <c r="AL215" s="28"/>
      <c r="AM215" s="37"/>
      <c r="AN215" s="28"/>
      <c r="AO215" s="37"/>
      <c r="AP215" s="28"/>
      <c r="AQ215" s="37"/>
      <c r="AR215" s="28"/>
      <c r="AS215" s="37"/>
      <c r="AT215" s="28"/>
      <c r="AU215" s="37"/>
      <c r="AV215" s="28"/>
    </row>
    <row r="216" spans="6:48" x14ac:dyDescent="0.25">
      <c r="F216" s="28"/>
      <c r="G216" s="37"/>
      <c r="H216" s="28"/>
      <c r="I216" s="37"/>
      <c r="J216" s="37"/>
      <c r="K216" s="37"/>
      <c r="L216" s="28"/>
      <c r="M216" s="37"/>
      <c r="N216" s="28"/>
      <c r="O216" s="37"/>
      <c r="P216" s="28"/>
      <c r="Q216" s="37"/>
      <c r="R216" s="28"/>
      <c r="S216" s="37"/>
      <c r="T216" s="28"/>
      <c r="U216" s="37"/>
      <c r="V216" s="37"/>
      <c r="W216" s="37"/>
      <c r="X216" s="28"/>
      <c r="Y216" s="37"/>
      <c r="Z216" s="28"/>
      <c r="AA216" s="37"/>
      <c r="AB216" s="28"/>
      <c r="AC216" s="37"/>
      <c r="AD216" s="28"/>
      <c r="AE216" s="37"/>
      <c r="AF216" s="28"/>
      <c r="AG216" s="37"/>
      <c r="AH216" s="28"/>
      <c r="AI216" s="37"/>
      <c r="AJ216" s="28"/>
      <c r="AK216" s="37"/>
      <c r="AL216" s="28"/>
      <c r="AM216" s="37"/>
      <c r="AN216" s="28"/>
      <c r="AO216" s="37"/>
      <c r="AP216" s="28"/>
      <c r="AQ216" s="37"/>
      <c r="AR216" s="28"/>
      <c r="AS216" s="37"/>
      <c r="AT216" s="28"/>
      <c r="AU216" s="37"/>
      <c r="AV216" s="28"/>
    </row>
    <row r="217" spans="6:48" x14ac:dyDescent="0.25">
      <c r="F217" s="28"/>
      <c r="G217" s="37"/>
      <c r="H217" s="28"/>
      <c r="I217" s="37"/>
      <c r="J217" s="37"/>
      <c r="K217" s="37"/>
      <c r="L217" s="28"/>
      <c r="M217" s="37"/>
      <c r="N217" s="28"/>
      <c r="O217" s="37"/>
      <c r="P217" s="28"/>
      <c r="Q217" s="37"/>
      <c r="R217" s="28"/>
      <c r="S217" s="37"/>
      <c r="T217" s="28"/>
      <c r="U217" s="37"/>
      <c r="V217" s="37"/>
      <c r="W217" s="37"/>
      <c r="X217" s="28"/>
      <c r="Y217" s="37"/>
      <c r="Z217" s="28"/>
      <c r="AA217" s="37"/>
      <c r="AB217" s="28"/>
      <c r="AC217" s="37"/>
      <c r="AD217" s="28"/>
      <c r="AE217" s="37"/>
      <c r="AF217" s="28"/>
      <c r="AG217" s="37"/>
      <c r="AH217" s="28"/>
      <c r="AI217" s="37"/>
      <c r="AJ217" s="28"/>
      <c r="AK217" s="37"/>
      <c r="AL217" s="28"/>
      <c r="AM217" s="37"/>
      <c r="AN217" s="28"/>
      <c r="AO217" s="37"/>
      <c r="AP217" s="28"/>
      <c r="AQ217" s="37"/>
      <c r="AR217" s="28"/>
      <c r="AS217" s="37"/>
      <c r="AT217" s="28"/>
      <c r="AU217" s="37"/>
      <c r="AV217" s="28"/>
    </row>
    <row r="218" spans="6:48" x14ac:dyDescent="0.25">
      <c r="F218" s="28"/>
      <c r="G218" s="37"/>
      <c r="H218" s="28"/>
      <c r="I218" s="37"/>
      <c r="J218" s="37"/>
      <c r="K218" s="37"/>
      <c r="L218" s="28"/>
      <c r="M218" s="37"/>
      <c r="N218" s="28"/>
      <c r="O218" s="37"/>
      <c r="P218" s="28"/>
      <c r="Q218" s="37"/>
      <c r="R218" s="28"/>
      <c r="S218" s="37"/>
      <c r="T218" s="28"/>
      <c r="U218" s="37"/>
      <c r="V218" s="37"/>
      <c r="W218" s="37"/>
      <c r="X218" s="28"/>
      <c r="Y218" s="37"/>
      <c r="Z218" s="28"/>
      <c r="AA218" s="37"/>
      <c r="AB218" s="28"/>
      <c r="AC218" s="37"/>
      <c r="AD218" s="28"/>
      <c r="AE218" s="37"/>
      <c r="AF218" s="28"/>
      <c r="AG218" s="37"/>
      <c r="AH218" s="28"/>
      <c r="AI218" s="37"/>
      <c r="AJ218" s="28"/>
      <c r="AK218" s="37"/>
      <c r="AL218" s="28"/>
      <c r="AM218" s="37"/>
      <c r="AN218" s="28"/>
      <c r="AO218" s="37"/>
      <c r="AP218" s="28"/>
      <c r="AQ218" s="37"/>
      <c r="AR218" s="28"/>
      <c r="AS218" s="37"/>
      <c r="AT218" s="28"/>
      <c r="AU218" s="37"/>
      <c r="AV218" s="28"/>
    </row>
    <row r="219" spans="6:48" x14ac:dyDescent="0.25">
      <c r="F219" s="28"/>
      <c r="G219" s="37"/>
      <c r="H219" s="28"/>
      <c r="I219" s="37"/>
      <c r="J219" s="37"/>
      <c r="K219" s="37"/>
      <c r="L219" s="28"/>
      <c r="M219" s="37"/>
      <c r="N219" s="28"/>
      <c r="O219" s="37"/>
      <c r="P219" s="28"/>
      <c r="Q219" s="37"/>
      <c r="R219" s="28"/>
      <c r="S219" s="37"/>
      <c r="T219" s="28"/>
      <c r="U219" s="37"/>
      <c r="V219" s="37"/>
      <c r="W219" s="37"/>
      <c r="X219" s="28"/>
      <c r="Y219" s="37"/>
      <c r="Z219" s="28"/>
      <c r="AA219" s="37"/>
      <c r="AB219" s="28"/>
      <c r="AC219" s="37"/>
      <c r="AD219" s="28"/>
      <c r="AE219" s="37"/>
      <c r="AF219" s="28"/>
      <c r="AG219" s="37"/>
      <c r="AH219" s="28"/>
      <c r="AI219" s="37"/>
      <c r="AJ219" s="28"/>
      <c r="AK219" s="37"/>
      <c r="AL219" s="28"/>
      <c r="AM219" s="37"/>
      <c r="AN219" s="28"/>
      <c r="AO219" s="37"/>
      <c r="AP219" s="28"/>
      <c r="AQ219" s="37"/>
      <c r="AR219" s="28"/>
      <c r="AS219" s="37"/>
      <c r="AT219" s="28"/>
      <c r="AU219" s="37"/>
      <c r="AV219" s="28"/>
    </row>
    <row r="220" spans="6:48" x14ac:dyDescent="0.25">
      <c r="F220" s="28"/>
      <c r="G220" s="37"/>
      <c r="H220" s="28"/>
      <c r="I220" s="37"/>
      <c r="J220" s="37"/>
      <c r="K220" s="37"/>
      <c r="L220" s="28"/>
      <c r="M220" s="37"/>
      <c r="N220" s="28"/>
      <c r="O220" s="37"/>
      <c r="P220" s="28"/>
      <c r="Q220" s="37"/>
      <c r="R220" s="28"/>
      <c r="S220" s="37"/>
      <c r="T220" s="28"/>
      <c r="U220" s="37"/>
      <c r="V220" s="37"/>
      <c r="W220" s="37"/>
      <c r="X220" s="28"/>
      <c r="Y220" s="37"/>
      <c r="Z220" s="28"/>
      <c r="AA220" s="37"/>
      <c r="AB220" s="28"/>
      <c r="AC220" s="37"/>
      <c r="AD220" s="28"/>
      <c r="AE220" s="37"/>
      <c r="AF220" s="28"/>
      <c r="AG220" s="37"/>
      <c r="AH220" s="28"/>
      <c r="AI220" s="37"/>
      <c r="AJ220" s="28"/>
      <c r="AK220" s="37"/>
      <c r="AL220" s="28"/>
      <c r="AM220" s="37"/>
      <c r="AN220" s="28"/>
      <c r="AO220" s="37"/>
      <c r="AP220" s="28"/>
      <c r="AQ220" s="37"/>
      <c r="AR220" s="28"/>
      <c r="AS220" s="37"/>
      <c r="AT220" s="28"/>
      <c r="AU220" s="37"/>
      <c r="AV220" s="28"/>
    </row>
    <row r="221" spans="6:48" x14ac:dyDescent="0.25">
      <c r="F221" s="28"/>
      <c r="G221" s="37"/>
      <c r="H221" s="28"/>
      <c r="I221" s="37"/>
      <c r="J221" s="37"/>
      <c r="K221" s="37"/>
      <c r="L221" s="28"/>
      <c r="M221" s="37"/>
      <c r="N221" s="28"/>
      <c r="O221" s="37"/>
      <c r="P221" s="28"/>
      <c r="Q221" s="37"/>
      <c r="R221" s="28"/>
      <c r="S221" s="37"/>
      <c r="T221" s="28"/>
      <c r="U221" s="37"/>
      <c r="V221" s="37"/>
      <c r="W221" s="37"/>
      <c r="X221" s="28"/>
      <c r="Y221" s="37"/>
      <c r="Z221" s="28"/>
      <c r="AA221" s="37"/>
      <c r="AB221" s="28"/>
      <c r="AC221" s="37"/>
      <c r="AD221" s="28"/>
      <c r="AE221" s="37"/>
      <c r="AF221" s="28"/>
      <c r="AG221" s="37"/>
      <c r="AH221" s="28"/>
      <c r="AI221" s="37"/>
      <c r="AJ221" s="28"/>
      <c r="AK221" s="37"/>
      <c r="AL221" s="28"/>
      <c r="AM221" s="37"/>
      <c r="AN221" s="28"/>
      <c r="AO221" s="37"/>
      <c r="AP221" s="28"/>
      <c r="AQ221" s="37"/>
      <c r="AR221" s="28"/>
      <c r="AS221" s="37"/>
      <c r="AT221" s="28"/>
      <c r="AU221" s="37"/>
      <c r="AV221" s="28"/>
    </row>
    <row r="222" spans="6:48" x14ac:dyDescent="0.25">
      <c r="F222" s="28"/>
      <c r="G222" s="37"/>
      <c r="H222" s="28"/>
      <c r="I222" s="37"/>
      <c r="J222" s="37"/>
      <c r="K222" s="37"/>
      <c r="L222" s="28"/>
      <c r="M222" s="37"/>
      <c r="N222" s="28"/>
      <c r="O222" s="37"/>
      <c r="P222" s="28"/>
      <c r="Q222" s="37"/>
      <c r="R222" s="28"/>
      <c r="S222" s="37"/>
      <c r="T222" s="28"/>
      <c r="U222" s="37"/>
      <c r="V222" s="37"/>
      <c r="W222" s="37"/>
      <c r="X222" s="28"/>
      <c r="Y222" s="37"/>
      <c r="Z222" s="28"/>
      <c r="AA222" s="37"/>
      <c r="AB222" s="28"/>
      <c r="AC222" s="37"/>
      <c r="AD222" s="28"/>
      <c r="AE222" s="37"/>
      <c r="AF222" s="28"/>
      <c r="AG222" s="37"/>
      <c r="AH222" s="28"/>
      <c r="AI222" s="37"/>
      <c r="AJ222" s="28"/>
      <c r="AK222" s="37"/>
      <c r="AL222" s="28"/>
      <c r="AM222" s="37"/>
      <c r="AN222" s="28"/>
      <c r="AO222" s="37"/>
      <c r="AP222" s="28"/>
      <c r="AQ222" s="37"/>
      <c r="AR222" s="28"/>
      <c r="AS222" s="37"/>
      <c r="AT222" s="28"/>
      <c r="AU222" s="37"/>
      <c r="AV222" s="28"/>
    </row>
    <row r="223" spans="6:48" x14ac:dyDescent="0.25">
      <c r="F223" s="28"/>
      <c r="G223" s="37"/>
      <c r="H223" s="28"/>
      <c r="I223" s="37"/>
      <c r="J223" s="37"/>
      <c r="K223" s="37"/>
      <c r="L223" s="28"/>
      <c r="M223" s="37"/>
      <c r="N223" s="28"/>
      <c r="O223" s="37"/>
      <c r="P223" s="28"/>
      <c r="Q223" s="37"/>
      <c r="R223" s="28"/>
      <c r="S223" s="37"/>
      <c r="T223" s="28"/>
      <c r="U223" s="37"/>
      <c r="V223" s="37"/>
      <c r="W223" s="37"/>
      <c r="X223" s="28"/>
      <c r="Y223" s="37"/>
      <c r="Z223" s="28"/>
      <c r="AA223" s="37"/>
      <c r="AB223" s="28"/>
      <c r="AC223" s="37"/>
      <c r="AD223" s="28"/>
      <c r="AE223" s="37"/>
      <c r="AF223" s="28"/>
      <c r="AG223" s="37"/>
      <c r="AH223" s="28"/>
      <c r="AI223" s="37"/>
      <c r="AJ223" s="28"/>
      <c r="AK223" s="37"/>
      <c r="AL223" s="28"/>
      <c r="AM223" s="37"/>
      <c r="AN223" s="28"/>
      <c r="AO223" s="37"/>
      <c r="AP223" s="28"/>
      <c r="AQ223" s="37"/>
      <c r="AR223" s="28"/>
      <c r="AS223" s="37"/>
      <c r="AT223" s="28"/>
      <c r="AU223" s="37"/>
      <c r="AV223" s="28"/>
    </row>
    <row r="224" spans="6:48" x14ac:dyDescent="0.25">
      <c r="F224" s="28"/>
      <c r="G224" s="37"/>
      <c r="H224" s="28"/>
      <c r="I224" s="37"/>
      <c r="J224" s="37"/>
      <c r="K224" s="37"/>
      <c r="L224" s="28"/>
      <c r="M224" s="37"/>
      <c r="N224" s="28"/>
      <c r="O224" s="37"/>
      <c r="P224" s="28"/>
      <c r="Q224" s="37"/>
      <c r="R224" s="28"/>
      <c r="S224" s="37"/>
      <c r="T224" s="28"/>
      <c r="U224" s="37"/>
      <c r="V224" s="37"/>
      <c r="W224" s="37"/>
      <c r="X224" s="28"/>
      <c r="Y224" s="37"/>
      <c r="Z224" s="28"/>
      <c r="AA224" s="37"/>
      <c r="AB224" s="28"/>
      <c r="AC224" s="37"/>
      <c r="AD224" s="28"/>
      <c r="AE224" s="37"/>
      <c r="AF224" s="28"/>
      <c r="AG224" s="37"/>
      <c r="AH224" s="28"/>
      <c r="AI224" s="37"/>
      <c r="AJ224" s="28"/>
      <c r="AK224" s="37"/>
      <c r="AL224" s="28"/>
      <c r="AM224" s="37"/>
      <c r="AN224" s="28"/>
      <c r="AO224" s="37"/>
      <c r="AP224" s="28"/>
      <c r="AQ224" s="37"/>
      <c r="AR224" s="28"/>
      <c r="AS224" s="37"/>
      <c r="AT224" s="28"/>
      <c r="AU224" s="37"/>
      <c r="AV224" s="28"/>
    </row>
    <row r="225" spans="6:48" x14ac:dyDescent="0.25">
      <c r="F225" s="28"/>
      <c r="G225" s="37"/>
      <c r="H225" s="28"/>
      <c r="I225" s="37"/>
      <c r="J225" s="37"/>
      <c r="K225" s="37"/>
      <c r="L225" s="28"/>
      <c r="M225" s="37"/>
      <c r="N225" s="28"/>
      <c r="O225" s="37"/>
      <c r="P225" s="28"/>
      <c r="Q225" s="37"/>
      <c r="R225" s="28"/>
      <c r="S225" s="37"/>
      <c r="T225" s="28"/>
      <c r="U225" s="37"/>
      <c r="V225" s="37"/>
      <c r="W225" s="37"/>
      <c r="X225" s="28"/>
      <c r="Y225" s="37"/>
      <c r="Z225" s="28"/>
      <c r="AA225" s="37"/>
      <c r="AB225" s="28"/>
      <c r="AC225" s="37"/>
      <c r="AD225" s="28"/>
      <c r="AE225" s="37"/>
      <c r="AF225" s="28"/>
      <c r="AG225" s="37"/>
      <c r="AH225" s="28"/>
      <c r="AI225" s="37"/>
      <c r="AJ225" s="28"/>
      <c r="AK225" s="37"/>
      <c r="AL225" s="28"/>
      <c r="AM225" s="37"/>
      <c r="AN225" s="28"/>
      <c r="AO225" s="37"/>
      <c r="AP225" s="28"/>
      <c r="AQ225" s="37"/>
      <c r="AR225" s="28"/>
      <c r="AS225" s="37"/>
      <c r="AT225" s="28"/>
      <c r="AU225" s="37"/>
      <c r="AV225" s="28"/>
    </row>
    <row r="226" spans="6:48" x14ac:dyDescent="0.25">
      <c r="F226" s="28"/>
      <c r="G226" s="37"/>
      <c r="H226" s="28"/>
      <c r="I226" s="37"/>
      <c r="J226" s="37"/>
      <c r="K226" s="37"/>
      <c r="L226" s="28"/>
      <c r="M226" s="37"/>
      <c r="N226" s="28"/>
      <c r="O226" s="37"/>
      <c r="P226" s="28"/>
      <c r="Q226" s="37"/>
      <c r="R226" s="28"/>
      <c r="S226" s="37"/>
      <c r="T226" s="28"/>
      <c r="U226" s="37"/>
      <c r="V226" s="37"/>
      <c r="W226" s="37"/>
      <c r="X226" s="28"/>
      <c r="Y226" s="37"/>
      <c r="Z226" s="28"/>
      <c r="AA226" s="37"/>
      <c r="AB226" s="28"/>
      <c r="AC226" s="37"/>
      <c r="AD226" s="28"/>
      <c r="AE226" s="37"/>
      <c r="AF226" s="28"/>
      <c r="AG226" s="37"/>
      <c r="AH226" s="28"/>
      <c r="AI226" s="37"/>
      <c r="AJ226" s="28"/>
      <c r="AK226" s="37"/>
      <c r="AL226" s="28"/>
      <c r="AM226" s="37"/>
      <c r="AN226" s="28"/>
      <c r="AO226" s="37"/>
      <c r="AP226" s="28"/>
      <c r="AQ226" s="37"/>
      <c r="AR226" s="28"/>
      <c r="AS226" s="37"/>
      <c r="AT226" s="28"/>
      <c r="AU226" s="37"/>
      <c r="AV226" s="28"/>
    </row>
    <row r="227" spans="6:48" x14ac:dyDescent="0.25">
      <c r="F227" s="28"/>
      <c r="G227" s="37"/>
      <c r="H227" s="28"/>
      <c r="I227" s="37"/>
      <c r="J227" s="37"/>
      <c r="K227" s="37"/>
      <c r="L227" s="28"/>
      <c r="M227" s="37"/>
      <c r="N227" s="28"/>
      <c r="O227" s="37"/>
      <c r="P227" s="28"/>
      <c r="Q227" s="37"/>
      <c r="R227" s="28"/>
      <c r="S227" s="37"/>
      <c r="T227" s="28"/>
      <c r="U227" s="37"/>
      <c r="V227" s="37"/>
      <c r="W227" s="37"/>
      <c r="X227" s="28"/>
      <c r="Y227" s="37"/>
      <c r="Z227" s="28"/>
      <c r="AA227" s="37"/>
      <c r="AB227" s="28"/>
      <c r="AC227" s="37"/>
      <c r="AD227" s="28"/>
      <c r="AE227" s="37"/>
      <c r="AF227" s="28"/>
      <c r="AG227" s="37"/>
      <c r="AH227" s="28"/>
      <c r="AI227" s="37"/>
      <c r="AJ227" s="28"/>
      <c r="AK227" s="37"/>
      <c r="AL227" s="28"/>
      <c r="AM227" s="37"/>
      <c r="AN227" s="28"/>
      <c r="AO227" s="37"/>
      <c r="AP227" s="28"/>
      <c r="AQ227" s="37"/>
      <c r="AR227" s="28"/>
      <c r="AS227" s="37"/>
      <c r="AT227" s="28"/>
      <c r="AU227" s="37"/>
      <c r="AV227" s="28"/>
    </row>
    <row r="228" spans="6:48" x14ac:dyDescent="0.25">
      <c r="F228" s="28"/>
      <c r="G228" s="37"/>
      <c r="H228" s="28"/>
      <c r="I228" s="37"/>
      <c r="J228" s="37"/>
      <c r="K228" s="37"/>
      <c r="L228" s="28"/>
      <c r="M228" s="37"/>
      <c r="N228" s="28"/>
      <c r="O228" s="37"/>
      <c r="P228" s="28"/>
      <c r="Q228" s="37"/>
      <c r="R228" s="28"/>
      <c r="S228" s="37"/>
      <c r="T228" s="28"/>
      <c r="U228" s="37"/>
      <c r="V228" s="37"/>
      <c r="W228" s="37"/>
      <c r="X228" s="28"/>
      <c r="Y228" s="37"/>
      <c r="Z228" s="28"/>
      <c r="AA228" s="37"/>
      <c r="AB228" s="28"/>
      <c r="AC228" s="37"/>
      <c r="AD228" s="28"/>
      <c r="AE228" s="37"/>
      <c r="AF228" s="28"/>
      <c r="AG228" s="37"/>
      <c r="AH228" s="28"/>
      <c r="AI228" s="37"/>
      <c r="AJ228" s="28"/>
      <c r="AK228" s="37"/>
      <c r="AL228" s="28"/>
      <c r="AM228" s="37"/>
      <c r="AN228" s="28"/>
      <c r="AO228" s="37"/>
      <c r="AP228" s="28"/>
      <c r="AQ228" s="37"/>
      <c r="AR228" s="28"/>
      <c r="AS228" s="37"/>
      <c r="AT228" s="28"/>
      <c r="AU228" s="37"/>
      <c r="AV228" s="28"/>
    </row>
    <row r="229" spans="6:48" x14ac:dyDescent="0.25">
      <c r="F229" s="28"/>
      <c r="G229" s="37"/>
      <c r="H229" s="28"/>
      <c r="I229" s="37"/>
      <c r="J229" s="37"/>
      <c r="K229" s="37"/>
      <c r="L229" s="28"/>
      <c r="M229" s="37"/>
      <c r="N229" s="28"/>
      <c r="O229" s="37"/>
      <c r="P229" s="28"/>
      <c r="Q229" s="37"/>
      <c r="R229" s="28"/>
      <c r="S229" s="37"/>
      <c r="T229" s="28"/>
      <c r="U229" s="37"/>
      <c r="V229" s="37"/>
      <c r="W229" s="37"/>
      <c r="X229" s="28"/>
      <c r="Y229" s="37"/>
      <c r="Z229" s="28"/>
      <c r="AA229" s="37"/>
      <c r="AB229" s="28"/>
      <c r="AC229" s="37"/>
      <c r="AD229" s="28"/>
      <c r="AE229" s="37"/>
      <c r="AF229" s="28"/>
      <c r="AG229" s="37"/>
      <c r="AH229" s="28"/>
      <c r="AI229" s="37"/>
      <c r="AJ229" s="28"/>
      <c r="AK229" s="37"/>
      <c r="AL229" s="28"/>
      <c r="AM229" s="37"/>
      <c r="AN229" s="28"/>
      <c r="AO229" s="37"/>
      <c r="AP229" s="28"/>
      <c r="AQ229" s="37"/>
      <c r="AR229" s="28"/>
      <c r="AS229" s="37"/>
      <c r="AT229" s="28"/>
      <c r="AU229" s="37"/>
      <c r="AV229" s="28"/>
    </row>
    <row r="230" spans="6:48" x14ac:dyDescent="0.25">
      <c r="F230" s="28"/>
      <c r="G230" s="37"/>
      <c r="H230" s="28"/>
      <c r="I230" s="37"/>
      <c r="J230" s="37"/>
      <c r="K230" s="37"/>
      <c r="L230" s="28"/>
      <c r="M230" s="37"/>
      <c r="N230" s="28"/>
      <c r="O230" s="37"/>
      <c r="P230" s="28"/>
      <c r="Q230" s="37"/>
      <c r="R230" s="28"/>
      <c r="S230" s="37"/>
      <c r="T230" s="28"/>
      <c r="U230" s="37"/>
      <c r="V230" s="37"/>
      <c r="W230" s="37"/>
      <c r="X230" s="28"/>
      <c r="Y230" s="37"/>
      <c r="Z230" s="28"/>
      <c r="AA230" s="37"/>
      <c r="AB230" s="28"/>
      <c r="AC230" s="37"/>
      <c r="AD230" s="28"/>
      <c r="AE230" s="37"/>
      <c r="AF230" s="28"/>
      <c r="AG230" s="37"/>
      <c r="AH230" s="28"/>
      <c r="AI230" s="37"/>
      <c r="AJ230" s="28"/>
      <c r="AK230" s="37"/>
      <c r="AL230" s="28"/>
      <c r="AM230" s="37"/>
      <c r="AN230" s="28"/>
      <c r="AO230" s="37"/>
      <c r="AP230" s="28"/>
      <c r="AQ230" s="37"/>
      <c r="AR230" s="28"/>
      <c r="AS230" s="37"/>
      <c r="AT230" s="28"/>
      <c r="AU230" s="37"/>
      <c r="AV230" s="28"/>
    </row>
    <row r="231" spans="6:48" x14ac:dyDescent="0.25">
      <c r="F231" s="28"/>
      <c r="G231" s="37"/>
      <c r="H231" s="28"/>
      <c r="I231" s="37"/>
      <c r="J231" s="37"/>
      <c r="K231" s="37"/>
      <c r="L231" s="28"/>
      <c r="M231" s="37"/>
      <c r="N231" s="28"/>
      <c r="O231" s="37"/>
      <c r="P231" s="28"/>
      <c r="Q231" s="37"/>
      <c r="R231" s="28"/>
      <c r="S231" s="37"/>
      <c r="T231" s="28"/>
      <c r="U231" s="37"/>
      <c r="V231" s="37"/>
      <c r="W231" s="37"/>
      <c r="X231" s="28"/>
      <c r="Y231" s="37"/>
      <c r="Z231" s="28"/>
      <c r="AA231" s="37"/>
      <c r="AB231" s="28"/>
      <c r="AC231" s="37"/>
      <c r="AD231" s="28"/>
      <c r="AE231" s="37"/>
      <c r="AF231" s="28"/>
      <c r="AG231" s="37"/>
      <c r="AH231" s="28"/>
      <c r="AI231" s="37"/>
      <c r="AJ231" s="28"/>
      <c r="AK231" s="37"/>
      <c r="AL231" s="28"/>
      <c r="AM231" s="37"/>
      <c r="AN231" s="28"/>
      <c r="AO231" s="37"/>
      <c r="AP231" s="28"/>
      <c r="AQ231" s="37"/>
      <c r="AR231" s="28"/>
      <c r="AS231" s="37"/>
      <c r="AT231" s="28"/>
      <c r="AU231" s="37"/>
      <c r="AV231" s="28"/>
    </row>
    <row r="232" spans="6:48" x14ac:dyDescent="0.25">
      <c r="F232" s="28"/>
      <c r="G232" s="37"/>
      <c r="H232" s="28"/>
      <c r="I232" s="37"/>
      <c r="J232" s="37"/>
      <c r="K232" s="37"/>
      <c r="L232" s="28"/>
      <c r="M232" s="37"/>
      <c r="N232" s="28"/>
      <c r="O232" s="37"/>
      <c r="P232" s="28"/>
      <c r="Q232" s="37"/>
      <c r="R232" s="28"/>
      <c r="S232" s="37"/>
      <c r="T232" s="28"/>
      <c r="U232" s="37"/>
      <c r="V232" s="37"/>
      <c r="W232" s="37"/>
      <c r="X232" s="28"/>
      <c r="Y232" s="37"/>
      <c r="Z232" s="28"/>
      <c r="AA232" s="37"/>
      <c r="AB232" s="28"/>
      <c r="AC232" s="37"/>
      <c r="AD232" s="28"/>
      <c r="AE232" s="37"/>
      <c r="AF232" s="28"/>
      <c r="AG232" s="37"/>
      <c r="AH232" s="28"/>
      <c r="AI232" s="37"/>
      <c r="AJ232" s="28"/>
      <c r="AK232" s="37"/>
      <c r="AL232" s="28"/>
      <c r="AM232" s="37"/>
      <c r="AN232" s="28"/>
      <c r="AO232" s="37"/>
      <c r="AP232" s="28"/>
      <c r="AQ232" s="37"/>
      <c r="AR232" s="28"/>
      <c r="AS232" s="37"/>
      <c r="AT232" s="28"/>
      <c r="AU232" s="37"/>
      <c r="AV232" s="28"/>
    </row>
    <row r="233" spans="6:48" x14ac:dyDescent="0.25">
      <c r="F233" s="28"/>
      <c r="G233" s="37"/>
      <c r="H233" s="28"/>
      <c r="I233" s="37"/>
      <c r="J233" s="37"/>
      <c r="K233" s="37"/>
      <c r="L233" s="28"/>
      <c r="M233" s="37"/>
      <c r="N233" s="28"/>
      <c r="O233" s="37"/>
      <c r="P233" s="28"/>
      <c r="Q233" s="37"/>
      <c r="R233" s="28"/>
      <c r="S233" s="37"/>
      <c r="T233" s="28"/>
      <c r="U233" s="37"/>
      <c r="V233" s="37"/>
      <c r="W233" s="37"/>
      <c r="X233" s="28"/>
      <c r="Y233" s="37"/>
      <c r="Z233" s="28"/>
      <c r="AA233" s="37"/>
      <c r="AB233" s="28"/>
      <c r="AC233" s="37"/>
      <c r="AD233" s="28"/>
      <c r="AE233" s="37"/>
      <c r="AF233" s="28"/>
      <c r="AG233" s="37"/>
      <c r="AH233" s="28"/>
      <c r="AI233" s="37"/>
      <c r="AJ233" s="28"/>
      <c r="AK233" s="37"/>
      <c r="AL233" s="28"/>
      <c r="AM233" s="37"/>
      <c r="AN233" s="28"/>
      <c r="AO233" s="37"/>
      <c r="AP233" s="28"/>
      <c r="AQ233" s="37"/>
      <c r="AR233" s="28"/>
      <c r="AS233" s="37"/>
      <c r="AT233" s="28"/>
      <c r="AU233" s="37"/>
      <c r="AV233" s="28"/>
    </row>
    <row r="234" spans="6:48" x14ac:dyDescent="0.25">
      <c r="F234" s="28"/>
      <c r="G234" s="37"/>
      <c r="H234" s="28"/>
      <c r="I234" s="37"/>
      <c r="J234" s="37"/>
      <c r="K234" s="37"/>
      <c r="L234" s="28"/>
      <c r="M234" s="37"/>
      <c r="N234" s="28"/>
      <c r="O234" s="37"/>
      <c r="P234" s="28"/>
      <c r="Q234" s="37"/>
      <c r="R234" s="28"/>
      <c r="S234" s="37"/>
      <c r="T234" s="28"/>
      <c r="U234" s="37"/>
      <c r="V234" s="37"/>
      <c r="W234" s="37"/>
      <c r="X234" s="28"/>
      <c r="Y234" s="37"/>
      <c r="Z234" s="28"/>
      <c r="AA234" s="37"/>
      <c r="AB234" s="28"/>
      <c r="AC234" s="37"/>
      <c r="AD234" s="28"/>
      <c r="AE234" s="37"/>
      <c r="AF234" s="28"/>
      <c r="AG234" s="37"/>
      <c r="AH234" s="28"/>
      <c r="AI234" s="37"/>
      <c r="AJ234" s="28"/>
      <c r="AK234" s="37"/>
      <c r="AL234" s="28"/>
      <c r="AM234" s="37"/>
      <c r="AN234" s="28"/>
      <c r="AO234" s="37"/>
      <c r="AP234" s="28"/>
      <c r="AQ234" s="37"/>
      <c r="AR234" s="28"/>
      <c r="AS234" s="37"/>
      <c r="AT234" s="28"/>
      <c r="AU234" s="37"/>
      <c r="AV234" s="28"/>
    </row>
    <row r="235" spans="6:48" x14ac:dyDescent="0.25">
      <c r="F235" s="28"/>
      <c r="G235" s="37"/>
      <c r="H235" s="28"/>
      <c r="I235" s="37"/>
      <c r="J235" s="37"/>
      <c r="K235" s="37"/>
      <c r="L235" s="28"/>
      <c r="M235" s="37"/>
      <c r="N235" s="28"/>
      <c r="O235" s="37"/>
      <c r="P235" s="28"/>
      <c r="Q235" s="37"/>
      <c r="R235" s="28"/>
      <c r="S235" s="37"/>
      <c r="T235" s="28"/>
      <c r="U235" s="37"/>
      <c r="V235" s="37"/>
      <c r="W235" s="37"/>
      <c r="X235" s="28"/>
      <c r="Y235" s="37"/>
      <c r="Z235" s="28"/>
      <c r="AA235" s="37"/>
      <c r="AB235" s="28"/>
      <c r="AC235" s="37"/>
      <c r="AD235" s="28"/>
      <c r="AE235" s="37"/>
      <c r="AF235" s="28"/>
      <c r="AG235" s="37"/>
      <c r="AH235" s="28"/>
      <c r="AI235" s="37"/>
      <c r="AJ235" s="28"/>
      <c r="AK235" s="37"/>
      <c r="AL235" s="28"/>
      <c r="AM235" s="37"/>
      <c r="AN235" s="28"/>
      <c r="AO235" s="37"/>
      <c r="AP235" s="28"/>
      <c r="AQ235" s="37"/>
      <c r="AR235" s="28"/>
      <c r="AS235" s="37"/>
      <c r="AT235" s="28"/>
      <c r="AU235" s="37"/>
      <c r="AV235" s="28"/>
    </row>
    <row r="236" spans="6:48" x14ac:dyDescent="0.25">
      <c r="F236" s="28"/>
      <c r="G236" s="37"/>
      <c r="H236" s="28"/>
      <c r="I236" s="37"/>
      <c r="J236" s="37"/>
      <c r="K236" s="37"/>
      <c r="L236" s="28"/>
      <c r="M236" s="37"/>
      <c r="N236" s="28"/>
      <c r="O236" s="37"/>
      <c r="P236" s="28"/>
      <c r="Q236" s="37"/>
      <c r="R236" s="28"/>
      <c r="S236" s="37"/>
      <c r="T236" s="28"/>
      <c r="U236" s="37"/>
      <c r="V236" s="37"/>
      <c r="W236" s="37"/>
      <c r="X236" s="28"/>
      <c r="Y236" s="37"/>
      <c r="Z236" s="28"/>
      <c r="AA236" s="37"/>
      <c r="AB236" s="28"/>
      <c r="AC236" s="37"/>
      <c r="AD236" s="28"/>
      <c r="AE236" s="37"/>
      <c r="AF236" s="28"/>
      <c r="AG236" s="37"/>
      <c r="AH236" s="28"/>
      <c r="AI236" s="37"/>
      <c r="AJ236" s="28"/>
      <c r="AK236" s="37"/>
      <c r="AL236" s="28"/>
      <c r="AM236" s="37"/>
      <c r="AN236" s="28"/>
      <c r="AO236" s="37"/>
      <c r="AP236" s="28"/>
      <c r="AQ236" s="37"/>
      <c r="AR236" s="28"/>
      <c r="AS236" s="37"/>
      <c r="AT236" s="28"/>
      <c r="AU236" s="37"/>
      <c r="AV236" s="28"/>
    </row>
    <row r="237" spans="6:48" x14ac:dyDescent="0.25">
      <c r="F237" s="28"/>
      <c r="G237" s="37"/>
      <c r="H237" s="28"/>
      <c r="I237" s="37"/>
      <c r="J237" s="37"/>
      <c r="K237" s="37"/>
      <c r="L237" s="28"/>
      <c r="M237" s="37"/>
      <c r="N237" s="28"/>
      <c r="O237" s="37"/>
      <c r="P237" s="28"/>
      <c r="Q237" s="37"/>
      <c r="R237" s="28"/>
      <c r="S237" s="37"/>
      <c r="T237" s="28"/>
      <c r="U237" s="37"/>
      <c r="V237" s="37"/>
      <c r="W237" s="37"/>
      <c r="X237" s="28"/>
      <c r="Y237" s="37"/>
      <c r="Z237" s="28"/>
      <c r="AA237" s="37"/>
      <c r="AB237" s="28"/>
      <c r="AC237" s="37"/>
      <c r="AD237" s="28"/>
      <c r="AE237" s="37"/>
      <c r="AF237" s="28"/>
      <c r="AG237" s="37"/>
      <c r="AH237" s="28"/>
      <c r="AI237" s="37"/>
      <c r="AJ237" s="28"/>
      <c r="AK237" s="37"/>
      <c r="AL237" s="28"/>
      <c r="AM237" s="37"/>
      <c r="AN237" s="28"/>
      <c r="AO237" s="37"/>
      <c r="AP237" s="28"/>
      <c r="AQ237" s="37"/>
      <c r="AR237" s="28"/>
      <c r="AS237" s="37"/>
      <c r="AT237" s="28"/>
      <c r="AU237" s="37"/>
      <c r="AV237" s="28"/>
    </row>
    <row r="238" spans="6:48" x14ac:dyDescent="0.25">
      <c r="F238" s="28"/>
      <c r="G238" s="37"/>
      <c r="H238" s="28"/>
      <c r="I238" s="37"/>
      <c r="J238" s="37"/>
      <c r="K238" s="37"/>
      <c r="L238" s="28"/>
      <c r="M238" s="37"/>
      <c r="N238" s="28"/>
      <c r="O238" s="37"/>
      <c r="P238" s="28"/>
      <c r="Q238" s="37"/>
      <c r="R238" s="28"/>
      <c r="S238" s="37"/>
      <c r="T238" s="28"/>
      <c r="U238" s="37"/>
      <c r="V238" s="37"/>
      <c r="W238" s="37"/>
      <c r="X238" s="28"/>
      <c r="Y238" s="37"/>
      <c r="Z238" s="28"/>
      <c r="AA238" s="37"/>
      <c r="AB238" s="28"/>
      <c r="AC238" s="37"/>
      <c r="AD238" s="28"/>
      <c r="AE238" s="37"/>
      <c r="AF238" s="28"/>
      <c r="AG238" s="37"/>
      <c r="AH238" s="28"/>
      <c r="AI238" s="37"/>
      <c r="AJ238" s="28"/>
      <c r="AK238" s="37"/>
      <c r="AL238" s="28"/>
      <c r="AM238" s="37"/>
      <c r="AN238" s="28"/>
      <c r="AO238" s="37"/>
      <c r="AP238" s="28"/>
      <c r="AQ238" s="37"/>
      <c r="AR238" s="28"/>
      <c r="AS238" s="37"/>
      <c r="AT238" s="28"/>
      <c r="AU238" s="37"/>
      <c r="AV238" s="28"/>
    </row>
    <row r="239" spans="6:48" x14ac:dyDescent="0.25">
      <c r="F239" s="28"/>
      <c r="G239" s="37"/>
      <c r="H239" s="28"/>
      <c r="I239" s="37"/>
      <c r="J239" s="37"/>
      <c r="K239" s="37"/>
      <c r="L239" s="28"/>
      <c r="M239" s="37"/>
      <c r="N239" s="28"/>
      <c r="O239" s="37"/>
      <c r="P239" s="28"/>
      <c r="Q239" s="37"/>
      <c r="R239" s="28"/>
      <c r="S239" s="37"/>
      <c r="T239" s="28"/>
      <c r="U239" s="37"/>
      <c r="V239" s="37"/>
      <c r="W239" s="37"/>
      <c r="X239" s="28"/>
      <c r="Y239" s="37"/>
      <c r="Z239" s="28"/>
      <c r="AA239" s="37"/>
      <c r="AB239" s="28"/>
      <c r="AC239" s="37"/>
      <c r="AD239" s="28"/>
      <c r="AE239" s="37"/>
      <c r="AF239" s="28"/>
      <c r="AG239" s="37"/>
      <c r="AH239" s="28"/>
      <c r="AI239" s="37"/>
      <c r="AJ239" s="28"/>
      <c r="AK239" s="37"/>
      <c r="AL239" s="28"/>
      <c r="AM239" s="37"/>
      <c r="AN239" s="28"/>
      <c r="AO239" s="37"/>
      <c r="AP239" s="28"/>
      <c r="AQ239" s="37"/>
      <c r="AR239" s="28"/>
      <c r="AS239" s="37"/>
      <c r="AT239" s="28"/>
      <c r="AU239" s="37"/>
      <c r="AV239" s="28"/>
    </row>
    <row r="240" spans="6:48" x14ac:dyDescent="0.25">
      <c r="F240" s="28"/>
      <c r="G240" s="37"/>
      <c r="H240" s="28"/>
      <c r="I240" s="37"/>
      <c r="J240" s="37"/>
      <c r="K240" s="37"/>
      <c r="L240" s="28"/>
      <c r="M240" s="37"/>
      <c r="N240" s="28"/>
      <c r="O240" s="37"/>
      <c r="P240" s="28"/>
      <c r="Q240" s="37"/>
      <c r="R240" s="28"/>
      <c r="S240" s="37"/>
      <c r="T240" s="28"/>
      <c r="U240" s="37"/>
      <c r="V240" s="37"/>
      <c r="W240" s="37"/>
      <c r="X240" s="28"/>
      <c r="Y240" s="37"/>
      <c r="Z240" s="28"/>
      <c r="AA240" s="37"/>
      <c r="AB240" s="28"/>
      <c r="AC240" s="37"/>
      <c r="AD240" s="28"/>
      <c r="AE240" s="37"/>
      <c r="AF240" s="28"/>
      <c r="AG240" s="37"/>
      <c r="AH240" s="28"/>
      <c r="AI240" s="37"/>
      <c r="AJ240" s="28"/>
      <c r="AK240" s="37"/>
      <c r="AL240" s="28"/>
      <c r="AM240" s="37"/>
      <c r="AN240" s="28"/>
      <c r="AO240" s="37"/>
      <c r="AP240" s="28"/>
      <c r="AQ240" s="37"/>
      <c r="AR240" s="28"/>
      <c r="AS240" s="37"/>
      <c r="AT240" s="28"/>
      <c r="AU240" s="37"/>
      <c r="AV240" s="28"/>
    </row>
    <row r="241" spans="6:48" x14ac:dyDescent="0.25">
      <c r="F241" s="28"/>
      <c r="G241" s="37"/>
      <c r="H241" s="28"/>
      <c r="I241" s="37"/>
      <c r="J241" s="37"/>
      <c r="K241" s="37"/>
      <c r="L241" s="28"/>
      <c r="M241" s="37"/>
      <c r="N241" s="28"/>
      <c r="O241" s="37"/>
      <c r="P241" s="28"/>
      <c r="Q241" s="37"/>
      <c r="R241" s="28"/>
      <c r="S241" s="37"/>
      <c r="T241" s="28"/>
      <c r="U241" s="37"/>
      <c r="V241" s="37"/>
      <c r="W241" s="37"/>
      <c r="X241" s="28"/>
      <c r="Y241" s="37"/>
      <c r="Z241" s="28"/>
      <c r="AA241" s="37"/>
      <c r="AB241" s="28"/>
      <c r="AC241" s="37"/>
      <c r="AD241" s="28"/>
      <c r="AE241" s="37"/>
      <c r="AF241" s="28"/>
      <c r="AG241" s="37"/>
      <c r="AH241" s="28"/>
      <c r="AI241" s="37"/>
      <c r="AJ241" s="28"/>
      <c r="AK241" s="37"/>
      <c r="AL241" s="28"/>
      <c r="AM241" s="37"/>
      <c r="AN241" s="28"/>
      <c r="AO241" s="37"/>
      <c r="AP241" s="28"/>
      <c r="AQ241" s="37"/>
      <c r="AR241" s="28"/>
      <c r="AS241" s="37"/>
      <c r="AT241" s="28"/>
      <c r="AU241" s="37"/>
      <c r="AV241" s="28"/>
    </row>
    <row r="242" spans="6:48" x14ac:dyDescent="0.25">
      <c r="F242" s="28"/>
      <c r="G242" s="37"/>
      <c r="H242" s="28"/>
      <c r="I242" s="37"/>
      <c r="J242" s="37"/>
      <c r="K242" s="37"/>
      <c r="L242" s="28"/>
      <c r="M242" s="37"/>
      <c r="N242" s="28"/>
      <c r="O242" s="37"/>
      <c r="P242" s="28"/>
      <c r="Q242" s="37"/>
      <c r="R242" s="28"/>
      <c r="S242" s="37"/>
      <c r="T242" s="28"/>
      <c r="U242" s="37"/>
      <c r="V242" s="37"/>
      <c r="W242" s="37"/>
      <c r="X242" s="28"/>
      <c r="Y242" s="37"/>
      <c r="Z242" s="28"/>
      <c r="AA242" s="37"/>
      <c r="AB242" s="28"/>
      <c r="AC242" s="37"/>
      <c r="AD242" s="28"/>
      <c r="AE242" s="37"/>
      <c r="AF242" s="28"/>
      <c r="AG242" s="37"/>
      <c r="AH242" s="28"/>
      <c r="AI242" s="37"/>
      <c r="AJ242" s="28"/>
      <c r="AK242" s="37"/>
      <c r="AL242" s="28"/>
      <c r="AM242" s="37"/>
      <c r="AN242" s="28"/>
      <c r="AO242" s="37"/>
      <c r="AP242" s="28"/>
      <c r="AQ242" s="37"/>
      <c r="AR242" s="28"/>
      <c r="AS242" s="37"/>
      <c r="AT242" s="28"/>
      <c r="AU242" s="37"/>
      <c r="AV242" s="28"/>
    </row>
    <row r="243" spans="6:48" x14ac:dyDescent="0.25">
      <c r="F243" s="28"/>
      <c r="G243" s="37"/>
      <c r="H243" s="28"/>
      <c r="I243" s="37"/>
      <c r="J243" s="37"/>
      <c r="K243" s="37"/>
      <c r="L243" s="28"/>
      <c r="M243" s="37"/>
      <c r="N243" s="28"/>
      <c r="O243" s="37"/>
      <c r="P243" s="28"/>
      <c r="Q243" s="37"/>
      <c r="R243" s="28"/>
      <c r="S243" s="37"/>
      <c r="T243" s="28"/>
      <c r="U243" s="37"/>
      <c r="V243" s="37"/>
      <c r="W243" s="37"/>
      <c r="X243" s="28"/>
      <c r="Y243" s="37"/>
      <c r="Z243" s="28"/>
      <c r="AA243" s="37"/>
      <c r="AB243" s="28"/>
      <c r="AC243" s="37"/>
      <c r="AD243" s="28"/>
      <c r="AE243" s="37"/>
      <c r="AF243" s="28"/>
      <c r="AG243" s="37"/>
      <c r="AH243" s="28"/>
      <c r="AI243" s="37"/>
      <c r="AJ243" s="28"/>
      <c r="AK243" s="37"/>
      <c r="AL243" s="28"/>
      <c r="AM243" s="37"/>
      <c r="AN243" s="28"/>
      <c r="AO243" s="37"/>
      <c r="AP243" s="28"/>
      <c r="AQ243" s="37"/>
      <c r="AR243" s="28"/>
      <c r="AS243" s="37"/>
      <c r="AT243" s="28"/>
      <c r="AU243" s="37"/>
      <c r="AV243" s="28"/>
    </row>
    <row r="244" spans="6:48" x14ac:dyDescent="0.25">
      <c r="F244" s="28"/>
      <c r="G244" s="37"/>
      <c r="H244" s="28"/>
      <c r="I244" s="37"/>
      <c r="J244" s="37"/>
      <c r="K244" s="37"/>
      <c r="L244" s="28"/>
      <c r="M244" s="37"/>
      <c r="N244" s="28"/>
      <c r="O244" s="37"/>
      <c r="P244" s="28"/>
      <c r="Q244" s="37"/>
      <c r="R244" s="28"/>
      <c r="S244" s="37"/>
      <c r="T244" s="28"/>
      <c r="U244" s="37"/>
      <c r="V244" s="37"/>
      <c r="W244" s="37"/>
      <c r="X244" s="28"/>
      <c r="Y244" s="37"/>
      <c r="Z244" s="28"/>
      <c r="AA244" s="37"/>
      <c r="AB244" s="28"/>
      <c r="AC244" s="37"/>
      <c r="AD244" s="28"/>
      <c r="AE244" s="37"/>
      <c r="AF244" s="28"/>
      <c r="AG244" s="37"/>
      <c r="AH244" s="28"/>
      <c r="AI244" s="37"/>
      <c r="AJ244" s="28"/>
      <c r="AK244" s="37"/>
      <c r="AL244" s="28"/>
      <c r="AM244" s="37"/>
      <c r="AN244" s="28"/>
      <c r="AO244" s="37"/>
      <c r="AP244" s="28"/>
      <c r="AQ244" s="37"/>
      <c r="AR244" s="28"/>
      <c r="AS244" s="37"/>
      <c r="AT244" s="28"/>
      <c r="AU244" s="37"/>
      <c r="AV244" s="28"/>
    </row>
    <row r="245" spans="6:48" x14ac:dyDescent="0.25">
      <c r="F245" s="28"/>
      <c r="G245" s="37"/>
      <c r="H245" s="28"/>
      <c r="I245" s="37"/>
      <c r="J245" s="37"/>
      <c r="K245" s="37"/>
      <c r="L245" s="28"/>
      <c r="M245" s="37"/>
      <c r="N245" s="28"/>
      <c r="O245" s="37"/>
      <c r="P245" s="28"/>
      <c r="Q245" s="37"/>
      <c r="R245" s="28"/>
      <c r="S245" s="37"/>
      <c r="T245" s="28"/>
      <c r="U245" s="37"/>
      <c r="V245" s="37"/>
      <c r="W245" s="37"/>
      <c r="X245" s="28"/>
      <c r="Y245" s="37"/>
      <c r="Z245" s="28"/>
      <c r="AA245" s="37"/>
      <c r="AB245" s="28"/>
      <c r="AC245" s="37"/>
      <c r="AD245" s="28"/>
      <c r="AE245" s="37"/>
      <c r="AF245" s="28"/>
      <c r="AG245" s="37"/>
      <c r="AH245" s="28"/>
      <c r="AI245" s="37"/>
      <c r="AJ245" s="28"/>
      <c r="AK245" s="37"/>
      <c r="AL245" s="28"/>
      <c r="AM245" s="37"/>
      <c r="AN245" s="28"/>
      <c r="AO245" s="37"/>
      <c r="AP245" s="28"/>
      <c r="AQ245" s="37"/>
      <c r="AR245" s="28"/>
      <c r="AS245" s="37"/>
      <c r="AT245" s="28"/>
      <c r="AU245" s="37"/>
      <c r="AV245" s="28"/>
    </row>
    <row r="246" spans="6:48" x14ac:dyDescent="0.25">
      <c r="F246" s="28"/>
      <c r="G246" s="37"/>
      <c r="H246" s="28"/>
      <c r="I246" s="37"/>
      <c r="J246" s="37"/>
      <c r="K246" s="37"/>
      <c r="L246" s="28"/>
      <c r="M246" s="37"/>
      <c r="N246" s="28"/>
      <c r="O246" s="37"/>
      <c r="P246" s="28"/>
      <c r="Q246" s="37"/>
      <c r="R246" s="28"/>
      <c r="S246" s="37"/>
      <c r="T246" s="28"/>
      <c r="U246" s="37"/>
      <c r="V246" s="37"/>
      <c r="W246" s="37"/>
      <c r="X246" s="28"/>
      <c r="Y246" s="37"/>
      <c r="Z246" s="28"/>
      <c r="AA246" s="37"/>
      <c r="AB246" s="28"/>
      <c r="AC246" s="37"/>
      <c r="AD246" s="28"/>
      <c r="AE246" s="37"/>
      <c r="AF246" s="28"/>
      <c r="AG246" s="37"/>
      <c r="AH246" s="28"/>
      <c r="AI246" s="37"/>
      <c r="AJ246" s="28"/>
      <c r="AK246" s="37"/>
      <c r="AL246" s="28"/>
      <c r="AM246" s="37"/>
      <c r="AN246" s="28"/>
      <c r="AO246" s="37"/>
      <c r="AP246" s="28"/>
      <c r="AQ246" s="37"/>
      <c r="AR246" s="28"/>
      <c r="AS246" s="37"/>
      <c r="AT246" s="28"/>
      <c r="AU246" s="37"/>
      <c r="AV246" s="28"/>
    </row>
    <row r="247" spans="6:48" x14ac:dyDescent="0.25">
      <c r="F247" s="28"/>
      <c r="G247" s="37"/>
      <c r="H247" s="28"/>
      <c r="I247" s="37"/>
      <c r="J247" s="37"/>
      <c r="K247" s="37"/>
      <c r="L247" s="28"/>
      <c r="M247" s="37"/>
      <c r="N247" s="28"/>
      <c r="O247" s="37"/>
      <c r="P247" s="28"/>
      <c r="Q247" s="37"/>
      <c r="R247" s="28"/>
      <c r="S247" s="37"/>
      <c r="T247" s="28"/>
      <c r="U247" s="37"/>
      <c r="V247" s="37"/>
      <c r="W247" s="37"/>
      <c r="X247" s="28"/>
      <c r="Y247" s="37"/>
      <c r="Z247" s="28"/>
      <c r="AA247" s="37"/>
      <c r="AB247" s="28"/>
      <c r="AC247" s="37"/>
      <c r="AD247" s="28"/>
      <c r="AE247" s="37"/>
      <c r="AF247" s="28"/>
      <c r="AG247" s="37"/>
      <c r="AH247" s="28"/>
      <c r="AI247" s="37"/>
      <c r="AJ247" s="28"/>
      <c r="AK247" s="37"/>
      <c r="AL247" s="28"/>
      <c r="AM247" s="37"/>
      <c r="AN247" s="28"/>
      <c r="AO247" s="37"/>
      <c r="AP247" s="28"/>
      <c r="AQ247" s="37"/>
      <c r="AR247" s="28"/>
      <c r="AS247" s="37"/>
      <c r="AT247" s="28"/>
      <c r="AU247" s="37"/>
      <c r="AV247" s="28"/>
    </row>
    <row r="248" spans="6:48" x14ac:dyDescent="0.25">
      <c r="F248" s="28"/>
      <c r="G248" s="37"/>
      <c r="H248" s="28"/>
      <c r="I248" s="37"/>
      <c r="J248" s="37"/>
      <c r="K248" s="37"/>
      <c r="L248" s="28"/>
      <c r="M248" s="37"/>
      <c r="N248" s="28"/>
      <c r="O248" s="37"/>
      <c r="P248" s="28"/>
      <c r="Q248" s="37"/>
      <c r="R248" s="28"/>
      <c r="S248" s="37"/>
      <c r="T248" s="28"/>
      <c r="U248" s="37"/>
      <c r="V248" s="37"/>
      <c r="W248" s="37"/>
      <c r="X248" s="28"/>
      <c r="Y248" s="37"/>
      <c r="Z248" s="28"/>
      <c r="AA248" s="37"/>
      <c r="AB248" s="28"/>
      <c r="AC248" s="37"/>
      <c r="AD248" s="28"/>
      <c r="AE248" s="37"/>
      <c r="AF248" s="28"/>
      <c r="AG248" s="37"/>
      <c r="AH248" s="28"/>
      <c r="AI248" s="37"/>
      <c r="AJ248" s="28"/>
      <c r="AK248" s="37"/>
      <c r="AL248" s="28"/>
      <c r="AM248" s="37"/>
      <c r="AN248" s="28"/>
      <c r="AO248" s="37"/>
      <c r="AP248" s="28"/>
      <c r="AQ248" s="37"/>
      <c r="AR248" s="28"/>
      <c r="AS248" s="37"/>
      <c r="AT248" s="28"/>
      <c r="AU248" s="37"/>
      <c r="AV248" s="28"/>
    </row>
    <row r="249" spans="6:48" x14ac:dyDescent="0.25">
      <c r="F249" s="28"/>
      <c r="G249" s="37"/>
      <c r="H249" s="28"/>
      <c r="I249" s="37"/>
      <c r="J249" s="37"/>
      <c r="K249" s="37"/>
      <c r="L249" s="28"/>
      <c r="M249" s="37"/>
      <c r="N249" s="28"/>
      <c r="O249" s="37"/>
      <c r="P249" s="28"/>
      <c r="Q249" s="37"/>
      <c r="R249" s="28"/>
      <c r="S249" s="37"/>
      <c r="T249" s="28"/>
      <c r="U249" s="37"/>
      <c r="V249" s="37"/>
      <c r="W249" s="37"/>
      <c r="X249" s="28"/>
      <c r="Y249" s="37"/>
      <c r="Z249" s="28"/>
      <c r="AA249" s="37"/>
      <c r="AB249" s="28"/>
      <c r="AC249" s="37"/>
      <c r="AD249" s="28"/>
      <c r="AE249" s="37"/>
      <c r="AF249" s="28"/>
      <c r="AG249" s="37"/>
      <c r="AH249" s="28"/>
      <c r="AI249" s="37"/>
      <c r="AJ249" s="28"/>
      <c r="AK249" s="37"/>
      <c r="AL249" s="28"/>
      <c r="AM249" s="37"/>
      <c r="AN249" s="28"/>
      <c r="AO249" s="37"/>
      <c r="AP249" s="28"/>
      <c r="AQ249" s="37"/>
      <c r="AR249" s="28"/>
      <c r="AS249" s="37"/>
      <c r="AT249" s="28"/>
      <c r="AU249" s="37"/>
      <c r="AV249" s="28"/>
    </row>
    <row r="250" spans="6:48" x14ac:dyDescent="0.25">
      <c r="F250" s="28"/>
      <c r="G250" s="37"/>
      <c r="H250" s="28"/>
      <c r="I250" s="37"/>
      <c r="J250" s="37"/>
      <c r="K250" s="37"/>
      <c r="L250" s="28"/>
      <c r="M250" s="37"/>
      <c r="N250" s="28"/>
      <c r="O250" s="37"/>
      <c r="P250" s="28"/>
      <c r="Q250" s="37"/>
      <c r="R250" s="28"/>
      <c r="S250" s="37"/>
      <c r="T250" s="28"/>
      <c r="U250" s="37"/>
      <c r="V250" s="37"/>
      <c r="W250" s="37"/>
      <c r="X250" s="28"/>
      <c r="Y250" s="37"/>
      <c r="Z250" s="28"/>
      <c r="AA250" s="37"/>
      <c r="AB250" s="28"/>
      <c r="AC250" s="37"/>
      <c r="AD250" s="28"/>
      <c r="AE250" s="37"/>
      <c r="AF250" s="28"/>
      <c r="AG250" s="37"/>
      <c r="AH250" s="28"/>
      <c r="AI250" s="37"/>
      <c r="AJ250" s="28"/>
      <c r="AK250" s="37"/>
      <c r="AL250" s="28"/>
      <c r="AM250" s="37"/>
      <c r="AN250" s="28"/>
      <c r="AO250" s="37"/>
      <c r="AP250" s="28"/>
      <c r="AQ250" s="37"/>
      <c r="AR250" s="28"/>
      <c r="AS250" s="37"/>
      <c r="AT250" s="28"/>
      <c r="AU250" s="37"/>
      <c r="AV250" s="28"/>
    </row>
    <row r="251" spans="6:48" x14ac:dyDescent="0.25">
      <c r="F251" s="28"/>
      <c r="G251" s="37"/>
      <c r="H251" s="28"/>
      <c r="I251" s="37"/>
      <c r="J251" s="37"/>
      <c r="K251" s="37"/>
      <c r="L251" s="28"/>
      <c r="M251" s="37"/>
      <c r="N251" s="28"/>
      <c r="O251" s="37"/>
      <c r="P251" s="28"/>
      <c r="Q251" s="37"/>
      <c r="R251" s="28"/>
      <c r="S251" s="37"/>
      <c r="T251" s="28"/>
      <c r="U251" s="37"/>
      <c r="V251" s="37"/>
      <c r="W251" s="37"/>
      <c r="X251" s="28"/>
      <c r="Y251" s="37"/>
      <c r="Z251" s="28"/>
      <c r="AA251" s="37"/>
      <c r="AB251" s="28"/>
      <c r="AC251" s="37"/>
      <c r="AD251" s="28"/>
      <c r="AE251" s="37"/>
      <c r="AF251" s="28"/>
      <c r="AG251" s="37"/>
      <c r="AH251" s="28"/>
      <c r="AI251" s="37"/>
      <c r="AJ251" s="28"/>
      <c r="AK251" s="37"/>
      <c r="AL251" s="28"/>
      <c r="AM251" s="37"/>
      <c r="AN251" s="28"/>
      <c r="AO251" s="37"/>
      <c r="AP251" s="28"/>
      <c r="AQ251" s="37"/>
      <c r="AR251" s="28"/>
      <c r="AS251" s="37"/>
      <c r="AT251" s="28"/>
      <c r="AU251" s="37"/>
      <c r="AV251" s="28"/>
    </row>
    <row r="252" spans="6:48" x14ac:dyDescent="0.25">
      <c r="F252" s="28"/>
      <c r="G252" s="37"/>
      <c r="H252" s="28"/>
      <c r="I252" s="37"/>
      <c r="J252" s="37"/>
      <c r="K252" s="37"/>
      <c r="L252" s="28"/>
      <c r="M252" s="37"/>
      <c r="N252" s="28"/>
      <c r="O252" s="37"/>
      <c r="P252" s="28"/>
      <c r="Q252" s="37"/>
      <c r="R252" s="28"/>
      <c r="S252" s="37"/>
      <c r="T252" s="28"/>
      <c r="U252" s="37"/>
      <c r="V252" s="37"/>
      <c r="W252" s="37"/>
      <c r="X252" s="28"/>
      <c r="Y252" s="37"/>
      <c r="Z252" s="28"/>
      <c r="AA252" s="37"/>
      <c r="AB252" s="28"/>
      <c r="AC252" s="37"/>
      <c r="AD252" s="28"/>
      <c r="AE252" s="37"/>
      <c r="AF252" s="28"/>
      <c r="AG252" s="37"/>
      <c r="AH252" s="28"/>
      <c r="AI252" s="37"/>
      <c r="AJ252" s="28"/>
      <c r="AK252" s="37"/>
      <c r="AL252" s="28"/>
      <c r="AM252" s="37"/>
      <c r="AN252" s="28"/>
      <c r="AO252" s="37"/>
      <c r="AP252" s="28"/>
      <c r="AQ252" s="37"/>
      <c r="AR252" s="28"/>
      <c r="AS252" s="37"/>
      <c r="AT252" s="28"/>
      <c r="AU252" s="37"/>
      <c r="AV252" s="28"/>
    </row>
    <row r="253" spans="6:48" x14ac:dyDescent="0.25">
      <c r="F253" s="28"/>
      <c r="G253" s="37"/>
      <c r="H253" s="28"/>
      <c r="I253" s="37"/>
      <c r="J253" s="37"/>
      <c r="K253" s="37"/>
      <c r="L253" s="28"/>
      <c r="M253" s="37"/>
      <c r="N253" s="28"/>
      <c r="O253" s="37"/>
      <c r="P253" s="28"/>
      <c r="Q253" s="37"/>
      <c r="R253" s="28"/>
      <c r="S253" s="37"/>
      <c r="T253" s="28"/>
      <c r="U253" s="37"/>
      <c r="V253" s="37"/>
      <c r="W253" s="37"/>
      <c r="X253" s="28"/>
      <c r="Y253" s="37"/>
      <c r="Z253" s="28"/>
      <c r="AA253" s="37"/>
      <c r="AB253" s="28"/>
      <c r="AC253" s="37"/>
      <c r="AD253" s="28"/>
      <c r="AE253" s="37"/>
      <c r="AF253" s="28"/>
      <c r="AG253" s="37"/>
      <c r="AH253" s="28"/>
      <c r="AI253" s="37"/>
      <c r="AJ253" s="28"/>
      <c r="AK253" s="37"/>
      <c r="AL253" s="28"/>
      <c r="AM253" s="37"/>
      <c r="AN253" s="28"/>
      <c r="AO253" s="37"/>
      <c r="AP253" s="28"/>
      <c r="AQ253" s="37"/>
      <c r="AR253" s="28"/>
      <c r="AS253" s="37"/>
      <c r="AT253" s="28"/>
      <c r="AU253" s="37"/>
      <c r="AV253" s="28"/>
    </row>
    <row r="254" spans="6:48" x14ac:dyDescent="0.25">
      <c r="F254" s="28"/>
      <c r="G254" s="37"/>
      <c r="H254" s="28"/>
      <c r="I254" s="37"/>
      <c r="J254" s="37"/>
      <c r="K254" s="37"/>
      <c r="L254" s="28"/>
      <c r="M254" s="37"/>
      <c r="N254" s="28"/>
      <c r="O254" s="37"/>
      <c r="P254" s="28"/>
      <c r="Q254" s="37"/>
      <c r="R254" s="28"/>
      <c r="S254" s="37"/>
      <c r="T254" s="28"/>
      <c r="U254" s="37"/>
      <c r="V254" s="37"/>
      <c r="W254" s="37"/>
      <c r="X254" s="28"/>
      <c r="Y254" s="37"/>
      <c r="Z254" s="28"/>
      <c r="AA254" s="37"/>
      <c r="AB254" s="28"/>
      <c r="AC254" s="37"/>
      <c r="AD254" s="28"/>
      <c r="AE254" s="37"/>
      <c r="AF254" s="28"/>
      <c r="AG254" s="37"/>
      <c r="AH254" s="28"/>
      <c r="AI254" s="37"/>
      <c r="AJ254" s="28"/>
      <c r="AK254" s="37"/>
      <c r="AL254" s="28"/>
      <c r="AM254" s="37"/>
      <c r="AN254" s="28"/>
      <c r="AO254" s="37"/>
      <c r="AP254" s="28"/>
      <c r="AQ254" s="37"/>
      <c r="AR254" s="28"/>
      <c r="AS254" s="37"/>
      <c r="AT254" s="28"/>
      <c r="AU254" s="37"/>
      <c r="AV254" s="28"/>
    </row>
    <row r="255" spans="6:48" x14ac:dyDescent="0.25">
      <c r="F255" s="28"/>
      <c r="G255" s="37"/>
      <c r="H255" s="28"/>
      <c r="I255" s="37"/>
      <c r="J255" s="37"/>
      <c r="K255" s="37"/>
      <c r="L255" s="28"/>
      <c r="M255" s="37"/>
      <c r="N255" s="28"/>
      <c r="O255" s="37"/>
      <c r="P255" s="28"/>
      <c r="Q255" s="37"/>
      <c r="R255" s="28"/>
      <c r="S255" s="37"/>
      <c r="T255" s="28"/>
      <c r="U255" s="37"/>
      <c r="V255" s="37"/>
      <c r="W255" s="37"/>
      <c r="X255" s="28"/>
      <c r="Y255" s="37"/>
      <c r="Z255" s="28"/>
      <c r="AA255" s="37"/>
      <c r="AB255" s="28"/>
      <c r="AC255" s="37"/>
      <c r="AD255" s="28"/>
      <c r="AE255" s="37"/>
      <c r="AF255" s="28"/>
      <c r="AG255" s="37"/>
      <c r="AH255" s="28"/>
      <c r="AI255" s="37"/>
      <c r="AJ255" s="28"/>
      <c r="AK255" s="37"/>
      <c r="AL255" s="28"/>
      <c r="AM255" s="37"/>
      <c r="AN255" s="28"/>
      <c r="AO255" s="37"/>
      <c r="AP255" s="28"/>
      <c r="AQ255" s="37"/>
      <c r="AR255" s="28"/>
      <c r="AS255" s="37"/>
      <c r="AT255" s="28"/>
      <c r="AU255" s="37"/>
      <c r="AV255" s="28"/>
    </row>
    <row r="256" spans="6:48" x14ac:dyDescent="0.25">
      <c r="F256" s="28"/>
      <c r="G256" s="37"/>
      <c r="H256" s="28"/>
      <c r="I256" s="37"/>
      <c r="J256" s="37"/>
      <c r="K256" s="37"/>
      <c r="L256" s="28"/>
      <c r="M256" s="37"/>
      <c r="N256" s="28"/>
      <c r="O256" s="37"/>
      <c r="P256" s="28"/>
      <c r="Q256" s="37"/>
      <c r="R256" s="28"/>
      <c r="S256" s="37"/>
      <c r="T256" s="28"/>
      <c r="U256" s="37"/>
      <c r="V256" s="37"/>
      <c r="W256" s="37"/>
      <c r="X256" s="28"/>
      <c r="Y256" s="37"/>
      <c r="Z256" s="28"/>
      <c r="AA256" s="37"/>
      <c r="AB256" s="28"/>
      <c r="AC256" s="37"/>
      <c r="AD256" s="28"/>
      <c r="AE256" s="37"/>
      <c r="AF256" s="28"/>
      <c r="AG256" s="37"/>
      <c r="AH256" s="28"/>
      <c r="AI256" s="37"/>
      <c r="AJ256" s="28"/>
      <c r="AK256" s="37"/>
      <c r="AL256" s="28"/>
      <c r="AM256" s="37"/>
      <c r="AN256" s="28"/>
      <c r="AO256" s="37"/>
      <c r="AP256" s="28"/>
      <c r="AQ256" s="37"/>
      <c r="AR256" s="28"/>
      <c r="AS256" s="37"/>
      <c r="AT256" s="28"/>
      <c r="AU256" s="37"/>
      <c r="AV256" s="28"/>
    </row>
    <row r="257" spans="6:48" x14ac:dyDescent="0.25">
      <c r="F257" s="28"/>
      <c r="G257" s="37"/>
      <c r="H257" s="28"/>
      <c r="I257" s="37"/>
      <c r="J257" s="37"/>
      <c r="K257" s="37"/>
      <c r="L257" s="28"/>
      <c r="M257" s="37"/>
      <c r="N257" s="28"/>
      <c r="O257" s="37"/>
      <c r="P257" s="28"/>
      <c r="Q257" s="37"/>
      <c r="R257" s="28"/>
      <c r="S257" s="37"/>
      <c r="T257" s="28"/>
      <c r="U257" s="37"/>
      <c r="V257" s="37"/>
      <c r="W257" s="37"/>
      <c r="X257" s="28"/>
      <c r="Y257" s="37"/>
      <c r="Z257" s="28"/>
      <c r="AA257" s="37"/>
      <c r="AB257" s="28"/>
      <c r="AC257" s="37"/>
      <c r="AD257" s="28"/>
      <c r="AE257" s="37"/>
      <c r="AF257" s="28"/>
      <c r="AG257" s="37"/>
      <c r="AH257" s="28"/>
      <c r="AI257" s="37"/>
      <c r="AJ257" s="28"/>
      <c r="AK257" s="37"/>
      <c r="AL257" s="28"/>
      <c r="AM257" s="37"/>
      <c r="AN257" s="28"/>
      <c r="AO257" s="37"/>
      <c r="AP257" s="28"/>
      <c r="AQ257" s="37"/>
      <c r="AR257" s="28"/>
      <c r="AS257" s="37"/>
      <c r="AT257" s="28"/>
      <c r="AU257" s="37"/>
      <c r="AV257" s="28"/>
    </row>
    <row r="258" spans="6:48" x14ac:dyDescent="0.25">
      <c r="F258" s="28"/>
      <c r="G258" s="37"/>
      <c r="H258" s="28"/>
      <c r="I258" s="37"/>
      <c r="J258" s="37"/>
      <c r="K258" s="37"/>
      <c r="L258" s="28"/>
      <c r="M258" s="37"/>
      <c r="N258" s="28"/>
      <c r="O258" s="37"/>
      <c r="P258" s="28"/>
      <c r="Q258" s="37"/>
      <c r="R258" s="28"/>
      <c r="S258" s="37"/>
      <c r="T258" s="28"/>
      <c r="U258" s="37"/>
      <c r="V258" s="37"/>
      <c r="W258" s="37"/>
      <c r="X258" s="28"/>
      <c r="Y258" s="37"/>
      <c r="Z258" s="28"/>
      <c r="AA258" s="37"/>
      <c r="AB258" s="28"/>
      <c r="AC258" s="37"/>
      <c r="AD258" s="28"/>
      <c r="AE258" s="37"/>
      <c r="AF258" s="28"/>
      <c r="AG258" s="37"/>
      <c r="AH258" s="28"/>
      <c r="AI258" s="37"/>
      <c r="AJ258" s="28"/>
      <c r="AK258" s="37"/>
      <c r="AL258" s="28"/>
      <c r="AM258" s="37"/>
      <c r="AN258" s="28"/>
      <c r="AO258" s="37"/>
      <c r="AP258" s="28"/>
      <c r="AQ258" s="37"/>
      <c r="AR258" s="28"/>
      <c r="AS258" s="37"/>
      <c r="AT258" s="28"/>
      <c r="AU258" s="37"/>
      <c r="AV258" s="28"/>
    </row>
    <row r="259" spans="6:48" x14ac:dyDescent="0.25">
      <c r="F259" s="28"/>
      <c r="G259" s="37"/>
      <c r="H259" s="28"/>
      <c r="I259" s="37"/>
      <c r="J259" s="37"/>
      <c r="K259" s="37"/>
      <c r="L259" s="28"/>
      <c r="M259" s="37"/>
      <c r="N259" s="28"/>
      <c r="O259" s="37"/>
      <c r="P259" s="28"/>
      <c r="Q259" s="37"/>
      <c r="R259" s="28"/>
      <c r="S259" s="37"/>
      <c r="T259" s="28"/>
      <c r="U259" s="37"/>
      <c r="V259" s="37"/>
      <c r="W259" s="37"/>
      <c r="X259" s="28"/>
      <c r="Y259" s="37"/>
      <c r="Z259" s="28"/>
      <c r="AA259" s="37"/>
      <c r="AB259" s="28"/>
      <c r="AC259" s="37"/>
      <c r="AD259" s="28"/>
      <c r="AE259" s="37"/>
      <c r="AF259" s="28"/>
      <c r="AG259" s="37"/>
      <c r="AH259" s="28"/>
      <c r="AI259" s="37"/>
      <c r="AJ259" s="28"/>
      <c r="AK259" s="37"/>
      <c r="AL259" s="28"/>
      <c r="AM259" s="37"/>
      <c r="AN259" s="28"/>
      <c r="AO259" s="37"/>
      <c r="AP259" s="28"/>
      <c r="AQ259" s="37"/>
      <c r="AR259" s="28"/>
      <c r="AS259" s="37"/>
      <c r="AT259" s="28"/>
      <c r="AU259" s="37"/>
      <c r="AV259" s="28"/>
    </row>
    <row r="260" spans="6:48" x14ac:dyDescent="0.25">
      <c r="F260" s="28"/>
      <c r="G260" s="37"/>
      <c r="H260" s="28"/>
      <c r="I260" s="37"/>
      <c r="J260" s="37"/>
      <c r="K260" s="37"/>
      <c r="L260" s="28"/>
      <c r="M260" s="37"/>
      <c r="N260" s="28"/>
      <c r="O260" s="37"/>
      <c r="P260" s="28"/>
      <c r="Q260" s="37"/>
      <c r="R260" s="28"/>
      <c r="S260" s="37"/>
      <c r="T260" s="28"/>
      <c r="U260" s="37"/>
      <c r="V260" s="37"/>
      <c r="W260" s="37"/>
      <c r="X260" s="28"/>
      <c r="Y260" s="37"/>
      <c r="Z260" s="28"/>
      <c r="AA260" s="37"/>
      <c r="AB260" s="28"/>
      <c r="AC260" s="37"/>
      <c r="AD260" s="28"/>
      <c r="AE260" s="37"/>
      <c r="AF260" s="28"/>
      <c r="AG260" s="37"/>
      <c r="AH260" s="28"/>
      <c r="AI260" s="37"/>
      <c r="AJ260" s="28"/>
      <c r="AK260" s="37"/>
      <c r="AL260" s="28"/>
      <c r="AM260" s="37"/>
      <c r="AN260" s="28"/>
      <c r="AO260" s="37"/>
      <c r="AP260" s="28"/>
      <c r="AQ260" s="37"/>
      <c r="AR260" s="28"/>
      <c r="AS260" s="37"/>
      <c r="AT260" s="28"/>
      <c r="AU260" s="37"/>
      <c r="AV260" s="28"/>
    </row>
    <row r="261" spans="6:48" x14ac:dyDescent="0.25">
      <c r="F261" s="28"/>
      <c r="G261" s="37"/>
      <c r="H261" s="28"/>
      <c r="I261" s="37"/>
      <c r="J261" s="37"/>
      <c r="K261" s="37"/>
      <c r="L261" s="28"/>
      <c r="M261" s="37"/>
      <c r="N261" s="28"/>
      <c r="O261" s="37"/>
      <c r="P261" s="28"/>
      <c r="Q261" s="37"/>
      <c r="R261" s="28"/>
      <c r="S261" s="37"/>
      <c r="T261" s="28"/>
      <c r="U261" s="37"/>
      <c r="V261" s="37"/>
      <c r="W261" s="37"/>
      <c r="X261" s="28"/>
      <c r="Y261" s="37"/>
      <c r="Z261" s="28"/>
      <c r="AA261" s="37"/>
      <c r="AB261" s="28"/>
      <c r="AC261" s="37"/>
      <c r="AD261" s="28"/>
      <c r="AE261" s="37"/>
      <c r="AF261" s="28"/>
      <c r="AG261" s="37"/>
      <c r="AH261" s="28"/>
      <c r="AI261" s="37"/>
      <c r="AJ261" s="28"/>
      <c r="AK261" s="37"/>
      <c r="AL261" s="28"/>
      <c r="AM261" s="37"/>
      <c r="AN261" s="28"/>
      <c r="AO261" s="37"/>
      <c r="AP261" s="28"/>
      <c r="AQ261" s="37"/>
      <c r="AR261" s="28"/>
      <c r="AS261" s="37"/>
      <c r="AT261" s="28"/>
      <c r="AU261" s="37"/>
      <c r="AV261" s="28"/>
    </row>
    <row r="262" spans="6:48" x14ac:dyDescent="0.25">
      <c r="F262" s="28"/>
      <c r="G262" s="37"/>
      <c r="H262" s="28"/>
      <c r="I262" s="37"/>
      <c r="J262" s="37"/>
      <c r="K262" s="37"/>
      <c r="L262" s="28"/>
      <c r="M262" s="37"/>
      <c r="N262" s="28"/>
      <c r="O262" s="37"/>
      <c r="P262" s="28"/>
      <c r="Q262" s="37"/>
      <c r="R262" s="28"/>
      <c r="S262" s="37"/>
      <c r="T262" s="28"/>
      <c r="U262" s="37"/>
      <c r="V262" s="37"/>
      <c r="W262" s="37"/>
      <c r="X262" s="28"/>
      <c r="Y262" s="37"/>
      <c r="Z262" s="28"/>
      <c r="AA262" s="37"/>
      <c r="AB262" s="28"/>
      <c r="AC262" s="37"/>
      <c r="AD262" s="28"/>
      <c r="AE262" s="37"/>
      <c r="AF262" s="28"/>
      <c r="AG262" s="37"/>
      <c r="AH262" s="28"/>
      <c r="AI262" s="37"/>
      <c r="AJ262" s="28"/>
      <c r="AK262" s="37"/>
      <c r="AL262" s="28"/>
      <c r="AM262" s="37"/>
      <c r="AN262" s="28"/>
      <c r="AO262" s="37"/>
      <c r="AP262" s="28"/>
      <c r="AQ262" s="37"/>
      <c r="AR262" s="28"/>
      <c r="AS262" s="37"/>
      <c r="AT262" s="28"/>
      <c r="AU262" s="37"/>
      <c r="AV262" s="28"/>
    </row>
    <row r="263" spans="6:48" x14ac:dyDescent="0.25">
      <c r="F263" s="28"/>
      <c r="G263" s="37"/>
      <c r="H263" s="28"/>
      <c r="I263" s="37"/>
      <c r="J263" s="37"/>
      <c r="K263" s="37"/>
      <c r="L263" s="28"/>
      <c r="M263" s="37"/>
      <c r="N263" s="28"/>
      <c r="O263" s="37"/>
      <c r="P263" s="28"/>
      <c r="Q263" s="37"/>
      <c r="R263" s="28"/>
      <c r="S263" s="37"/>
      <c r="T263" s="28"/>
      <c r="U263" s="37"/>
      <c r="V263" s="37"/>
      <c r="W263" s="37"/>
      <c r="X263" s="28"/>
      <c r="Y263" s="37"/>
      <c r="Z263" s="28"/>
      <c r="AA263" s="37"/>
      <c r="AB263" s="28"/>
      <c r="AC263" s="37"/>
      <c r="AD263" s="28"/>
      <c r="AE263" s="37"/>
      <c r="AF263" s="28"/>
      <c r="AG263" s="37"/>
      <c r="AH263" s="28"/>
      <c r="AI263" s="37"/>
      <c r="AJ263" s="28"/>
      <c r="AK263" s="37"/>
      <c r="AL263" s="28"/>
      <c r="AM263" s="37"/>
      <c r="AN263" s="28"/>
      <c r="AO263" s="37"/>
      <c r="AP263" s="28"/>
      <c r="AQ263" s="37"/>
      <c r="AR263" s="28"/>
      <c r="AS263" s="37"/>
      <c r="AT263" s="28"/>
      <c r="AU263" s="37"/>
      <c r="AV263" s="28"/>
    </row>
    <row r="264" spans="6:48" x14ac:dyDescent="0.25">
      <c r="F264" s="28"/>
      <c r="G264" s="37"/>
      <c r="H264" s="28"/>
      <c r="I264" s="37"/>
      <c r="J264" s="37"/>
      <c r="K264" s="37"/>
      <c r="L264" s="28"/>
      <c r="M264" s="37"/>
      <c r="N264" s="28"/>
      <c r="O264" s="37"/>
      <c r="P264" s="28"/>
      <c r="Q264" s="37"/>
      <c r="R264" s="28"/>
      <c r="S264" s="37"/>
      <c r="T264" s="28"/>
      <c r="U264" s="37"/>
      <c r="V264" s="37"/>
      <c r="W264" s="37"/>
      <c r="X264" s="28"/>
      <c r="Y264" s="37"/>
      <c r="Z264" s="28"/>
      <c r="AA264" s="37"/>
      <c r="AB264" s="28"/>
      <c r="AC264" s="37"/>
      <c r="AD264" s="28"/>
      <c r="AE264" s="37"/>
      <c r="AF264" s="28"/>
      <c r="AG264" s="37"/>
      <c r="AH264" s="28"/>
      <c r="AI264" s="37"/>
      <c r="AJ264" s="28"/>
      <c r="AK264" s="37"/>
      <c r="AL264" s="28"/>
      <c r="AM264" s="37"/>
      <c r="AN264" s="28"/>
      <c r="AO264" s="37"/>
      <c r="AP264" s="28"/>
      <c r="AQ264" s="37"/>
      <c r="AR264" s="28"/>
      <c r="AS264" s="37"/>
      <c r="AT264" s="28"/>
      <c r="AU264" s="37"/>
      <c r="AV264" s="28"/>
    </row>
    <row r="265" spans="6:48" x14ac:dyDescent="0.25">
      <c r="F265" s="28"/>
      <c r="G265" s="37"/>
      <c r="H265" s="28"/>
      <c r="I265" s="37"/>
      <c r="J265" s="37"/>
      <c r="K265" s="37"/>
      <c r="L265" s="28"/>
      <c r="M265" s="37"/>
      <c r="N265" s="28"/>
      <c r="O265" s="37"/>
      <c r="P265" s="28"/>
      <c r="Q265" s="37"/>
      <c r="R265" s="28"/>
      <c r="S265" s="37"/>
      <c r="T265" s="28"/>
      <c r="U265" s="37"/>
      <c r="V265" s="37"/>
      <c r="W265" s="37"/>
      <c r="X265" s="28"/>
      <c r="Y265" s="37"/>
      <c r="Z265" s="28"/>
      <c r="AA265" s="37"/>
      <c r="AB265" s="28"/>
      <c r="AC265" s="37"/>
      <c r="AD265" s="28"/>
      <c r="AE265" s="37"/>
      <c r="AF265" s="28"/>
      <c r="AG265" s="37"/>
      <c r="AH265" s="28"/>
      <c r="AI265" s="37"/>
      <c r="AJ265" s="28"/>
      <c r="AK265" s="37"/>
      <c r="AL265" s="28"/>
      <c r="AM265" s="37"/>
      <c r="AN265" s="28"/>
      <c r="AO265" s="37"/>
      <c r="AP265" s="28"/>
      <c r="AQ265" s="37"/>
      <c r="AR265" s="28"/>
      <c r="AS265" s="37"/>
      <c r="AT265" s="28"/>
      <c r="AU265" s="37"/>
      <c r="AV265" s="28"/>
    </row>
    <row r="266" spans="6:48" x14ac:dyDescent="0.25">
      <c r="F266" s="28"/>
      <c r="G266" s="37"/>
      <c r="H266" s="28"/>
      <c r="I266" s="37"/>
      <c r="J266" s="37"/>
      <c r="K266" s="37"/>
      <c r="L266" s="28"/>
      <c r="M266" s="37"/>
      <c r="N266" s="28"/>
      <c r="O266" s="37"/>
      <c r="P266" s="28"/>
      <c r="Q266" s="37"/>
      <c r="R266" s="28"/>
      <c r="S266" s="37"/>
      <c r="T266" s="28"/>
      <c r="U266" s="37"/>
      <c r="V266" s="37"/>
      <c r="W266" s="37"/>
      <c r="X266" s="28"/>
      <c r="Y266" s="37"/>
      <c r="Z266" s="28"/>
      <c r="AA266" s="37"/>
      <c r="AB266" s="28"/>
      <c r="AC266" s="37"/>
      <c r="AD266" s="28"/>
      <c r="AE266" s="37"/>
      <c r="AF266" s="28"/>
      <c r="AG266" s="37"/>
      <c r="AH266" s="28"/>
      <c r="AI266" s="37"/>
      <c r="AJ266" s="28"/>
      <c r="AK266" s="37"/>
      <c r="AL266" s="28"/>
      <c r="AM266" s="37"/>
      <c r="AN266" s="28"/>
      <c r="AO266" s="37"/>
      <c r="AP266" s="28"/>
      <c r="AQ266" s="37"/>
      <c r="AR266" s="28"/>
      <c r="AS266" s="37"/>
      <c r="AT266" s="28"/>
      <c r="AU266" s="37"/>
      <c r="AV266" s="28"/>
    </row>
    <row r="267" spans="6:48" x14ac:dyDescent="0.25">
      <c r="F267" s="28"/>
      <c r="G267" s="37"/>
      <c r="H267" s="28"/>
      <c r="I267" s="37"/>
      <c r="J267" s="37"/>
      <c r="K267" s="37"/>
      <c r="L267" s="28"/>
      <c r="M267" s="37"/>
      <c r="N267" s="28"/>
      <c r="O267" s="37"/>
      <c r="P267" s="28"/>
      <c r="Q267" s="37"/>
      <c r="R267" s="28"/>
      <c r="S267" s="37"/>
      <c r="T267" s="28"/>
      <c r="U267" s="37"/>
      <c r="V267" s="37"/>
      <c r="W267" s="37"/>
      <c r="X267" s="28"/>
      <c r="Y267" s="37"/>
      <c r="Z267" s="28"/>
      <c r="AA267" s="37"/>
      <c r="AB267" s="28"/>
      <c r="AC267" s="37"/>
      <c r="AD267" s="28"/>
      <c r="AE267" s="37"/>
      <c r="AF267" s="28"/>
      <c r="AG267" s="37"/>
      <c r="AH267" s="28"/>
      <c r="AI267" s="37"/>
      <c r="AJ267" s="28"/>
      <c r="AK267" s="37"/>
      <c r="AL267" s="28"/>
      <c r="AM267" s="37"/>
      <c r="AN267" s="28"/>
      <c r="AO267" s="37"/>
      <c r="AP267" s="28"/>
      <c r="AQ267" s="37"/>
      <c r="AR267" s="28"/>
      <c r="AS267" s="37"/>
      <c r="AT267" s="28"/>
      <c r="AU267" s="37"/>
      <c r="AV267" s="28"/>
    </row>
    <row r="268" spans="6:48" x14ac:dyDescent="0.25">
      <c r="F268" s="28"/>
      <c r="G268" s="37"/>
      <c r="H268" s="28"/>
      <c r="I268" s="37"/>
      <c r="J268" s="37"/>
      <c r="K268" s="37"/>
      <c r="L268" s="28"/>
      <c r="M268" s="37"/>
      <c r="N268" s="28"/>
      <c r="O268" s="37"/>
      <c r="P268" s="28"/>
      <c r="Q268" s="37"/>
      <c r="R268" s="28"/>
      <c r="S268" s="37"/>
      <c r="T268" s="28"/>
      <c r="U268" s="37"/>
      <c r="V268" s="37"/>
      <c r="W268" s="37"/>
      <c r="X268" s="28"/>
      <c r="Y268" s="37"/>
      <c r="Z268" s="28"/>
      <c r="AA268" s="37"/>
      <c r="AB268" s="28"/>
      <c r="AC268" s="37"/>
      <c r="AD268" s="28"/>
      <c r="AE268" s="37"/>
      <c r="AF268" s="28"/>
      <c r="AG268" s="37"/>
      <c r="AH268" s="28"/>
      <c r="AI268" s="37"/>
      <c r="AJ268" s="28"/>
      <c r="AK268" s="37"/>
      <c r="AL268" s="28"/>
      <c r="AM268" s="37"/>
      <c r="AN268" s="28"/>
      <c r="AO268" s="37"/>
      <c r="AP268" s="28"/>
      <c r="AQ268" s="37"/>
      <c r="AR268" s="28"/>
      <c r="AS268" s="37"/>
      <c r="AT268" s="28"/>
      <c r="AU268" s="37"/>
      <c r="AV268" s="28"/>
    </row>
    <row r="269" spans="6:48" x14ac:dyDescent="0.25">
      <c r="F269" s="28"/>
      <c r="G269" s="37"/>
      <c r="H269" s="28"/>
      <c r="I269" s="37"/>
      <c r="J269" s="37"/>
      <c r="K269" s="37"/>
      <c r="L269" s="28"/>
      <c r="M269" s="37"/>
      <c r="N269" s="28"/>
      <c r="O269" s="37"/>
      <c r="P269" s="28"/>
      <c r="Q269" s="37"/>
      <c r="R269" s="28"/>
      <c r="S269" s="37"/>
      <c r="T269" s="28"/>
      <c r="U269" s="37"/>
      <c r="V269" s="37"/>
      <c r="W269" s="37"/>
      <c r="X269" s="28"/>
      <c r="Y269" s="37"/>
      <c r="Z269" s="28"/>
      <c r="AA269" s="37"/>
      <c r="AB269" s="28"/>
      <c r="AC269" s="37"/>
      <c r="AD269" s="28"/>
      <c r="AE269" s="37"/>
      <c r="AF269" s="28"/>
      <c r="AG269" s="37"/>
      <c r="AH269" s="28"/>
      <c r="AI269" s="37"/>
      <c r="AJ269" s="28"/>
      <c r="AK269" s="37"/>
      <c r="AL269" s="28"/>
      <c r="AM269" s="37"/>
      <c r="AN269" s="28"/>
      <c r="AO269" s="37"/>
      <c r="AP269" s="28"/>
      <c r="AQ269" s="37"/>
      <c r="AR269" s="28"/>
      <c r="AS269" s="37"/>
      <c r="AT269" s="28"/>
      <c r="AU269" s="37"/>
      <c r="AV269" s="28"/>
    </row>
    <row r="270" spans="6:48" x14ac:dyDescent="0.25">
      <c r="F270" s="28"/>
      <c r="G270" s="37"/>
      <c r="H270" s="28"/>
      <c r="I270" s="37"/>
      <c r="J270" s="37"/>
      <c r="K270" s="37"/>
      <c r="L270" s="28"/>
      <c r="M270" s="37"/>
      <c r="N270" s="28"/>
      <c r="O270" s="37"/>
      <c r="P270" s="28"/>
      <c r="Q270" s="37"/>
      <c r="R270" s="28"/>
      <c r="S270" s="37"/>
      <c r="T270" s="28"/>
      <c r="U270" s="37"/>
      <c r="V270" s="37"/>
      <c r="W270" s="37"/>
      <c r="X270" s="28"/>
      <c r="Y270" s="37"/>
      <c r="Z270" s="28"/>
      <c r="AA270" s="37"/>
      <c r="AB270" s="28"/>
      <c r="AC270" s="37"/>
      <c r="AD270" s="28"/>
      <c r="AE270" s="37"/>
      <c r="AF270" s="28"/>
      <c r="AG270" s="37"/>
      <c r="AH270" s="28"/>
      <c r="AI270" s="37"/>
      <c r="AJ270" s="28"/>
      <c r="AK270" s="37"/>
      <c r="AL270" s="28"/>
      <c r="AM270" s="37"/>
      <c r="AN270" s="28"/>
      <c r="AO270" s="37"/>
      <c r="AP270" s="28"/>
      <c r="AQ270" s="37"/>
      <c r="AR270" s="28"/>
      <c r="AS270" s="37"/>
      <c r="AT270" s="28"/>
      <c r="AU270" s="37"/>
      <c r="AV270" s="28"/>
    </row>
    <row r="271" spans="6:48" x14ac:dyDescent="0.25">
      <c r="F271" s="28"/>
      <c r="G271" s="37"/>
      <c r="H271" s="28"/>
      <c r="I271" s="37"/>
      <c r="J271" s="37"/>
      <c r="K271" s="37"/>
      <c r="L271" s="28"/>
      <c r="M271" s="37"/>
      <c r="N271" s="28"/>
      <c r="O271" s="37"/>
      <c r="P271" s="28"/>
      <c r="Q271" s="37"/>
      <c r="R271" s="28"/>
      <c r="S271" s="37"/>
      <c r="T271" s="28"/>
      <c r="U271" s="37"/>
      <c r="V271" s="37"/>
      <c r="W271" s="37"/>
      <c r="X271" s="28"/>
      <c r="Y271" s="37"/>
      <c r="Z271" s="28"/>
      <c r="AA271" s="37"/>
      <c r="AB271" s="28"/>
      <c r="AC271" s="37"/>
      <c r="AD271" s="28"/>
      <c r="AE271" s="37"/>
      <c r="AF271" s="28"/>
      <c r="AG271" s="37"/>
      <c r="AH271" s="28"/>
      <c r="AI271" s="37"/>
      <c r="AJ271" s="28"/>
      <c r="AK271" s="37"/>
      <c r="AL271" s="28"/>
      <c r="AM271" s="37"/>
      <c r="AN271" s="28"/>
      <c r="AO271" s="37"/>
      <c r="AP271" s="28"/>
      <c r="AQ271" s="37"/>
      <c r="AR271" s="28"/>
      <c r="AS271" s="37"/>
      <c r="AT271" s="28"/>
      <c r="AU271" s="37"/>
      <c r="AV271" s="28"/>
    </row>
    <row r="272" spans="6:48" x14ac:dyDescent="0.25">
      <c r="F272" s="28"/>
      <c r="G272" s="37"/>
      <c r="H272" s="28"/>
      <c r="I272" s="37"/>
      <c r="J272" s="37"/>
      <c r="K272" s="37"/>
      <c r="L272" s="28"/>
      <c r="M272" s="37"/>
      <c r="N272" s="28"/>
      <c r="O272" s="37"/>
      <c r="P272" s="28"/>
      <c r="Q272" s="37"/>
      <c r="R272" s="28"/>
      <c r="S272" s="37"/>
      <c r="T272" s="28"/>
      <c r="U272" s="37"/>
      <c r="V272" s="37"/>
      <c r="W272" s="37"/>
      <c r="X272" s="28"/>
      <c r="Y272" s="37"/>
      <c r="Z272" s="28"/>
      <c r="AA272" s="37"/>
      <c r="AB272" s="28"/>
      <c r="AC272" s="37"/>
      <c r="AD272" s="28"/>
      <c r="AE272" s="37"/>
      <c r="AF272" s="28"/>
      <c r="AG272" s="37"/>
      <c r="AH272" s="28"/>
      <c r="AI272" s="37"/>
      <c r="AJ272" s="28"/>
      <c r="AK272" s="37"/>
      <c r="AL272" s="28"/>
      <c r="AM272" s="37"/>
      <c r="AN272" s="28"/>
      <c r="AO272" s="37"/>
      <c r="AP272" s="28"/>
      <c r="AQ272" s="37"/>
      <c r="AR272" s="28"/>
      <c r="AS272" s="37"/>
      <c r="AT272" s="28"/>
      <c r="AU272" s="37"/>
      <c r="AV272" s="28"/>
    </row>
    <row r="273" spans="6:48" x14ac:dyDescent="0.25">
      <c r="F273" s="28"/>
      <c r="G273" s="37"/>
      <c r="H273" s="28"/>
      <c r="I273" s="37"/>
      <c r="J273" s="37"/>
      <c r="K273" s="37"/>
      <c r="L273" s="28"/>
      <c r="M273" s="37"/>
      <c r="N273" s="28"/>
      <c r="O273" s="37"/>
      <c r="P273" s="28"/>
      <c r="Q273" s="37"/>
      <c r="R273" s="28"/>
      <c r="S273" s="37"/>
      <c r="T273" s="28"/>
      <c r="U273" s="37"/>
      <c r="V273" s="37"/>
      <c r="W273" s="37"/>
      <c r="X273" s="28"/>
      <c r="Y273" s="37"/>
      <c r="Z273" s="28"/>
      <c r="AA273" s="37"/>
      <c r="AB273" s="28"/>
      <c r="AC273" s="37"/>
      <c r="AD273" s="28"/>
      <c r="AE273" s="37"/>
      <c r="AF273" s="28"/>
      <c r="AG273" s="37"/>
      <c r="AH273" s="28"/>
      <c r="AI273" s="37"/>
      <c r="AJ273" s="28"/>
      <c r="AK273" s="37"/>
      <c r="AL273" s="28"/>
      <c r="AM273" s="37"/>
      <c r="AN273" s="28"/>
      <c r="AO273" s="37"/>
      <c r="AP273" s="28"/>
      <c r="AQ273" s="37"/>
      <c r="AR273" s="28"/>
      <c r="AS273" s="37"/>
      <c r="AT273" s="28"/>
      <c r="AU273" s="37"/>
      <c r="AV273" s="28"/>
    </row>
    <row r="274" spans="6:48" x14ac:dyDescent="0.25">
      <c r="F274" s="28"/>
      <c r="G274" s="37"/>
      <c r="H274" s="28"/>
      <c r="I274" s="37"/>
      <c r="J274" s="37"/>
      <c r="K274" s="37"/>
      <c r="L274" s="28"/>
      <c r="M274" s="37"/>
      <c r="N274" s="28"/>
      <c r="O274" s="37"/>
      <c r="P274" s="28"/>
      <c r="Q274" s="37"/>
      <c r="R274" s="28"/>
      <c r="S274" s="37"/>
      <c r="T274" s="28"/>
      <c r="U274" s="37"/>
      <c r="V274" s="37"/>
      <c r="W274" s="37"/>
      <c r="X274" s="28"/>
      <c r="Y274" s="37"/>
      <c r="Z274" s="28"/>
      <c r="AA274" s="37"/>
      <c r="AB274" s="28"/>
      <c r="AC274" s="37"/>
      <c r="AD274" s="28"/>
      <c r="AE274" s="37"/>
      <c r="AF274" s="28"/>
      <c r="AG274" s="37"/>
      <c r="AH274" s="28"/>
      <c r="AI274" s="37"/>
      <c r="AJ274" s="28"/>
      <c r="AK274" s="37"/>
      <c r="AL274" s="28"/>
      <c r="AM274" s="37"/>
      <c r="AN274" s="28"/>
      <c r="AO274" s="37"/>
      <c r="AP274" s="28"/>
      <c r="AQ274" s="37"/>
      <c r="AR274" s="28"/>
      <c r="AS274" s="37"/>
      <c r="AT274" s="28"/>
      <c r="AU274" s="37"/>
      <c r="AV274" s="28"/>
    </row>
    <row r="275" spans="6:48" x14ac:dyDescent="0.25">
      <c r="F275" s="28"/>
      <c r="G275" s="37"/>
      <c r="H275" s="28"/>
      <c r="I275" s="37"/>
      <c r="J275" s="37"/>
      <c r="K275" s="37"/>
      <c r="L275" s="28"/>
      <c r="M275" s="37"/>
      <c r="N275" s="28"/>
      <c r="O275" s="37"/>
      <c r="P275" s="28"/>
      <c r="Q275" s="37"/>
      <c r="R275" s="28"/>
      <c r="S275" s="37"/>
      <c r="T275" s="28"/>
      <c r="U275" s="37"/>
      <c r="V275" s="37"/>
      <c r="W275" s="37"/>
      <c r="X275" s="28"/>
      <c r="Y275" s="37"/>
      <c r="Z275" s="28"/>
      <c r="AA275" s="37"/>
      <c r="AB275" s="28"/>
      <c r="AC275" s="37"/>
      <c r="AD275" s="28"/>
      <c r="AE275" s="37"/>
      <c r="AF275" s="28"/>
      <c r="AG275" s="37"/>
      <c r="AH275" s="28"/>
      <c r="AI275" s="37"/>
      <c r="AJ275" s="28"/>
      <c r="AK275" s="37"/>
      <c r="AL275" s="28"/>
      <c r="AM275" s="37"/>
      <c r="AN275" s="28"/>
      <c r="AO275" s="37"/>
      <c r="AP275" s="28"/>
      <c r="AQ275" s="37"/>
      <c r="AR275" s="28"/>
      <c r="AS275" s="37"/>
      <c r="AT275" s="28"/>
      <c r="AU275" s="37"/>
      <c r="AV275" s="28"/>
    </row>
    <row r="276" spans="6:48" x14ac:dyDescent="0.25">
      <c r="F276" s="28"/>
      <c r="G276" s="37"/>
      <c r="H276" s="28"/>
      <c r="I276" s="37"/>
      <c r="J276" s="37"/>
      <c r="K276" s="37"/>
      <c r="L276" s="28"/>
      <c r="M276" s="37"/>
      <c r="N276" s="28"/>
      <c r="O276" s="37"/>
      <c r="P276" s="28"/>
      <c r="Q276" s="37"/>
      <c r="R276" s="28"/>
      <c r="S276" s="37"/>
      <c r="T276" s="28"/>
      <c r="U276" s="37"/>
      <c r="V276" s="37"/>
      <c r="W276" s="37"/>
      <c r="X276" s="28"/>
      <c r="Y276" s="37"/>
      <c r="Z276" s="28"/>
      <c r="AA276" s="37"/>
      <c r="AB276" s="28"/>
      <c r="AC276" s="37"/>
      <c r="AD276" s="28"/>
      <c r="AE276" s="37"/>
      <c r="AF276" s="28"/>
      <c r="AG276" s="37"/>
      <c r="AH276" s="28"/>
      <c r="AI276" s="37"/>
      <c r="AJ276" s="28"/>
      <c r="AK276" s="37"/>
      <c r="AL276" s="28"/>
      <c r="AM276" s="37"/>
      <c r="AN276" s="28"/>
      <c r="AO276" s="37"/>
      <c r="AP276" s="28"/>
      <c r="AQ276" s="37"/>
      <c r="AR276" s="28"/>
      <c r="AS276" s="37"/>
      <c r="AT276" s="28"/>
      <c r="AU276" s="37"/>
      <c r="AV276" s="28"/>
    </row>
    <row r="277" spans="6:48" x14ac:dyDescent="0.25">
      <c r="F277" s="28"/>
      <c r="G277" s="37"/>
      <c r="H277" s="28"/>
      <c r="I277" s="37"/>
      <c r="J277" s="37"/>
      <c r="K277" s="37"/>
      <c r="L277" s="28"/>
      <c r="M277" s="37"/>
      <c r="N277" s="28"/>
      <c r="O277" s="37"/>
      <c r="P277" s="28"/>
      <c r="Q277" s="37"/>
      <c r="R277" s="28"/>
      <c r="S277" s="37"/>
      <c r="T277" s="28"/>
      <c r="U277" s="37"/>
      <c r="V277" s="37"/>
      <c r="W277" s="37"/>
      <c r="X277" s="28"/>
      <c r="Y277" s="37"/>
      <c r="Z277" s="28"/>
      <c r="AA277" s="37"/>
      <c r="AB277" s="28"/>
      <c r="AC277" s="37"/>
      <c r="AD277" s="28"/>
      <c r="AE277" s="37"/>
      <c r="AF277" s="28"/>
      <c r="AG277" s="37"/>
      <c r="AH277" s="28"/>
      <c r="AI277" s="37"/>
      <c r="AJ277" s="28"/>
      <c r="AK277" s="37"/>
      <c r="AL277" s="28"/>
      <c r="AM277" s="37"/>
      <c r="AN277" s="28"/>
      <c r="AO277" s="37"/>
      <c r="AP277" s="28"/>
      <c r="AQ277" s="37"/>
      <c r="AR277" s="28"/>
      <c r="AS277" s="37"/>
      <c r="AT277" s="28"/>
      <c r="AU277" s="37"/>
      <c r="AV277" s="28"/>
    </row>
    <row r="278" spans="6:48" x14ac:dyDescent="0.25">
      <c r="F278" s="28"/>
      <c r="G278" s="37"/>
      <c r="H278" s="28"/>
      <c r="I278" s="37"/>
      <c r="J278" s="37"/>
      <c r="K278" s="37"/>
      <c r="L278" s="28"/>
      <c r="M278" s="37"/>
      <c r="N278" s="28"/>
      <c r="O278" s="37"/>
      <c r="P278" s="28"/>
      <c r="Q278" s="37"/>
      <c r="R278" s="28"/>
      <c r="S278" s="37"/>
      <c r="T278" s="28"/>
      <c r="U278" s="37"/>
      <c r="V278" s="37"/>
      <c r="W278" s="37"/>
      <c r="X278" s="28"/>
      <c r="Y278" s="37"/>
      <c r="Z278" s="28"/>
      <c r="AA278" s="37"/>
      <c r="AB278" s="28"/>
      <c r="AC278" s="37"/>
      <c r="AD278" s="28"/>
      <c r="AE278" s="37"/>
      <c r="AF278" s="28"/>
      <c r="AG278" s="37"/>
      <c r="AH278" s="28"/>
      <c r="AI278" s="37"/>
      <c r="AJ278" s="28"/>
      <c r="AK278" s="37"/>
      <c r="AL278" s="28"/>
      <c r="AM278" s="37"/>
      <c r="AN278" s="28"/>
      <c r="AO278" s="37"/>
      <c r="AP278" s="28"/>
      <c r="AQ278" s="37"/>
      <c r="AR278" s="28"/>
      <c r="AS278" s="37"/>
      <c r="AT278" s="28"/>
      <c r="AU278" s="37"/>
      <c r="AV278" s="28"/>
    </row>
    <row r="279" spans="6:48" x14ac:dyDescent="0.25">
      <c r="F279" s="28"/>
      <c r="G279" s="37"/>
      <c r="H279" s="28"/>
      <c r="I279" s="37"/>
      <c r="J279" s="37"/>
      <c r="K279" s="37"/>
      <c r="L279" s="28"/>
      <c r="M279" s="37"/>
      <c r="N279" s="28"/>
      <c r="O279" s="37"/>
      <c r="P279" s="28"/>
      <c r="Q279" s="37"/>
      <c r="R279" s="28"/>
      <c r="S279" s="37"/>
      <c r="T279" s="28"/>
      <c r="U279" s="37"/>
      <c r="V279" s="37"/>
      <c r="W279" s="37"/>
      <c r="X279" s="28"/>
      <c r="Y279" s="37"/>
      <c r="Z279" s="28"/>
      <c r="AA279" s="37"/>
      <c r="AB279" s="28"/>
      <c r="AC279" s="37"/>
      <c r="AD279" s="28"/>
      <c r="AE279" s="37"/>
      <c r="AF279" s="28"/>
      <c r="AG279" s="37"/>
      <c r="AH279" s="28"/>
      <c r="AI279" s="37"/>
      <c r="AJ279" s="28"/>
      <c r="AK279" s="37"/>
      <c r="AL279" s="28"/>
      <c r="AM279" s="37"/>
      <c r="AN279" s="28"/>
      <c r="AO279" s="37"/>
      <c r="AP279" s="28"/>
      <c r="AQ279" s="37"/>
      <c r="AR279" s="28"/>
      <c r="AS279" s="37"/>
      <c r="AT279" s="28"/>
      <c r="AU279" s="37"/>
      <c r="AV279" s="28"/>
    </row>
    <row r="280" spans="6:48" x14ac:dyDescent="0.25">
      <c r="F280" s="28"/>
      <c r="G280" s="37"/>
      <c r="H280" s="28"/>
      <c r="I280" s="37"/>
      <c r="J280" s="37"/>
      <c r="K280" s="37"/>
      <c r="L280" s="28"/>
      <c r="M280" s="37"/>
      <c r="N280" s="28"/>
      <c r="O280" s="37"/>
      <c r="P280" s="28"/>
      <c r="Q280" s="37"/>
      <c r="R280" s="28"/>
      <c r="S280" s="37"/>
      <c r="T280" s="28"/>
      <c r="U280" s="37"/>
      <c r="V280" s="37"/>
      <c r="W280" s="37"/>
      <c r="X280" s="28"/>
      <c r="Y280" s="37"/>
      <c r="Z280" s="28"/>
      <c r="AA280" s="37"/>
      <c r="AB280" s="28"/>
      <c r="AC280" s="37"/>
      <c r="AD280" s="28"/>
      <c r="AE280" s="37"/>
      <c r="AF280" s="28"/>
      <c r="AG280" s="37"/>
      <c r="AH280" s="28"/>
      <c r="AI280" s="37"/>
      <c r="AJ280" s="28"/>
      <c r="AK280" s="37"/>
      <c r="AL280" s="28"/>
      <c r="AM280" s="37"/>
      <c r="AN280" s="28"/>
      <c r="AO280" s="37"/>
      <c r="AP280" s="28"/>
      <c r="AQ280" s="37"/>
      <c r="AR280" s="28"/>
      <c r="AS280" s="37"/>
      <c r="AT280" s="28"/>
      <c r="AU280" s="37"/>
      <c r="AV280" s="28"/>
    </row>
    <row r="281" spans="6:48" x14ac:dyDescent="0.25">
      <c r="F281" s="28"/>
      <c r="G281" s="37"/>
      <c r="H281" s="28"/>
      <c r="I281" s="37"/>
      <c r="J281" s="37"/>
      <c r="K281" s="37"/>
      <c r="L281" s="28"/>
      <c r="M281" s="37"/>
      <c r="N281" s="28"/>
      <c r="O281" s="37"/>
      <c r="P281" s="28"/>
      <c r="Q281" s="37"/>
      <c r="R281" s="28"/>
      <c r="S281" s="37"/>
      <c r="T281" s="28"/>
      <c r="U281" s="37"/>
      <c r="V281" s="37"/>
      <c r="W281" s="37"/>
      <c r="X281" s="28"/>
      <c r="Y281" s="37"/>
      <c r="Z281" s="28"/>
      <c r="AA281" s="37"/>
      <c r="AB281" s="28"/>
      <c r="AC281" s="37"/>
      <c r="AD281" s="28"/>
      <c r="AE281" s="37"/>
      <c r="AF281" s="28"/>
      <c r="AG281" s="37"/>
      <c r="AH281" s="28"/>
      <c r="AI281" s="37"/>
      <c r="AJ281" s="28"/>
      <c r="AK281" s="37"/>
      <c r="AL281" s="28"/>
      <c r="AM281" s="37"/>
      <c r="AN281" s="28"/>
      <c r="AO281" s="37"/>
      <c r="AP281" s="28"/>
      <c r="AQ281" s="37"/>
      <c r="AR281" s="28"/>
      <c r="AS281" s="37"/>
      <c r="AT281" s="28"/>
      <c r="AU281" s="37"/>
      <c r="AV281" s="28"/>
    </row>
    <row r="282" spans="6:48" x14ac:dyDescent="0.25">
      <c r="F282" s="28"/>
      <c r="G282" s="37"/>
      <c r="H282" s="28"/>
      <c r="I282" s="37"/>
      <c r="J282" s="37"/>
      <c r="K282" s="37"/>
      <c r="L282" s="28"/>
      <c r="M282" s="37"/>
      <c r="N282" s="28"/>
      <c r="O282" s="37"/>
      <c r="P282" s="28"/>
      <c r="Q282" s="37"/>
      <c r="R282" s="28"/>
      <c r="S282" s="37"/>
      <c r="T282" s="28"/>
      <c r="U282" s="37"/>
      <c r="V282" s="37"/>
      <c r="W282" s="37"/>
      <c r="X282" s="28"/>
      <c r="Y282" s="37"/>
      <c r="Z282" s="28"/>
      <c r="AA282" s="37"/>
      <c r="AB282" s="28"/>
      <c r="AC282" s="37"/>
      <c r="AD282" s="28"/>
      <c r="AE282" s="37"/>
      <c r="AF282" s="28"/>
      <c r="AG282" s="37"/>
      <c r="AH282" s="28"/>
      <c r="AI282" s="37"/>
      <c r="AJ282" s="28"/>
      <c r="AK282" s="37"/>
      <c r="AL282" s="28"/>
      <c r="AM282" s="37"/>
      <c r="AN282" s="28"/>
      <c r="AO282" s="37"/>
      <c r="AP282" s="28"/>
      <c r="AQ282" s="37"/>
      <c r="AR282" s="28"/>
      <c r="AS282" s="37"/>
      <c r="AT282" s="28"/>
      <c r="AU282" s="37"/>
      <c r="AV282" s="28"/>
    </row>
    <row r="283" spans="6:48" x14ac:dyDescent="0.25">
      <c r="F283" s="28"/>
      <c r="G283" s="37"/>
      <c r="H283" s="28"/>
      <c r="I283" s="37"/>
      <c r="J283" s="37"/>
      <c r="K283" s="37"/>
      <c r="L283" s="28"/>
      <c r="M283" s="37"/>
      <c r="N283" s="28"/>
      <c r="O283" s="37"/>
      <c r="P283" s="28"/>
      <c r="Q283" s="37"/>
      <c r="R283" s="28"/>
      <c r="S283" s="37"/>
      <c r="T283" s="28"/>
      <c r="U283" s="37"/>
      <c r="V283" s="37"/>
      <c r="W283" s="37"/>
      <c r="X283" s="28"/>
      <c r="Y283" s="37"/>
      <c r="Z283" s="28"/>
      <c r="AA283" s="37"/>
      <c r="AB283" s="28"/>
      <c r="AC283" s="37"/>
      <c r="AD283" s="28"/>
      <c r="AE283" s="37"/>
      <c r="AF283" s="28"/>
      <c r="AG283" s="37"/>
      <c r="AH283" s="28"/>
      <c r="AI283" s="37"/>
      <c r="AJ283" s="28"/>
      <c r="AK283" s="37"/>
      <c r="AL283" s="28"/>
      <c r="AM283" s="37"/>
      <c r="AN283" s="28"/>
      <c r="AO283" s="37"/>
      <c r="AP283" s="28"/>
      <c r="AQ283" s="37"/>
      <c r="AR283" s="28"/>
      <c r="AS283" s="37"/>
      <c r="AT283" s="28"/>
      <c r="AU283" s="37"/>
      <c r="AV283" s="28"/>
    </row>
    <row r="284" spans="6:48" x14ac:dyDescent="0.25">
      <c r="F284" s="28"/>
      <c r="G284" s="37"/>
      <c r="H284" s="28"/>
      <c r="I284" s="37"/>
      <c r="J284" s="37"/>
      <c r="K284" s="37"/>
      <c r="L284" s="28"/>
      <c r="M284" s="37"/>
      <c r="N284" s="28"/>
      <c r="O284" s="37"/>
      <c r="P284" s="28"/>
      <c r="Q284" s="37"/>
      <c r="R284" s="28"/>
      <c r="S284" s="37"/>
      <c r="T284" s="28"/>
      <c r="U284" s="37"/>
      <c r="V284" s="37"/>
      <c r="W284" s="37"/>
      <c r="X284" s="28"/>
      <c r="Y284" s="37"/>
      <c r="Z284" s="28"/>
      <c r="AA284" s="37"/>
      <c r="AB284" s="28"/>
      <c r="AC284" s="37"/>
      <c r="AD284" s="28"/>
      <c r="AE284" s="37"/>
      <c r="AF284" s="28"/>
      <c r="AG284" s="37"/>
      <c r="AH284" s="28"/>
      <c r="AI284" s="37"/>
      <c r="AJ284" s="28"/>
      <c r="AK284" s="37"/>
      <c r="AL284" s="28"/>
      <c r="AM284" s="37"/>
      <c r="AN284" s="28"/>
      <c r="AO284" s="37"/>
      <c r="AP284" s="28"/>
      <c r="AQ284" s="37"/>
      <c r="AR284" s="28"/>
      <c r="AS284" s="37"/>
      <c r="AT284" s="28"/>
      <c r="AU284" s="37"/>
      <c r="AV284" s="28"/>
    </row>
    <row r="285" spans="6:48" x14ac:dyDescent="0.25">
      <c r="F285" s="28"/>
      <c r="G285" s="37"/>
      <c r="H285" s="28"/>
      <c r="I285" s="37"/>
      <c r="J285" s="37"/>
      <c r="K285" s="37"/>
      <c r="L285" s="28"/>
      <c r="M285" s="37"/>
      <c r="N285" s="28"/>
      <c r="O285" s="37"/>
      <c r="P285" s="28"/>
      <c r="Q285" s="37"/>
      <c r="R285" s="28"/>
      <c r="S285" s="37"/>
      <c r="T285" s="28"/>
      <c r="U285" s="37"/>
      <c r="V285" s="37"/>
      <c r="W285" s="37"/>
      <c r="X285" s="28"/>
      <c r="Y285" s="37"/>
      <c r="Z285" s="28"/>
      <c r="AA285" s="37"/>
      <c r="AB285" s="28"/>
      <c r="AC285" s="37"/>
      <c r="AD285" s="28"/>
      <c r="AE285" s="37"/>
      <c r="AF285" s="28"/>
      <c r="AG285" s="37"/>
      <c r="AH285" s="28"/>
      <c r="AI285" s="37"/>
      <c r="AJ285" s="28"/>
      <c r="AK285" s="37"/>
      <c r="AL285" s="28"/>
      <c r="AM285" s="37"/>
      <c r="AN285" s="28"/>
      <c r="AO285" s="37"/>
      <c r="AP285" s="28"/>
      <c r="AQ285" s="37"/>
      <c r="AR285" s="28"/>
      <c r="AS285" s="37"/>
      <c r="AT285" s="28"/>
      <c r="AU285" s="37"/>
      <c r="AV285" s="28"/>
    </row>
    <row r="286" spans="6:48" x14ac:dyDescent="0.25">
      <c r="F286" s="28"/>
      <c r="G286" s="37"/>
      <c r="H286" s="28"/>
      <c r="I286" s="37"/>
      <c r="J286" s="37"/>
      <c r="K286" s="37"/>
      <c r="L286" s="28"/>
      <c r="M286" s="37"/>
      <c r="N286" s="28"/>
      <c r="O286" s="37"/>
      <c r="P286" s="28"/>
      <c r="Q286" s="37"/>
      <c r="R286" s="28"/>
      <c r="S286" s="37"/>
      <c r="T286" s="28"/>
      <c r="U286" s="37"/>
      <c r="V286" s="37"/>
      <c r="W286" s="37"/>
      <c r="X286" s="28"/>
      <c r="Y286" s="37"/>
      <c r="Z286" s="28"/>
      <c r="AA286" s="37"/>
      <c r="AB286" s="28"/>
      <c r="AC286" s="37"/>
      <c r="AD286" s="28"/>
      <c r="AE286" s="37"/>
      <c r="AF286" s="28"/>
      <c r="AG286" s="37"/>
      <c r="AH286" s="28"/>
      <c r="AI286" s="37"/>
      <c r="AJ286" s="28"/>
      <c r="AK286" s="37"/>
      <c r="AL286" s="28"/>
      <c r="AM286" s="37"/>
      <c r="AN286" s="28"/>
      <c r="AO286" s="37"/>
      <c r="AP286" s="28"/>
      <c r="AQ286" s="37"/>
      <c r="AR286" s="28"/>
      <c r="AS286" s="37"/>
      <c r="AT286" s="28"/>
      <c r="AU286" s="37"/>
      <c r="AV286" s="28"/>
    </row>
    <row r="287" spans="6:48" x14ac:dyDescent="0.25">
      <c r="F287" s="28"/>
      <c r="G287" s="37"/>
      <c r="H287" s="28"/>
      <c r="I287" s="37"/>
      <c r="J287" s="37"/>
      <c r="K287" s="37"/>
      <c r="L287" s="28"/>
      <c r="M287" s="37"/>
      <c r="N287" s="28"/>
      <c r="O287" s="37"/>
      <c r="P287" s="28"/>
      <c r="Q287" s="37"/>
      <c r="R287" s="28"/>
      <c r="S287" s="37"/>
      <c r="T287" s="28"/>
      <c r="U287" s="37"/>
      <c r="V287" s="37"/>
      <c r="W287" s="37"/>
      <c r="X287" s="28"/>
      <c r="Y287" s="37"/>
      <c r="Z287" s="28"/>
      <c r="AA287" s="37"/>
      <c r="AB287" s="28"/>
      <c r="AC287" s="37"/>
      <c r="AD287" s="28"/>
      <c r="AE287" s="37"/>
      <c r="AF287" s="28"/>
      <c r="AG287" s="37"/>
      <c r="AH287" s="28"/>
      <c r="AI287" s="37"/>
      <c r="AJ287" s="28"/>
      <c r="AK287" s="37"/>
      <c r="AL287" s="28"/>
      <c r="AM287" s="37"/>
      <c r="AN287" s="28"/>
      <c r="AO287" s="37"/>
      <c r="AP287" s="28"/>
      <c r="AQ287" s="37"/>
      <c r="AR287" s="28"/>
      <c r="AS287" s="37"/>
      <c r="AT287" s="28"/>
      <c r="AU287" s="37"/>
      <c r="AV287" s="28"/>
    </row>
    <row r="288" spans="6:48" x14ac:dyDescent="0.25">
      <c r="F288" s="28"/>
      <c r="G288" s="37"/>
      <c r="H288" s="28"/>
      <c r="I288" s="37"/>
      <c r="J288" s="37"/>
      <c r="K288" s="37"/>
      <c r="L288" s="28"/>
      <c r="M288" s="37"/>
      <c r="N288" s="28"/>
      <c r="O288" s="37"/>
      <c r="P288" s="28"/>
      <c r="Q288" s="37"/>
      <c r="R288" s="28"/>
      <c r="S288" s="37"/>
      <c r="T288" s="28"/>
      <c r="U288" s="37"/>
      <c r="V288" s="37"/>
      <c r="W288" s="37"/>
      <c r="X288" s="28"/>
      <c r="Y288" s="37"/>
      <c r="Z288" s="28"/>
      <c r="AA288" s="37"/>
      <c r="AB288" s="28"/>
      <c r="AC288" s="37"/>
      <c r="AD288" s="28"/>
      <c r="AE288" s="37"/>
      <c r="AF288" s="28"/>
      <c r="AG288" s="37"/>
      <c r="AH288" s="28"/>
      <c r="AI288" s="37"/>
      <c r="AJ288" s="28"/>
      <c r="AK288" s="37"/>
      <c r="AL288" s="28"/>
      <c r="AM288" s="37"/>
      <c r="AN288" s="28"/>
      <c r="AO288" s="37"/>
      <c r="AP288" s="28"/>
      <c r="AQ288" s="37"/>
      <c r="AR288" s="28"/>
      <c r="AS288" s="37"/>
      <c r="AT288" s="28"/>
      <c r="AU288" s="37"/>
      <c r="AV288" s="28"/>
    </row>
    <row r="289" spans="6:48" x14ac:dyDescent="0.25">
      <c r="F289" s="28"/>
      <c r="G289" s="37"/>
      <c r="H289" s="28"/>
      <c r="I289" s="37"/>
      <c r="J289" s="37"/>
      <c r="K289" s="37"/>
      <c r="L289" s="28"/>
      <c r="M289" s="37"/>
      <c r="N289" s="28"/>
      <c r="O289" s="37"/>
      <c r="P289" s="28"/>
      <c r="Q289" s="37"/>
      <c r="R289" s="28"/>
      <c r="S289" s="37"/>
      <c r="T289" s="28"/>
      <c r="U289" s="37"/>
      <c r="V289" s="37"/>
      <c r="W289" s="37"/>
      <c r="X289" s="28"/>
      <c r="Y289" s="37"/>
      <c r="Z289" s="28"/>
      <c r="AA289" s="37"/>
      <c r="AB289" s="28"/>
      <c r="AC289" s="37"/>
      <c r="AD289" s="28"/>
      <c r="AE289" s="37"/>
      <c r="AF289" s="28"/>
      <c r="AG289" s="37"/>
      <c r="AH289" s="28"/>
      <c r="AI289" s="37"/>
      <c r="AJ289" s="28"/>
      <c r="AK289" s="37"/>
      <c r="AL289" s="28"/>
      <c r="AM289" s="37"/>
      <c r="AN289" s="28"/>
      <c r="AO289" s="37"/>
      <c r="AP289" s="28"/>
      <c r="AQ289" s="37"/>
      <c r="AR289" s="28"/>
      <c r="AS289" s="37"/>
      <c r="AT289" s="28"/>
      <c r="AU289" s="37"/>
      <c r="AV289" s="28"/>
    </row>
    <row r="290" spans="6:48" x14ac:dyDescent="0.25">
      <c r="F290" s="28"/>
      <c r="G290" s="37"/>
      <c r="H290" s="28"/>
      <c r="I290" s="37"/>
      <c r="J290" s="37"/>
      <c r="K290" s="37"/>
      <c r="L290" s="28"/>
      <c r="M290" s="37"/>
      <c r="N290" s="28"/>
      <c r="O290" s="37"/>
      <c r="P290" s="28"/>
      <c r="Q290" s="37"/>
      <c r="R290" s="28"/>
      <c r="S290" s="37"/>
      <c r="T290" s="28"/>
      <c r="U290" s="37"/>
      <c r="V290" s="37"/>
      <c r="W290" s="37"/>
      <c r="X290" s="28"/>
      <c r="Y290" s="37"/>
      <c r="Z290" s="28"/>
      <c r="AA290" s="37"/>
      <c r="AB290" s="28"/>
      <c r="AC290" s="37"/>
      <c r="AD290" s="28"/>
      <c r="AE290" s="37"/>
      <c r="AF290" s="28"/>
      <c r="AG290" s="37"/>
      <c r="AH290" s="28"/>
      <c r="AI290" s="37"/>
      <c r="AJ290" s="28"/>
      <c r="AK290" s="37"/>
      <c r="AL290" s="28"/>
      <c r="AM290" s="37"/>
      <c r="AN290" s="28"/>
      <c r="AO290" s="37"/>
      <c r="AP290" s="28"/>
      <c r="AQ290" s="37"/>
      <c r="AR290" s="28"/>
      <c r="AS290" s="37"/>
      <c r="AT290" s="28"/>
      <c r="AU290" s="37"/>
      <c r="AV290" s="28"/>
    </row>
    <row r="291" spans="6:48" x14ac:dyDescent="0.25">
      <c r="F291" s="28"/>
      <c r="G291" s="37"/>
      <c r="H291" s="28"/>
      <c r="I291" s="37"/>
      <c r="J291" s="37"/>
      <c r="K291" s="37"/>
      <c r="L291" s="28"/>
      <c r="M291" s="37"/>
      <c r="N291" s="28"/>
      <c r="O291" s="37"/>
      <c r="P291" s="28"/>
      <c r="Q291" s="37"/>
      <c r="R291" s="28"/>
      <c r="S291" s="37"/>
      <c r="T291" s="28"/>
      <c r="U291" s="37"/>
      <c r="V291" s="37"/>
      <c r="W291" s="37"/>
      <c r="X291" s="28"/>
      <c r="Y291" s="37"/>
      <c r="Z291" s="28"/>
      <c r="AA291" s="37"/>
      <c r="AB291" s="28"/>
      <c r="AC291" s="37"/>
      <c r="AD291" s="28"/>
      <c r="AE291" s="37"/>
      <c r="AF291" s="28"/>
      <c r="AG291" s="37"/>
      <c r="AH291" s="28"/>
      <c r="AI291" s="37"/>
      <c r="AJ291" s="28"/>
      <c r="AK291" s="37"/>
      <c r="AL291" s="28"/>
      <c r="AM291" s="37"/>
      <c r="AN291" s="28"/>
      <c r="AO291" s="37"/>
      <c r="AP291" s="28"/>
      <c r="AQ291" s="37"/>
      <c r="AR291" s="28"/>
      <c r="AS291" s="37"/>
      <c r="AT291" s="28"/>
      <c r="AU291" s="37"/>
      <c r="AV291" s="28"/>
    </row>
    <row r="292" spans="6:48" x14ac:dyDescent="0.25">
      <c r="F292" s="28"/>
      <c r="G292" s="37"/>
      <c r="H292" s="28"/>
      <c r="I292" s="37"/>
      <c r="J292" s="37"/>
      <c r="K292" s="37"/>
      <c r="L292" s="28"/>
      <c r="M292" s="37"/>
      <c r="N292" s="28"/>
      <c r="O292" s="37"/>
      <c r="P292" s="28"/>
      <c r="Q292" s="37"/>
      <c r="R292" s="28"/>
      <c r="S292" s="37"/>
      <c r="T292" s="28"/>
      <c r="U292" s="37"/>
      <c r="V292" s="37"/>
      <c r="W292" s="37"/>
      <c r="X292" s="28"/>
      <c r="Y292" s="37"/>
      <c r="Z292" s="28"/>
      <c r="AA292" s="37"/>
      <c r="AB292" s="28"/>
      <c r="AC292" s="37"/>
      <c r="AD292" s="28"/>
      <c r="AE292" s="37"/>
      <c r="AF292" s="28"/>
      <c r="AG292" s="37"/>
      <c r="AH292" s="28"/>
      <c r="AI292" s="37"/>
      <c r="AJ292" s="28"/>
      <c r="AK292" s="37"/>
      <c r="AL292" s="28"/>
      <c r="AM292" s="37"/>
      <c r="AN292" s="28"/>
      <c r="AO292" s="37"/>
      <c r="AP292" s="28"/>
      <c r="AQ292" s="37"/>
      <c r="AR292" s="28"/>
      <c r="AS292" s="37"/>
      <c r="AT292" s="28"/>
      <c r="AU292" s="37"/>
      <c r="AV292" s="28"/>
    </row>
    <row r="293" spans="6:48" x14ac:dyDescent="0.25">
      <c r="F293" s="28"/>
      <c r="G293" s="37"/>
      <c r="H293" s="28"/>
      <c r="I293" s="37"/>
      <c r="J293" s="37"/>
      <c r="K293" s="37"/>
      <c r="L293" s="28"/>
      <c r="M293" s="37"/>
      <c r="N293" s="28"/>
      <c r="O293" s="37"/>
      <c r="P293" s="28"/>
      <c r="Q293" s="37"/>
      <c r="R293" s="28"/>
      <c r="S293" s="37"/>
      <c r="T293" s="28"/>
      <c r="U293" s="37"/>
      <c r="V293" s="37"/>
      <c r="W293" s="37"/>
      <c r="X293" s="28"/>
      <c r="Y293" s="37"/>
      <c r="Z293" s="28"/>
      <c r="AA293" s="37"/>
      <c r="AB293" s="28"/>
      <c r="AC293" s="37"/>
      <c r="AD293" s="28"/>
      <c r="AE293" s="37"/>
      <c r="AF293" s="28"/>
      <c r="AG293" s="37"/>
      <c r="AH293" s="28"/>
      <c r="AI293" s="37"/>
      <c r="AJ293" s="28"/>
      <c r="AK293" s="37"/>
      <c r="AL293" s="28"/>
      <c r="AM293" s="37"/>
      <c r="AN293" s="28"/>
      <c r="AO293" s="37"/>
      <c r="AP293" s="28"/>
      <c r="AQ293" s="37"/>
      <c r="AR293" s="28"/>
      <c r="AS293" s="37"/>
      <c r="AT293" s="28"/>
      <c r="AU293" s="37"/>
      <c r="AV293" s="28"/>
    </row>
    <row r="294" spans="6:48" x14ac:dyDescent="0.25">
      <c r="F294" s="28"/>
      <c r="G294" s="37"/>
      <c r="H294" s="28"/>
      <c r="I294" s="37"/>
      <c r="J294" s="37"/>
      <c r="K294" s="37"/>
      <c r="L294" s="28"/>
      <c r="M294" s="37"/>
      <c r="N294" s="28"/>
      <c r="O294" s="37"/>
      <c r="P294" s="28"/>
      <c r="Q294" s="37"/>
      <c r="R294" s="28"/>
      <c r="S294" s="37"/>
      <c r="T294" s="28"/>
      <c r="U294" s="37"/>
      <c r="V294" s="37"/>
      <c r="W294" s="37"/>
      <c r="X294" s="28"/>
      <c r="Y294" s="37"/>
      <c r="Z294" s="28"/>
      <c r="AA294" s="37"/>
      <c r="AB294" s="28"/>
      <c r="AC294" s="37"/>
      <c r="AD294" s="28"/>
      <c r="AE294" s="37"/>
      <c r="AF294" s="28"/>
      <c r="AG294" s="37"/>
      <c r="AH294" s="28"/>
      <c r="AI294" s="37"/>
      <c r="AJ294" s="28"/>
      <c r="AK294" s="37"/>
      <c r="AL294" s="28"/>
      <c r="AM294" s="37"/>
      <c r="AN294" s="28"/>
      <c r="AO294" s="37"/>
      <c r="AP294" s="28"/>
      <c r="AQ294" s="37"/>
      <c r="AR294" s="28"/>
      <c r="AS294" s="37"/>
      <c r="AT294" s="28"/>
      <c r="AU294" s="37"/>
      <c r="AV294" s="28"/>
    </row>
    <row r="295" spans="6:48" x14ac:dyDescent="0.25">
      <c r="F295" s="28"/>
      <c r="G295" s="37"/>
      <c r="H295" s="28"/>
      <c r="I295" s="37"/>
      <c r="J295" s="37"/>
      <c r="K295" s="37"/>
      <c r="L295" s="28"/>
      <c r="M295" s="37"/>
      <c r="N295" s="28"/>
      <c r="O295" s="37"/>
      <c r="P295" s="28"/>
      <c r="Q295" s="37"/>
      <c r="R295" s="28"/>
      <c r="S295" s="37"/>
      <c r="T295" s="28"/>
      <c r="U295" s="37"/>
      <c r="V295" s="37"/>
      <c r="W295" s="37"/>
      <c r="X295" s="28"/>
      <c r="Y295" s="37"/>
      <c r="Z295" s="28"/>
      <c r="AA295" s="37"/>
      <c r="AB295" s="28"/>
      <c r="AC295" s="37"/>
      <c r="AD295" s="28"/>
      <c r="AE295" s="37"/>
      <c r="AF295" s="28"/>
      <c r="AG295" s="37"/>
      <c r="AH295" s="28"/>
      <c r="AI295" s="37"/>
      <c r="AJ295" s="28"/>
      <c r="AK295" s="37"/>
      <c r="AL295" s="28"/>
      <c r="AM295" s="37"/>
      <c r="AN295" s="28"/>
      <c r="AO295" s="37"/>
      <c r="AP295" s="28"/>
      <c r="AQ295" s="37"/>
      <c r="AR295" s="28"/>
      <c r="AS295" s="37"/>
      <c r="AT295" s="28"/>
      <c r="AU295" s="37"/>
      <c r="AV295" s="28"/>
    </row>
    <row r="296" spans="6:48" x14ac:dyDescent="0.25">
      <c r="F296" s="28"/>
      <c r="G296" s="37"/>
      <c r="H296" s="28"/>
      <c r="I296" s="37"/>
      <c r="J296" s="37"/>
      <c r="K296" s="37"/>
      <c r="L296" s="28"/>
      <c r="M296" s="37"/>
      <c r="N296" s="28"/>
      <c r="O296" s="37"/>
      <c r="P296" s="28"/>
      <c r="Q296" s="37"/>
      <c r="R296" s="28"/>
      <c r="S296" s="37"/>
      <c r="T296" s="28"/>
      <c r="U296" s="37"/>
      <c r="V296" s="37"/>
      <c r="W296" s="37"/>
      <c r="X296" s="28"/>
      <c r="Y296" s="37"/>
      <c r="Z296" s="28"/>
      <c r="AA296" s="37"/>
      <c r="AB296" s="28"/>
      <c r="AC296" s="37"/>
      <c r="AD296" s="28"/>
      <c r="AE296" s="37"/>
      <c r="AF296" s="28"/>
      <c r="AG296" s="37"/>
      <c r="AH296" s="28"/>
      <c r="AI296" s="37"/>
      <c r="AJ296" s="28"/>
      <c r="AK296" s="37"/>
      <c r="AL296" s="28"/>
      <c r="AM296" s="37"/>
      <c r="AN296" s="28"/>
      <c r="AO296" s="37"/>
      <c r="AP296" s="28"/>
      <c r="AQ296" s="37"/>
      <c r="AR296" s="28"/>
      <c r="AS296" s="37"/>
      <c r="AT296" s="28"/>
      <c r="AU296" s="37"/>
      <c r="AV296" s="28"/>
    </row>
    <row r="297" spans="6:48" x14ac:dyDescent="0.25">
      <c r="F297" s="28"/>
      <c r="G297" s="37"/>
      <c r="H297" s="28"/>
      <c r="I297" s="37"/>
      <c r="J297" s="37"/>
      <c r="K297" s="37"/>
      <c r="L297" s="28"/>
      <c r="M297" s="37"/>
      <c r="N297" s="28"/>
      <c r="O297" s="37"/>
      <c r="P297" s="28"/>
      <c r="Q297" s="37"/>
      <c r="R297" s="28"/>
      <c r="S297" s="37"/>
      <c r="T297" s="28"/>
      <c r="U297" s="37"/>
      <c r="V297" s="37"/>
      <c r="W297" s="37"/>
      <c r="X297" s="28"/>
      <c r="Y297" s="37"/>
      <c r="Z297" s="28"/>
      <c r="AA297" s="37"/>
      <c r="AB297" s="28"/>
      <c r="AC297" s="37"/>
      <c r="AD297" s="28"/>
      <c r="AE297" s="37"/>
      <c r="AF297" s="28"/>
      <c r="AG297" s="37"/>
      <c r="AH297" s="28"/>
      <c r="AI297" s="37"/>
      <c r="AJ297" s="28"/>
      <c r="AK297" s="37"/>
      <c r="AL297" s="28"/>
      <c r="AM297" s="37"/>
      <c r="AN297" s="28"/>
      <c r="AO297" s="37"/>
      <c r="AP297" s="28"/>
      <c r="AQ297" s="37"/>
      <c r="AR297" s="28"/>
      <c r="AS297" s="37"/>
      <c r="AT297" s="28"/>
      <c r="AU297" s="37"/>
      <c r="AV297" s="28"/>
    </row>
    <row r="298" spans="6:48" x14ac:dyDescent="0.25">
      <c r="F298" s="28"/>
      <c r="G298" s="37"/>
      <c r="H298" s="28"/>
      <c r="I298" s="37"/>
      <c r="J298" s="37"/>
      <c r="K298" s="37"/>
      <c r="L298" s="28"/>
      <c r="M298" s="37"/>
      <c r="N298" s="28"/>
      <c r="O298" s="37"/>
      <c r="P298" s="28"/>
      <c r="Q298" s="37"/>
      <c r="R298" s="28"/>
      <c r="S298" s="37"/>
      <c r="T298" s="28"/>
      <c r="U298" s="37"/>
      <c r="V298" s="37"/>
      <c r="W298" s="37"/>
      <c r="X298" s="28"/>
      <c r="Y298" s="37"/>
      <c r="Z298" s="28"/>
      <c r="AA298" s="37"/>
      <c r="AB298" s="28"/>
      <c r="AC298" s="37"/>
      <c r="AD298" s="28"/>
      <c r="AE298" s="37"/>
      <c r="AF298" s="28"/>
      <c r="AG298" s="37"/>
      <c r="AH298" s="28"/>
      <c r="AI298" s="37"/>
      <c r="AJ298" s="28"/>
      <c r="AK298" s="37"/>
      <c r="AL298" s="28"/>
      <c r="AM298" s="37"/>
      <c r="AN298" s="28"/>
      <c r="AO298" s="37"/>
      <c r="AP298" s="28"/>
      <c r="AQ298" s="37"/>
      <c r="AR298" s="28"/>
      <c r="AS298" s="37"/>
      <c r="AT298" s="28"/>
      <c r="AU298" s="37"/>
      <c r="AV298" s="28"/>
    </row>
    <row r="299" spans="6:48" x14ac:dyDescent="0.25">
      <c r="F299" s="28"/>
      <c r="G299" s="37"/>
      <c r="H299" s="28"/>
      <c r="I299" s="37"/>
      <c r="J299" s="37"/>
      <c r="K299" s="37"/>
      <c r="L299" s="28"/>
      <c r="M299" s="37"/>
      <c r="N299" s="28"/>
      <c r="O299" s="37"/>
      <c r="P299" s="28"/>
      <c r="Q299" s="37"/>
      <c r="R299" s="28"/>
      <c r="S299" s="37"/>
      <c r="T299" s="28"/>
      <c r="U299" s="37"/>
      <c r="V299" s="37"/>
      <c r="W299" s="37"/>
      <c r="X299" s="28"/>
      <c r="Y299" s="37"/>
      <c r="Z299" s="28"/>
      <c r="AA299" s="37"/>
      <c r="AB299" s="28"/>
      <c r="AC299" s="37"/>
      <c r="AD299" s="28"/>
      <c r="AE299" s="37"/>
      <c r="AF299" s="28"/>
      <c r="AG299" s="37"/>
      <c r="AH299" s="28"/>
      <c r="AI299" s="37"/>
      <c r="AJ299" s="28"/>
      <c r="AK299" s="37"/>
      <c r="AL299" s="28"/>
      <c r="AM299" s="37"/>
      <c r="AN299" s="28"/>
      <c r="AO299" s="37"/>
      <c r="AP299" s="28"/>
      <c r="AQ299" s="37"/>
      <c r="AR299" s="28"/>
      <c r="AS299" s="37"/>
      <c r="AT299" s="28"/>
      <c r="AU299" s="37"/>
      <c r="AV299" s="28"/>
    </row>
    <row r="300" spans="6:48" x14ac:dyDescent="0.25">
      <c r="F300" s="28"/>
      <c r="G300" s="37"/>
      <c r="H300" s="28"/>
      <c r="I300" s="37"/>
      <c r="J300" s="37"/>
      <c r="K300" s="37"/>
      <c r="L300" s="28"/>
      <c r="M300" s="37"/>
      <c r="N300" s="28"/>
      <c r="O300" s="37"/>
      <c r="P300" s="28"/>
      <c r="Q300" s="37"/>
      <c r="R300" s="28"/>
      <c r="S300" s="37"/>
      <c r="T300" s="28"/>
      <c r="U300" s="37"/>
      <c r="V300" s="37"/>
      <c r="W300" s="37"/>
      <c r="X300" s="28"/>
      <c r="Y300" s="37"/>
      <c r="Z300" s="28"/>
      <c r="AA300" s="37"/>
      <c r="AB300" s="28"/>
      <c r="AC300" s="37"/>
      <c r="AD300" s="28"/>
      <c r="AE300" s="37"/>
      <c r="AF300" s="28"/>
      <c r="AG300" s="37"/>
      <c r="AH300" s="28"/>
      <c r="AI300" s="37"/>
      <c r="AJ300" s="28"/>
      <c r="AK300" s="37"/>
      <c r="AL300" s="28"/>
      <c r="AM300" s="37"/>
      <c r="AN300" s="28"/>
      <c r="AO300" s="37"/>
      <c r="AP300" s="28"/>
      <c r="AQ300" s="37"/>
      <c r="AR300" s="28"/>
      <c r="AS300" s="37"/>
      <c r="AT300" s="28"/>
      <c r="AU300" s="37"/>
      <c r="AV300" s="28"/>
    </row>
    <row r="301" spans="6:48" x14ac:dyDescent="0.25">
      <c r="F301" s="28"/>
      <c r="G301" s="37"/>
      <c r="H301" s="28"/>
      <c r="I301" s="37"/>
      <c r="J301" s="37"/>
      <c r="K301" s="37"/>
      <c r="L301" s="28"/>
      <c r="M301" s="37"/>
      <c r="N301" s="28"/>
      <c r="O301" s="37"/>
      <c r="P301" s="28"/>
      <c r="Q301" s="37"/>
      <c r="R301" s="28"/>
      <c r="S301" s="37"/>
      <c r="T301" s="28"/>
      <c r="U301" s="37"/>
      <c r="V301" s="37"/>
      <c r="W301" s="37"/>
      <c r="X301" s="28"/>
      <c r="Y301" s="37"/>
      <c r="Z301" s="28"/>
      <c r="AA301" s="37"/>
      <c r="AB301" s="28"/>
      <c r="AC301" s="37"/>
      <c r="AD301" s="28"/>
      <c r="AE301" s="37"/>
      <c r="AF301" s="28"/>
      <c r="AG301" s="37"/>
      <c r="AH301" s="28"/>
      <c r="AI301" s="37"/>
      <c r="AJ301" s="28"/>
      <c r="AK301" s="37"/>
      <c r="AL301" s="28"/>
      <c r="AM301" s="37"/>
      <c r="AN301" s="28"/>
      <c r="AO301" s="37"/>
      <c r="AP301" s="28"/>
      <c r="AQ301" s="37"/>
      <c r="AR301" s="28"/>
      <c r="AS301" s="37"/>
      <c r="AT301" s="28"/>
      <c r="AU301" s="37"/>
      <c r="AV301" s="28"/>
    </row>
    <row r="302" spans="6:48" x14ac:dyDescent="0.25">
      <c r="F302" s="28"/>
      <c r="G302" s="37"/>
      <c r="H302" s="28"/>
      <c r="I302" s="37"/>
      <c r="J302" s="37"/>
      <c r="K302" s="37"/>
      <c r="L302" s="28"/>
      <c r="M302" s="37"/>
      <c r="N302" s="28"/>
      <c r="O302" s="37"/>
      <c r="P302" s="28"/>
      <c r="Q302" s="37"/>
      <c r="R302" s="28"/>
      <c r="S302" s="37"/>
      <c r="T302" s="28"/>
      <c r="U302" s="37"/>
      <c r="V302" s="37"/>
      <c r="W302" s="37"/>
      <c r="X302" s="28"/>
      <c r="Y302" s="37"/>
      <c r="Z302" s="28"/>
      <c r="AA302" s="37"/>
      <c r="AB302" s="28"/>
      <c r="AC302" s="37"/>
      <c r="AD302" s="28"/>
      <c r="AE302" s="37"/>
      <c r="AF302" s="28"/>
      <c r="AG302" s="37"/>
      <c r="AH302" s="28"/>
      <c r="AI302" s="37"/>
      <c r="AJ302" s="28"/>
      <c r="AK302" s="37"/>
      <c r="AL302" s="28"/>
      <c r="AM302" s="37"/>
      <c r="AN302" s="28"/>
      <c r="AO302" s="37"/>
      <c r="AP302" s="28"/>
      <c r="AQ302" s="37"/>
      <c r="AR302" s="28"/>
      <c r="AS302" s="37"/>
      <c r="AT302" s="28"/>
      <c r="AU302" s="37"/>
      <c r="AV302" s="28"/>
    </row>
    <row r="303" spans="6:48" x14ac:dyDescent="0.25">
      <c r="F303" s="28"/>
      <c r="G303" s="37"/>
      <c r="H303" s="28"/>
      <c r="I303" s="37"/>
      <c r="J303" s="37"/>
      <c r="K303" s="37"/>
      <c r="L303" s="28"/>
      <c r="M303" s="37"/>
      <c r="N303" s="28"/>
      <c r="O303" s="37"/>
      <c r="P303" s="28"/>
      <c r="Q303" s="37"/>
      <c r="R303" s="28"/>
      <c r="S303" s="37"/>
      <c r="T303" s="28"/>
      <c r="U303" s="37"/>
      <c r="V303" s="37"/>
      <c r="W303" s="37"/>
      <c r="X303" s="28"/>
      <c r="Y303" s="37"/>
      <c r="Z303" s="28"/>
      <c r="AA303" s="37"/>
      <c r="AB303" s="28"/>
      <c r="AC303" s="37"/>
      <c r="AD303" s="28"/>
      <c r="AE303" s="37"/>
      <c r="AF303" s="28"/>
      <c r="AG303" s="37"/>
      <c r="AH303" s="28"/>
      <c r="AI303" s="37"/>
      <c r="AJ303" s="28"/>
      <c r="AK303" s="37"/>
      <c r="AL303" s="28"/>
      <c r="AM303" s="37"/>
      <c r="AN303" s="28"/>
      <c r="AO303" s="37"/>
      <c r="AP303" s="28"/>
      <c r="AQ303" s="37"/>
      <c r="AR303" s="28"/>
      <c r="AS303" s="37"/>
      <c r="AT303" s="28"/>
      <c r="AU303" s="37"/>
      <c r="AV303" s="28"/>
    </row>
    <row r="304" spans="6:48" x14ac:dyDescent="0.25">
      <c r="F304" s="28"/>
      <c r="G304" s="37"/>
      <c r="H304" s="28"/>
      <c r="I304" s="37"/>
      <c r="J304" s="37"/>
      <c r="K304" s="37"/>
      <c r="L304" s="28"/>
      <c r="M304" s="37"/>
      <c r="N304" s="28"/>
      <c r="O304" s="37"/>
      <c r="P304" s="28"/>
      <c r="Q304" s="37"/>
      <c r="R304" s="28"/>
      <c r="S304" s="37"/>
      <c r="T304" s="28"/>
      <c r="U304" s="37"/>
      <c r="V304" s="37"/>
      <c r="W304" s="37"/>
      <c r="X304" s="28"/>
      <c r="Y304" s="37"/>
      <c r="Z304" s="28"/>
      <c r="AA304" s="37"/>
      <c r="AB304" s="28"/>
      <c r="AC304" s="37"/>
      <c r="AD304" s="28"/>
      <c r="AE304" s="37"/>
      <c r="AF304" s="28"/>
      <c r="AG304" s="37"/>
      <c r="AH304" s="28"/>
      <c r="AI304" s="37"/>
      <c r="AJ304" s="28"/>
      <c r="AK304" s="37"/>
      <c r="AL304" s="28"/>
      <c r="AM304" s="37"/>
      <c r="AN304" s="28"/>
      <c r="AO304" s="37"/>
      <c r="AP304" s="28"/>
      <c r="AQ304" s="37"/>
      <c r="AR304" s="28"/>
      <c r="AS304" s="37"/>
      <c r="AT304" s="28"/>
      <c r="AU304" s="37"/>
      <c r="AV304" s="28"/>
    </row>
    <row r="305" spans="6:48" x14ac:dyDescent="0.25">
      <c r="F305" s="28"/>
      <c r="G305" s="37"/>
      <c r="H305" s="28"/>
      <c r="I305" s="37"/>
      <c r="J305" s="37"/>
      <c r="K305" s="37"/>
      <c r="L305" s="28"/>
      <c r="M305" s="37"/>
      <c r="N305" s="28"/>
      <c r="O305" s="37"/>
      <c r="P305" s="28"/>
      <c r="Q305" s="37"/>
      <c r="R305" s="28"/>
      <c r="S305" s="37"/>
      <c r="T305" s="28"/>
      <c r="U305" s="37"/>
      <c r="V305" s="37"/>
      <c r="W305" s="37"/>
      <c r="X305" s="28"/>
      <c r="Y305" s="37"/>
      <c r="Z305" s="28"/>
      <c r="AA305" s="37"/>
      <c r="AB305" s="28"/>
      <c r="AC305" s="37"/>
      <c r="AD305" s="28"/>
      <c r="AE305" s="37"/>
      <c r="AF305" s="28"/>
      <c r="AG305" s="37"/>
      <c r="AH305" s="28"/>
      <c r="AI305" s="37"/>
      <c r="AJ305" s="28"/>
      <c r="AK305" s="37"/>
      <c r="AL305" s="28"/>
      <c r="AM305" s="37"/>
      <c r="AN305" s="28"/>
      <c r="AO305" s="37"/>
      <c r="AP305" s="28"/>
      <c r="AQ305" s="37"/>
      <c r="AR305" s="28"/>
      <c r="AS305" s="37"/>
      <c r="AT305" s="28"/>
      <c r="AU305" s="37"/>
      <c r="AV305" s="28"/>
    </row>
    <row r="306" spans="6:48" x14ac:dyDescent="0.25">
      <c r="F306" s="28"/>
      <c r="G306" s="37"/>
      <c r="H306" s="28"/>
      <c r="I306" s="37"/>
      <c r="J306" s="37"/>
      <c r="K306" s="37"/>
      <c r="L306" s="28"/>
      <c r="M306" s="37"/>
      <c r="N306" s="28"/>
      <c r="O306" s="37"/>
      <c r="P306" s="28"/>
      <c r="Q306" s="37"/>
      <c r="R306" s="28"/>
      <c r="S306" s="37"/>
      <c r="T306" s="28"/>
      <c r="U306" s="37"/>
      <c r="V306" s="37"/>
      <c r="W306" s="37"/>
      <c r="X306" s="28"/>
      <c r="Y306" s="37"/>
      <c r="Z306" s="28"/>
      <c r="AA306" s="37"/>
      <c r="AB306" s="28"/>
      <c r="AC306" s="37"/>
      <c r="AD306" s="28"/>
      <c r="AE306" s="37"/>
      <c r="AF306" s="28"/>
      <c r="AG306" s="37"/>
      <c r="AH306" s="28"/>
      <c r="AI306" s="37"/>
      <c r="AJ306" s="28"/>
      <c r="AK306" s="37"/>
      <c r="AL306" s="28"/>
      <c r="AM306" s="37"/>
      <c r="AN306" s="28"/>
      <c r="AO306" s="37"/>
      <c r="AP306" s="28"/>
      <c r="AQ306" s="37"/>
      <c r="AR306" s="28"/>
      <c r="AS306" s="37"/>
      <c r="AT306" s="28"/>
      <c r="AU306" s="37"/>
      <c r="AV306" s="28"/>
    </row>
    <row r="307" spans="6:48" x14ac:dyDescent="0.25">
      <c r="F307" s="28"/>
      <c r="G307" s="37"/>
      <c r="H307" s="28"/>
      <c r="I307" s="37"/>
      <c r="J307" s="37"/>
      <c r="K307" s="37"/>
      <c r="L307" s="28"/>
      <c r="M307" s="37"/>
      <c r="N307" s="28"/>
      <c r="O307" s="37"/>
      <c r="P307" s="28"/>
      <c r="Q307" s="37"/>
      <c r="R307" s="28"/>
      <c r="S307" s="37"/>
      <c r="T307" s="28"/>
      <c r="U307" s="37"/>
      <c r="V307" s="37"/>
      <c r="W307" s="37"/>
      <c r="X307" s="28"/>
      <c r="Y307" s="37"/>
      <c r="Z307" s="28"/>
      <c r="AA307" s="37"/>
      <c r="AB307" s="28"/>
      <c r="AC307" s="37"/>
      <c r="AD307" s="28"/>
      <c r="AE307" s="37"/>
      <c r="AF307" s="28"/>
      <c r="AG307" s="37"/>
      <c r="AH307" s="28"/>
      <c r="AI307" s="37"/>
      <c r="AJ307" s="28"/>
      <c r="AK307" s="37"/>
      <c r="AL307" s="28"/>
      <c r="AM307" s="37"/>
      <c r="AN307" s="28"/>
      <c r="AO307" s="37"/>
      <c r="AP307" s="28"/>
      <c r="AQ307" s="37"/>
      <c r="AR307" s="28"/>
      <c r="AS307" s="37"/>
      <c r="AT307" s="28"/>
      <c r="AU307" s="37"/>
      <c r="AV307" s="28"/>
    </row>
    <row r="308" spans="6:48" x14ac:dyDescent="0.25">
      <c r="F308" s="28"/>
      <c r="G308" s="37"/>
      <c r="H308" s="28"/>
      <c r="I308" s="37"/>
      <c r="J308" s="37"/>
      <c r="K308" s="37"/>
      <c r="L308" s="28"/>
      <c r="M308" s="37"/>
      <c r="N308" s="28"/>
      <c r="O308" s="37"/>
      <c r="P308" s="28"/>
      <c r="Q308" s="37"/>
      <c r="R308" s="28"/>
      <c r="S308" s="37"/>
      <c r="T308" s="28"/>
      <c r="U308" s="37"/>
      <c r="V308" s="37"/>
      <c r="W308" s="37"/>
      <c r="X308" s="28"/>
      <c r="Y308" s="37"/>
      <c r="Z308" s="28"/>
      <c r="AA308" s="37"/>
      <c r="AB308" s="28"/>
      <c r="AC308" s="37"/>
      <c r="AD308" s="28"/>
      <c r="AE308" s="37"/>
      <c r="AF308" s="28"/>
      <c r="AG308" s="37"/>
      <c r="AH308" s="28"/>
      <c r="AI308" s="37"/>
      <c r="AJ308" s="28"/>
      <c r="AK308" s="37"/>
      <c r="AL308" s="28"/>
      <c r="AM308" s="37"/>
      <c r="AN308" s="28"/>
      <c r="AO308" s="37"/>
      <c r="AP308" s="28"/>
      <c r="AQ308" s="37"/>
      <c r="AR308" s="28"/>
      <c r="AS308" s="37"/>
      <c r="AT308" s="28"/>
      <c r="AU308" s="37"/>
      <c r="AV308" s="28"/>
    </row>
    <row r="309" spans="6:48" x14ac:dyDescent="0.25">
      <c r="F309" s="28"/>
      <c r="G309" s="37"/>
      <c r="H309" s="28"/>
      <c r="I309" s="37"/>
      <c r="J309" s="37"/>
      <c r="K309" s="37"/>
      <c r="L309" s="28"/>
      <c r="M309" s="37"/>
      <c r="N309" s="28"/>
      <c r="O309" s="37"/>
      <c r="P309" s="28"/>
      <c r="Q309" s="37"/>
      <c r="R309" s="28"/>
      <c r="S309" s="37"/>
      <c r="T309" s="28"/>
      <c r="U309" s="37"/>
      <c r="V309" s="37"/>
      <c r="W309" s="37"/>
      <c r="X309" s="28"/>
      <c r="Y309" s="37"/>
      <c r="Z309" s="28"/>
      <c r="AA309" s="37"/>
      <c r="AB309" s="28"/>
      <c r="AC309" s="37"/>
      <c r="AD309" s="28"/>
      <c r="AE309" s="37"/>
      <c r="AF309" s="28"/>
      <c r="AG309" s="37"/>
      <c r="AH309" s="28"/>
      <c r="AI309" s="37"/>
      <c r="AJ309" s="28"/>
      <c r="AK309" s="37"/>
      <c r="AL309" s="28"/>
      <c r="AM309" s="37"/>
      <c r="AN309" s="28"/>
      <c r="AO309" s="37"/>
      <c r="AP309" s="28"/>
      <c r="AQ309" s="37"/>
      <c r="AR309" s="28"/>
      <c r="AS309" s="37"/>
      <c r="AT309" s="28"/>
      <c r="AU309" s="37"/>
      <c r="AV309" s="28"/>
    </row>
    <row r="310" spans="6:48" x14ac:dyDescent="0.25">
      <c r="F310" s="28"/>
      <c r="G310" s="37"/>
      <c r="H310" s="28"/>
      <c r="I310" s="37"/>
      <c r="J310" s="37"/>
      <c r="K310" s="37"/>
      <c r="L310" s="28"/>
      <c r="M310" s="37"/>
      <c r="N310" s="28"/>
      <c r="O310" s="37"/>
      <c r="P310" s="28"/>
      <c r="Q310" s="37"/>
      <c r="R310" s="28"/>
      <c r="S310" s="37"/>
      <c r="T310" s="28"/>
      <c r="U310" s="37"/>
      <c r="V310" s="37"/>
      <c r="W310" s="37"/>
      <c r="X310" s="28"/>
      <c r="Y310" s="37"/>
      <c r="Z310" s="28"/>
      <c r="AA310" s="37"/>
      <c r="AB310" s="28"/>
      <c r="AC310" s="37"/>
      <c r="AD310" s="28"/>
      <c r="AE310" s="37"/>
      <c r="AF310" s="28"/>
      <c r="AG310" s="37"/>
      <c r="AH310" s="28"/>
      <c r="AI310" s="37"/>
      <c r="AJ310" s="28"/>
      <c r="AK310" s="37"/>
      <c r="AL310" s="28"/>
      <c r="AM310" s="37"/>
      <c r="AN310" s="28"/>
      <c r="AO310" s="37"/>
      <c r="AP310" s="28"/>
      <c r="AQ310" s="37"/>
      <c r="AR310" s="28"/>
      <c r="AS310" s="37"/>
      <c r="AT310" s="28"/>
      <c r="AU310" s="37"/>
      <c r="AV310" s="28"/>
    </row>
    <row r="311" spans="6:48" x14ac:dyDescent="0.25">
      <c r="F311" s="28"/>
      <c r="G311" s="37"/>
      <c r="H311" s="28"/>
      <c r="I311" s="37"/>
      <c r="J311" s="37"/>
      <c r="K311" s="37"/>
      <c r="L311" s="28"/>
      <c r="M311" s="37"/>
      <c r="N311" s="28"/>
      <c r="O311" s="37"/>
      <c r="P311" s="28"/>
      <c r="Q311" s="37"/>
      <c r="R311" s="28"/>
      <c r="S311" s="37"/>
      <c r="T311" s="28"/>
      <c r="U311" s="37"/>
      <c r="V311" s="37"/>
      <c r="W311" s="37"/>
      <c r="X311" s="28"/>
      <c r="Y311" s="37"/>
      <c r="Z311" s="28"/>
      <c r="AA311" s="37"/>
      <c r="AB311" s="28"/>
      <c r="AC311" s="37"/>
      <c r="AD311" s="28"/>
      <c r="AE311" s="37"/>
      <c r="AF311" s="28"/>
      <c r="AG311" s="37"/>
      <c r="AH311" s="28"/>
      <c r="AI311" s="37"/>
      <c r="AJ311" s="28"/>
      <c r="AK311" s="37"/>
      <c r="AL311" s="28"/>
      <c r="AM311" s="37"/>
      <c r="AN311" s="28"/>
      <c r="AO311" s="37"/>
      <c r="AP311" s="28"/>
      <c r="AQ311" s="37"/>
      <c r="AR311" s="28"/>
      <c r="AS311" s="37"/>
      <c r="AT311" s="28"/>
      <c r="AU311" s="37"/>
      <c r="AV311" s="28"/>
    </row>
    <row r="312" spans="6:48" x14ac:dyDescent="0.25">
      <c r="F312" s="28"/>
      <c r="G312" s="37"/>
      <c r="H312" s="28"/>
      <c r="I312" s="37"/>
      <c r="J312" s="37"/>
      <c r="K312" s="37"/>
      <c r="L312" s="28"/>
      <c r="M312" s="37"/>
      <c r="N312" s="28"/>
      <c r="O312" s="37"/>
      <c r="P312" s="28"/>
      <c r="Q312" s="37"/>
      <c r="R312" s="28"/>
      <c r="S312" s="37"/>
      <c r="T312" s="28"/>
      <c r="U312" s="37"/>
      <c r="V312" s="37"/>
      <c r="W312" s="37"/>
      <c r="X312" s="28"/>
      <c r="Y312" s="37"/>
      <c r="Z312" s="28"/>
      <c r="AA312" s="37"/>
      <c r="AB312" s="28"/>
      <c r="AC312" s="37"/>
      <c r="AD312" s="28"/>
      <c r="AE312" s="37"/>
      <c r="AF312" s="28"/>
      <c r="AG312" s="37"/>
      <c r="AH312" s="28"/>
      <c r="AI312" s="37"/>
      <c r="AJ312" s="28"/>
      <c r="AK312" s="37"/>
      <c r="AL312" s="28"/>
      <c r="AM312" s="37"/>
      <c r="AN312" s="28"/>
      <c r="AO312" s="37"/>
      <c r="AP312" s="28"/>
      <c r="AQ312" s="37"/>
      <c r="AR312" s="28"/>
      <c r="AS312" s="37"/>
      <c r="AT312" s="28"/>
      <c r="AU312" s="37"/>
      <c r="AV312" s="28"/>
    </row>
    <row r="313" spans="6:48" x14ac:dyDescent="0.25">
      <c r="F313" s="28"/>
      <c r="G313" s="37"/>
      <c r="H313" s="28"/>
      <c r="I313" s="37"/>
      <c r="J313" s="37"/>
      <c r="K313" s="37"/>
      <c r="L313" s="28"/>
      <c r="M313" s="37"/>
      <c r="N313" s="28"/>
      <c r="O313" s="37"/>
      <c r="P313" s="28"/>
      <c r="Q313" s="37"/>
      <c r="R313" s="28"/>
      <c r="S313" s="37"/>
      <c r="T313" s="28"/>
      <c r="U313" s="37"/>
      <c r="V313" s="37"/>
      <c r="W313" s="37"/>
      <c r="X313" s="28"/>
      <c r="Y313" s="37"/>
      <c r="Z313" s="28"/>
      <c r="AA313" s="37"/>
      <c r="AB313" s="28"/>
      <c r="AC313" s="37"/>
      <c r="AD313" s="28"/>
      <c r="AE313" s="37"/>
      <c r="AF313" s="28"/>
      <c r="AG313" s="37"/>
      <c r="AH313" s="28"/>
      <c r="AI313" s="37"/>
      <c r="AJ313" s="28"/>
      <c r="AK313" s="37"/>
      <c r="AL313" s="28"/>
      <c r="AM313" s="37"/>
      <c r="AN313" s="28"/>
      <c r="AO313" s="37"/>
      <c r="AP313" s="28"/>
      <c r="AQ313" s="37"/>
      <c r="AR313" s="28"/>
      <c r="AS313" s="37"/>
      <c r="AT313" s="28"/>
      <c r="AU313" s="37"/>
      <c r="AV313" s="28"/>
    </row>
    <row r="314" spans="6:48" x14ac:dyDescent="0.25">
      <c r="F314" s="28"/>
      <c r="G314" s="37"/>
      <c r="H314" s="28"/>
      <c r="I314" s="37"/>
      <c r="J314" s="37"/>
      <c r="K314" s="37"/>
      <c r="L314" s="28"/>
      <c r="M314" s="37"/>
      <c r="N314" s="28"/>
      <c r="O314" s="37"/>
      <c r="P314" s="28"/>
      <c r="Q314" s="37"/>
      <c r="R314" s="28"/>
      <c r="S314" s="37"/>
      <c r="T314" s="28"/>
      <c r="U314" s="37"/>
      <c r="V314" s="37"/>
      <c r="W314" s="37"/>
      <c r="X314" s="28"/>
      <c r="Y314" s="37"/>
      <c r="Z314" s="28"/>
      <c r="AA314" s="37"/>
      <c r="AB314" s="28"/>
      <c r="AC314" s="37"/>
      <c r="AD314" s="28"/>
      <c r="AE314" s="37"/>
      <c r="AF314" s="28"/>
      <c r="AG314" s="37"/>
      <c r="AH314" s="28"/>
      <c r="AI314" s="37"/>
      <c r="AJ314" s="28"/>
      <c r="AK314" s="37"/>
      <c r="AL314" s="28"/>
      <c r="AM314" s="37"/>
      <c r="AN314" s="28"/>
      <c r="AO314" s="37"/>
      <c r="AP314" s="28"/>
      <c r="AQ314" s="37"/>
      <c r="AR314" s="28"/>
      <c r="AS314" s="37"/>
      <c r="AT314" s="28"/>
      <c r="AU314" s="37"/>
      <c r="AV314" s="28"/>
    </row>
    <row r="315" spans="6:48" x14ac:dyDescent="0.25">
      <c r="F315" s="28"/>
      <c r="G315" s="37"/>
      <c r="H315" s="28"/>
      <c r="I315" s="37"/>
      <c r="J315" s="37"/>
      <c r="K315" s="37"/>
      <c r="L315" s="28"/>
      <c r="M315" s="37"/>
      <c r="N315" s="28"/>
      <c r="O315" s="37"/>
      <c r="P315" s="28"/>
      <c r="Q315" s="37"/>
      <c r="R315" s="28"/>
      <c r="S315" s="37"/>
      <c r="T315" s="28"/>
      <c r="U315" s="37"/>
      <c r="V315" s="37"/>
      <c r="W315" s="37"/>
      <c r="X315" s="28"/>
      <c r="Y315" s="37"/>
      <c r="Z315" s="28"/>
      <c r="AA315" s="37"/>
      <c r="AB315" s="28"/>
      <c r="AC315" s="37"/>
      <c r="AD315" s="28"/>
      <c r="AE315" s="37"/>
      <c r="AF315" s="28"/>
      <c r="AG315" s="37"/>
      <c r="AH315" s="28"/>
      <c r="AI315" s="37"/>
      <c r="AJ315" s="28"/>
      <c r="AK315" s="37"/>
      <c r="AL315" s="28"/>
      <c r="AM315" s="37"/>
      <c r="AN315" s="28"/>
      <c r="AO315" s="37"/>
      <c r="AP315" s="28"/>
      <c r="AQ315" s="37"/>
      <c r="AR315" s="28"/>
      <c r="AS315" s="37"/>
      <c r="AT315" s="28"/>
      <c r="AU315" s="37"/>
      <c r="AV315" s="28"/>
    </row>
    <row r="316" spans="6:48" x14ac:dyDescent="0.25">
      <c r="F316" s="28"/>
      <c r="G316" s="37"/>
      <c r="H316" s="28"/>
      <c r="I316" s="37"/>
      <c r="J316" s="37"/>
      <c r="K316" s="37"/>
      <c r="L316" s="28"/>
      <c r="M316" s="37"/>
      <c r="N316" s="28"/>
      <c r="O316" s="37"/>
      <c r="P316" s="28"/>
      <c r="Q316" s="37"/>
      <c r="R316" s="28"/>
      <c r="S316" s="37"/>
      <c r="T316" s="28"/>
      <c r="U316" s="37"/>
      <c r="V316" s="37"/>
      <c r="W316" s="37"/>
      <c r="X316" s="28"/>
      <c r="Y316" s="37"/>
      <c r="Z316" s="28"/>
      <c r="AA316" s="37"/>
      <c r="AB316" s="28"/>
      <c r="AC316" s="37"/>
      <c r="AD316" s="28"/>
      <c r="AE316" s="37"/>
      <c r="AF316" s="28"/>
      <c r="AG316" s="37"/>
      <c r="AH316" s="28"/>
      <c r="AI316" s="37"/>
      <c r="AJ316" s="28"/>
      <c r="AK316" s="37"/>
      <c r="AL316" s="28"/>
      <c r="AM316" s="37"/>
      <c r="AN316" s="28"/>
      <c r="AO316" s="37"/>
      <c r="AP316" s="28"/>
      <c r="AQ316" s="37"/>
      <c r="AR316" s="28"/>
      <c r="AS316" s="37"/>
      <c r="AT316" s="28"/>
      <c r="AU316" s="37"/>
      <c r="AV316" s="28"/>
    </row>
    <row r="317" spans="6:48" x14ac:dyDescent="0.25">
      <c r="F317" s="28"/>
      <c r="G317" s="37"/>
      <c r="H317" s="28"/>
      <c r="I317" s="37"/>
      <c r="J317" s="37"/>
      <c r="K317" s="37"/>
      <c r="L317" s="28"/>
      <c r="M317" s="37"/>
      <c r="N317" s="28"/>
      <c r="O317" s="37"/>
      <c r="P317" s="28"/>
      <c r="Q317" s="37"/>
      <c r="R317" s="28"/>
      <c r="S317" s="37"/>
      <c r="T317" s="28"/>
      <c r="U317" s="37"/>
      <c r="V317" s="37"/>
      <c r="W317" s="37"/>
      <c r="X317" s="28"/>
      <c r="Y317" s="37"/>
      <c r="Z317" s="28"/>
      <c r="AA317" s="37"/>
      <c r="AB317" s="28"/>
      <c r="AC317" s="37"/>
      <c r="AD317" s="28"/>
      <c r="AE317" s="37"/>
      <c r="AF317" s="28"/>
      <c r="AG317" s="37"/>
      <c r="AH317" s="28"/>
      <c r="AI317" s="37"/>
      <c r="AJ317" s="28"/>
      <c r="AK317" s="37"/>
      <c r="AL317" s="28"/>
      <c r="AM317" s="37"/>
      <c r="AN317" s="28"/>
      <c r="AO317" s="37"/>
      <c r="AP317" s="28"/>
      <c r="AQ317" s="37"/>
      <c r="AR317" s="28"/>
      <c r="AS317" s="37"/>
      <c r="AT317" s="28"/>
      <c r="AU317" s="37"/>
      <c r="AV317" s="28"/>
    </row>
    <row r="318" spans="6:48" x14ac:dyDescent="0.25">
      <c r="F318" s="28"/>
      <c r="G318" s="37"/>
      <c r="H318" s="28"/>
      <c r="I318" s="37"/>
      <c r="J318" s="37"/>
      <c r="K318" s="37"/>
      <c r="L318" s="28"/>
      <c r="M318" s="37"/>
      <c r="N318" s="28"/>
      <c r="O318" s="37"/>
      <c r="P318" s="28"/>
      <c r="Q318" s="37"/>
      <c r="R318" s="28"/>
      <c r="S318" s="37"/>
      <c r="T318" s="28"/>
      <c r="U318" s="37"/>
      <c r="V318" s="37"/>
      <c r="W318" s="37"/>
      <c r="X318" s="28"/>
      <c r="Y318" s="37"/>
      <c r="Z318" s="28"/>
      <c r="AA318" s="37"/>
      <c r="AB318" s="28"/>
      <c r="AC318" s="37"/>
      <c r="AD318" s="28"/>
      <c r="AE318" s="37"/>
      <c r="AF318" s="28"/>
      <c r="AG318" s="37"/>
      <c r="AH318" s="28"/>
      <c r="AI318" s="37"/>
      <c r="AJ318" s="28"/>
      <c r="AK318" s="37"/>
      <c r="AL318" s="28"/>
      <c r="AM318" s="37"/>
      <c r="AN318" s="28"/>
      <c r="AO318" s="37"/>
      <c r="AP318" s="28"/>
      <c r="AQ318" s="37"/>
      <c r="AR318" s="28"/>
      <c r="AS318" s="37"/>
      <c r="AT318" s="28"/>
      <c r="AU318" s="37"/>
      <c r="AV318" s="28"/>
    </row>
    <row r="319" spans="6:48" x14ac:dyDescent="0.25">
      <c r="F319" s="28"/>
      <c r="G319" s="37"/>
      <c r="H319" s="28"/>
      <c r="I319" s="37"/>
      <c r="J319" s="37"/>
      <c r="K319" s="37"/>
      <c r="L319" s="28"/>
      <c r="M319" s="37"/>
      <c r="N319" s="28"/>
      <c r="O319" s="37"/>
      <c r="P319" s="28"/>
      <c r="Q319" s="37"/>
      <c r="R319" s="28"/>
      <c r="S319" s="37"/>
      <c r="T319" s="28"/>
      <c r="U319" s="37"/>
      <c r="V319" s="37"/>
      <c r="W319" s="37"/>
      <c r="X319" s="28"/>
      <c r="Y319" s="37"/>
      <c r="Z319" s="28"/>
      <c r="AA319" s="37"/>
      <c r="AB319" s="28"/>
      <c r="AC319" s="37"/>
      <c r="AD319" s="28"/>
      <c r="AE319" s="37"/>
      <c r="AF319" s="28"/>
      <c r="AG319" s="37"/>
      <c r="AH319" s="28"/>
      <c r="AI319" s="37"/>
      <c r="AJ319" s="28"/>
      <c r="AK319" s="37"/>
      <c r="AL319" s="28"/>
      <c r="AM319" s="37"/>
      <c r="AN319" s="28"/>
      <c r="AO319" s="37"/>
      <c r="AP319" s="28"/>
      <c r="AQ319" s="37"/>
      <c r="AR319" s="28"/>
      <c r="AS319" s="37"/>
      <c r="AT319" s="28"/>
      <c r="AU319" s="37"/>
      <c r="AV319" s="28"/>
    </row>
    <row r="320" spans="6:48" x14ac:dyDescent="0.25">
      <c r="F320" s="28"/>
      <c r="G320" s="37"/>
      <c r="H320" s="28"/>
      <c r="I320" s="37"/>
      <c r="J320" s="37"/>
      <c r="K320" s="37"/>
      <c r="L320" s="28"/>
      <c r="M320" s="37"/>
      <c r="N320" s="28"/>
      <c r="O320" s="37"/>
      <c r="P320" s="28"/>
      <c r="Q320" s="37"/>
      <c r="R320" s="28"/>
      <c r="S320" s="37"/>
      <c r="T320" s="28"/>
      <c r="U320" s="37"/>
      <c r="V320" s="37"/>
      <c r="W320" s="37"/>
      <c r="X320" s="28"/>
      <c r="Y320" s="37"/>
      <c r="Z320" s="28"/>
      <c r="AA320" s="37"/>
      <c r="AB320" s="28"/>
      <c r="AC320" s="37"/>
      <c r="AD320" s="28"/>
      <c r="AE320" s="37"/>
      <c r="AF320" s="28"/>
      <c r="AG320" s="37"/>
      <c r="AH320" s="28"/>
      <c r="AI320" s="37"/>
      <c r="AJ320" s="28"/>
      <c r="AK320" s="37"/>
      <c r="AL320" s="28"/>
      <c r="AM320" s="37"/>
      <c r="AN320" s="28"/>
      <c r="AO320" s="37"/>
      <c r="AP320" s="28"/>
      <c r="AQ320" s="37"/>
      <c r="AR320" s="28"/>
      <c r="AS320" s="37"/>
      <c r="AT320" s="28"/>
      <c r="AU320" s="37"/>
      <c r="AV320" s="28"/>
    </row>
    <row r="321" spans="6:48" x14ac:dyDescent="0.25">
      <c r="F321" s="28"/>
      <c r="G321" s="37"/>
      <c r="H321" s="28"/>
      <c r="I321" s="37"/>
      <c r="J321" s="37"/>
      <c r="K321" s="37"/>
      <c r="L321" s="28"/>
      <c r="M321" s="37"/>
      <c r="N321" s="28"/>
      <c r="O321" s="37"/>
      <c r="P321" s="28"/>
      <c r="Q321" s="37"/>
      <c r="R321" s="28"/>
      <c r="S321" s="37"/>
      <c r="T321" s="28"/>
      <c r="U321" s="37"/>
      <c r="V321" s="37"/>
      <c r="W321" s="37"/>
      <c r="X321" s="28"/>
      <c r="Y321" s="37"/>
      <c r="Z321" s="28"/>
      <c r="AA321" s="37"/>
      <c r="AB321" s="28"/>
      <c r="AC321" s="37"/>
      <c r="AD321" s="28"/>
      <c r="AE321" s="37"/>
      <c r="AF321" s="28"/>
      <c r="AG321" s="37"/>
      <c r="AH321" s="28"/>
      <c r="AI321" s="37"/>
      <c r="AJ321" s="28"/>
      <c r="AK321" s="37"/>
      <c r="AL321" s="28"/>
      <c r="AM321" s="37"/>
      <c r="AN321" s="28"/>
      <c r="AO321" s="37"/>
      <c r="AP321" s="28"/>
      <c r="AQ321" s="37"/>
      <c r="AR321" s="28"/>
      <c r="AS321" s="37"/>
      <c r="AT321" s="28"/>
      <c r="AU321" s="37"/>
      <c r="AV321" s="28"/>
    </row>
    <row r="322" spans="6:48" x14ac:dyDescent="0.25">
      <c r="F322" s="28"/>
      <c r="G322" s="37"/>
      <c r="H322" s="28"/>
      <c r="I322" s="37"/>
      <c r="J322" s="37"/>
      <c r="K322" s="37"/>
      <c r="L322" s="28"/>
      <c r="M322" s="37"/>
      <c r="N322" s="28"/>
      <c r="O322" s="37"/>
      <c r="P322" s="28"/>
      <c r="Q322" s="37"/>
      <c r="R322" s="28"/>
      <c r="S322" s="37"/>
      <c r="T322" s="28"/>
      <c r="U322" s="37"/>
      <c r="V322" s="37"/>
      <c r="W322" s="37"/>
      <c r="X322" s="28"/>
      <c r="Y322" s="37"/>
      <c r="Z322" s="28"/>
      <c r="AA322" s="37"/>
      <c r="AB322" s="28"/>
      <c r="AC322" s="37"/>
      <c r="AD322" s="28"/>
      <c r="AE322" s="37"/>
      <c r="AF322" s="28"/>
      <c r="AG322" s="37"/>
      <c r="AH322" s="28"/>
      <c r="AI322" s="37"/>
      <c r="AJ322" s="28"/>
      <c r="AK322" s="37"/>
      <c r="AL322" s="28"/>
      <c r="AM322" s="37"/>
      <c r="AN322" s="28"/>
      <c r="AO322" s="37"/>
      <c r="AP322" s="28"/>
      <c r="AQ322" s="37"/>
      <c r="AR322" s="28"/>
      <c r="AS322" s="37"/>
      <c r="AT322" s="28"/>
      <c r="AU322" s="37"/>
      <c r="AV322" s="28"/>
    </row>
    <row r="323" spans="6:48" x14ac:dyDescent="0.25">
      <c r="F323" s="28"/>
      <c r="G323" s="37"/>
      <c r="H323" s="28"/>
      <c r="I323" s="37"/>
      <c r="J323" s="37"/>
      <c r="K323" s="37"/>
      <c r="L323" s="28"/>
      <c r="M323" s="37"/>
      <c r="N323" s="28"/>
      <c r="O323" s="37"/>
      <c r="P323" s="28"/>
      <c r="Q323" s="37"/>
      <c r="R323" s="28"/>
      <c r="S323" s="37"/>
      <c r="T323" s="28"/>
      <c r="U323" s="37"/>
      <c r="V323" s="37"/>
      <c r="W323" s="37"/>
      <c r="X323" s="28"/>
      <c r="Y323" s="37"/>
      <c r="Z323" s="28"/>
      <c r="AA323" s="37"/>
      <c r="AB323" s="28"/>
      <c r="AC323" s="37"/>
      <c r="AD323" s="28"/>
      <c r="AE323" s="37"/>
      <c r="AF323" s="28"/>
      <c r="AG323" s="37"/>
      <c r="AH323" s="28"/>
      <c r="AI323" s="37"/>
      <c r="AJ323" s="28"/>
      <c r="AK323" s="37"/>
      <c r="AL323" s="28"/>
      <c r="AM323" s="37"/>
      <c r="AN323" s="28"/>
      <c r="AO323" s="37"/>
      <c r="AP323" s="28"/>
      <c r="AQ323" s="37"/>
      <c r="AR323" s="28"/>
      <c r="AS323" s="37"/>
      <c r="AT323" s="28"/>
      <c r="AU323" s="37"/>
      <c r="AV323" s="28"/>
    </row>
    <row r="324" spans="6:48" x14ac:dyDescent="0.25">
      <c r="F324" s="28"/>
      <c r="G324" s="37"/>
      <c r="H324" s="28"/>
      <c r="I324" s="37"/>
      <c r="J324" s="37"/>
      <c r="K324" s="37"/>
      <c r="L324" s="28"/>
      <c r="M324" s="37"/>
      <c r="N324" s="28"/>
      <c r="O324" s="37"/>
      <c r="P324" s="28"/>
      <c r="Q324" s="37"/>
      <c r="R324" s="28"/>
      <c r="S324" s="37"/>
      <c r="T324" s="28"/>
      <c r="U324" s="37"/>
      <c r="V324" s="37"/>
      <c r="W324" s="37"/>
      <c r="X324" s="28"/>
      <c r="Y324" s="37"/>
      <c r="Z324" s="28"/>
      <c r="AA324" s="37"/>
      <c r="AB324" s="28"/>
      <c r="AC324" s="37"/>
      <c r="AD324" s="28"/>
      <c r="AE324" s="37"/>
      <c r="AF324" s="28"/>
      <c r="AG324" s="37"/>
      <c r="AH324" s="28"/>
      <c r="AI324" s="37"/>
      <c r="AJ324" s="28"/>
      <c r="AK324" s="37"/>
      <c r="AL324" s="28"/>
      <c r="AM324" s="37"/>
      <c r="AN324" s="28"/>
      <c r="AO324" s="37"/>
      <c r="AP324" s="28"/>
      <c r="AQ324" s="37"/>
      <c r="AR324" s="28"/>
      <c r="AS324" s="37"/>
      <c r="AT324" s="28"/>
      <c r="AU324" s="37"/>
      <c r="AV324" s="28"/>
    </row>
    <row r="325" spans="6:48" x14ac:dyDescent="0.25">
      <c r="F325" s="28"/>
      <c r="G325" s="37"/>
      <c r="H325" s="28"/>
      <c r="I325" s="37"/>
      <c r="J325" s="37"/>
      <c r="K325" s="37"/>
      <c r="L325" s="28"/>
      <c r="M325" s="37"/>
      <c r="N325" s="28"/>
      <c r="O325" s="37"/>
      <c r="P325" s="28"/>
      <c r="Q325" s="37"/>
      <c r="R325" s="28"/>
      <c r="S325" s="37"/>
      <c r="T325" s="28"/>
      <c r="U325" s="37"/>
      <c r="V325" s="37"/>
      <c r="W325" s="37"/>
      <c r="X325" s="28"/>
      <c r="Y325" s="37"/>
      <c r="Z325" s="28"/>
      <c r="AA325" s="37"/>
      <c r="AB325" s="28"/>
      <c r="AC325" s="37"/>
      <c r="AD325" s="28"/>
      <c r="AE325" s="37"/>
      <c r="AF325" s="28"/>
      <c r="AG325" s="37"/>
      <c r="AH325" s="28"/>
      <c r="AI325" s="37"/>
      <c r="AJ325" s="28"/>
      <c r="AK325" s="37"/>
      <c r="AL325" s="28"/>
      <c r="AM325" s="37"/>
      <c r="AN325" s="28"/>
      <c r="AO325" s="37"/>
      <c r="AP325" s="28"/>
      <c r="AQ325" s="37"/>
      <c r="AR325" s="28"/>
      <c r="AS325" s="37"/>
      <c r="AT325" s="28"/>
      <c r="AU325" s="37"/>
      <c r="AV325" s="28"/>
    </row>
    <row r="326" spans="6:48" x14ac:dyDescent="0.25">
      <c r="F326" s="28"/>
      <c r="G326" s="37"/>
      <c r="H326" s="28"/>
      <c r="I326" s="37"/>
      <c r="J326" s="37"/>
      <c r="K326" s="37"/>
      <c r="L326" s="28"/>
      <c r="M326" s="37"/>
      <c r="N326" s="28"/>
      <c r="O326" s="37"/>
      <c r="P326" s="28"/>
      <c r="Q326" s="37"/>
      <c r="R326" s="28"/>
      <c r="S326" s="37"/>
      <c r="T326" s="28"/>
      <c r="U326" s="37"/>
      <c r="V326" s="37"/>
      <c r="W326" s="37"/>
      <c r="X326" s="28"/>
      <c r="Y326" s="37"/>
      <c r="Z326" s="28"/>
      <c r="AA326" s="37"/>
      <c r="AB326" s="28"/>
      <c r="AC326" s="37"/>
      <c r="AD326" s="28"/>
      <c r="AE326" s="37"/>
      <c r="AF326" s="28"/>
      <c r="AG326" s="37"/>
      <c r="AH326" s="28"/>
      <c r="AI326" s="37"/>
      <c r="AJ326" s="28"/>
      <c r="AK326" s="37"/>
      <c r="AL326" s="28"/>
      <c r="AM326" s="37"/>
      <c r="AN326" s="28"/>
      <c r="AO326" s="37"/>
      <c r="AP326" s="28"/>
      <c r="AQ326" s="37"/>
      <c r="AR326" s="28"/>
      <c r="AS326" s="37"/>
      <c r="AT326" s="28"/>
      <c r="AU326" s="37"/>
      <c r="AV326" s="28"/>
    </row>
    <row r="327" spans="6:48" x14ac:dyDescent="0.25">
      <c r="F327" s="28"/>
      <c r="G327" s="37"/>
      <c r="H327" s="28"/>
      <c r="I327" s="37"/>
      <c r="J327" s="37"/>
      <c r="K327" s="37"/>
      <c r="L327" s="28"/>
      <c r="M327" s="37"/>
      <c r="N327" s="28"/>
      <c r="O327" s="37"/>
      <c r="P327" s="28"/>
      <c r="Q327" s="37"/>
      <c r="R327" s="28"/>
      <c r="S327" s="37"/>
      <c r="T327" s="28"/>
      <c r="U327" s="37"/>
      <c r="V327" s="37"/>
      <c r="W327" s="37"/>
      <c r="X327" s="28"/>
      <c r="Y327" s="37"/>
      <c r="Z327" s="28"/>
      <c r="AA327" s="37"/>
      <c r="AB327" s="28"/>
      <c r="AC327" s="37"/>
      <c r="AD327" s="28"/>
      <c r="AE327" s="37"/>
      <c r="AF327" s="28"/>
      <c r="AG327" s="37"/>
      <c r="AH327" s="28"/>
      <c r="AI327" s="37"/>
      <c r="AJ327" s="28"/>
      <c r="AK327" s="37"/>
      <c r="AL327" s="28"/>
      <c r="AM327" s="37"/>
      <c r="AN327" s="28"/>
      <c r="AO327" s="37"/>
      <c r="AP327" s="28"/>
      <c r="AQ327" s="37"/>
      <c r="AR327" s="28"/>
      <c r="AS327" s="37"/>
      <c r="AT327" s="28"/>
      <c r="AU327" s="37"/>
      <c r="AV327" s="28"/>
    </row>
    <row r="328" spans="6:48" x14ac:dyDescent="0.25">
      <c r="F328" s="28"/>
      <c r="G328" s="37"/>
      <c r="H328" s="28"/>
      <c r="I328" s="37"/>
      <c r="J328" s="37"/>
      <c r="K328" s="37"/>
      <c r="L328" s="28"/>
      <c r="M328" s="37"/>
      <c r="N328" s="28"/>
      <c r="O328" s="37"/>
      <c r="P328" s="28"/>
      <c r="Q328" s="37"/>
      <c r="R328" s="28"/>
      <c r="S328" s="37"/>
      <c r="T328" s="28"/>
      <c r="U328" s="37"/>
      <c r="V328" s="37"/>
      <c r="W328" s="37"/>
      <c r="X328" s="28"/>
      <c r="Y328" s="37"/>
      <c r="Z328" s="28"/>
      <c r="AA328" s="37"/>
      <c r="AB328" s="28"/>
      <c r="AC328" s="37"/>
      <c r="AD328" s="28"/>
      <c r="AE328" s="37"/>
      <c r="AF328" s="28"/>
      <c r="AG328" s="37"/>
      <c r="AH328" s="28"/>
      <c r="AI328" s="37"/>
      <c r="AJ328" s="28"/>
      <c r="AK328" s="37"/>
      <c r="AL328" s="28"/>
      <c r="AM328" s="37"/>
      <c r="AN328" s="28"/>
      <c r="AO328" s="37"/>
      <c r="AP328" s="28"/>
      <c r="AQ328" s="37"/>
      <c r="AR328" s="28"/>
      <c r="AS328" s="37"/>
      <c r="AT328" s="28"/>
      <c r="AU328" s="37"/>
      <c r="AV328" s="28"/>
    </row>
    <row r="329" spans="6:48" x14ac:dyDescent="0.25">
      <c r="F329" s="28"/>
      <c r="G329" s="37"/>
      <c r="H329" s="28"/>
      <c r="I329" s="37"/>
      <c r="J329" s="37"/>
      <c r="K329" s="37"/>
      <c r="L329" s="28"/>
      <c r="M329" s="37"/>
      <c r="N329" s="28"/>
      <c r="O329" s="37"/>
      <c r="P329" s="28"/>
      <c r="Q329" s="37"/>
      <c r="R329" s="28"/>
      <c r="S329" s="37"/>
      <c r="T329" s="28"/>
      <c r="U329" s="37"/>
      <c r="V329" s="37"/>
      <c r="W329" s="37"/>
      <c r="X329" s="28"/>
      <c r="Y329" s="37"/>
      <c r="Z329" s="28"/>
      <c r="AA329" s="37"/>
      <c r="AB329" s="28"/>
      <c r="AC329" s="37"/>
      <c r="AD329" s="28"/>
      <c r="AE329" s="37"/>
      <c r="AF329" s="28"/>
      <c r="AG329" s="37"/>
      <c r="AH329" s="28"/>
      <c r="AI329" s="37"/>
      <c r="AJ329" s="28"/>
      <c r="AK329" s="37"/>
      <c r="AL329" s="28"/>
      <c r="AM329" s="37"/>
      <c r="AN329" s="28"/>
      <c r="AO329" s="37"/>
      <c r="AP329" s="28"/>
      <c r="AQ329" s="37"/>
      <c r="AR329" s="28"/>
      <c r="AS329" s="37"/>
      <c r="AT329" s="28"/>
      <c r="AU329" s="37"/>
      <c r="AV329" s="28"/>
    </row>
    <row r="330" spans="6:48" x14ac:dyDescent="0.25">
      <c r="F330" s="28"/>
      <c r="G330" s="37"/>
      <c r="H330" s="28"/>
      <c r="I330" s="37"/>
      <c r="J330" s="37"/>
      <c r="K330" s="37"/>
      <c r="L330" s="28"/>
      <c r="M330" s="37"/>
      <c r="N330" s="28"/>
      <c r="O330" s="37"/>
      <c r="P330" s="28"/>
      <c r="Q330" s="37"/>
      <c r="R330" s="28"/>
      <c r="S330" s="37"/>
      <c r="T330" s="28"/>
      <c r="U330" s="37"/>
      <c r="V330" s="37"/>
      <c r="W330" s="37"/>
      <c r="X330" s="28"/>
      <c r="Y330" s="37"/>
      <c r="Z330" s="28"/>
      <c r="AA330" s="37"/>
      <c r="AB330" s="28"/>
      <c r="AC330" s="37"/>
      <c r="AD330" s="28"/>
      <c r="AE330" s="37"/>
      <c r="AF330" s="28"/>
      <c r="AG330" s="37"/>
      <c r="AH330" s="28"/>
      <c r="AI330" s="37"/>
      <c r="AJ330" s="28"/>
      <c r="AK330" s="37"/>
      <c r="AL330" s="28"/>
      <c r="AM330" s="37"/>
      <c r="AN330" s="28"/>
      <c r="AO330" s="37"/>
      <c r="AP330" s="28"/>
      <c r="AQ330" s="37"/>
      <c r="AR330" s="28"/>
      <c r="AS330" s="37"/>
      <c r="AT330" s="28"/>
      <c r="AU330" s="37"/>
      <c r="AV330" s="28"/>
    </row>
    <row r="331" spans="6:48" x14ac:dyDescent="0.25">
      <c r="F331" s="28"/>
      <c r="G331" s="37"/>
      <c r="H331" s="28"/>
      <c r="I331" s="37"/>
      <c r="J331" s="37"/>
      <c r="K331" s="37"/>
      <c r="L331" s="28"/>
      <c r="M331" s="37"/>
      <c r="N331" s="28"/>
      <c r="O331" s="37"/>
      <c r="P331" s="28"/>
      <c r="Q331" s="37"/>
      <c r="R331" s="28"/>
      <c r="S331" s="37"/>
      <c r="T331" s="28"/>
      <c r="U331" s="37"/>
      <c r="V331" s="37"/>
      <c r="W331" s="37"/>
      <c r="X331" s="28"/>
      <c r="Y331" s="37"/>
      <c r="Z331" s="28"/>
      <c r="AA331" s="37"/>
      <c r="AB331" s="28"/>
      <c r="AC331" s="37"/>
      <c r="AD331" s="28"/>
      <c r="AE331" s="37"/>
      <c r="AF331" s="28"/>
      <c r="AG331" s="37"/>
      <c r="AH331" s="28"/>
      <c r="AI331" s="37"/>
      <c r="AJ331" s="28"/>
      <c r="AK331" s="37"/>
      <c r="AL331" s="28"/>
      <c r="AM331" s="37"/>
      <c r="AN331" s="28"/>
      <c r="AO331" s="37"/>
      <c r="AP331" s="28"/>
      <c r="AQ331" s="37"/>
      <c r="AR331" s="28"/>
      <c r="AS331" s="37"/>
      <c r="AT331" s="28"/>
      <c r="AU331" s="37"/>
      <c r="AV331" s="28"/>
    </row>
    <row r="332" spans="6:48" x14ac:dyDescent="0.25">
      <c r="F332" s="28"/>
      <c r="G332" s="37"/>
      <c r="H332" s="28"/>
      <c r="I332" s="37"/>
      <c r="J332" s="37"/>
      <c r="K332" s="37"/>
      <c r="L332" s="28"/>
      <c r="M332" s="37"/>
      <c r="N332" s="28"/>
      <c r="O332" s="37"/>
      <c r="P332" s="28"/>
      <c r="Q332" s="37"/>
      <c r="R332" s="28"/>
      <c r="S332" s="37"/>
      <c r="T332" s="28"/>
      <c r="U332" s="37"/>
      <c r="V332" s="37"/>
      <c r="W332" s="37"/>
      <c r="X332" s="28"/>
      <c r="Y332" s="37"/>
      <c r="Z332" s="28"/>
      <c r="AA332" s="37"/>
      <c r="AB332" s="28"/>
      <c r="AC332" s="37"/>
      <c r="AD332" s="28"/>
      <c r="AE332" s="37"/>
      <c r="AF332" s="28"/>
      <c r="AG332" s="37"/>
      <c r="AH332" s="28"/>
      <c r="AI332" s="37"/>
      <c r="AJ332" s="28"/>
      <c r="AK332" s="37"/>
      <c r="AL332" s="28"/>
      <c r="AM332" s="37"/>
      <c r="AN332" s="28"/>
      <c r="AO332" s="37"/>
      <c r="AP332" s="28"/>
      <c r="AQ332" s="37"/>
      <c r="AR332" s="28"/>
      <c r="AS332" s="37"/>
      <c r="AT332" s="28"/>
      <c r="AU332" s="37"/>
      <c r="AV332" s="28"/>
    </row>
    <row r="333" spans="6:48" x14ac:dyDescent="0.25">
      <c r="F333" s="28"/>
      <c r="G333" s="37"/>
      <c r="H333" s="28"/>
      <c r="I333" s="37"/>
      <c r="J333" s="37"/>
      <c r="K333" s="37"/>
      <c r="L333" s="28"/>
      <c r="M333" s="37"/>
      <c r="N333" s="28"/>
      <c r="O333" s="37"/>
      <c r="P333" s="28"/>
      <c r="Q333" s="37"/>
      <c r="R333" s="28"/>
      <c r="S333" s="37"/>
      <c r="T333" s="28"/>
      <c r="U333" s="37"/>
      <c r="V333" s="37"/>
      <c r="W333" s="37"/>
      <c r="X333" s="28"/>
      <c r="Y333" s="37"/>
      <c r="Z333" s="28"/>
      <c r="AA333" s="37"/>
      <c r="AB333" s="28"/>
      <c r="AC333" s="37"/>
      <c r="AD333" s="28"/>
      <c r="AE333" s="37"/>
      <c r="AF333" s="28"/>
      <c r="AG333" s="37"/>
      <c r="AH333" s="28"/>
      <c r="AI333" s="37"/>
      <c r="AJ333" s="28"/>
      <c r="AK333" s="37"/>
      <c r="AL333" s="28"/>
      <c r="AM333" s="37"/>
      <c r="AN333" s="28"/>
      <c r="AO333" s="37"/>
      <c r="AP333" s="28"/>
      <c r="AQ333" s="37"/>
      <c r="AR333" s="28"/>
      <c r="AS333" s="37"/>
      <c r="AT333" s="28"/>
      <c r="AU333" s="37"/>
      <c r="AV333" s="28"/>
    </row>
    <row r="334" spans="6:48" x14ac:dyDescent="0.25">
      <c r="F334" s="28"/>
      <c r="G334" s="37"/>
      <c r="H334" s="28"/>
      <c r="I334" s="37"/>
      <c r="J334" s="37"/>
      <c r="K334" s="37"/>
      <c r="L334" s="28"/>
      <c r="M334" s="37"/>
      <c r="N334" s="28"/>
      <c r="O334" s="37"/>
      <c r="P334" s="28"/>
      <c r="Q334" s="37"/>
      <c r="R334" s="28"/>
      <c r="S334" s="37"/>
      <c r="T334" s="28"/>
      <c r="U334" s="37"/>
      <c r="V334" s="37"/>
      <c r="W334" s="37"/>
      <c r="X334" s="28"/>
      <c r="Y334" s="37"/>
      <c r="Z334" s="28"/>
      <c r="AA334" s="37"/>
      <c r="AB334" s="28"/>
      <c r="AC334" s="37"/>
      <c r="AD334" s="28"/>
      <c r="AE334" s="37"/>
      <c r="AF334" s="28"/>
      <c r="AG334" s="37"/>
      <c r="AH334" s="28"/>
      <c r="AI334" s="37"/>
      <c r="AJ334" s="28"/>
      <c r="AK334" s="37"/>
      <c r="AL334" s="28"/>
      <c r="AM334" s="37"/>
      <c r="AN334" s="28"/>
      <c r="AO334" s="37"/>
      <c r="AP334" s="28"/>
      <c r="AQ334" s="37"/>
      <c r="AR334" s="28"/>
      <c r="AS334" s="37"/>
      <c r="AT334" s="28"/>
      <c r="AU334" s="37"/>
      <c r="AV334" s="28"/>
    </row>
    <row r="335" spans="6:48" x14ac:dyDescent="0.25">
      <c r="F335" s="28"/>
      <c r="G335" s="37"/>
      <c r="H335" s="28"/>
      <c r="I335" s="37"/>
      <c r="J335" s="37"/>
      <c r="K335" s="37"/>
      <c r="L335" s="28"/>
      <c r="M335" s="37"/>
      <c r="N335" s="28"/>
      <c r="O335" s="37"/>
      <c r="P335" s="28"/>
      <c r="Q335" s="37"/>
      <c r="R335" s="28"/>
      <c r="S335" s="37"/>
      <c r="T335" s="28"/>
      <c r="U335" s="37"/>
      <c r="V335" s="37"/>
      <c r="W335" s="37"/>
      <c r="X335" s="28"/>
      <c r="Y335" s="37"/>
      <c r="Z335" s="28"/>
      <c r="AA335" s="37"/>
      <c r="AB335" s="28"/>
      <c r="AC335" s="37"/>
      <c r="AD335" s="28"/>
      <c r="AE335" s="37"/>
      <c r="AF335" s="28"/>
      <c r="AG335" s="37"/>
      <c r="AH335" s="28"/>
      <c r="AI335" s="37"/>
      <c r="AJ335" s="28"/>
      <c r="AK335" s="37"/>
      <c r="AL335" s="28"/>
      <c r="AM335" s="37"/>
      <c r="AN335" s="28"/>
      <c r="AO335" s="37"/>
      <c r="AP335" s="28"/>
      <c r="AQ335" s="37"/>
      <c r="AR335" s="28"/>
      <c r="AS335" s="37"/>
      <c r="AT335" s="28"/>
      <c r="AU335" s="37"/>
      <c r="AV335" s="28"/>
    </row>
    <row r="336" spans="6:48" x14ac:dyDescent="0.25">
      <c r="F336" s="28"/>
      <c r="G336" s="37"/>
      <c r="H336" s="28"/>
      <c r="I336" s="37"/>
      <c r="J336" s="37"/>
      <c r="K336" s="37"/>
      <c r="L336" s="28"/>
      <c r="M336" s="37"/>
      <c r="N336" s="28"/>
      <c r="O336" s="37"/>
      <c r="P336" s="28"/>
      <c r="Q336" s="37"/>
      <c r="R336" s="28"/>
      <c r="S336" s="37"/>
      <c r="T336" s="28"/>
      <c r="U336" s="37"/>
      <c r="V336" s="37"/>
      <c r="W336" s="37"/>
      <c r="X336" s="28"/>
      <c r="Y336" s="37"/>
      <c r="Z336" s="28"/>
      <c r="AA336" s="37"/>
      <c r="AB336" s="28"/>
      <c r="AC336" s="37"/>
      <c r="AD336" s="28"/>
      <c r="AE336" s="37"/>
      <c r="AF336" s="28"/>
      <c r="AG336" s="37"/>
      <c r="AH336" s="28"/>
      <c r="AI336" s="37"/>
      <c r="AJ336" s="28"/>
      <c r="AK336" s="37"/>
      <c r="AL336" s="28"/>
      <c r="AM336" s="37"/>
      <c r="AN336" s="28"/>
      <c r="AO336" s="37"/>
      <c r="AP336" s="28"/>
      <c r="AQ336" s="37"/>
      <c r="AR336" s="28"/>
      <c r="AS336" s="37"/>
      <c r="AT336" s="28"/>
      <c r="AU336" s="37"/>
      <c r="AV336" s="28"/>
    </row>
    <row r="337" spans="6:48" x14ac:dyDescent="0.25">
      <c r="F337" s="28"/>
      <c r="G337" s="37"/>
      <c r="H337" s="28"/>
      <c r="I337" s="37"/>
      <c r="J337" s="37"/>
      <c r="K337" s="37"/>
      <c r="L337" s="28"/>
      <c r="M337" s="37"/>
      <c r="N337" s="28"/>
      <c r="O337" s="37"/>
      <c r="P337" s="28"/>
      <c r="Q337" s="37"/>
      <c r="R337" s="28"/>
      <c r="S337" s="37"/>
      <c r="T337" s="28"/>
      <c r="U337" s="37"/>
      <c r="V337" s="37"/>
      <c r="W337" s="37"/>
      <c r="X337" s="28"/>
      <c r="Y337" s="37"/>
      <c r="Z337" s="28"/>
      <c r="AA337" s="37"/>
      <c r="AB337" s="28"/>
      <c r="AC337" s="37"/>
      <c r="AD337" s="28"/>
      <c r="AE337" s="37"/>
      <c r="AF337" s="28"/>
      <c r="AG337" s="37"/>
      <c r="AH337" s="28"/>
      <c r="AI337" s="37"/>
      <c r="AJ337" s="28"/>
      <c r="AK337" s="37"/>
      <c r="AL337" s="28"/>
      <c r="AM337" s="37"/>
      <c r="AN337" s="28"/>
      <c r="AO337" s="37"/>
      <c r="AP337" s="28"/>
      <c r="AQ337" s="37"/>
      <c r="AR337" s="28"/>
      <c r="AS337" s="37"/>
      <c r="AT337" s="28"/>
      <c r="AU337" s="37"/>
      <c r="AV337" s="28"/>
    </row>
    <row r="338" spans="6:48" x14ac:dyDescent="0.25">
      <c r="F338" s="28"/>
      <c r="G338" s="37"/>
      <c r="H338" s="28"/>
      <c r="I338" s="37"/>
      <c r="J338" s="37"/>
      <c r="K338" s="37"/>
      <c r="L338" s="28"/>
      <c r="M338" s="37"/>
      <c r="N338" s="28"/>
      <c r="O338" s="37"/>
      <c r="P338" s="28"/>
      <c r="Q338" s="37"/>
      <c r="R338" s="28"/>
      <c r="S338" s="37"/>
      <c r="T338" s="28"/>
      <c r="U338" s="37"/>
      <c r="V338" s="37"/>
      <c r="W338" s="37"/>
      <c r="X338" s="28"/>
      <c r="Y338" s="37"/>
      <c r="Z338" s="28"/>
      <c r="AA338" s="37"/>
      <c r="AB338" s="28"/>
      <c r="AC338" s="37"/>
      <c r="AD338" s="28"/>
      <c r="AE338" s="37"/>
      <c r="AF338" s="28"/>
      <c r="AG338" s="37"/>
      <c r="AH338" s="28"/>
      <c r="AI338" s="37"/>
      <c r="AJ338" s="28"/>
      <c r="AK338" s="37"/>
      <c r="AL338" s="28"/>
      <c r="AM338" s="37"/>
      <c r="AN338" s="28"/>
      <c r="AO338" s="37"/>
      <c r="AP338" s="28"/>
      <c r="AQ338" s="37"/>
      <c r="AR338" s="28"/>
      <c r="AS338" s="37"/>
      <c r="AT338" s="28"/>
      <c r="AU338" s="37"/>
      <c r="AV338" s="28"/>
    </row>
    <row r="339" spans="6:48" x14ac:dyDescent="0.25">
      <c r="F339" s="28"/>
      <c r="G339" s="37"/>
      <c r="H339" s="28"/>
      <c r="I339" s="37"/>
      <c r="J339" s="37"/>
      <c r="K339" s="37"/>
      <c r="L339" s="28"/>
      <c r="M339" s="37"/>
      <c r="N339" s="28"/>
      <c r="O339" s="37"/>
      <c r="P339" s="28"/>
      <c r="Q339" s="37"/>
      <c r="R339" s="28"/>
      <c r="S339" s="37"/>
      <c r="T339" s="28"/>
      <c r="U339" s="37"/>
      <c r="V339" s="37"/>
      <c r="W339" s="37"/>
      <c r="X339" s="28"/>
      <c r="Y339" s="37"/>
      <c r="Z339" s="28"/>
      <c r="AA339" s="37"/>
      <c r="AB339" s="28"/>
      <c r="AC339" s="37"/>
      <c r="AD339" s="28"/>
      <c r="AE339" s="37"/>
      <c r="AF339" s="28"/>
      <c r="AG339" s="37"/>
      <c r="AH339" s="28"/>
      <c r="AI339" s="37"/>
      <c r="AJ339" s="28"/>
      <c r="AK339" s="37"/>
      <c r="AL339" s="28"/>
      <c r="AM339" s="37"/>
      <c r="AN339" s="28"/>
      <c r="AO339" s="37"/>
      <c r="AP339" s="28"/>
      <c r="AQ339" s="37"/>
      <c r="AR339" s="28"/>
      <c r="AS339" s="37"/>
      <c r="AT339" s="28"/>
      <c r="AU339" s="37"/>
      <c r="AV339" s="28"/>
    </row>
    <row r="340" spans="6:48" x14ac:dyDescent="0.25">
      <c r="F340" s="28"/>
      <c r="G340" s="37"/>
      <c r="H340" s="28"/>
      <c r="I340" s="37"/>
      <c r="J340" s="37"/>
      <c r="K340" s="37"/>
      <c r="L340" s="28"/>
      <c r="M340" s="37"/>
      <c r="N340" s="28"/>
      <c r="O340" s="37"/>
      <c r="P340" s="28"/>
      <c r="Q340" s="37"/>
      <c r="R340" s="28"/>
      <c r="S340" s="37"/>
      <c r="T340" s="28"/>
      <c r="U340" s="37"/>
      <c r="V340" s="37"/>
      <c r="W340" s="37"/>
      <c r="X340" s="28"/>
      <c r="Y340" s="37"/>
      <c r="Z340" s="28"/>
      <c r="AA340" s="37"/>
      <c r="AB340" s="28"/>
      <c r="AC340" s="37"/>
      <c r="AD340" s="28"/>
      <c r="AE340" s="37"/>
      <c r="AF340" s="28"/>
      <c r="AG340" s="37"/>
      <c r="AH340" s="28"/>
      <c r="AI340" s="37"/>
      <c r="AJ340" s="28"/>
      <c r="AK340" s="37"/>
      <c r="AL340" s="28"/>
      <c r="AM340" s="37"/>
      <c r="AN340" s="28"/>
      <c r="AO340" s="37"/>
      <c r="AP340" s="28"/>
      <c r="AQ340" s="37"/>
      <c r="AR340" s="28"/>
      <c r="AS340" s="37"/>
      <c r="AT340" s="28"/>
      <c r="AU340" s="37"/>
      <c r="AV340" s="28"/>
    </row>
    <row r="341" spans="6:48" x14ac:dyDescent="0.25">
      <c r="F341" s="28"/>
      <c r="G341" s="37"/>
      <c r="H341" s="28"/>
      <c r="I341" s="37"/>
      <c r="J341" s="37"/>
      <c r="K341" s="37"/>
      <c r="L341" s="28"/>
      <c r="M341" s="37"/>
      <c r="N341" s="28"/>
      <c r="O341" s="37"/>
      <c r="P341" s="28"/>
      <c r="Q341" s="37"/>
      <c r="R341" s="28"/>
      <c r="S341" s="37"/>
      <c r="T341" s="28"/>
      <c r="U341" s="37"/>
      <c r="V341" s="37"/>
      <c r="W341" s="37"/>
      <c r="X341" s="28"/>
      <c r="Y341" s="37"/>
      <c r="Z341" s="28"/>
      <c r="AA341" s="37"/>
      <c r="AB341" s="28"/>
      <c r="AC341" s="37"/>
      <c r="AD341" s="28"/>
      <c r="AE341" s="37"/>
      <c r="AF341" s="28"/>
      <c r="AG341" s="37"/>
      <c r="AH341" s="28"/>
      <c r="AI341" s="37"/>
      <c r="AJ341" s="28"/>
      <c r="AK341" s="37"/>
      <c r="AL341" s="28"/>
      <c r="AM341" s="37"/>
      <c r="AN341" s="28"/>
      <c r="AO341" s="37"/>
      <c r="AP341" s="28"/>
      <c r="AQ341" s="37"/>
      <c r="AR341" s="28"/>
      <c r="AS341" s="37"/>
      <c r="AT341" s="28"/>
      <c r="AU341" s="37"/>
      <c r="AV341" s="28"/>
    </row>
    <row r="342" spans="6:48" x14ac:dyDescent="0.25">
      <c r="F342" s="28"/>
      <c r="G342" s="37"/>
      <c r="H342" s="28"/>
      <c r="I342" s="37"/>
      <c r="J342" s="37"/>
      <c r="K342" s="37"/>
      <c r="L342" s="28"/>
      <c r="M342" s="37"/>
      <c r="N342" s="28"/>
      <c r="O342" s="37"/>
      <c r="P342" s="28"/>
      <c r="Q342" s="37"/>
      <c r="R342" s="28"/>
      <c r="S342" s="37"/>
      <c r="T342" s="28"/>
      <c r="U342" s="37"/>
      <c r="V342" s="37"/>
      <c r="W342" s="37"/>
      <c r="X342" s="28"/>
      <c r="Y342" s="37"/>
      <c r="Z342" s="28"/>
      <c r="AA342" s="37"/>
      <c r="AB342" s="28"/>
      <c r="AC342" s="37"/>
      <c r="AD342" s="28"/>
      <c r="AE342" s="37"/>
      <c r="AF342" s="28"/>
      <c r="AG342" s="37"/>
      <c r="AH342" s="28"/>
      <c r="AI342" s="37"/>
      <c r="AJ342" s="28"/>
      <c r="AK342" s="37"/>
      <c r="AL342" s="28"/>
      <c r="AM342" s="37"/>
      <c r="AN342" s="28"/>
      <c r="AO342" s="37"/>
      <c r="AP342" s="28"/>
      <c r="AQ342" s="37"/>
      <c r="AR342" s="28"/>
      <c r="AS342" s="37"/>
      <c r="AT342" s="28"/>
      <c r="AU342" s="37"/>
      <c r="AV342" s="28"/>
    </row>
    <row r="343" spans="6:48" x14ac:dyDescent="0.25">
      <c r="F343" s="28"/>
      <c r="G343" s="37"/>
      <c r="H343" s="28"/>
      <c r="I343" s="37"/>
      <c r="J343" s="37"/>
      <c r="K343" s="37"/>
      <c r="L343" s="28"/>
      <c r="M343" s="37"/>
      <c r="N343" s="28"/>
      <c r="O343" s="37"/>
      <c r="P343" s="28"/>
      <c r="Q343" s="37"/>
      <c r="R343" s="28"/>
      <c r="S343" s="37"/>
      <c r="T343" s="28"/>
      <c r="U343" s="37"/>
      <c r="V343" s="37"/>
      <c r="W343" s="37"/>
      <c r="X343" s="28"/>
      <c r="Y343" s="37"/>
      <c r="Z343" s="28"/>
      <c r="AA343" s="37"/>
      <c r="AB343" s="28"/>
      <c r="AC343" s="37"/>
      <c r="AD343" s="28"/>
      <c r="AE343" s="37"/>
      <c r="AF343" s="28"/>
      <c r="AG343" s="37"/>
      <c r="AH343" s="28"/>
      <c r="AI343" s="37"/>
      <c r="AJ343" s="28"/>
      <c r="AK343" s="37"/>
      <c r="AL343" s="28"/>
      <c r="AM343" s="37"/>
      <c r="AN343" s="28"/>
      <c r="AO343" s="37"/>
      <c r="AP343" s="28"/>
      <c r="AQ343" s="37"/>
      <c r="AR343" s="28"/>
      <c r="AS343" s="37"/>
      <c r="AT343" s="28"/>
      <c r="AU343" s="37"/>
      <c r="AV343" s="28"/>
    </row>
    <row r="344" spans="6:48" x14ac:dyDescent="0.25">
      <c r="F344" s="28"/>
      <c r="G344" s="37"/>
      <c r="H344" s="28"/>
      <c r="I344" s="37"/>
      <c r="J344" s="37"/>
      <c r="K344" s="37"/>
      <c r="L344" s="28"/>
      <c r="M344" s="37"/>
      <c r="N344" s="28"/>
      <c r="O344" s="37"/>
      <c r="P344" s="28"/>
      <c r="Q344" s="37"/>
      <c r="R344" s="28"/>
      <c r="S344" s="37"/>
      <c r="T344" s="28"/>
      <c r="U344" s="37"/>
      <c r="V344" s="37"/>
      <c r="W344" s="37"/>
      <c r="X344" s="28"/>
      <c r="Y344" s="37"/>
      <c r="Z344" s="28"/>
      <c r="AA344" s="37"/>
      <c r="AB344" s="28"/>
      <c r="AC344" s="37"/>
      <c r="AD344" s="28"/>
      <c r="AE344" s="37"/>
      <c r="AF344" s="28"/>
      <c r="AG344" s="37"/>
      <c r="AH344" s="28"/>
      <c r="AI344" s="37"/>
      <c r="AJ344" s="28"/>
      <c r="AK344" s="37"/>
      <c r="AL344" s="28"/>
      <c r="AM344" s="37"/>
      <c r="AN344" s="28"/>
      <c r="AO344" s="37"/>
      <c r="AP344" s="28"/>
      <c r="AQ344" s="37"/>
      <c r="AR344" s="28"/>
      <c r="AS344" s="37"/>
      <c r="AT344" s="28"/>
      <c r="AU344" s="37"/>
      <c r="AV344" s="28"/>
    </row>
    <row r="345" spans="6:48" x14ac:dyDescent="0.25">
      <c r="F345" s="28"/>
      <c r="G345" s="37"/>
      <c r="H345" s="28"/>
      <c r="I345" s="37"/>
      <c r="J345" s="37"/>
      <c r="K345" s="37"/>
      <c r="L345" s="28"/>
      <c r="M345" s="37"/>
      <c r="N345" s="28"/>
      <c r="O345" s="37"/>
      <c r="P345" s="28"/>
      <c r="Q345" s="37"/>
      <c r="R345" s="28"/>
      <c r="S345" s="37"/>
      <c r="T345" s="28"/>
      <c r="U345" s="37"/>
      <c r="V345" s="37"/>
      <c r="W345" s="37"/>
      <c r="X345" s="28"/>
      <c r="Y345" s="37"/>
      <c r="Z345" s="28"/>
      <c r="AA345" s="37"/>
      <c r="AB345" s="28"/>
      <c r="AC345" s="37"/>
      <c r="AD345" s="28"/>
      <c r="AE345" s="37"/>
      <c r="AF345" s="28"/>
      <c r="AG345" s="37"/>
      <c r="AH345" s="28"/>
      <c r="AI345" s="37"/>
      <c r="AJ345" s="28"/>
      <c r="AK345" s="37"/>
      <c r="AL345" s="28"/>
      <c r="AM345" s="37"/>
      <c r="AN345" s="28"/>
      <c r="AO345" s="37"/>
      <c r="AP345" s="28"/>
      <c r="AQ345" s="37"/>
      <c r="AR345" s="28"/>
      <c r="AS345" s="37"/>
      <c r="AT345" s="28"/>
      <c r="AU345" s="37"/>
      <c r="AV345" s="28"/>
    </row>
    <row r="346" spans="6:48" x14ac:dyDescent="0.25">
      <c r="F346" s="28"/>
      <c r="G346" s="37"/>
      <c r="H346" s="28"/>
      <c r="I346" s="37"/>
      <c r="J346" s="37"/>
      <c r="K346" s="37"/>
      <c r="L346" s="28"/>
      <c r="M346" s="37"/>
      <c r="N346" s="28"/>
      <c r="O346" s="37"/>
      <c r="P346" s="28"/>
      <c r="Q346" s="37"/>
      <c r="R346" s="28"/>
      <c r="S346" s="37"/>
      <c r="T346" s="28"/>
      <c r="U346" s="37"/>
      <c r="V346" s="37"/>
      <c r="W346" s="37"/>
      <c r="X346" s="28"/>
      <c r="Y346" s="37"/>
      <c r="Z346" s="28"/>
      <c r="AA346" s="37"/>
      <c r="AB346" s="28"/>
      <c r="AC346" s="37"/>
      <c r="AD346" s="28"/>
      <c r="AE346" s="37"/>
      <c r="AF346" s="28"/>
      <c r="AG346" s="37"/>
      <c r="AH346" s="28"/>
      <c r="AI346" s="37"/>
      <c r="AJ346" s="28"/>
      <c r="AK346" s="37"/>
      <c r="AL346" s="28"/>
      <c r="AM346" s="37"/>
      <c r="AN346" s="28"/>
      <c r="AO346" s="37"/>
      <c r="AP346" s="28"/>
      <c r="AQ346" s="37"/>
      <c r="AR346" s="28"/>
      <c r="AS346" s="37"/>
      <c r="AT346" s="28"/>
      <c r="AU346" s="37"/>
      <c r="AV346" s="28"/>
    </row>
    <row r="347" spans="6:48" x14ac:dyDescent="0.25">
      <c r="F347" s="28"/>
      <c r="G347" s="37"/>
      <c r="H347" s="28"/>
      <c r="I347" s="37"/>
      <c r="J347" s="37"/>
      <c r="K347" s="37"/>
      <c r="L347" s="28"/>
      <c r="M347" s="37"/>
      <c r="N347" s="28"/>
      <c r="O347" s="37"/>
      <c r="P347" s="28"/>
      <c r="Q347" s="37"/>
      <c r="R347" s="28"/>
      <c r="S347" s="37"/>
      <c r="T347" s="28"/>
      <c r="U347" s="37"/>
      <c r="V347" s="37"/>
      <c r="W347" s="37"/>
      <c r="X347" s="28"/>
      <c r="Y347" s="37"/>
      <c r="Z347" s="28"/>
      <c r="AA347" s="37"/>
      <c r="AB347" s="28"/>
      <c r="AC347" s="37"/>
      <c r="AD347" s="28"/>
      <c r="AE347" s="37"/>
      <c r="AF347" s="28"/>
      <c r="AG347" s="37"/>
      <c r="AH347" s="28"/>
      <c r="AI347" s="37"/>
      <c r="AJ347" s="28"/>
      <c r="AK347" s="37"/>
      <c r="AL347" s="28"/>
      <c r="AM347" s="37"/>
      <c r="AN347" s="28"/>
      <c r="AO347" s="37"/>
      <c r="AP347" s="28"/>
      <c r="AQ347" s="37"/>
      <c r="AR347" s="28"/>
      <c r="AS347" s="37"/>
      <c r="AT347" s="28"/>
      <c r="AU347" s="37"/>
      <c r="AV347" s="28"/>
    </row>
    <row r="348" spans="6:48" x14ac:dyDescent="0.25">
      <c r="F348" s="28"/>
      <c r="G348" s="37"/>
      <c r="H348" s="28"/>
      <c r="I348" s="37"/>
      <c r="J348" s="37"/>
      <c r="K348" s="37"/>
      <c r="L348" s="28"/>
      <c r="M348" s="37"/>
      <c r="N348" s="28"/>
      <c r="O348" s="37"/>
      <c r="P348" s="28"/>
      <c r="Q348" s="37"/>
      <c r="R348" s="28"/>
      <c r="S348" s="37"/>
      <c r="T348" s="28"/>
      <c r="U348" s="37"/>
      <c r="V348" s="37"/>
      <c r="W348" s="37"/>
      <c r="X348" s="28"/>
      <c r="Y348" s="37"/>
      <c r="Z348" s="28"/>
      <c r="AA348" s="37"/>
      <c r="AB348" s="28"/>
      <c r="AC348" s="37"/>
      <c r="AD348" s="28"/>
      <c r="AE348" s="37"/>
      <c r="AF348" s="28"/>
      <c r="AG348" s="37"/>
      <c r="AH348" s="28"/>
      <c r="AI348" s="37"/>
      <c r="AJ348" s="28"/>
      <c r="AK348" s="37"/>
      <c r="AL348" s="28"/>
      <c r="AM348" s="37"/>
      <c r="AN348" s="28"/>
      <c r="AO348" s="37"/>
      <c r="AP348" s="28"/>
      <c r="AQ348" s="37"/>
      <c r="AR348" s="28"/>
      <c r="AS348" s="37"/>
      <c r="AT348" s="28"/>
      <c r="AU348" s="37"/>
      <c r="AV348" s="28"/>
    </row>
    <row r="349" spans="6:48" x14ac:dyDescent="0.25">
      <c r="F349" s="28"/>
      <c r="G349" s="37"/>
      <c r="H349" s="28"/>
      <c r="I349" s="37"/>
      <c r="J349" s="37"/>
      <c r="K349" s="37"/>
      <c r="L349" s="28"/>
      <c r="M349" s="37"/>
      <c r="N349" s="28"/>
      <c r="O349" s="37"/>
      <c r="P349" s="28"/>
      <c r="Q349" s="37"/>
      <c r="R349" s="28"/>
      <c r="S349" s="37"/>
      <c r="T349" s="28"/>
      <c r="U349" s="37"/>
      <c r="V349" s="37"/>
      <c r="W349" s="37"/>
      <c r="X349" s="28"/>
      <c r="Y349" s="37"/>
      <c r="Z349" s="28"/>
      <c r="AA349" s="37"/>
      <c r="AB349" s="28"/>
      <c r="AC349" s="37"/>
      <c r="AD349" s="28"/>
      <c r="AE349" s="37"/>
      <c r="AF349" s="28"/>
      <c r="AG349" s="37"/>
      <c r="AH349" s="28"/>
      <c r="AI349" s="37"/>
      <c r="AJ349" s="28"/>
      <c r="AK349" s="37"/>
      <c r="AL349" s="28"/>
      <c r="AM349" s="37"/>
      <c r="AN349" s="28"/>
      <c r="AO349" s="37"/>
      <c r="AP349" s="28"/>
      <c r="AQ349" s="37"/>
      <c r="AR349" s="28"/>
      <c r="AS349" s="37"/>
      <c r="AT349" s="28"/>
      <c r="AU349" s="37"/>
      <c r="AV349" s="28"/>
    </row>
    <row r="350" spans="6:48" x14ac:dyDescent="0.25">
      <c r="F350" s="28"/>
      <c r="G350" s="37"/>
      <c r="H350" s="28"/>
      <c r="I350" s="37"/>
      <c r="J350" s="37"/>
      <c r="K350" s="37"/>
      <c r="L350" s="28"/>
      <c r="M350" s="37"/>
      <c r="N350" s="28"/>
      <c r="O350" s="37"/>
      <c r="P350" s="28"/>
      <c r="Q350" s="37"/>
      <c r="R350" s="28"/>
      <c r="S350" s="37"/>
      <c r="T350" s="28"/>
      <c r="U350" s="37"/>
      <c r="V350" s="37"/>
      <c r="W350" s="37"/>
      <c r="X350" s="28"/>
      <c r="Y350" s="37"/>
      <c r="Z350" s="28"/>
      <c r="AA350" s="37"/>
      <c r="AB350" s="28"/>
      <c r="AC350" s="37"/>
      <c r="AD350" s="28"/>
      <c r="AE350" s="37"/>
      <c r="AF350" s="28"/>
      <c r="AG350" s="37"/>
      <c r="AH350" s="28"/>
      <c r="AI350" s="37"/>
      <c r="AJ350" s="28"/>
      <c r="AK350" s="37"/>
      <c r="AL350" s="28"/>
      <c r="AM350" s="37"/>
      <c r="AN350" s="28"/>
      <c r="AO350" s="37"/>
      <c r="AP350" s="28"/>
      <c r="AQ350" s="37"/>
      <c r="AR350" s="28"/>
      <c r="AS350" s="37"/>
      <c r="AT350" s="28"/>
      <c r="AU350" s="37"/>
      <c r="AV350" s="28"/>
    </row>
    <row r="351" spans="6:48" x14ac:dyDescent="0.25">
      <c r="F351" s="28"/>
      <c r="G351" s="37"/>
      <c r="H351" s="28"/>
      <c r="I351" s="37"/>
      <c r="J351" s="37"/>
      <c r="K351" s="37"/>
      <c r="L351" s="28"/>
      <c r="M351" s="37"/>
      <c r="N351" s="28"/>
      <c r="O351" s="37"/>
      <c r="P351" s="28"/>
      <c r="Q351" s="37"/>
      <c r="R351" s="28"/>
      <c r="S351" s="37"/>
      <c r="T351" s="28"/>
      <c r="U351" s="37"/>
      <c r="V351" s="37"/>
      <c r="W351" s="37"/>
      <c r="X351" s="28"/>
      <c r="Y351" s="37"/>
      <c r="Z351" s="28"/>
      <c r="AA351" s="37"/>
      <c r="AB351" s="28"/>
      <c r="AC351" s="37"/>
      <c r="AD351" s="28"/>
      <c r="AE351" s="37"/>
      <c r="AF351" s="28"/>
      <c r="AG351" s="37"/>
      <c r="AH351" s="28"/>
      <c r="AI351" s="37"/>
      <c r="AJ351" s="28"/>
      <c r="AK351" s="37"/>
      <c r="AL351" s="28"/>
      <c r="AM351" s="37"/>
      <c r="AN351" s="28"/>
      <c r="AO351" s="37"/>
      <c r="AP351" s="28"/>
      <c r="AQ351" s="37"/>
      <c r="AR351" s="28"/>
      <c r="AS351" s="37"/>
      <c r="AT351" s="28"/>
      <c r="AU351" s="37"/>
      <c r="AV351" s="28"/>
    </row>
    <row r="352" spans="6:48" x14ac:dyDescent="0.25">
      <c r="F352" s="28"/>
      <c r="G352" s="37"/>
      <c r="H352" s="28"/>
      <c r="I352" s="37"/>
      <c r="J352" s="37"/>
      <c r="K352" s="37"/>
      <c r="L352" s="28"/>
      <c r="M352" s="37"/>
      <c r="N352" s="28"/>
      <c r="O352" s="37"/>
      <c r="P352" s="28"/>
      <c r="Q352" s="37"/>
      <c r="R352" s="28"/>
      <c r="S352" s="37"/>
      <c r="T352" s="28"/>
      <c r="U352" s="37"/>
      <c r="V352" s="37"/>
      <c r="W352" s="37"/>
      <c r="X352" s="28"/>
      <c r="Y352" s="37"/>
      <c r="Z352" s="28"/>
      <c r="AA352" s="37"/>
      <c r="AB352" s="28"/>
      <c r="AC352" s="37"/>
      <c r="AD352" s="28"/>
      <c r="AE352" s="37"/>
      <c r="AF352" s="28"/>
      <c r="AG352" s="37"/>
      <c r="AH352" s="28"/>
      <c r="AI352" s="37"/>
      <c r="AJ352" s="28"/>
      <c r="AK352" s="37"/>
      <c r="AL352" s="28"/>
      <c r="AM352" s="37"/>
      <c r="AN352" s="28"/>
      <c r="AO352" s="37"/>
      <c r="AP352" s="28"/>
      <c r="AQ352" s="37"/>
      <c r="AR352" s="28"/>
      <c r="AS352" s="37"/>
      <c r="AT352" s="28"/>
      <c r="AU352" s="37"/>
      <c r="AV352" s="28"/>
    </row>
    <row r="353" spans="6:48" x14ac:dyDescent="0.25">
      <c r="F353" s="28"/>
      <c r="G353" s="37"/>
      <c r="H353" s="28"/>
      <c r="I353" s="37"/>
      <c r="J353" s="37"/>
      <c r="K353" s="37"/>
      <c r="L353" s="28"/>
      <c r="M353" s="37"/>
      <c r="N353" s="28"/>
      <c r="O353" s="37"/>
      <c r="P353" s="28"/>
      <c r="Q353" s="37"/>
      <c r="R353" s="28"/>
      <c r="S353" s="37"/>
      <c r="T353" s="28"/>
      <c r="U353" s="37"/>
      <c r="V353" s="37"/>
      <c r="W353" s="37"/>
      <c r="X353" s="28"/>
      <c r="Y353" s="37"/>
      <c r="Z353" s="28"/>
      <c r="AA353" s="37"/>
      <c r="AB353" s="28"/>
      <c r="AC353" s="37"/>
      <c r="AD353" s="28"/>
      <c r="AE353" s="37"/>
      <c r="AF353" s="28"/>
      <c r="AG353" s="37"/>
      <c r="AH353" s="28"/>
      <c r="AI353" s="37"/>
      <c r="AJ353" s="28"/>
      <c r="AK353" s="37"/>
      <c r="AL353" s="28"/>
      <c r="AM353" s="37"/>
      <c r="AN353" s="28"/>
      <c r="AO353" s="37"/>
      <c r="AP353" s="28"/>
      <c r="AQ353" s="37"/>
      <c r="AR353" s="28"/>
      <c r="AS353" s="37"/>
      <c r="AT353" s="28"/>
      <c r="AU353" s="37"/>
      <c r="AV353" s="28"/>
    </row>
    <row r="354" spans="6:48" x14ac:dyDescent="0.25">
      <c r="F354" s="28"/>
      <c r="G354" s="37"/>
      <c r="H354" s="28"/>
      <c r="I354" s="37"/>
      <c r="J354" s="37"/>
      <c r="K354" s="37"/>
      <c r="L354" s="28"/>
      <c r="M354" s="37"/>
      <c r="N354" s="28"/>
      <c r="O354" s="37"/>
      <c r="P354" s="28"/>
      <c r="Q354" s="37"/>
      <c r="R354" s="28"/>
      <c r="S354" s="37"/>
      <c r="T354" s="28"/>
      <c r="U354" s="37"/>
      <c r="V354" s="37"/>
      <c r="W354" s="37"/>
      <c r="X354" s="28"/>
      <c r="Y354" s="37"/>
      <c r="Z354" s="28"/>
      <c r="AA354" s="37"/>
      <c r="AB354" s="28"/>
      <c r="AC354" s="37"/>
      <c r="AD354" s="28"/>
      <c r="AE354" s="37"/>
      <c r="AF354" s="28"/>
      <c r="AG354" s="37"/>
      <c r="AH354" s="28"/>
      <c r="AI354" s="37"/>
      <c r="AJ354" s="28"/>
      <c r="AK354" s="37"/>
      <c r="AL354" s="28"/>
      <c r="AM354" s="37"/>
      <c r="AN354" s="28"/>
      <c r="AO354" s="37"/>
      <c r="AP354" s="28"/>
      <c r="AQ354" s="37"/>
      <c r="AR354" s="28"/>
      <c r="AS354" s="37"/>
      <c r="AT354" s="28"/>
      <c r="AU354" s="37"/>
      <c r="AV354" s="28"/>
    </row>
    <row r="355" spans="6:48" x14ac:dyDescent="0.25">
      <c r="F355" s="28"/>
      <c r="G355" s="37"/>
      <c r="H355" s="28"/>
      <c r="I355" s="37"/>
      <c r="J355" s="37"/>
      <c r="K355" s="37"/>
      <c r="L355" s="28"/>
      <c r="M355" s="37"/>
      <c r="N355" s="28"/>
      <c r="O355" s="37"/>
      <c r="P355" s="28"/>
      <c r="Q355" s="37"/>
      <c r="R355" s="28"/>
      <c r="S355" s="37"/>
      <c r="T355" s="28"/>
      <c r="U355" s="37"/>
      <c r="V355" s="37"/>
      <c r="W355" s="37"/>
      <c r="X355" s="28"/>
      <c r="Y355" s="37"/>
      <c r="Z355" s="28"/>
      <c r="AA355" s="37"/>
      <c r="AB355" s="28"/>
      <c r="AC355" s="37"/>
      <c r="AD355" s="28"/>
      <c r="AE355" s="37"/>
      <c r="AF355" s="28"/>
      <c r="AG355" s="37"/>
      <c r="AH355" s="28"/>
      <c r="AI355" s="37"/>
      <c r="AJ355" s="28"/>
      <c r="AK355" s="37"/>
      <c r="AL355" s="28"/>
      <c r="AM355" s="37"/>
      <c r="AN355" s="28"/>
      <c r="AO355" s="37"/>
      <c r="AP355" s="28"/>
      <c r="AQ355" s="37"/>
      <c r="AR355" s="28"/>
      <c r="AS355" s="37"/>
      <c r="AT355" s="28"/>
      <c r="AU355" s="37"/>
      <c r="AV355" s="28"/>
    </row>
    <row r="356" spans="6:48" x14ac:dyDescent="0.25">
      <c r="F356" s="28"/>
      <c r="G356" s="37"/>
      <c r="H356" s="28"/>
      <c r="I356" s="37"/>
      <c r="J356" s="37"/>
      <c r="K356" s="37"/>
      <c r="L356" s="28"/>
      <c r="M356" s="37"/>
      <c r="N356" s="28"/>
      <c r="O356" s="37"/>
      <c r="P356" s="28"/>
      <c r="Q356" s="37"/>
      <c r="R356" s="28"/>
      <c r="S356" s="37"/>
      <c r="T356" s="28"/>
      <c r="U356" s="37"/>
      <c r="V356" s="37"/>
      <c r="W356" s="37"/>
      <c r="X356" s="28"/>
      <c r="Y356" s="37"/>
      <c r="Z356" s="28"/>
      <c r="AA356" s="37"/>
      <c r="AB356" s="28"/>
      <c r="AC356" s="37"/>
      <c r="AD356" s="28"/>
      <c r="AE356" s="37"/>
      <c r="AF356" s="28"/>
      <c r="AG356" s="37"/>
      <c r="AH356" s="28"/>
      <c r="AI356" s="37"/>
      <c r="AJ356" s="28"/>
      <c r="AK356" s="37"/>
      <c r="AL356" s="28"/>
      <c r="AM356" s="37"/>
      <c r="AN356" s="28"/>
      <c r="AO356" s="37"/>
      <c r="AP356" s="28"/>
      <c r="AQ356" s="37"/>
      <c r="AR356" s="28"/>
      <c r="AS356" s="37"/>
      <c r="AT356" s="28"/>
      <c r="AU356" s="37"/>
      <c r="AV356" s="28"/>
    </row>
    <row r="357" spans="6:48" x14ac:dyDescent="0.25">
      <c r="F357" s="28"/>
      <c r="G357" s="37"/>
      <c r="H357" s="28"/>
      <c r="I357" s="37"/>
      <c r="J357" s="37"/>
      <c r="K357" s="37"/>
      <c r="L357" s="28"/>
      <c r="M357" s="37"/>
      <c r="N357" s="28"/>
      <c r="O357" s="37"/>
      <c r="P357" s="28"/>
      <c r="Q357" s="37"/>
      <c r="R357" s="28"/>
      <c r="S357" s="37"/>
      <c r="T357" s="28"/>
      <c r="U357" s="37"/>
      <c r="V357" s="37"/>
      <c r="W357" s="37"/>
      <c r="X357" s="28"/>
      <c r="Y357" s="37"/>
      <c r="Z357" s="28"/>
      <c r="AA357" s="37"/>
      <c r="AB357" s="28"/>
      <c r="AC357" s="37"/>
      <c r="AD357" s="28"/>
      <c r="AE357" s="37"/>
      <c r="AF357" s="28"/>
      <c r="AG357" s="37"/>
      <c r="AH357" s="28"/>
      <c r="AI357" s="37"/>
      <c r="AJ357" s="28"/>
      <c r="AK357" s="37"/>
      <c r="AL357" s="28"/>
      <c r="AM357" s="37"/>
      <c r="AN357" s="28"/>
      <c r="AO357" s="37"/>
      <c r="AP357" s="28"/>
      <c r="AQ357" s="37"/>
      <c r="AR357" s="28"/>
      <c r="AS357" s="37"/>
      <c r="AT357" s="28"/>
      <c r="AU357" s="37"/>
      <c r="AV357" s="28"/>
    </row>
    <row r="358" spans="6:48" x14ac:dyDescent="0.25">
      <c r="F358" s="28"/>
      <c r="G358" s="37"/>
      <c r="H358" s="28"/>
      <c r="I358" s="37"/>
      <c r="J358" s="37"/>
      <c r="K358" s="37"/>
      <c r="L358" s="28"/>
      <c r="M358" s="37"/>
      <c r="N358" s="28"/>
      <c r="O358" s="37"/>
      <c r="P358" s="28"/>
      <c r="Q358" s="37"/>
      <c r="R358" s="28"/>
      <c r="S358" s="37"/>
      <c r="T358" s="28"/>
      <c r="U358" s="37"/>
      <c r="V358" s="37"/>
      <c r="W358" s="37"/>
      <c r="X358" s="28"/>
      <c r="Y358" s="37"/>
      <c r="Z358" s="28"/>
      <c r="AA358" s="37"/>
      <c r="AB358" s="28"/>
      <c r="AC358" s="37"/>
      <c r="AD358" s="28"/>
      <c r="AE358" s="37"/>
      <c r="AF358" s="28"/>
      <c r="AG358" s="37"/>
      <c r="AH358" s="28"/>
      <c r="AI358" s="37"/>
      <c r="AJ358" s="28"/>
      <c r="AK358" s="37"/>
      <c r="AL358" s="28"/>
      <c r="AM358" s="37"/>
      <c r="AN358" s="28"/>
      <c r="AO358" s="37"/>
      <c r="AP358" s="28"/>
      <c r="AQ358" s="37"/>
      <c r="AR358" s="28"/>
      <c r="AS358" s="37"/>
      <c r="AT358" s="28"/>
      <c r="AU358" s="37"/>
      <c r="AV358" s="28"/>
    </row>
    <row r="359" spans="6:48" x14ac:dyDescent="0.25">
      <c r="F359" s="28"/>
      <c r="G359" s="37"/>
      <c r="H359" s="28"/>
      <c r="I359" s="37"/>
      <c r="J359" s="37"/>
      <c r="K359" s="37"/>
      <c r="L359" s="28"/>
      <c r="M359" s="37"/>
      <c r="N359" s="28"/>
      <c r="O359" s="37"/>
      <c r="P359" s="28"/>
      <c r="Q359" s="37"/>
      <c r="R359" s="28"/>
      <c r="S359" s="37"/>
      <c r="T359" s="28"/>
      <c r="U359" s="37"/>
      <c r="V359" s="37"/>
      <c r="W359" s="37"/>
      <c r="X359" s="28"/>
      <c r="Y359" s="37"/>
      <c r="Z359" s="28"/>
      <c r="AA359" s="37"/>
      <c r="AB359" s="28"/>
      <c r="AC359" s="37"/>
      <c r="AD359" s="28"/>
      <c r="AE359" s="37"/>
      <c r="AF359" s="28"/>
      <c r="AG359" s="37"/>
      <c r="AH359" s="28"/>
      <c r="AI359" s="37"/>
      <c r="AJ359" s="28"/>
      <c r="AK359" s="37"/>
      <c r="AL359" s="28"/>
      <c r="AM359" s="37"/>
      <c r="AN359" s="28"/>
      <c r="AO359" s="37"/>
      <c r="AP359" s="28"/>
      <c r="AQ359" s="37"/>
      <c r="AR359" s="28"/>
      <c r="AS359" s="37"/>
      <c r="AT359" s="28"/>
      <c r="AU359" s="37"/>
      <c r="AV359" s="28"/>
    </row>
    <row r="360" spans="6:48" x14ac:dyDescent="0.25">
      <c r="F360" s="28"/>
      <c r="G360" s="37"/>
      <c r="H360" s="28"/>
      <c r="I360" s="37"/>
      <c r="J360" s="37"/>
      <c r="K360" s="37"/>
      <c r="L360" s="28"/>
      <c r="M360" s="37"/>
      <c r="N360" s="28"/>
      <c r="O360" s="37"/>
      <c r="P360" s="28"/>
      <c r="Q360" s="37"/>
      <c r="R360" s="28"/>
      <c r="S360" s="37"/>
      <c r="T360" s="28"/>
      <c r="U360" s="37"/>
      <c r="V360" s="37"/>
      <c r="W360" s="37"/>
      <c r="X360" s="28"/>
      <c r="Y360" s="37"/>
      <c r="Z360" s="28"/>
      <c r="AA360" s="37"/>
      <c r="AB360" s="28"/>
      <c r="AC360" s="37"/>
      <c r="AD360" s="28"/>
      <c r="AE360" s="37"/>
      <c r="AF360" s="28"/>
      <c r="AG360" s="37"/>
      <c r="AH360" s="28"/>
      <c r="AI360" s="37"/>
      <c r="AJ360" s="28"/>
      <c r="AK360" s="37"/>
      <c r="AL360" s="28"/>
      <c r="AM360" s="37"/>
      <c r="AN360" s="28"/>
      <c r="AO360" s="37"/>
      <c r="AP360" s="28"/>
      <c r="AQ360" s="37"/>
      <c r="AR360" s="28"/>
      <c r="AS360" s="37"/>
      <c r="AT360" s="28"/>
      <c r="AU360" s="37"/>
      <c r="AV360" s="28"/>
    </row>
    <row r="361" spans="6:48" x14ac:dyDescent="0.25">
      <c r="F361" s="28"/>
      <c r="G361" s="37"/>
      <c r="H361" s="28"/>
      <c r="I361" s="37"/>
      <c r="J361" s="37"/>
      <c r="K361" s="37"/>
      <c r="L361" s="28"/>
      <c r="M361" s="37"/>
      <c r="N361" s="28"/>
      <c r="O361" s="37"/>
      <c r="P361" s="28"/>
      <c r="Q361" s="37"/>
      <c r="R361" s="28"/>
      <c r="S361" s="37"/>
      <c r="T361" s="28"/>
      <c r="U361" s="37"/>
      <c r="V361" s="37"/>
      <c r="W361" s="37"/>
      <c r="X361" s="28"/>
      <c r="Y361" s="37"/>
      <c r="Z361" s="28"/>
      <c r="AA361" s="37"/>
      <c r="AB361" s="28"/>
      <c r="AC361" s="37"/>
      <c r="AD361" s="28"/>
      <c r="AE361" s="37"/>
      <c r="AF361" s="28"/>
      <c r="AG361" s="37"/>
      <c r="AH361" s="28"/>
      <c r="AI361" s="37"/>
      <c r="AJ361" s="28"/>
      <c r="AK361" s="37"/>
      <c r="AL361" s="28"/>
      <c r="AM361" s="37"/>
      <c r="AN361" s="28"/>
      <c r="AO361" s="37"/>
      <c r="AP361" s="28"/>
      <c r="AQ361" s="37"/>
      <c r="AR361" s="28"/>
      <c r="AS361" s="37"/>
      <c r="AT361" s="28"/>
      <c r="AU361" s="37"/>
      <c r="AV361" s="28"/>
    </row>
    <row r="362" spans="6:48" x14ac:dyDescent="0.25">
      <c r="F362" s="28"/>
      <c r="G362" s="37"/>
      <c r="H362" s="28"/>
      <c r="I362" s="37"/>
      <c r="J362" s="37"/>
      <c r="K362" s="37"/>
      <c r="L362" s="28"/>
      <c r="M362" s="37"/>
      <c r="N362" s="28"/>
      <c r="O362" s="37"/>
      <c r="P362" s="28"/>
      <c r="Q362" s="37"/>
      <c r="R362" s="28"/>
      <c r="S362" s="37"/>
      <c r="T362" s="28"/>
      <c r="U362" s="37"/>
      <c r="V362" s="37"/>
      <c r="W362" s="37"/>
      <c r="X362" s="28"/>
      <c r="Y362" s="37"/>
      <c r="Z362" s="28"/>
      <c r="AA362" s="37"/>
      <c r="AB362" s="28"/>
      <c r="AC362" s="37"/>
      <c r="AD362" s="28"/>
      <c r="AE362" s="37"/>
      <c r="AF362" s="28"/>
      <c r="AG362" s="37"/>
      <c r="AH362" s="28"/>
      <c r="AI362" s="37"/>
      <c r="AJ362" s="28"/>
      <c r="AK362" s="37"/>
      <c r="AL362" s="28"/>
      <c r="AM362" s="37"/>
      <c r="AN362" s="28"/>
      <c r="AO362" s="37"/>
      <c r="AP362" s="28"/>
      <c r="AQ362" s="37"/>
      <c r="AR362" s="28"/>
      <c r="AS362" s="37"/>
      <c r="AT362" s="28"/>
      <c r="AU362" s="37"/>
      <c r="AV362" s="28"/>
    </row>
    <row r="363" spans="6:48" x14ac:dyDescent="0.25">
      <c r="F363" s="28"/>
      <c r="G363" s="37"/>
      <c r="H363" s="28"/>
      <c r="I363" s="37"/>
      <c r="J363" s="37"/>
      <c r="K363" s="37"/>
      <c r="L363" s="28"/>
      <c r="M363" s="37"/>
      <c r="N363" s="28"/>
      <c r="O363" s="37"/>
      <c r="P363" s="28"/>
      <c r="Q363" s="37"/>
      <c r="R363" s="28"/>
      <c r="S363" s="37"/>
      <c r="T363" s="28"/>
      <c r="U363" s="37"/>
      <c r="V363" s="37"/>
      <c r="W363" s="37"/>
      <c r="X363" s="28"/>
      <c r="Y363" s="37"/>
      <c r="Z363" s="28"/>
      <c r="AA363" s="37"/>
      <c r="AB363" s="28"/>
      <c r="AC363" s="37"/>
      <c r="AD363" s="28"/>
      <c r="AE363" s="37"/>
      <c r="AF363" s="28"/>
      <c r="AG363" s="37"/>
      <c r="AH363" s="28"/>
      <c r="AI363" s="37"/>
      <c r="AJ363" s="28"/>
      <c r="AK363" s="37"/>
      <c r="AL363" s="28"/>
      <c r="AM363" s="37"/>
      <c r="AN363" s="28"/>
      <c r="AO363" s="37"/>
      <c r="AP363" s="28"/>
      <c r="AQ363" s="37"/>
      <c r="AR363" s="28"/>
      <c r="AS363" s="37"/>
      <c r="AT363" s="28"/>
      <c r="AU363" s="37"/>
      <c r="AV363" s="28"/>
    </row>
    <row r="364" spans="6:48" x14ac:dyDescent="0.25">
      <c r="F364" s="28"/>
      <c r="G364" s="37"/>
      <c r="H364" s="28"/>
      <c r="I364" s="37"/>
      <c r="J364" s="37"/>
      <c r="K364" s="37"/>
      <c r="L364" s="28"/>
      <c r="M364" s="37"/>
      <c r="N364" s="28"/>
      <c r="O364" s="37"/>
      <c r="P364" s="28"/>
      <c r="Q364" s="37"/>
      <c r="R364" s="28"/>
      <c r="S364" s="37"/>
      <c r="T364" s="28"/>
      <c r="U364" s="37"/>
      <c r="V364" s="37"/>
      <c r="W364" s="37"/>
      <c r="X364" s="28"/>
      <c r="Y364" s="37"/>
      <c r="Z364" s="28"/>
      <c r="AA364" s="37"/>
      <c r="AB364" s="28"/>
      <c r="AC364" s="37"/>
      <c r="AD364" s="28"/>
      <c r="AE364" s="37"/>
      <c r="AF364" s="28"/>
      <c r="AG364" s="37"/>
      <c r="AH364" s="28"/>
      <c r="AI364" s="37"/>
      <c r="AJ364" s="28"/>
      <c r="AK364" s="37"/>
      <c r="AL364" s="28"/>
      <c r="AM364" s="37"/>
      <c r="AN364" s="28"/>
      <c r="AO364" s="37"/>
      <c r="AP364" s="28"/>
      <c r="AQ364" s="37"/>
      <c r="AR364" s="28"/>
      <c r="AS364" s="37"/>
      <c r="AT364" s="28"/>
      <c r="AU364" s="37"/>
      <c r="AV364" s="28"/>
    </row>
    <row r="365" spans="6:48" x14ac:dyDescent="0.25">
      <c r="F365" s="28"/>
      <c r="G365" s="37"/>
      <c r="H365" s="28"/>
      <c r="I365" s="37"/>
      <c r="J365" s="37"/>
      <c r="K365" s="37"/>
      <c r="L365" s="28"/>
      <c r="M365" s="37"/>
      <c r="N365" s="28"/>
      <c r="O365" s="37"/>
      <c r="P365" s="28"/>
      <c r="Q365" s="37"/>
      <c r="R365" s="28"/>
      <c r="S365" s="37"/>
      <c r="T365" s="28"/>
      <c r="U365" s="37"/>
      <c r="V365" s="37"/>
      <c r="W365" s="37"/>
      <c r="X365" s="28"/>
      <c r="Y365" s="37"/>
      <c r="Z365" s="28"/>
      <c r="AA365" s="37"/>
      <c r="AB365" s="28"/>
      <c r="AC365" s="37"/>
      <c r="AD365" s="28"/>
      <c r="AE365" s="37"/>
      <c r="AF365" s="28"/>
      <c r="AG365" s="37"/>
      <c r="AH365" s="28"/>
      <c r="AI365" s="37"/>
      <c r="AJ365" s="28"/>
      <c r="AK365" s="37"/>
      <c r="AL365" s="28"/>
      <c r="AM365" s="37"/>
      <c r="AN365" s="28"/>
      <c r="AO365" s="37"/>
      <c r="AP365" s="28"/>
      <c r="AQ365" s="37"/>
      <c r="AR365" s="28"/>
      <c r="AS365" s="37"/>
      <c r="AT365" s="28"/>
      <c r="AU365" s="37"/>
      <c r="AV365" s="28"/>
    </row>
    <row r="366" spans="6:48" x14ac:dyDescent="0.25">
      <c r="F366" s="28"/>
      <c r="G366" s="37"/>
      <c r="H366" s="28"/>
      <c r="I366" s="37"/>
      <c r="J366" s="37"/>
      <c r="K366" s="37"/>
      <c r="L366" s="28"/>
      <c r="M366" s="37"/>
      <c r="N366" s="28"/>
      <c r="O366" s="37"/>
      <c r="P366" s="28"/>
      <c r="Q366" s="37"/>
      <c r="R366" s="28"/>
      <c r="S366" s="37"/>
      <c r="T366" s="28"/>
      <c r="U366" s="37"/>
      <c r="V366" s="37"/>
      <c r="W366" s="37"/>
      <c r="X366" s="28"/>
      <c r="Y366" s="37"/>
      <c r="Z366" s="28"/>
      <c r="AA366" s="37"/>
      <c r="AB366" s="28"/>
      <c r="AC366" s="37"/>
      <c r="AD366" s="28"/>
      <c r="AE366" s="37"/>
      <c r="AF366" s="28"/>
      <c r="AG366" s="37"/>
      <c r="AH366" s="28"/>
      <c r="AI366" s="37"/>
      <c r="AJ366" s="28"/>
      <c r="AK366" s="37"/>
      <c r="AL366" s="28"/>
      <c r="AM366" s="37"/>
      <c r="AN366" s="28"/>
      <c r="AO366" s="37"/>
      <c r="AP366" s="28"/>
      <c r="AQ366" s="37"/>
      <c r="AR366" s="28"/>
      <c r="AS366" s="37"/>
      <c r="AT366" s="28"/>
      <c r="AU366" s="37"/>
      <c r="AV366" s="28"/>
    </row>
    <row r="367" spans="6:48" x14ac:dyDescent="0.25">
      <c r="F367" s="28"/>
      <c r="G367" s="37"/>
      <c r="H367" s="28"/>
      <c r="I367" s="37"/>
      <c r="J367" s="37"/>
      <c r="K367" s="37"/>
      <c r="L367" s="28"/>
      <c r="M367" s="37"/>
      <c r="N367" s="28"/>
      <c r="O367" s="37"/>
      <c r="P367" s="28"/>
      <c r="Q367" s="37"/>
      <c r="R367" s="28"/>
      <c r="S367" s="37"/>
      <c r="T367" s="28"/>
      <c r="U367" s="37"/>
      <c r="V367" s="37"/>
      <c r="W367" s="37"/>
      <c r="X367" s="28"/>
      <c r="Y367" s="37"/>
      <c r="Z367" s="28"/>
      <c r="AA367" s="37"/>
      <c r="AB367" s="28"/>
      <c r="AC367" s="37"/>
      <c r="AD367" s="28"/>
      <c r="AE367" s="37"/>
      <c r="AF367" s="28"/>
      <c r="AG367" s="37"/>
      <c r="AH367" s="28"/>
      <c r="AI367" s="37"/>
      <c r="AJ367" s="28"/>
      <c r="AK367" s="37"/>
      <c r="AL367" s="28"/>
      <c r="AM367" s="37"/>
      <c r="AN367" s="28"/>
      <c r="AO367" s="37"/>
      <c r="AP367" s="28"/>
      <c r="AQ367" s="37"/>
      <c r="AR367" s="28"/>
      <c r="AS367" s="37"/>
      <c r="AT367" s="28"/>
      <c r="AU367" s="37"/>
      <c r="AV367" s="28"/>
    </row>
    <row r="368" spans="6:48" x14ac:dyDescent="0.25">
      <c r="F368" s="28"/>
      <c r="G368" s="37"/>
      <c r="H368" s="28"/>
      <c r="I368" s="37"/>
      <c r="J368" s="37"/>
      <c r="K368" s="37"/>
      <c r="L368" s="28"/>
      <c r="M368" s="37"/>
      <c r="N368" s="28"/>
      <c r="O368" s="37"/>
      <c r="P368" s="28"/>
      <c r="Q368" s="37"/>
      <c r="R368" s="28"/>
      <c r="S368" s="37"/>
      <c r="T368" s="28"/>
      <c r="U368" s="37"/>
      <c r="V368" s="37"/>
      <c r="W368" s="37"/>
      <c r="X368" s="28"/>
      <c r="Y368" s="37"/>
      <c r="Z368" s="28"/>
      <c r="AA368" s="37"/>
      <c r="AB368" s="28"/>
      <c r="AC368" s="37"/>
      <c r="AD368" s="28"/>
      <c r="AE368" s="37"/>
      <c r="AF368" s="28"/>
      <c r="AG368" s="37"/>
      <c r="AH368" s="28"/>
      <c r="AI368" s="37"/>
      <c r="AJ368" s="28"/>
      <c r="AK368" s="37"/>
      <c r="AL368" s="28"/>
      <c r="AM368" s="37"/>
      <c r="AN368" s="28"/>
      <c r="AO368" s="37"/>
      <c r="AP368" s="28"/>
      <c r="AQ368" s="37"/>
      <c r="AR368" s="28"/>
      <c r="AS368" s="37"/>
      <c r="AT368" s="28"/>
      <c r="AU368" s="37"/>
      <c r="AV368" s="28"/>
    </row>
    <row r="369" spans="6:48" x14ac:dyDescent="0.25">
      <c r="F369" s="28"/>
      <c r="G369" s="37"/>
      <c r="H369" s="28"/>
      <c r="I369" s="37"/>
      <c r="J369" s="37"/>
      <c r="K369" s="37"/>
      <c r="L369" s="28"/>
      <c r="M369" s="37"/>
      <c r="N369" s="28"/>
      <c r="O369" s="37"/>
      <c r="P369" s="28"/>
      <c r="Q369" s="37"/>
      <c r="R369" s="28"/>
      <c r="S369" s="37"/>
      <c r="T369" s="28"/>
      <c r="U369" s="37"/>
      <c r="V369" s="37"/>
      <c r="W369" s="37"/>
      <c r="X369" s="28"/>
      <c r="Y369" s="37"/>
      <c r="Z369" s="28"/>
      <c r="AA369" s="37"/>
      <c r="AB369" s="28"/>
      <c r="AC369" s="37"/>
      <c r="AD369" s="28"/>
      <c r="AE369" s="37"/>
      <c r="AF369" s="28"/>
      <c r="AG369" s="37"/>
      <c r="AH369" s="28"/>
      <c r="AI369" s="37"/>
      <c r="AJ369" s="28"/>
      <c r="AK369" s="37"/>
      <c r="AL369" s="28"/>
      <c r="AM369" s="37"/>
      <c r="AN369" s="28"/>
      <c r="AO369" s="37"/>
      <c r="AP369" s="28"/>
      <c r="AQ369" s="37"/>
      <c r="AR369" s="28"/>
      <c r="AS369" s="37"/>
      <c r="AT369" s="28"/>
      <c r="AU369" s="37"/>
      <c r="AV369" s="28"/>
    </row>
    <row r="370" spans="6:48" x14ac:dyDescent="0.25">
      <c r="F370" s="28"/>
      <c r="G370" s="37"/>
      <c r="H370" s="28"/>
      <c r="I370" s="37"/>
      <c r="J370" s="37"/>
      <c r="K370" s="37"/>
      <c r="L370" s="28"/>
      <c r="M370" s="37"/>
      <c r="N370" s="28"/>
      <c r="O370" s="37"/>
      <c r="P370" s="28"/>
      <c r="Q370" s="37"/>
      <c r="R370" s="28"/>
      <c r="S370" s="37"/>
      <c r="T370" s="28"/>
      <c r="U370" s="37"/>
      <c r="V370" s="37"/>
      <c r="W370" s="37"/>
      <c r="X370" s="28"/>
      <c r="Y370" s="37"/>
      <c r="Z370" s="28"/>
      <c r="AA370" s="37"/>
      <c r="AB370" s="28"/>
      <c r="AC370" s="37"/>
      <c r="AD370" s="28"/>
      <c r="AE370" s="37"/>
      <c r="AF370" s="28"/>
      <c r="AG370" s="37"/>
      <c r="AH370" s="28"/>
      <c r="AI370" s="37"/>
      <c r="AJ370" s="28"/>
      <c r="AK370" s="37"/>
      <c r="AL370" s="28"/>
      <c r="AM370" s="37"/>
      <c r="AN370" s="28"/>
      <c r="AO370" s="37"/>
      <c r="AP370" s="28"/>
      <c r="AQ370" s="37"/>
      <c r="AR370" s="28"/>
      <c r="AS370" s="37"/>
      <c r="AT370" s="28"/>
      <c r="AU370" s="37"/>
      <c r="AV370" s="28"/>
    </row>
    <row r="371" spans="6:48" x14ac:dyDescent="0.25">
      <c r="F371" s="28"/>
      <c r="G371" s="37"/>
      <c r="H371" s="28"/>
      <c r="I371" s="37"/>
      <c r="J371" s="37"/>
      <c r="K371" s="37"/>
      <c r="L371" s="28"/>
      <c r="M371" s="37"/>
      <c r="N371" s="28"/>
      <c r="O371" s="37"/>
      <c r="P371" s="28"/>
      <c r="Q371" s="37"/>
      <c r="R371" s="28"/>
      <c r="S371" s="37"/>
      <c r="T371" s="28"/>
      <c r="U371" s="37"/>
      <c r="V371" s="37"/>
      <c r="W371" s="37"/>
      <c r="X371" s="28"/>
      <c r="Y371" s="37"/>
      <c r="Z371" s="28"/>
      <c r="AA371" s="37"/>
      <c r="AB371" s="28"/>
      <c r="AC371" s="37"/>
      <c r="AD371" s="28"/>
      <c r="AE371" s="37"/>
      <c r="AF371" s="28"/>
      <c r="AG371" s="37"/>
      <c r="AH371" s="28"/>
      <c r="AI371" s="37"/>
      <c r="AJ371" s="28"/>
      <c r="AK371" s="37"/>
      <c r="AL371" s="28"/>
      <c r="AM371" s="37"/>
      <c r="AN371" s="28"/>
      <c r="AO371" s="37"/>
      <c r="AP371" s="28"/>
      <c r="AQ371" s="37"/>
      <c r="AR371" s="28"/>
      <c r="AS371" s="37"/>
      <c r="AT371" s="28"/>
      <c r="AU371" s="37"/>
      <c r="AV371" s="28"/>
    </row>
    <row r="372" spans="6:48" x14ac:dyDescent="0.25">
      <c r="F372" s="28"/>
      <c r="G372" s="37"/>
      <c r="H372" s="28"/>
      <c r="I372" s="37"/>
      <c r="J372" s="37"/>
      <c r="K372" s="37"/>
      <c r="L372" s="28"/>
      <c r="M372" s="37"/>
      <c r="N372" s="28"/>
      <c r="O372" s="37"/>
      <c r="P372" s="28"/>
      <c r="Q372" s="37"/>
      <c r="R372" s="28"/>
      <c r="S372" s="37"/>
      <c r="T372" s="28"/>
      <c r="U372" s="37"/>
      <c r="V372" s="37"/>
      <c r="W372" s="37"/>
      <c r="X372" s="28"/>
      <c r="Y372" s="37"/>
      <c r="Z372" s="28"/>
      <c r="AA372" s="37"/>
      <c r="AB372" s="28"/>
      <c r="AC372" s="37"/>
      <c r="AD372" s="28"/>
      <c r="AE372" s="37"/>
      <c r="AF372" s="28"/>
      <c r="AG372" s="37"/>
      <c r="AH372" s="28"/>
      <c r="AI372" s="37"/>
      <c r="AJ372" s="28"/>
      <c r="AK372" s="37"/>
      <c r="AL372" s="28"/>
      <c r="AM372" s="37"/>
      <c r="AN372" s="28"/>
      <c r="AO372" s="37"/>
      <c r="AP372" s="28"/>
      <c r="AQ372" s="37"/>
      <c r="AR372" s="28"/>
      <c r="AS372" s="37"/>
      <c r="AT372" s="28"/>
      <c r="AU372" s="37"/>
      <c r="AV372" s="28"/>
    </row>
    <row r="373" spans="6:48" x14ac:dyDescent="0.25">
      <c r="F373" s="28"/>
      <c r="G373" s="37"/>
      <c r="H373" s="28"/>
      <c r="I373" s="37"/>
      <c r="J373" s="37"/>
      <c r="K373" s="37"/>
      <c r="L373" s="28"/>
      <c r="M373" s="37"/>
      <c r="N373" s="28"/>
      <c r="O373" s="37"/>
      <c r="P373" s="28"/>
      <c r="Q373" s="37"/>
      <c r="R373" s="28"/>
      <c r="S373" s="37"/>
      <c r="T373" s="28"/>
      <c r="U373" s="37"/>
      <c r="V373" s="37"/>
      <c r="W373" s="37"/>
      <c r="X373" s="28"/>
      <c r="Y373" s="37"/>
      <c r="Z373" s="28"/>
      <c r="AA373" s="37"/>
      <c r="AB373" s="28"/>
      <c r="AC373" s="37"/>
      <c r="AD373" s="28"/>
      <c r="AE373" s="37"/>
      <c r="AF373" s="28"/>
      <c r="AG373" s="37"/>
      <c r="AH373" s="28"/>
      <c r="AI373" s="37"/>
      <c r="AJ373" s="28"/>
      <c r="AK373" s="37"/>
      <c r="AL373" s="28"/>
      <c r="AM373" s="37"/>
      <c r="AN373" s="28"/>
      <c r="AO373" s="37"/>
      <c r="AP373" s="28"/>
      <c r="AQ373" s="37"/>
      <c r="AR373" s="28"/>
      <c r="AS373" s="37"/>
      <c r="AT373" s="28"/>
      <c r="AU373" s="37"/>
      <c r="AV373" s="28"/>
    </row>
    <row r="374" spans="6:48" x14ac:dyDescent="0.25">
      <c r="F374" s="28"/>
      <c r="G374" s="37"/>
      <c r="H374" s="28"/>
      <c r="I374" s="37"/>
      <c r="J374" s="37"/>
      <c r="K374" s="37"/>
      <c r="L374" s="28"/>
      <c r="M374" s="37"/>
      <c r="N374" s="28"/>
      <c r="O374" s="37"/>
      <c r="P374" s="28"/>
      <c r="Q374" s="37"/>
      <c r="R374" s="28"/>
      <c r="S374" s="37"/>
      <c r="T374" s="28"/>
      <c r="U374" s="37"/>
      <c r="V374" s="37"/>
      <c r="W374" s="37"/>
      <c r="X374" s="28"/>
      <c r="Y374" s="37"/>
      <c r="Z374" s="28"/>
      <c r="AA374" s="37"/>
      <c r="AB374" s="28"/>
      <c r="AC374" s="37"/>
      <c r="AD374" s="28"/>
      <c r="AE374" s="37"/>
      <c r="AF374" s="28"/>
      <c r="AG374" s="37"/>
      <c r="AH374" s="28"/>
      <c r="AI374" s="37"/>
      <c r="AJ374" s="28"/>
      <c r="AK374" s="37"/>
      <c r="AL374" s="28"/>
      <c r="AM374" s="37"/>
      <c r="AN374" s="28"/>
      <c r="AO374" s="37"/>
      <c r="AP374" s="28"/>
      <c r="AQ374" s="37"/>
      <c r="AR374" s="28"/>
      <c r="AS374" s="37"/>
      <c r="AT374" s="28"/>
      <c r="AU374" s="37"/>
      <c r="AV374" s="28"/>
    </row>
    <row r="375" spans="6:48" x14ac:dyDescent="0.25">
      <c r="F375" s="28"/>
      <c r="G375" s="37"/>
      <c r="H375" s="28"/>
      <c r="I375" s="37"/>
      <c r="J375" s="37"/>
      <c r="K375" s="37"/>
      <c r="L375" s="28"/>
      <c r="M375" s="37"/>
      <c r="N375" s="28"/>
      <c r="O375" s="37"/>
      <c r="P375" s="28"/>
      <c r="Q375" s="37"/>
      <c r="R375" s="28"/>
      <c r="S375" s="37"/>
      <c r="T375" s="28"/>
      <c r="U375" s="37"/>
      <c r="V375" s="37"/>
      <c r="W375" s="37"/>
      <c r="X375" s="28"/>
      <c r="Y375" s="37"/>
      <c r="Z375" s="28"/>
      <c r="AA375" s="37"/>
      <c r="AB375" s="28"/>
      <c r="AC375" s="37"/>
      <c r="AD375" s="28"/>
      <c r="AE375" s="37"/>
      <c r="AF375" s="28"/>
      <c r="AG375" s="37"/>
      <c r="AH375" s="28"/>
      <c r="AI375" s="37"/>
      <c r="AJ375" s="28"/>
      <c r="AK375" s="37"/>
      <c r="AL375" s="28"/>
      <c r="AM375" s="37"/>
      <c r="AN375" s="28"/>
      <c r="AO375" s="37"/>
      <c r="AP375" s="28"/>
      <c r="AQ375" s="37"/>
      <c r="AR375" s="28"/>
      <c r="AS375" s="37"/>
      <c r="AT375" s="28"/>
      <c r="AU375" s="37"/>
      <c r="AV375" s="28"/>
    </row>
    <row r="376" spans="6:48" x14ac:dyDescent="0.25">
      <c r="F376" s="28"/>
      <c r="G376" s="37"/>
      <c r="H376" s="28"/>
      <c r="I376" s="37"/>
      <c r="J376" s="37"/>
      <c r="K376" s="37"/>
      <c r="L376" s="28"/>
      <c r="M376" s="37"/>
      <c r="N376" s="28"/>
      <c r="O376" s="37"/>
      <c r="P376" s="28"/>
      <c r="Q376" s="37"/>
      <c r="R376" s="28"/>
      <c r="S376" s="37"/>
      <c r="T376" s="28"/>
      <c r="U376" s="37"/>
      <c r="V376" s="37"/>
      <c r="W376" s="37"/>
      <c r="X376" s="28"/>
      <c r="Y376" s="37"/>
      <c r="Z376" s="28"/>
      <c r="AA376" s="37"/>
      <c r="AB376" s="28"/>
      <c r="AC376" s="37"/>
      <c r="AD376" s="28"/>
      <c r="AE376" s="37"/>
      <c r="AF376" s="28"/>
      <c r="AG376" s="37"/>
      <c r="AH376" s="28"/>
      <c r="AI376" s="37"/>
      <c r="AJ376" s="28"/>
      <c r="AK376" s="37"/>
      <c r="AL376" s="28"/>
      <c r="AM376" s="37"/>
      <c r="AN376" s="28"/>
      <c r="AO376" s="37"/>
      <c r="AP376" s="28"/>
      <c r="AQ376" s="37"/>
      <c r="AR376" s="28"/>
      <c r="AS376" s="37"/>
      <c r="AT376" s="28"/>
      <c r="AU376" s="37"/>
      <c r="AV376" s="28"/>
    </row>
    <row r="377" spans="6:48" x14ac:dyDescent="0.25">
      <c r="F377" s="28"/>
      <c r="G377" s="37"/>
      <c r="H377" s="28"/>
      <c r="I377" s="37"/>
      <c r="J377" s="37"/>
      <c r="K377" s="37"/>
      <c r="L377" s="28"/>
      <c r="M377" s="37"/>
      <c r="N377" s="28"/>
      <c r="O377" s="37"/>
      <c r="P377" s="28"/>
      <c r="Q377" s="37"/>
      <c r="R377" s="28"/>
      <c r="S377" s="37"/>
      <c r="T377" s="28"/>
      <c r="U377" s="37"/>
      <c r="V377" s="37"/>
      <c r="W377" s="37"/>
      <c r="X377" s="28"/>
      <c r="Y377" s="37"/>
      <c r="Z377" s="28"/>
      <c r="AA377" s="37"/>
      <c r="AB377" s="28"/>
      <c r="AC377" s="37"/>
      <c r="AD377" s="28"/>
      <c r="AE377" s="37"/>
      <c r="AF377" s="28"/>
      <c r="AG377" s="37"/>
      <c r="AH377" s="28"/>
      <c r="AI377" s="37"/>
      <c r="AJ377" s="28"/>
      <c r="AK377" s="37"/>
      <c r="AL377" s="28"/>
      <c r="AM377" s="37"/>
      <c r="AN377" s="28"/>
      <c r="AO377" s="37"/>
      <c r="AP377" s="28"/>
      <c r="AQ377" s="37"/>
      <c r="AR377" s="28"/>
      <c r="AS377" s="37"/>
      <c r="AT377" s="28"/>
      <c r="AU377" s="37"/>
      <c r="AV377" s="28"/>
    </row>
    <row r="378" spans="6:48" x14ac:dyDescent="0.25">
      <c r="F378" s="28"/>
      <c r="G378" s="37"/>
      <c r="H378" s="28"/>
      <c r="I378" s="37"/>
      <c r="J378" s="37"/>
      <c r="K378" s="37"/>
      <c r="L378" s="28"/>
      <c r="M378" s="37"/>
      <c r="N378" s="28"/>
      <c r="O378" s="37"/>
      <c r="P378" s="28"/>
      <c r="Q378" s="37"/>
      <c r="R378" s="28"/>
      <c r="S378" s="37"/>
      <c r="T378" s="28"/>
      <c r="U378" s="37"/>
      <c r="V378" s="37"/>
      <c r="W378" s="37"/>
      <c r="X378" s="28"/>
      <c r="Y378" s="37"/>
      <c r="Z378" s="28"/>
      <c r="AA378" s="37"/>
      <c r="AB378" s="28"/>
      <c r="AC378" s="37"/>
      <c r="AD378" s="28"/>
      <c r="AE378" s="37"/>
      <c r="AF378" s="28"/>
      <c r="AG378" s="37"/>
      <c r="AH378" s="28"/>
      <c r="AI378" s="37"/>
      <c r="AJ378" s="28"/>
      <c r="AK378" s="37"/>
      <c r="AL378" s="28"/>
      <c r="AM378" s="37"/>
      <c r="AN378" s="28"/>
      <c r="AO378" s="37"/>
      <c r="AP378" s="28"/>
      <c r="AQ378" s="37"/>
      <c r="AR378" s="28"/>
      <c r="AS378" s="37"/>
      <c r="AT378" s="28"/>
      <c r="AU378" s="37"/>
      <c r="AV378" s="28"/>
    </row>
    <row r="379" spans="6:48" x14ac:dyDescent="0.25">
      <c r="F379" s="28"/>
      <c r="G379" s="37"/>
      <c r="H379" s="28"/>
      <c r="I379" s="37"/>
      <c r="J379" s="37"/>
      <c r="K379" s="37"/>
      <c r="L379" s="28"/>
      <c r="M379" s="37"/>
      <c r="N379" s="28"/>
      <c r="O379" s="37"/>
      <c r="P379" s="28"/>
      <c r="Q379" s="37"/>
      <c r="R379" s="28"/>
      <c r="S379" s="37"/>
      <c r="T379" s="28"/>
      <c r="U379" s="37"/>
      <c r="V379" s="37"/>
      <c r="W379" s="37"/>
      <c r="X379" s="28"/>
      <c r="Y379" s="37"/>
      <c r="Z379" s="28"/>
      <c r="AA379" s="37"/>
      <c r="AB379" s="28"/>
      <c r="AC379" s="37"/>
      <c r="AD379" s="28"/>
      <c r="AE379" s="37"/>
      <c r="AF379" s="28"/>
      <c r="AG379" s="37"/>
      <c r="AH379" s="28"/>
      <c r="AI379" s="37"/>
      <c r="AJ379" s="28"/>
      <c r="AK379" s="37"/>
      <c r="AL379" s="28"/>
      <c r="AM379" s="37"/>
      <c r="AN379" s="28"/>
      <c r="AO379" s="37"/>
      <c r="AP379" s="28"/>
      <c r="AQ379" s="37"/>
      <c r="AR379" s="28"/>
      <c r="AS379" s="37"/>
      <c r="AT379" s="28"/>
      <c r="AU379" s="37"/>
      <c r="AV379" s="28"/>
    </row>
    <row r="380" spans="6:48" x14ac:dyDescent="0.25">
      <c r="F380" s="28"/>
      <c r="G380" s="37"/>
      <c r="H380" s="28"/>
      <c r="I380" s="37"/>
      <c r="J380" s="37"/>
      <c r="K380" s="37"/>
      <c r="L380" s="28"/>
      <c r="M380" s="37"/>
      <c r="N380" s="28"/>
      <c r="O380" s="37"/>
      <c r="P380" s="28"/>
      <c r="Q380" s="37"/>
      <c r="R380" s="28"/>
      <c r="S380" s="37"/>
      <c r="T380" s="28"/>
      <c r="U380" s="37"/>
      <c r="V380" s="37"/>
      <c r="W380" s="37"/>
      <c r="X380" s="28"/>
      <c r="Y380" s="37"/>
      <c r="Z380" s="28"/>
      <c r="AA380" s="37"/>
      <c r="AB380" s="28"/>
      <c r="AC380" s="37"/>
      <c r="AD380" s="28"/>
      <c r="AE380" s="37"/>
      <c r="AF380" s="28"/>
      <c r="AG380" s="37"/>
      <c r="AH380" s="28"/>
      <c r="AI380" s="37"/>
      <c r="AJ380" s="28"/>
      <c r="AK380" s="37"/>
      <c r="AL380" s="28"/>
      <c r="AM380" s="37"/>
      <c r="AN380" s="28"/>
      <c r="AO380" s="37"/>
      <c r="AP380" s="28"/>
      <c r="AQ380" s="37"/>
      <c r="AR380" s="28"/>
      <c r="AS380" s="37"/>
      <c r="AT380" s="28"/>
      <c r="AU380" s="37"/>
      <c r="AV380" s="28"/>
    </row>
    <row r="381" spans="6:48" x14ac:dyDescent="0.25">
      <c r="F381" s="28"/>
      <c r="G381" s="37"/>
      <c r="H381" s="28"/>
      <c r="I381" s="37"/>
      <c r="J381" s="37"/>
      <c r="K381" s="37"/>
      <c r="L381" s="28"/>
      <c r="M381" s="37"/>
      <c r="N381" s="28"/>
      <c r="O381" s="37"/>
      <c r="P381" s="28"/>
      <c r="Q381" s="37"/>
      <c r="R381" s="28"/>
      <c r="S381" s="37"/>
      <c r="T381" s="28"/>
      <c r="U381" s="37"/>
      <c r="V381" s="37"/>
      <c r="W381" s="37"/>
      <c r="X381" s="28"/>
      <c r="Y381" s="37"/>
      <c r="Z381" s="28"/>
      <c r="AA381" s="37"/>
      <c r="AB381" s="28"/>
      <c r="AC381" s="37"/>
      <c r="AD381" s="28"/>
      <c r="AE381" s="37"/>
      <c r="AF381" s="28"/>
      <c r="AG381" s="37"/>
      <c r="AH381" s="28"/>
      <c r="AI381" s="37"/>
      <c r="AJ381" s="28"/>
      <c r="AK381" s="37"/>
      <c r="AL381" s="28"/>
      <c r="AM381" s="37"/>
      <c r="AN381" s="28"/>
      <c r="AO381" s="37"/>
      <c r="AP381" s="28"/>
      <c r="AQ381" s="37"/>
      <c r="AR381" s="28"/>
      <c r="AS381" s="37"/>
      <c r="AT381" s="28"/>
      <c r="AU381" s="37"/>
      <c r="AV381" s="28"/>
    </row>
  </sheetData>
  <conditionalFormatting sqref="AH9:AH995 AJ9:AJ995 AL9:AL995 AF9:AF995 AD9:AD995 Z9:Z995 AB9:AB995 X9:X995 V9:V995 T9:T995 R9:R995 P9:P995 N9:N995 L9:L995 J9:J995 H9:H995 F9:F995">
    <cfRule type="notContainsBlanks" dxfId="311" priority="27">
      <formula>LEN(TRIM(F9))&gt;0</formula>
    </cfRule>
  </conditionalFormatting>
  <conditionalFormatting sqref="AN9:AN995 AP9:AP995 AR9:AR995 AT9:AT995 AV9:AV995">
    <cfRule type="notContainsBlanks" dxfId="310" priority="21">
      <formula>LEN(TRIM(AN9))&gt;0</formula>
    </cfRule>
    <cfRule type="notContainsBlanks" dxfId="309" priority="24">
      <formula>LEN(TRIM(AN9))&gt;0</formula>
    </cfRule>
  </conditionalFormatting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2">
    <tabColor theme="4"/>
  </sheetPr>
  <dimension ref="A1:BD1552"/>
  <sheetViews>
    <sheetView showGridLines="0" showRowColHeaders="0" tabSelected="1" topLeftCell="AD1" zoomScaleNormal="100" zoomScaleSheetLayoutView="70" workbookViewId="0">
      <selection activeCell="AR10" sqref="AR10"/>
    </sheetView>
  </sheetViews>
  <sheetFormatPr defaultRowHeight="15" x14ac:dyDescent="0.25"/>
  <cols>
    <col min="1" max="1" width="1.85546875" style="69" hidden="1" customWidth="1"/>
    <col min="2" max="12" width="4.7109375" style="48" hidden="1" customWidth="1"/>
    <col min="13" max="13" width="4.7109375" style="292" hidden="1" customWidth="1"/>
    <col min="14" max="29" width="4.7109375" style="48" hidden="1" customWidth="1"/>
    <col min="30" max="30" width="2.140625" style="69" customWidth="1"/>
    <col min="31" max="31" width="3.7109375" style="96" customWidth="1"/>
    <col min="32" max="32" width="8.7109375" style="16" customWidth="1"/>
    <col min="33" max="33" width="4.7109375" style="4" customWidth="1"/>
    <col min="34" max="35" width="4.7109375" style="3" customWidth="1"/>
    <col min="36" max="36" width="4.7109375" style="78" customWidth="1"/>
    <col min="37" max="39" width="4.7109375" style="98" customWidth="1"/>
    <col min="40" max="40" width="3.7109375" style="78" customWidth="1"/>
    <col min="41" max="41" width="2.28515625" style="69" customWidth="1"/>
    <col min="42" max="42" width="9.140625" style="16" customWidth="1"/>
    <col min="43" max="56" width="9.140625" style="16"/>
    <col min="57" max="16384" width="9.140625" style="22"/>
  </cols>
  <sheetData>
    <row r="1" spans="1:56" ht="15" customHeight="1" thickBot="1" x14ac:dyDescent="0.3">
      <c r="B1" s="16"/>
      <c r="C1" s="14"/>
      <c r="D1" s="14"/>
      <c r="E1" s="14"/>
      <c r="F1" s="14"/>
      <c r="G1" s="14"/>
      <c r="H1" s="14"/>
      <c r="I1" s="14"/>
      <c r="J1" s="14"/>
      <c r="K1" s="14"/>
      <c r="L1" s="14"/>
      <c r="M1" s="14"/>
      <c r="N1" s="14"/>
      <c r="O1" s="14"/>
      <c r="P1" s="14"/>
      <c r="Q1" s="14"/>
      <c r="R1" s="14"/>
      <c r="S1" s="14"/>
      <c r="T1" s="14"/>
      <c r="U1" s="14"/>
      <c r="V1" s="14"/>
      <c r="W1" s="14"/>
      <c r="X1" s="14"/>
      <c r="Y1" s="14"/>
      <c r="Z1" s="19"/>
      <c r="AA1" s="16"/>
      <c r="AB1" s="16"/>
      <c r="AC1" s="16"/>
      <c r="AE1" s="20"/>
      <c r="AG1" s="16"/>
      <c r="AH1" s="29"/>
      <c r="AI1" s="29"/>
      <c r="AJ1" s="36"/>
      <c r="AK1" s="16"/>
      <c r="AL1" s="16"/>
      <c r="AM1" s="16"/>
      <c r="AN1" s="36"/>
    </row>
    <row r="2" spans="1:56" ht="15" customHeight="1" thickBot="1" x14ac:dyDescent="0.3">
      <c r="B2" s="16"/>
      <c r="C2" s="101"/>
      <c r="D2" s="102"/>
      <c r="E2" s="102"/>
      <c r="F2" s="102"/>
      <c r="G2" s="136"/>
      <c r="H2" s="136"/>
      <c r="I2" s="136"/>
      <c r="J2" s="136"/>
      <c r="K2" s="136"/>
      <c r="L2" s="117"/>
      <c r="M2" s="117"/>
      <c r="N2" s="15"/>
      <c r="O2" s="15"/>
      <c r="P2" s="15"/>
      <c r="Q2" s="15"/>
      <c r="R2" s="15"/>
      <c r="S2" s="15"/>
      <c r="T2" s="15"/>
      <c r="U2" s="15"/>
      <c r="V2" s="15"/>
      <c r="W2" s="15"/>
      <c r="X2" s="15"/>
      <c r="Y2" s="10"/>
      <c r="Z2" s="13"/>
      <c r="AA2" s="16"/>
      <c r="AB2" s="16"/>
      <c r="AC2" s="16"/>
      <c r="AE2" s="60"/>
      <c r="AG2" s="16"/>
      <c r="AH2" s="16"/>
      <c r="AI2" s="16"/>
      <c r="AJ2" s="36"/>
      <c r="AK2" s="50"/>
      <c r="AL2" s="50"/>
      <c r="AM2" s="50"/>
      <c r="AN2" s="36"/>
    </row>
    <row r="3" spans="1:56" ht="15" customHeight="1" thickBot="1" x14ac:dyDescent="0.3">
      <c r="B3" s="16"/>
      <c r="C3" s="13"/>
      <c r="D3" s="312" t="s">
        <v>146</v>
      </c>
      <c r="E3" s="313"/>
      <c r="F3" s="313"/>
      <c r="G3" s="313"/>
      <c r="H3" s="313"/>
      <c r="I3" s="313"/>
      <c r="J3" s="313"/>
      <c r="K3" s="314"/>
      <c r="L3" s="19"/>
      <c r="M3" s="312" t="s">
        <v>149</v>
      </c>
      <c r="N3" s="313"/>
      <c r="O3" s="313"/>
      <c r="P3" s="313"/>
      <c r="Q3" s="313"/>
      <c r="R3" s="313"/>
      <c r="S3" s="313"/>
      <c r="T3" s="313"/>
      <c r="U3" s="313"/>
      <c r="V3" s="313"/>
      <c r="W3" s="313"/>
      <c r="X3" s="314"/>
      <c r="Y3" s="5"/>
      <c r="Z3" s="16"/>
      <c r="AA3" s="16"/>
      <c r="AB3" s="16"/>
      <c r="AC3" s="16"/>
      <c r="AE3" s="60"/>
      <c r="AG3" s="16"/>
      <c r="AH3" s="16"/>
      <c r="AI3" s="16"/>
      <c r="AJ3" s="36"/>
      <c r="AK3" s="16"/>
      <c r="AL3" s="16"/>
      <c r="AM3" s="16"/>
      <c r="AN3" s="36"/>
      <c r="AP3" s="290"/>
    </row>
    <row r="4" spans="1:56" ht="15" customHeight="1" thickBot="1" x14ac:dyDescent="0.3">
      <c r="B4" s="16"/>
      <c r="C4" s="13"/>
      <c r="D4" s="116" t="s">
        <v>2</v>
      </c>
      <c r="E4" s="116" t="s">
        <v>1</v>
      </c>
      <c r="F4" s="16"/>
      <c r="G4" s="286" t="s">
        <v>2</v>
      </c>
      <c r="H4" s="286" t="s">
        <v>1</v>
      </c>
      <c r="I4" s="16"/>
      <c r="J4" s="286" t="s">
        <v>2</v>
      </c>
      <c r="K4" s="286" t="s">
        <v>1</v>
      </c>
      <c r="L4" s="19"/>
      <c r="M4" s="16"/>
      <c r="N4" s="16"/>
      <c r="O4" s="16"/>
      <c r="P4" s="16"/>
      <c r="Q4" s="16"/>
      <c r="R4" s="16"/>
      <c r="S4" s="16"/>
      <c r="T4" s="16"/>
      <c r="U4" s="16"/>
      <c r="V4" s="16"/>
      <c r="W4" s="16"/>
      <c r="X4" s="16"/>
      <c r="Y4" s="5"/>
      <c r="Z4" s="16"/>
      <c r="AA4" s="16"/>
      <c r="AB4" s="16"/>
      <c r="AC4" s="16"/>
      <c r="AE4" s="60"/>
      <c r="AG4" s="16"/>
      <c r="AH4" s="16"/>
      <c r="AI4" s="16"/>
      <c r="AJ4" s="36"/>
      <c r="AK4" s="16"/>
      <c r="AL4" s="16"/>
      <c r="AM4" s="16"/>
      <c r="AN4" s="36"/>
    </row>
    <row r="5" spans="1:56" ht="15" customHeight="1" thickBot="1" x14ac:dyDescent="0.3">
      <c r="B5" s="16"/>
      <c r="C5" s="13"/>
      <c r="D5" s="16"/>
      <c r="E5" s="16"/>
      <c r="F5" s="16"/>
      <c r="G5" s="16"/>
      <c r="H5" s="16"/>
      <c r="I5" s="19"/>
      <c r="J5" s="16"/>
      <c r="K5" s="16"/>
      <c r="L5" s="19"/>
      <c r="M5" s="409">
        <v>0</v>
      </c>
      <c r="N5" s="410"/>
      <c r="O5" s="410"/>
      <c r="P5" s="410"/>
      <c r="Q5" s="410"/>
      <c r="R5" s="410"/>
      <c r="S5" s="410"/>
      <c r="T5" s="410"/>
      <c r="U5" s="410"/>
      <c r="V5" s="410"/>
      <c r="W5" s="410"/>
      <c r="X5" s="22">
        <v>37</v>
      </c>
      <c r="Y5" s="5"/>
      <c r="Z5" s="16"/>
      <c r="AA5" s="16"/>
      <c r="AB5" s="16"/>
      <c r="AC5" s="16"/>
      <c r="AE5" s="61"/>
      <c r="AG5" s="406" t="s">
        <v>37</v>
      </c>
      <c r="AH5" s="407"/>
      <c r="AI5" s="407"/>
      <c r="AJ5" s="407"/>
      <c r="AK5" s="407"/>
      <c r="AL5" s="408"/>
      <c r="AM5" s="16"/>
      <c r="AN5" s="36"/>
    </row>
    <row r="6" spans="1:56" ht="15" customHeight="1" thickBot="1" x14ac:dyDescent="0.3">
      <c r="B6" s="16"/>
      <c r="C6" s="13"/>
      <c r="D6" s="112">
        <v>1</v>
      </c>
      <c r="E6" s="112">
        <v>10</v>
      </c>
      <c r="F6" s="16"/>
      <c r="G6" s="82">
        <v>11</v>
      </c>
      <c r="H6" s="82">
        <v>19</v>
      </c>
      <c r="I6" s="19"/>
      <c r="J6" s="109">
        <v>22</v>
      </c>
      <c r="K6" s="82">
        <v>29</v>
      </c>
      <c r="L6" s="19"/>
      <c r="M6" s="134">
        <v>1</v>
      </c>
      <c r="N6" s="16">
        <v>38</v>
      </c>
      <c r="O6" s="135">
        <v>2</v>
      </c>
      <c r="P6" s="16">
        <v>39</v>
      </c>
      <c r="Q6" s="53">
        <v>3</v>
      </c>
      <c r="R6" s="16">
        <v>40</v>
      </c>
      <c r="S6" s="56">
        <v>19</v>
      </c>
      <c r="T6" s="16">
        <v>56</v>
      </c>
      <c r="U6" s="55">
        <v>20</v>
      </c>
      <c r="V6" s="16">
        <v>57</v>
      </c>
      <c r="W6" s="56">
        <v>21</v>
      </c>
      <c r="X6" s="16">
        <v>58</v>
      </c>
      <c r="Y6" s="5"/>
      <c r="Z6" s="16"/>
      <c r="AA6" s="16"/>
      <c r="AB6" s="16"/>
      <c r="AC6" s="16"/>
      <c r="AE6" s="61"/>
      <c r="AF6" s="295"/>
      <c r="AG6" s="16"/>
      <c r="AH6" s="16"/>
      <c r="AI6" s="16"/>
      <c r="AJ6" s="36"/>
      <c r="AK6" s="36"/>
      <c r="AL6" s="16"/>
      <c r="AM6" s="50"/>
      <c r="AN6" s="36"/>
    </row>
    <row r="7" spans="1:56" ht="15" customHeight="1" thickBot="1" x14ac:dyDescent="0.3">
      <c r="B7" s="16"/>
      <c r="C7" s="13"/>
      <c r="D7" s="82">
        <v>2</v>
      </c>
      <c r="E7" s="82">
        <v>20</v>
      </c>
      <c r="F7" s="16"/>
      <c r="G7" s="82">
        <v>12</v>
      </c>
      <c r="H7" s="82">
        <v>21</v>
      </c>
      <c r="I7" s="19"/>
      <c r="J7" s="109">
        <v>23</v>
      </c>
      <c r="K7" s="82">
        <v>32</v>
      </c>
      <c r="L7" s="19"/>
      <c r="M7" s="52">
        <v>4</v>
      </c>
      <c r="N7" s="16">
        <v>41</v>
      </c>
      <c r="O7" s="53">
        <v>5</v>
      </c>
      <c r="P7" s="16">
        <v>42</v>
      </c>
      <c r="Q7" s="52">
        <v>6</v>
      </c>
      <c r="R7" s="16">
        <v>43</v>
      </c>
      <c r="S7" s="55">
        <v>22</v>
      </c>
      <c r="T7" s="16">
        <v>59</v>
      </c>
      <c r="U7" s="56">
        <v>23</v>
      </c>
      <c r="V7" s="16">
        <v>60</v>
      </c>
      <c r="W7" s="55">
        <v>24</v>
      </c>
      <c r="X7" s="16">
        <v>61</v>
      </c>
      <c r="Y7" s="5"/>
      <c r="Z7" s="16"/>
      <c r="AA7" s="16"/>
      <c r="AB7" s="16"/>
      <c r="AC7" s="16"/>
      <c r="AE7" s="61"/>
      <c r="AG7" s="410" t="s">
        <v>56</v>
      </c>
      <c r="AH7" s="410"/>
      <c r="AI7" s="410"/>
      <c r="AJ7" s="410"/>
      <c r="AK7" s="410"/>
      <c r="AL7" s="16">
        <f>COUNTIF(AF28:AF1552,0)</f>
        <v>0</v>
      </c>
      <c r="AM7" s="50"/>
      <c r="AN7" s="36"/>
    </row>
    <row r="8" spans="1:56" ht="15" customHeight="1" thickBot="1" x14ac:dyDescent="0.3">
      <c r="B8" s="16"/>
      <c r="C8" s="13"/>
      <c r="D8" s="82">
        <v>3</v>
      </c>
      <c r="E8" s="82">
        <v>30</v>
      </c>
      <c r="F8" s="16"/>
      <c r="G8" s="109">
        <v>13</v>
      </c>
      <c r="H8" s="82">
        <v>31</v>
      </c>
      <c r="I8" s="19"/>
      <c r="J8" s="109">
        <v>29</v>
      </c>
      <c r="K8" s="82">
        <v>22</v>
      </c>
      <c r="L8" s="19"/>
      <c r="M8" s="53">
        <v>7</v>
      </c>
      <c r="N8" s="16">
        <v>44</v>
      </c>
      <c r="O8" s="52">
        <v>8</v>
      </c>
      <c r="P8" s="16">
        <v>45</v>
      </c>
      <c r="Q8" s="53">
        <v>9</v>
      </c>
      <c r="R8" s="16">
        <v>46</v>
      </c>
      <c r="S8" s="54">
        <v>25</v>
      </c>
      <c r="T8" s="16">
        <v>62</v>
      </c>
      <c r="U8" s="52">
        <v>26</v>
      </c>
      <c r="V8" s="16">
        <v>63</v>
      </c>
      <c r="W8" s="53">
        <v>27</v>
      </c>
      <c r="X8" s="16">
        <v>64</v>
      </c>
      <c r="Y8" s="5"/>
      <c r="Z8" s="16"/>
      <c r="AA8" s="16"/>
      <c r="AB8" s="16"/>
      <c r="AC8" s="16"/>
      <c r="AE8" s="61"/>
      <c r="AG8" s="134">
        <v>1</v>
      </c>
      <c r="AH8" s="83">
        <f>COUNTIF(AF28:AF1552,1)</f>
        <v>0</v>
      </c>
      <c r="AI8" s="135">
        <v>2</v>
      </c>
      <c r="AJ8" s="83">
        <f>COUNTIF(AF28:AF1552,2)</f>
        <v>0</v>
      </c>
      <c r="AK8" s="53">
        <v>3</v>
      </c>
      <c r="AL8" s="130">
        <f>COUNTIF(AF28:AF1552,3)</f>
        <v>0</v>
      </c>
      <c r="AM8" s="50"/>
      <c r="AN8" s="36"/>
    </row>
    <row r="9" spans="1:56" ht="15" customHeight="1" thickBot="1" x14ac:dyDescent="0.3">
      <c r="B9" s="16"/>
      <c r="C9" s="13"/>
      <c r="D9" s="82">
        <v>5</v>
      </c>
      <c r="E9" s="82">
        <v>0</v>
      </c>
      <c r="F9" s="16"/>
      <c r="G9" s="109">
        <v>17</v>
      </c>
      <c r="H9" s="82">
        <v>0</v>
      </c>
      <c r="I9" s="19"/>
      <c r="J9" s="82">
        <v>30</v>
      </c>
      <c r="K9" s="82">
        <v>3</v>
      </c>
      <c r="L9" s="61"/>
      <c r="M9" s="52">
        <v>10</v>
      </c>
      <c r="N9" s="16">
        <v>47</v>
      </c>
      <c r="O9" s="52">
        <v>11</v>
      </c>
      <c r="P9" s="16">
        <v>48</v>
      </c>
      <c r="Q9" s="53">
        <v>12</v>
      </c>
      <c r="R9" s="16">
        <v>49</v>
      </c>
      <c r="S9" s="52">
        <v>28</v>
      </c>
      <c r="T9" s="16">
        <v>65</v>
      </c>
      <c r="U9" s="52">
        <v>29</v>
      </c>
      <c r="V9" s="16">
        <v>66</v>
      </c>
      <c r="W9" s="53">
        <v>30</v>
      </c>
      <c r="X9" s="16">
        <v>67</v>
      </c>
      <c r="Y9" s="5"/>
      <c r="Z9" s="16"/>
      <c r="AA9" s="16"/>
      <c r="AB9" s="16"/>
      <c r="AC9" s="16"/>
      <c r="AE9" s="61"/>
      <c r="AG9" s="52">
        <v>4</v>
      </c>
      <c r="AH9" s="83">
        <f>COUNTIF(AF28:AF1552,4)</f>
        <v>0</v>
      </c>
      <c r="AI9" s="53">
        <v>5</v>
      </c>
      <c r="AJ9" s="84">
        <f>COUNTIF(AF28:AF1552,5)</f>
        <v>0</v>
      </c>
      <c r="AK9" s="52">
        <v>6</v>
      </c>
      <c r="AL9" s="130">
        <f>COUNTIF(AF28:AF1552,6)</f>
        <v>0</v>
      </c>
      <c r="AM9" s="50"/>
      <c r="AN9" s="36"/>
    </row>
    <row r="10" spans="1:56" ht="15" customHeight="1" thickBot="1" x14ac:dyDescent="0.3">
      <c r="B10" s="16"/>
      <c r="C10" s="13"/>
      <c r="D10" s="82">
        <v>7</v>
      </c>
      <c r="E10" s="82">
        <v>0</v>
      </c>
      <c r="F10" s="16"/>
      <c r="G10" s="109">
        <v>20</v>
      </c>
      <c r="H10" s="82">
        <v>2</v>
      </c>
      <c r="I10" s="19"/>
      <c r="J10" s="82">
        <v>31</v>
      </c>
      <c r="K10" s="82">
        <v>13</v>
      </c>
      <c r="L10" s="19"/>
      <c r="M10" s="57">
        <v>13</v>
      </c>
      <c r="N10" s="16">
        <v>50</v>
      </c>
      <c r="O10" s="56">
        <v>14</v>
      </c>
      <c r="P10" s="16">
        <v>51</v>
      </c>
      <c r="Q10" s="55">
        <v>15</v>
      </c>
      <c r="R10" s="16">
        <v>52</v>
      </c>
      <c r="S10" s="52">
        <v>31</v>
      </c>
      <c r="T10" s="16">
        <v>68</v>
      </c>
      <c r="U10" s="53">
        <v>32</v>
      </c>
      <c r="V10" s="16">
        <v>69</v>
      </c>
      <c r="W10" s="52">
        <v>33</v>
      </c>
      <c r="X10" s="16">
        <v>70</v>
      </c>
      <c r="Y10" s="5"/>
      <c r="Z10" s="16"/>
      <c r="AA10" s="16"/>
      <c r="AB10" s="16"/>
      <c r="AC10" s="16"/>
      <c r="AE10" s="61"/>
      <c r="AG10" s="53">
        <v>7</v>
      </c>
      <c r="AH10" s="84">
        <f>COUNTIF(AF28:AF1552,7)</f>
        <v>0</v>
      </c>
      <c r="AI10" s="52">
        <v>8</v>
      </c>
      <c r="AJ10" s="84">
        <f>COUNTIF(AF28:AF1552,8)</f>
        <v>0</v>
      </c>
      <c r="AK10" s="53">
        <v>9</v>
      </c>
      <c r="AL10" s="131">
        <f>COUNTIF(AF28:AF1552,9)</f>
        <v>0</v>
      </c>
      <c r="AM10" s="50"/>
      <c r="AN10" s="36"/>
    </row>
    <row r="11" spans="1:56" ht="15" customHeight="1" thickBot="1" x14ac:dyDescent="0.3">
      <c r="B11" s="16"/>
      <c r="C11" s="13"/>
      <c r="D11" s="82">
        <v>10</v>
      </c>
      <c r="E11" s="82">
        <v>1</v>
      </c>
      <c r="F11" s="16"/>
      <c r="G11" s="109">
        <v>21</v>
      </c>
      <c r="H11" s="82">
        <v>12</v>
      </c>
      <c r="I11" s="19"/>
      <c r="J11" s="82">
        <v>32</v>
      </c>
      <c r="K11" s="82">
        <v>23</v>
      </c>
      <c r="L11" s="19"/>
      <c r="M11" s="56">
        <v>16</v>
      </c>
      <c r="N11" s="16">
        <v>53</v>
      </c>
      <c r="O11" s="55">
        <v>17</v>
      </c>
      <c r="P11" s="16">
        <v>54</v>
      </c>
      <c r="Q11" s="56">
        <v>18</v>
      </c>
      <c r="R11" s="16">
        <v>55</v>
      </c>
      <c r="S11" s="53">
        <v>34</v>
      </c>
      <c r="T11" s="16">
        <v>71</v>
      </c>
      <c r="U11" s="52">
        <v>35</v>
      </c>
      <c r="V11" s="16">
        <v>72</v>
      </c>
      <c r="W11" s="53">
        <v>36</v>
      </c>
      <c r="X11" s="16">
        <v>73</v>
      </c>
      <c r="Y11" s="5"/>
      <c r="Z11" s="16"/>
      <c r="AA11" s="16"/>
      <c r="AB11" s="16"/>
      <c r="AC11" s="16"/>
      <c r="AE11" s="62"/>
      <c r="AG11" s="52">
        <v>10</v>
      </c>
      <c r="AH11" s="84">
        <f>COUNTIF(AF28:AF1552,10)</f>
        <v>0</v>
      </c>
      <c r="AI11" s="52">
        <v>11</v>
      </c>
      <c r="AJ11" s="84">
        <f>COUNTIF(AF28:AF1552,11)</f>
        <v>0</v>
      </c>
      <c r="AK11" s="53">
        <v>12</v>
      </c>
      <c r="AL11" s="130">
        <f>COUNTIF(AF28:AF1552,12)</f>
        <v>0</v>
      </c>
      <c r="AM11" s="50"/>
      <c r="AN11" s="36"/>
    </row>
    <row r="12" spans="1:56" s="284" customFormat="1" ht="15" customHeight="1" thickBot="1" x14ac:dyDescent="0.3">
      <c r="A12" s="69"/>
      <c r="B12" s="16"/>
      <c r="C12" s="17"/>
      <c r="D12" s="19"/>
      <c r="E12" s="19"/>
      <c r="F12" s="19"/>
      <c r="G12" s="19"/>
      <c r="H12" s="19"/>
      <c r="I12" s="18"/>
      <c r="J12" s="18"/>
      <c r="K12" s="18"/>
      <c r="L12" s="288"/>
      <c r="M12" s="288"/>
      <c r="N12" s="137"/>
      <c r="O12" s="14"/>
      <c r="P12" s="14"/>
      <c r="Q12" s="14"/>
      <c r="R12" s="14"/>
      <c r="S12" s="14"/>
      <c r="T12" s="14"/>
      <c r="U12" s="18"/>
      <c r="V12" s="19"/>
      <c r="W12" s="19"/>
      <c r="X12" s="19"/>
      <c r="Y12" s="5"/>
      <c r="Z12" s="16"/>
      <c r="AA12" s="16"/>
      <c r="AB12" s="16"/>
      <c r="AC12" s="16"/>
      <c r="AD12" s="69"/>
      <c r="AE12" s="62"/>
      <c r="AG12" s="57">
        <v>13</v>
      </c>
      <c r="AH12" s="63">
        <f>COUNTIF(AF28:AF1552,13)</f>
        <v>0</v>
      </c>
      <c r="AI12" s="56">
        <v>14</v>
      </c>
      <c r="AJ12" s="63">
        <f>COUNTIF(AF28:AF1552,14)</f>
        <v>0</v>
      </c>
      <c r="AK12" s="55">
        <v>15</v>
      </c>
      <c r="AL12" s="132">
        <f>COUNTIF(AF28:AF1552,15)</f>
        <v>0</v>
      </c>
      <c r="AM12" s="16"/>
      <c r="AN12" s="36"/>
      <c r="AO12" s="69"/>
      <c r="AP12" s="16"/>
      <c r="AW12" s="16"/>
      <c r="AX12" s="16"/>
      <c r="AY12" s="16"/>
      <c r="AZ12" s="16"/>
      <c r="BA12" s="16"/>
      <c r="BB12" s="16"/>
      <c r="BC12" s="16"/>
      <c r="BD12" s="16"/>
    </row>
    <row r="13" spans="1:56" ht="15" customHeight="1" thickBot="1" x14ac:dyDescent="0.3">
      <c r="B13" s="16"/>
      <c r="C13" s="7"/>
      <c r="D13" s="2"/>
      <c r="E13" s="2"/>
      <c r="F13" s="2"/>
      <c r="G13" s="2"/>
      <c r="H13" s="15"/>
      <c r="I13" s="2"/>
      <c r="J13" s="2"/>
      <c r="K13" s="15"/>
      <c r="L13" s="2"/>
      <c r="M13" s="136"/>
      <c r="N13" s="2"/>
      <c r="O13" s="2"/>
      <c r="P13" s="2"/>
      <c r="Q13" s="2"/>
      <c r="R13" s="2"/>
      <c r="S13" s="74"/>
      <c r="T13" s="15"/>
      <c r="U13" s="15"/>
      <c r="V13" s="15"/>
      <c r="W13" s="15"/>
      <c r="X13" s="76"/>
      <c r="Y13" s="10"/>
      <c r="Z13" s="16"/>
      <c r="AA13" s="16"/>
      <c r="AB13" s="16"/>
      <c r="AC13" s="16"/>
      <c r="AE13" s="38"/>
      <c r="AG13" s="56">
        <v>16</v>
      </c>
      <c r="AH13" s="63">
        <f>COUNTIF(AF28:AF1552,16)</f>
        <v>0</v>
      </c>
      <c r="AI13" s="55">
        <v>17</v>
      </c>
      <c r="AJ13" s="63">
        <f>COUNTIF(AF28:AF1552,17)</f>
        <v>0</v>
      </c>
      <c r="AK13" s="56">
        <v>18</v>
      </c>
      <c r="AL13" s="132">
        <f>COUNTIF(AF28:AF1552,18)</f>
        <v>0</v>
      </c>
      <c r="AM13" s="50"/>
      <c r="AN13" s="36"/>
    </row>
    <row r="14" spans="1:56" ht="15" customHeight="1" thickBot="1" x14ac:dyDescent="0.3">
      <c r="B14" s="16"/>
      <c r="C14" s="13"/>
      <c r="D14" s="16"/>
      <c r="E14" s="16"/>
      <c r="F14" s="19"/>
      <c r="G14" s="100"/>
      <c r="H14" s="417" t="s">
        <v>150</v>
      </c>
      <c r="I14" s="418"/>
      <c r="J14" s="418"/>
      <c r="K14" s="418"/>
      <c r="L14" s="418"/>
      <c r="M14" s="418"/>
      <c r="N14" s="418"/>
      <c r="O14" s="418"/>
      <c r="P14" s="418"/>
      <c r="Q14" s="418"/>
      <c r="R14" s="418"/>
      <c r="S14" s="418"/>
      <c r="T14" s="418"/>
      <c r="U14" s="418"/>
      <c r="V14" s="418"/>
      <c r="W14" s="418"/>
      <c r="X14" s="419"/>
      <c r="Y14" s="5"/>
      <c r="Z14" s="16"/>
      <c r="AA14" s="16"/>
      <c r="AB14" s="16"/>
      <c r="AC14" s="16"/>
      <c r="AE14" s="20"/>
      <c r="AG14" s="56">
        <v>19</v>
      </c>
      <c r="AH14" s="63">
        <f>COUNTIF(AF28:AF1552,19)</f>
        <v>0</v>
      </c>
      <c r="AI14" s="55">
        <v>20</v>
      </c>
      <c r="AJ14" s="63">
        <f>COUNTIF(AF28:AF1552,20)</f>
        <v>0</v>
      </c>
      <c r="AK14" s="56">
        <v>21</v>
      </c>
      <c r="AL14" s="133">
        <f>COUNTIF(AF28:AF1552,21)</f>
        <v>0</v>
      </c>
      <c r="AM14" s="50"/>
      <c r="AN14" s="36"/>
    </row>
    <row r="15" spans="1:56" ht="15" customHeight="1" thickBot="1" x14ac:dyDescent="0.3">
      <c r="B15" s="16"/>
      <c r="C15" s="13"/>
      <c r="D15" s="16"/>
      <c r="E15" s="16"/>
      <c r="F15" s="14"/>
      <c r="G15" s="75"/>
      <c r="H15" s="19"/>
      <c r="I15" s="39"/>
      <c r="J15" s="60"/>
      <c r="K15" s="60"/>
      <c r="L15" s="60"/>
      <c r="M15" s="60"/>
      <c r="N15" s="60"/>
      <c r="O15" s="60"/>
      <c r="P15" s="60"/>
      <c r="Q15" s="60"/>
      <c r="R15" s="60"/>
      <c r="S15" s="60"/>
      <c r="T15" s="60"/>
      <c r="U15" s="60"/>
      <c r="V15" s="60"/>
      <c r="W15" s="60"/>
      <c r="X15" s="62"/>
      <c r="Y15" s="5"/>
      <c r="Z15" s="16"/>
      <c r="AA15" s="16"/>
      <c r="AB15" s="16"/>
      <c r="AC15" s="16"/>
      <c r="AE15" s="62"/>
      <c r="AG15" s="55">
        <v>22</v>
      </c>
      <c r="AH15" s="63">
        <f>COUNTIF(AF28:AF1552,22)</f>
        <v>0</v>
      </c>
      <c r="AI15" s="56">
        <v>23</v>
      </c>
      <c r="AJ15" s="63">
        <f>COUNTIF(AF28:AF1552,23)</f>
        <v>0</v>
      </c>
      <c r="AK15" s="55">
        <v>24</v>
      </c>
      <c r="AL15" s="133">
        <f>COUNTIF(AF28:AF1552,24)</f>
        <v>0</v>
      </c>
      <c r="AM15" s="50"/>
      <c r="AN15" s="36"/>
    </row>
    <row r="16" spans="1:56" ht="15" customHeight="1" thickBot="1" x14ac:dyDescent="0.3">
      <c r="B16" s="16"/>
      <c r="C16" s="13"/>
      <c r="D16" s="424" t="s">
        <v>41</v>
      </c>
      <c r="E16" s="425"/>
      <c r="F16" s="426"/>
      <c r="G16" s="103"/>
      <c r="H16" s="112">
        <v>22</v>
      </c>
      <c r="I16" s="112">
        <v>18</v>
      </c>
      <c r="J16" s="112">
        <v>29</v>
      </c>
      <c r="K16" s="112">
        <v>7</v>
      </c>
      <c r="L16" s="112">
        <v>28</v>
      </c>
      <c r="M16" s="112">
        <v>12</v>
      </c>
      <c r="N16" s="112">
        <v>35</v>
      </c>
      <c r="O16" s="112">
        <v>3</v>
      </c>
      <c r="P16" s="112">
        <v>26</v>
      </c>
      <c r="Q16" s="112">
        <v>0</v>
      </c>
      <c r="R16" s="112">
        <v>32</v>
      </c>
      <c r="S16" s="112">
        <v>15</v>
      </c>
      <c r="T16" s="112">
        <v>19</v>
      </c>
      <c r="U16" s="112">
        <v>4</v>
      </c>
      <c r="V16" s="112">
        <v>21</v>
      </c>
      <c r="W16" s="112">
        <v>2</v>
      </c>
      <c r="X16" s="112">
        <v>25</v>
      </c>
      <c r="Y16" s="5"/>
      <c r="Z16" s="16"/>
      <c r="AA16" s="16"/>
      <c r="AB16" s="16"/>
      <c r="AC16" s="16"/>
      <c r="AE16" s="19"/>
      <c r="AG16" s="291">
        <v>25</v>
      </c>
      <c r="AH16" s="19">
        <f>COUNTIF(AF28:AF1552,25)</f>
        <v>0</v>
      </c>
      <c r="AI16" s="52">
        <v>26</v>
      </c>
      <c r="AJ16" s="19">
        <f>COUNTIF(AF28:AF1552,26)</f>
        <v>0</v>
      </c>
      <c r="AK16" s="53">
        <v>27</v>
      </c>
      <c r="AL16" s="130">
        <f>COUNTIF(AF28:AF1552,27)</f>
        <v>0</v>
      </c>
      <c r="AM16" s="50"/>
      <c r="AN16" s="36"/>
    </row>
    <row r="17" spans="1:56" s="48" customFormat="1" ht="15" customHeight="1" thickBot="1" x14ac:dyDescent="0.3">
      <c r="A17" s="69"/>
      <c r="B17" s="16"/>
      <c r="C17" s="13"/>
      <c r="D17" s="424" t="s">
        <v>42</v>
      </c>
      <c r="E17" s="425"/>
      <c r="F17" s="426"/>
      <c r="G17" s="75"/>
      <c r="H17" s="112">
        <v>1</v>
      </c>
      <c r="I17" s="112">
        <v>20</v>
      </c>
      <c r="J17" s="112">
        <v>14</v>
      </c>
      <c r="K17" s="112">
        <v>31</v>
      </c>
      <c r="L17" s="112">
        <v>9</v>
      </c>
      <c r="M17" s="112">
        <v>6</v>
      </c>
      <c r="N17" s="112">
        <v>34</v>
      </c>
      <c r="O17" s="112">
        <v>17</v>
      </c>
      <c r="Q17" s="113"/>
      <c r="R17" s="114"/>
      <c r="S17" s="114"/>
      <c r="T17" s="114"/>
      <c r="U17" s="115"/>
      <c r="V17" s="115"/>
      <c r="W17" s="115"/>
      <c r="X17" s="115"/>
      <c r="Y17" s="5"/>
      <c r="Z17" s="16"/>
      <c r="AA17" s="16"/>
      <c r="AB17" s="16"/>
      <c r="AC17" s="16"/>
      <c r="AD17" s="69"/>
      <c r="AE17" s="61"/>
      <c r="AG17" s="52">
        <v>28</v>
      </c>
      <c r="AH17" s="19">
        <f>COUNTIF(AF28:AF1552,28)</f>
        <v>0</v>
      </c>
      <c r="AI17" s="52">
        <v>29</v>
      </c>
      <c r="AJ17" s="19">
        <f>COUNTIF(AF28:AF1552,29)</f>
        <v>0</v>
      </c>
      <c r="AK17" s="53">
        <v>30</v>
      </c>
      <c r="AL17" s="133">
        <f>COUNTIF(AF28:AF1552,30)</f>
        <v>0</v>
      </c>
      <c r="AM17" s="16"/>
      <c r="AN17" s="16"/>
      <c r="AO17" s="69"/>
      <c r="AP17" s="16"/>
      <c r="AW17" s="16"/>
      <c r="AX17" s="16"/>
      <c r="AY17" s="16"/>
      <c r="AZ17" s="16"/>
      <c r="BA17" s="16"/>
      <c r="BB17" s="16"/>
      <c r="BC17" s="16"/>
      <c r="BD17" s="16"/>
    </row>
    <row r="18" spans="1:56" ht="15" customHeight="1" thickBot="1" x14ac:dyDescent="0.3">
      <c r="B18" s="16"/>
      <c r="C18" s="13"/>
      <c r="D18" s="424" t="s">
        <v>43</v>
      </c>
      <c r="E18" s="425"/>
      <c r="F18" s="426"/>
      <c r="G18" s="75"/>
      <c r="H18" s="112">
        <v>27</v>
      </c>
      <c r="I18" s="112">
        <v>13</v>
      </c>
      <c r="J18" s="112">
        <v>36</v>
      </c>
      <c r="K18" s="112">
        <v>11</v>
      </c>
      <c r="L18" s="112">
        <v>30</v>
      </c>
      <c r="M18" s="112">
        <v>8</v>
      </c>
      <c r="N18" s="112">
        <v>23</v>
      </c>
      <c r="O18" s="112">
        <v>10</v>
      </c>
      <c r="P18" s="112">
        <v>5</v>
      </c>
      <c r="Q18" s="112">
        <v>24</v>
      </c>
      <c r="R18" s="112">
        <v>16</v>
      </c>
      <c r="S18" s="112">
        <v>33</v>
      </c>
      <c r="U18" s="115"/>
      <c r="V18" s="115"/>
      <c r="W18" s="115"/>
      <c r="X18" s="115"/>
      <c r="Y18" s="5"/>
      <c r="Z18" s="16"/>
      <c r="AA18" s="16"/>
      <c r="AB18" s="16"/>
      <c r="AC18" s="16"/>
      <c r="AE18" s="61"/>
      <c r="AF18" s="50"/>
      <c r="AG18" s="52">
        <v>31</v>
      </c>
      <c r="AH18" s="19">
        <f>COUNTIF(AF28:AF1552,31)</f>
        <v>0</v>
      </c>
      <c r="AI18" s="53">
        <v>32</v>
      </c>
      <c r="AJ18" s="19">
        <f>COUNTIF(AF28:AF1552,32)</f>
        <v>0</v>
      </c>
      <c r="AK18" s="52">
        <v>33</v>
      </c>
      <c r="AL18" s="131">
        <f>COUNTIF(AF28:AF1552,33)</f>
        <v>0</v>
      </c>
      <c r="AM18" s="50"/>
      <c r="AN18" s="36"/>
    </row>
    <row r="19" spans="1:56" ht="15" customHeight="1" thickBot="1" x14ac:dyDescent="0.3">
      <c r="B19" s="16"/>
      <c r="C19" s="8"/>
      <c r="D19" s="9"/>
      <c r="E19" s="9"/>
      <c r="F19" s="9"/>
      <c r="G19" s="9"/>
      <c r="H19" s="14"/>
      <c r="I19" s="9"/>
      <c r="J19" s="9"/>
      <c r="K19" s="9"/>
      <c r="L19" s="9"/>
      <c r="M19" s="137"/>
      <c r="N19" s="9"/>
      <c r="O19" s="9"/>
      <c r="P19" s="12"/>
      <c r="Q19" s="12"/>
      <c r="R19" s="14"/>
      <c r="S19" s="14"/>
      <c r="T19" s="14"/>
      <c r="U19" s="14"/>
      <c r="V19" s="14"/>
      <c r="W19" s="14"/>
      <c r="X19" s="77"/>
      <c r="Y19" s="11"/>
      <c r="Z19" s="16"/>
      <c r="AA19" s="16"/>
      <c r="AB19" s="16"/>
      <c r="AC19" s="16"/>
      <c r="AE19" s="19"/>
      <c r="AG19" s="53">
        <v>34</v>
      </c>
      <c r="AH19" s="19">
        <f>COUNTIF(AF28:AF1552,34)</f>
        <v>0</v>
      </c>
      <c r="AI19" s="52">
        <v>35</v>
      </c>
      <c r="AJ19" s="19">
        <f>COUNTIF(AF28:AF1552,35)</f>
        <v>0</v>
      </c>
      <c r="AK19" s="53">
        <v>36</v>
      </c>
      <c r="AL19" s="130">
        <f>COUNTIF(AF28:AF1552,36)</f>
        <v>0</v>
      </c>
      <c r="AM19" s="50"/>
      <c r="AN19" s="36"/>
    </row>
    <row r="20" spans="1:56" ht="15" customHeight="1" x14ac:dyDescent="0.25">
      <c r="B20" s="16"/>
      <c r="C20" s="16"/>
      <c r="D20" s="16"/>
      <c r="E20" s="16"/>
      <c r="F20" s="16"/>
      <c r="G20" s="16"/>
      <c r="H20" s="16"/>
      <c r="I20" s="16"/>
      <c r="J20" s="16"/>
      <c r="K20" s="16"/>
      <c r="L20" s="16"/>
      <c r="M20" s="16"/>
      <c r="N20" s="16"/>
      <c r="O20" s="16"/>
      <c r="P20" s="16"/>
      <c r="Q20" s="16"/>
      <c r="R20" s="16"/>
      <c r="S20" s="16"/>
      <c r="T20" s="16"/>
      <c r="U20" s="16"/>
      <c r="V20" s="16"/>
      <c r="W20" s="16"/>
      <c r="X20" s="16"/>
      <c r="Y20" s="16"/>
      <c r="Z20" s="16"/>
      <c r="AA20" s="16"/>
      <c r="AB20" s="16"/>
      <c r="AC20" s="16"/>
      <c r="AE20" s="61"/>
      <c r="AG20" s="16"/>
      <c r="AH20" s="29"/>
      <c r="AI20" s="16"/>
      <c r="AJ20" s="36"/>
      <c r="AK20" s="50"/>
      <c r="AL20" s="50"/>
      <c r="AM20" s="50"/>
      <c r="AN20" s="36"/>
    </row>
    <row r="21" spans="1:56" s="48" customFormat="1" ht="15" customHeight="1" x14ac:dyDescent="0.25">
      <c r="A21" s="69"/>
      <c r="B21" s="16"/>
      <c r="C21" s="16"/>
      <c r="D21" s="16"/>
      <c r="E21" s="16"/>
      <c r="F21" s="16"/>
      <c r="G21" s="16"/>
      <c r="H21" s="16"/>
      <c r="I21" s="16"/>
      <c r="J21" s="16"/>
      <c r="K21" s="16"/>
      <c r="L21" s="16"/>
      <c r="M21" s="16"/>
      <c r="N21" s="16"/>
      <c r="O21" s="16"/>
      <c r="P21" s="16"/>
      <c r="Q21" s="16"/>
      <c r="R21" s="16"/>
      <c r="S21" s="16"/>
      <c r="T21" s="16"/>
      <c r="U21" s="16"/>
      <c r="V21" s="16"/>
      <c r="W21" s="16"/>
      <c r="X21" s="16"/>
      <c r="Y21" s="16"/>
      <c r="Z21" s="16"/>
      <c r="AA21" s="16"/>
      <c r="AB21" s="16"/>
      <c r="AC21" s="16"/>
      <c r="AD21" s="69"/>
      <c r="AE21" s="61"/>
      <c r="AF21" s="20"/>
      <c r="AG21" s="16"/>
      <c r="AH21" s="73"/>
      <c r="AI21" s="73"/>
      <c r="AJ21" s="73"/>
      <c r="AK21" s="73"/>
      <c r="AL21" s="73"/>
      <c r="AM21" s="73"/>
      <c r="AN21" s="16"/>
      <c r="AO21" s="69"/>
      <c r="AP21" s="16"/>
      <c r="AQ21" s="16"/>
      <c r="AR21" s="16"/>
      <c r="AS21" s="16"/>
      <c r="AT21" s="16"/>
      <c r="AU21" s="16"/>
      <c r="AV21" s="16"/>
      <c r="AW21" s="16"/>
      <c r="AX21" s="16"/>
      <c r="AY21" s="16"/>
      <c r="AZ21" s="16"/>
      <c r="BA21" s="16"/>
      <c r="BB21" s="16"/>
      <c r="BC21" s="16"/>
      <c r="BD21" s="16"/>
    </row>
    <row r="22" spans="1:56" s="69" customFormat="1" ht="8.25" customHeight="1" x14ac:dyDescent="0.25">
      <c r="AE22" s="124"/>
      <c r="AF22" s="125"/>
      <c r="AG22" s="95"/>
      <c r="AH22" s="126"/>
      <c r="AI22" s="127"/>
      <c r="AJ22" s="126"/>
      <c r="AK22" s="128"/>
      <c r="AL22" s="128"/>
      <c r="AM22" s="128"/>
      <c r="AN22" s="129"/>
    </row>
    <row r="23" spans="1:56" ht="15.75" thickBot="1" x14ac:dyDescent="0.3"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16"/>
      <c r="U23" s="16"/>
      <c r="V23" s="16"/>
      <c r="W23" s="16"/>
      <c r="X23" s="16"/>
      <c r="Y23" s="16"/>
      <c r="Z23" s="16"/>
      <c r="AA23" s="16"/>
      <c r="AB23" s="16"/>
      <c r="AC23" s="16"/>
      <c r="AE23" s="19"/>
      <c r="AF23" s="68"/>
      <c r="AG23" s="85"/>
      <c r="AH23" s="85"/>
      <c r="AI23" s="85"/>
      <c r="AJ23" s="30"/>
      <c r="AK23" s="47"/>
      <c r="AL23" s="47"/>
      <c r="AM23" s="47"/>
      <c r="AN23" s="36"/>
    </row>
    <row r="24" spans="1:56" ht="15.75" thickBot="1" x14ac:dyDescent="0.3">
      <c r="B24" s="16"/>
      <c r="C24" s="312" t="s">
        <v>46</v>
      </c>
      <c r="D24" s="313"/>
      <c r="E24" s="313"/>
      <c r="F24" s="313"/>
      <c r="G24" s="313"/>
      <c r="H24" s="313"/>
      <c r="I24" s="313"/>
      <c r="J24" s="313"/>
      <c r="K24" s="313"/>
      <c r="L24" s="313"/>
      <c r="M24" s="314"/>
      <c r="N24" s="16"/>
      <c r="O24" s="312" t="s">
        <v>14</v>
      </c>
      <c r="P24" s="313"/>
      <c r="Q24" s="313"/>
      <c r="R24" s="314"/>
      <c r="S24" s="16"/>
      <c r="T24" s="312" t="s">
        <v>148</v>
      </c>
      <c r="U24" s="314"/>
      <c r="V24" s="16"/>
      <c r="W24" s="413" t="s">
        <v>147</v>
      </c>
      <c r="X24" s="414"/>
      <c r="Y24" s="16"/>
      <c r="Z24" s="23" t="s">
        <v>44</v>
      </c>
      <c r="AA24" s="16"/>
      <c r="AB24" s="411" t="s">
        <v>57</v>
      </c>
      <c r="AC24" s="16"/>
      <c r="AE24" s="19"/>
      <c r="AF24" s="40" t="s">
        <v>0</v>
      </c>
      <c r="AG24" s="13"/>
      <c r="AH24" s="343" t="s">
        <v>40</v>
      </c>
      <c r="AI24" s="29"/>
      <c r="AJ24" s="411" t="s">
        <v>54</v>
      </c>
      <c r="AK24" s="50"/>
      <c r="AL24" s="413" t="s">
        <v>147</v>
      </c>
      <c r="AM24" s="414"/>
      <c r="AN24" s="36"/>
    </row>
    <row r="25" spans="1:56" ht="15.75" thickBot="1" x14ac:dyDescent="0.3">
      <c r="B25" s="16"/>
      <c r="C25" s="415" t="s">
        <v>47</v>
      </c>
      <c r="D25" s="416"/>
      <c r="E25" s="422" t="s">
        <v>48</v>
      </c>
      <c r="F25" s="423"/>
      <c r="G25" s="415" t="s">
        <v>49</v>
      </c>
      <c r="H25" s="416"/>
      <c r="I25" s="415" t="s">
        <v>50</v>
      </c>
      <c r="J25" s="416"/>
      <c r="K25" s="105" t="s">
        <v>51</v>
      </c>
      <c r="L25" s="106" t="s">
        <v>52</v>
      </c>
      <c r="M25" s="79" t="s">
        <v>53</v>
      </c>
      <c r="N25" s="16"/>
      <c r="O25" s="430" t="s">
        <v>2</v>
      </c>
      <c r="P25" s="431"/>
      <c r="Q25" s="430" t="s">
        <v>1</v>
      </c>
      <c r="R25" s="431"/>
      <c r="S25" s="16"/>
      <c r="T25" s="79" t="s">
        <v>2</v>
      </c>
      <c r="U25" s="79" t="s">
        <v>1</v>
      </c>
      <c r="V25" s="16"/>
      <c r="W25" s="81" t="s">
        <v>2</v>
      </c>
      <c r="X25" s="81" t="s">
        <v>1</v>
      </c>
      <c r="Y25" s="16"/>
      <c r="Z25" s="289" t="s">
        <v>13</v>
      </c>
      <c r="AA25" s="16"/>
      <c r="AB25" s="412"/>
      <c r="AC25" s="16"/>
      <c r="AE25" s="19"/>
      <c r="AF25" s="24">
        <f>COUNTA(AF28:AF1000)</f>
        <v>0</v>
      </c>
      <c r="AG25" s="19"/>
      <c r="AH25" s="354"/>
      <c r="AI25" s="29"/>
      <c r="AJ25" s="354"/>
      <c r="AK25" s="50"/>
      <c r="AL25" s="81" t="s">
        <v>2</v>
      </c>
      <c r="AM25" s="81" t="s">
        <v>1</v>
      </c>
      <c r="AN25" s="36"/>
    </row>
    <row r="26" spans="1:56" s="4" customFormat="1" x14ac:dyDescent="0.25">
      <c r="A26" s="69"/>
      <c r="B26" s="16"/>
      <c r="C26" s="19"/>
      <c r="D26" s="80"/>
      <c r="E26" s="107"/>
      <c r="F26" s="107"/>
      <c r="G26" s="80"/>
      <c r="H26" s="80"/>
      <c r="I26" s="80"/>
      <c r="J26" s="80"/>
      <c r="K26" s="80"/>
      <c r="L26" s="80"/>
      <c r="M26" s="16"/>
      <c r="N26" s="16"/>
      <c r="O26" s="19"/>
      <c r="P26" s="19"/>
      <c r="Q26" s="19"/>
      <c r="R26" s="19"/>
      <c r="S26" s="16"/>
      <c r="T26" s="16"/>
      <c r="U26" s="16"/>
      <c r="V26" s="16"/>
      <c r="W26" s="19"/>
      <c r="X26" s="19"/>
      <c r="Y26" s="16"/>
      <c r="Z26" s="16"/>
      <c r="AA26" s="16"/>
      <c r="AB26" s="16"/>
      <c r="AC26" s="16"/>
      <c r="AD26" s="69"/>
      <c r="AE26" s="19"/>
      <c r="AF26" s="68"/>
      <c r="AG26" s="19"/>
      <c r="AI26" s="16"/>
      <c r="AJ26" s="16"/>
      <c r="AK26" s="16"/>
      <c r="AL26" s="16"/>
      <c r="AM26" s="16"/>
      <c r="AN26" s="16"/>
      <c r="AO26" s="69"/>
      <c r="AP26" s="16"/>
      <c r="AQ26" s="16"/>
      <c r="AR26" s="16"/>
      <c r="AS26" s="16"/>
      <c r="AT26" s="16"/>
      <c r="AU26" s="16"/>
      <c r="AV26" s="16"/>
      <c r="AW26" s="16"/>
      <c r="AX26" s="16"/>
      <c r="AY26" s="16"/>
      <c r="AZ26" s="16"/>
      <c r="BA26" s="16"/>
      <c r="BB26" s="16"/>
      <c r="BC26" s="16"/>
      <c r="BD26" s="16"/>
    </row>
    <row r="27" spans="1:56" x14ac:dyDescent="0.25">
      <c r="B27" s="16"/>
      <c r="C27" s="108"/>
      <c r="D27" s="108"/>
      <c r="E27" s="108"/>
      <c r="F27" s="108"/>
      <c r="G27" s="108"/>
      <c r="H27" s="108"/>
      <c r="I27" s="108"/>
      <c r="J27" s="108"/>
      <c r="K27" s="16"/>
      <c r="L27" s="39"/>
      <c r="M27" s="36"/>
      <c r="N27" s="16"/>
      <c r="O27" s="16"/>
      <c r="P27" s="16"/>
      <c r="Q27" s="16"/>
      <c r="R27" s="16"/>
      <c r="S27" s="16"/>
      <c r="T27" s="16"/>
      <c r="U27" s="16"/>
      <c r="V27" s="16"/>
      <c r="W27" s="16"/>
      <c r="X27" s="16"/>
      <c r="Y27" s="16"/>
      <c r="Z27" s="16"/>
      <c r="AA27" s="16"/>
      <c r="AB27" s="16"/>
      <c r="AC27" s="16"/>
      <c r="AE27" s="19"/>
      <c r="AF27" s="27"/>
      <c r="AG27" s="25"/>
      <c r="AH27" s="36"/>
      <c r="AI27" s="29"/>
      <c r="AJ27" s="36"/>
      <c r="AK27" s="50"/>
      <c r="AL27" s="16"/>
      <c r="AM27" s="19"/>
      <c r="AN27" s="36"/>
    </row>
    <row r="28" spans="1:56" x14ac:dyDescent="0.25">
      <c r="A28" s="95"/>
      <c r="B28" s="19"/>
      <c r="C28" s="298" t="b">
        <f>IF(AF27&lt;10,IF(AF27&gt;=1,IF(AF28&lt;10,IF(AF28&gt;=1,AF27+AF28))))</f>
        <v>0</v>
      </c>
      <c r="D28" s="298"/>
      <c r="E28" s="420" t="b">
        <f>IF(AF27&lt;20,IF(AF27&gt;=10,IF(AF28&lt;20,IF(AF28&gt;=10,AF27+AF28))))</f>
        <v>0</v>
      </c>
      <c r="F28" s="421"/>
      <c r="G28" s="298" t="b">
        <f>IF(AF27&lt;30,IF(AF27&gt;=20,IF(AF28&lt;30,IF(AF28&gt;=20,AF27+AF28))))</f>
        <v>0</v>
      </c>
      <c r="H28" s="298"/>
      <c r="I28" s="298" t="b">
        <f>IF(AF27&lt;40,IF(AF27&gt;=30,IF(AF28&lt;40,IF(AF28&gt;=30,AF27+AF28))))</f>
        <v>0</v>
      </c>
      <c r="J28" s="298"/>
      <c r="K28" s="285" t="str">
        <f>IF(SUM(C28:J28)&gt;=1,SUM(C28:J28),"")</f>
        <v/>
      </c>
      <c r="L28" s="104" t="str">
        <f t="shared" ref="L28:L91" si="0">IF(K28&lt;&gt;"",IF(K28&gt;1,COUNT(W28:X28)),"")</f>
        <v/>
      </c>
      <c r="M28" s="293"/>
      <c r="N28" s="19"/>
      <c r="O28" s="86" t="str">
        <f>IF(L28&gt;=1,IF(ISERROR(MATCH(W28,AF29:AF328,0)),"",W28),"")</f>
        <v/>
      </c>
      <c r="P28" s="285" t="str">
        <f t="shared" ref="P28" si="1">IFERROR(IF(L28&gt;=1,IF(ISERROR(INDEX(AF29:AF327,MATCH(O28,AF29:AF327,0)))&lt;O28,MATCH(O28,AF29:AF327,0)+1,MATCH(O28,AF29:AF327,0)),""),"")</f>
        <v/>
      </c>
      <c r="Q28" s="86" t="str">
        <f>IF(L28&gt;=1,IF(ISERROR(MATCH(X28,AF29:AF328,0)),"",X28),"")</f>
        <v/>
      </c>
      <c r="R28" s="285" t="str">
        <f>IFERROR(IF(L28&gt;=1,IF(ISERROR(INDEX(AF29:AF327,MATCH(Q28,AF29:AF327,0)))&lt;Q28,MATCH(Q28,AF29:AF327,0)+1,MATCH(Q28,AF29:AF327,0)),""),"")</f>
        <v/>
      </c>
      <c r="S28" s="16"/>
      <c r="T28" s="49" t="str">
        <f t="shared" ref="T28:T91" si="2">P28</f>
        <v/>
      </c>
      <c r="U28" s="49" t="str">
        <f t="shared" ref="U28:U91" si="3">R28</f>
        <v/>
      </c>
      <c r="V28" s="16"/>
      <c r="W28" s="86" t="str">
        <f t="shared" ref="W28:W91" si="4">IF(K28&lt;&gt;"",IF(K28=X$5,M$5,IF(K28=N$6,M$6,IF(K28=N$7,M$7,IF(K28=N$8,M$8,IF(K28=N$9,M$9,IF(K28=N$10,M$10,IF(K28=N$11,M$11,IF(K28=T$6,S$6,IF(K28=T$7,S$7,IF(K28=T$8,S$8,IF(K28=T$9,S$9,IF(K28=T$10,S$10,IF(K28=T$11,S$11,IF(K28=P$6,O$6,IF(K28=P$7,O$7,IF(K28=P$8,O$8,IF(K28=P$9,O$9,IF(K28=P$10,O$10,IF(K28=P$11,O$11,IF(K28=V$6,U$6,IF(K28=V$7,U$7,IF(K28=V$8,U$8,IF(K28=V$9,U$9,IF(K28=V$10,U$10,IF(K28=V$11,U$11,IF(K28=R$6,Q$6,IF(K28=R$7,Q$7,IF(K28=R$8,Q$8,IF(K28=R$9,Q$9,IF(K28=R$10,Q$10,IF(K28=R$11,Q$11,IF(K28=X$6,W$6,IF(K28=X$7,W$7,IF(K28=X$8,W$8,IF(K28=X$9,W$9,IF(K28=X$10,W$10,IF(K28=X$11,W$11,K28))))))))))))))))))))))))))))))))))))),"")</f>
        <v/>
      </c>
      <c r="X28" s="87" t="str">
        <f t="shared" ref="X28:X56" si="5">IF(W28=D$7,E$7,IF(W28=D$8,E$8,IF(W28=D$9,E$9,IF(W28=D$10,E$10,IF(W28=D$11,E$11,IF(W28=G$6,H$6,IF(W28=G$7,H$7,IF(W28=G$8,H$8,IF(W28=G$9,H$9,IF(W28=G$10,H$10,IF(W28=G$11,H$11,IF(W28=J$6,K$6,IF(W28=J$7,K$7,IF(W28=J$8,K$8,IF(W28=J$9,K$9,IF(W28=J$10,K$10,IF(W28=J$11,K$11,IF(W28=D$6,E$6,""))))))))))))))))))</f>
        <v/>
      </c>
      <c r="Y28" s="16"/>
      <c r="Z28" s="35" t="str">
        <f t="shared" ref="Z28:Z59" si="6">IF(K28&lt;&gt;"",IFERROR(SMALL(T28:U28,COUNTIF(T28:U28,0)+1),""),"")</f>
        <v/>
      </c>
      <c r="AA28" s="19"/>
      <c r="AB28" s="46" t="str">
        <f t="shared" ref="AB28:AB52" si="7">IF(AND(O28="",OR(L28=1,L28=2)),COUNT(AF29:AF130),"")</f>
        <v/>
      </c>
      <c r="AC28" s="44"/>
      <c r="AE28" s="19"/>
      <c r="AF28" s="70"/>
      <c r="AG28" s="25"/>
      <c r="AH28" s="46" t="str">
        <f t="shared" ref="AH28:AH91" si="8">IF(AF28&lt;&gt;"",IF(OR(AF28=X$16,AF28=W$16,AF28=V$16,AF28=U$16,AF28=T$16,AF28=S$16,AF28=R$16,AF28=Q$16,AF28=P$16,AF28=O$16,AF28=N$16,AF28=M$16,AF28=L$16,AF28=K$16,AF28=J$16,AF28=I$16,AF28=H$16),"Z",IF(OR(AF28=O$17,AF28=N$17,AF28=M$17,AF28=L$17,AF28=K$17,AF28=J$17,AF28=I$17,AF28=H$17),"O",IF(OR(AF28=S$18,AF28=R$18,AF28=Q$18,AF28=P$18,AF28=O$18,AF28=N$18,AF28=M$18,AF28=L$18,AF28=K$18,AF28=J$18,AF28=I$18,AF28=H$18),"5/8",""))),"")</f>
        <v/>
      </c>
      <c r="AI28" s="29"/>
      <c r="AJ28" s="46" t="str">
        <f t="shared" ref="AJ28:AJ91" si="9">IF(AND(AB28&lt;&gt;"",AB28&lt;38),AB28,"")</f>
        <v/>
      </c>
      <c r="AK28" s="50"/>
      <c r="AL28" s="86" t="str">
        <f>IF(Z28="",W28,"")</f>
        <v/>
      </c>
      <c r="AM28" s="87" t="str">
        <f>IF(Z28="",X28,"")</f>
        <v/>
      </c>
      <c r="AN28" s="36"/>
    </row>
    <row r="29" spans="1:56" x14ac:dyDescent="0.25">
      <c r="A29" s="95"/>
      <c r="B29" s="19"/>
      <c r="C29" s="298" t="b">
        <f>IF(AF28&lt;10,IF(AF28&gt;=1,IF(AF29&lt;10,IF(AF29&gt;=1,AF28+AF29))))</f>
        <v>0</v>
      </c>
      <c r="D29" s="298"/>
      <c r="E29" s="420" t="b">
        <f t="shared" ref="E29:E33" si="10">IF(AF28&lt;20,IF(AF28&gt;=10,IF(AF29&lt;20,IF(AF29&gt;=10,AF28+AF29))))</f>
        <v>0</v>
      </c>
      <c r="F29" s="421"/>
      <c r="G29" s="298" t="b">
        <f t="shared" ref="G29:G33" si="11">IF(AF28&lt;30,IF(AF28&gt;=20,IF(AF29&lt;30,IF(AF29&gt;=20,AF28+AF29))))</f>
        <v>0</v>
      </c>
      <c r="H29" s="298"/>
      <c r="I29" s="298" t="b">
        <f t="shared" ref="I29:I33" si="12">IF(AF28&lt;40,IF(AF28&gt;=30,IF(AF29&lt;40,IF(AF29&gt;=30,AF28+AF29))))</f>
        <v>0</v>
      </c>
      <c r="J29" s="298"/>
      <c r="K29" s="285" t="str">
        <f t="shared" ref="K29:K92" si="13">IF(SUM(C29:J29)&gt;=1,SUM(C29:J29),"")</f>
        <v/>
      </c>
      <c r="L29" s="104" t="str">
        <f t="shared" si="0"/>
        <v/>
      </c>
      <c r="M29" s="293"/>
      <c r="N29" s="19"/>
      <c r="O29" s="86" t="str">
        <f t="shared" ref="O29:O92" si="14">IF(L29&gt;=1,IF(ISERROR(MATCH(W29,AF30:AF329,0)),"",W29),"")</f>
        <v/>
      </c>
      <c r="P29" s="285" t="str">
        <f t="shared" ref="P29:P92" si="15">IFERROR(IF(L29&gt;=1,IF(ISERROR(INDEX(AF30:AF328,MATCH(O29,AF30:AF328,0)))&lt;O29,MATCH(O29,AF30:AF328,0)+1,MATCH(O29,AF30:AF328,0)),""),"")</f>
        <v/>
      </c>
      <c r="Q29" s="86" t="str">
        <f t="shared" ref="Q29:Q92" si="16">IF(L29&gt;=1,IF(ISERROR(MATCH(X29,AF30:AF329,0)),"",X29),"")</f>
        <v/>
      </c>
      <c r="R29" s="285" t="str">
        <f t="shared" ref="R29:R92" si="17">IFERROR(IF(L29&gt;=1,IF(ISERROR(INDEX(AF30:AF328,MATCH(Q29,AF30:AF328,0)))&lt;Q29,MATCH(Q29,AF30:AF328,0)+1,MATCH(Q29,AF30:AF328,0)),""),"")</f>
        <v/>
      </c>
      <c r="S29" s="16"/>
      <c r="T29" s="49" t="str">
        <f t="shared" si="2"/>
        <v/>
      </c>
      <c r="U29" s="49" t="str">
        <f t="shared" si="3"/>
        <v/>
      </c>
      <c r="V29" s="16"/>
      <c r="W29" s="88" t="str">
        <f t="shared" si="4"/>
        <v/>
      </c>
      <c r="X29" s="89" t="str">
        <f t="shared" si="5"/>
        <v/>
      </c>
      <c r="Y29" s="16"/>
      <c r="Z29" s="31" t="str">
        <f t="shared" si="6"/>
        <v/>
      </c>
      <c r="AA29" s="19"/>
      <c r="AB29" s="45" t="str">
        <f t="shared" si="7"/>
        <v/>
      </c>
      <c r="AC29" s="44"/>
      <c r="AE29" s="19"/>
      <c r="AF29" s="71"/>
      <c r="AG29" s="25"/>
      <c r="AH29" s="45" t="str">
        <f t="shared" si="8"/>
        <v/>
      </c>
      <c r="AI29" s="29"/>
      <c r="AJ29" s="45" t="str">
        <f t="shared" si="9"/>
        <v/>
      </c>
      <c r="AK29" s="50"/>
      <c r="AL29" s="88" t="str">
        <f>IF(Z29="",W29,"")</f>
        <v/>
      </c>
      <c r="AM29" s="89" t="str">
        <f>IF(Z29="",X29,"")</f>
        <v/>
      </c>
      <c r="AN29" s="36"/>
    </row>
    <row r="30" spans="1:56" x14ac:dyDescent="0.25">
      <c r="A30" s="95"/>
      <c r="B30" s="19"/>
      <c r="C30" s="298" t="b">
        <f t="shared" ref="C30:C33" si="18">IF(AF29&lt;10,IF(AF29&gt;=1,IF(AF30&lt;10,IF(AF30&gt;=1,AF29+AF30))))</f>
        <v>0</v>
      </c>
      <c r="D30" s="298"/>
      <c r="E30" s="420" t="b">
        <f t="shared" si="10"/>
        <v>0</v>
      </c>
      <c r="F30" s="421"/>
      <c r="G30" s="298" t="b">
        <f t="shared" si="11"/>
        <v>0</v>
      </c>
      <c r="H30" s="298"/>
      <c r="I30" s="298" t="b">
        <f t="shared" si="12"/>
        <v>0</v>
      </c>
      <c r="J30" s="298"/>
      <c r="K30" s="285" t="str">
        <f t="shared" si="13"/>
        <v/>
      </c>
      <c r="L30" s="104" t="str">
        <f t="shared" si="0"/>
        <v/>
      </c>
      <c r="M30" s="293"/>
      <c r="N30" s="19"/>
      <c r="O30" s="86" t="str">
        <f t="shared" si="14"/>
        <v/>
      </c>
      <c r="P30" s="285" t="str">
        <f t="shared" si="15"/>
        <v/>
      </c>
      <c r="Q30" s="86" t="str">
        <f t="shared" si="16"/>
        <v/>
      </c>
      <c r="R30" s="285" t="str">
        <f t="shared" si="17"/>
        <v/>
      </c>
      <c r="S30" s="16"/>
      <c r="T30" s="49" t="str">
        <f t="shared" si="2"/>
        <v/>
      </c>
      <c r="U30" s="49" t="str">
        <f t="shared" si="3"/>
        <v/>
      </c>
      <c r="V30" s="16"/>
      <c r="W30" s="88" t="str">
        <f t="shared" si="4"/>
        <v/>
      </c>
      <c r="X30" s="89" t="str">
        <f t="shared" si="5"/>
        <v/>
      </c>
      <c r="Y30" s="16"/>
      <c r="Z30" s="31" t="str">
        <f t="shared" si="6"/>
        <v/>
      </c>
      <c r="AA30" s="19"/>
      <c r="AB30" s="45" t="str">
        <f t="shared" si="7"/>
        <v/>
      </c>
      <c r="AC30" s="44"/>
      <c r="AE30" s="19"/>
      <c r="AF30" s="71"/>
      <c r="AG30" s="25"/>
      <c r="AH30" s="45" t="str">
        <f t="shared" si="8"/>
        <v/>
      </c>
      <c r="AI30" s="29"/>
      <c r="AJ30" s="45" t="str">
        <f t="shared" si="9"/>
        <v/>
      </c>
      <c r="AK30" s="50"/>
      <c r="AL30" s="88" t="str">
        <f t="shared" ref="AL30:AL43" si="19">IF(Z30="",W30,"")</f>
        <v/>
      </c>
      <c r="AM30" s="89" t="str">
        <f t="shared" ref="AM30:AM43" si="20">IF(Z30="",X30,"")</f>
        <v/>
      </c>
      <c r="AN30" s="36"/>
    </row>
    <row r="31" spans="1:56" x14ac:dyDescent="0.25">
      <c r="A31" s="95"/>
      <c r="B31" s="19"/>
      <c r="C31" s="298" t="b">
        <f t="shared" si="18"/>
        <v>0</v>
      </c>
      <c r="D31" s="298"/>
      <c r="E31" s="420" t="b">
        <f t="shared" si="10"/>
        <v>0</v>
      </c>
      <c r="F31" s="421"/>
      <c r="G31" s="298" t="b">
        <f t="shared" si="11"/>
        <v>0</v>
      </c>
      <c r="H31" s="298"/>
      <c r="I31" s="298" t="b">
        <f t="shared" si="12"/>
        <v>0</v>
      </c>
      <c r="J31" s="298"/>
      <c r="K31" s="285" t="str">
        <f t="shared" si="13"/>
        <v/>
      </c>
      <c r="L31" s="104" t="str">
        <f t="shared" si="0"/>
        <v/>
      </c>
      <c r="M31" s="293"/>
      <c r="N31" s="19"/>
      <c r="O31" s="86" t="str">
        <f t="shared" si="14"/>
        <v/>
      </c>
      <c r="P31" s="285" t="str">
        <f t="shared" si="15"/>
        <v/>
      </c>
      <c r="Q31" s="86" t="str">
        <f t="shared" si="16"/>
        <v/>
      </c>
      <c r="R31" s="285" t="str">
        <f t="shared" si="17"/>
        <v/>
      </c>
      <c r="S31" s="16"/>
      <c r="T31" s="49" t="str">
        <f t="shared" si="2"/>
        <v/>
      </c>
      <c r="U31" s="49" t="str">
        <f t="shared" si="3"/>
        <v/>
      </c>
      <c r="V31" s="16"/>
      <c r="W31" s="88" t="str">
        <f t="shared" si="4"/>
        <v/>
      </c>
      <c r="X31" s="89" t="str">
        <f t="shared" si="5"/>
        <v/>
      </c>
      <c r="Y31" s="16"/>
      <c r="Z31" s="31" t="str">
        <f t="shared" si="6"/>
        <v/>
      </c>
      <c r="AA31" s="19"/>
      <c r="AB31" s="45" t="str">
        <f t="shared" si="7"/>
        <v/>
      </c>
      <c r="AC31" s="44"/>
      <c r="AE31" s="19"/>
      <c r="AF31" s="71"/>
      <c r="AG31" s="25"/>
      <c r="AH31" s="45" t="str">
        <f t="shared" si="8"/>
        <v/>
      </c>
      <c r="AI31" s="29"/>
      <c r="AJ31" s="45" t="str">
        <f t="shared" si="9"/>
        <v/>
      </c>
      <c r="AK31" s="50"/>
      <c r="AL31" s="88" t="str">
        <f t="shared" si="19"/>
        <v/>
      </c>
      <c r="AM31" s="89" t="str">
        <f t="shared" si="20"/>
        <v/>
      </c>
      <c r="AN31" s="36"/>
    </row>
    <row r="32" spans="1:56" x14ac:dyDescent="0.25">
      <c r="A32" s="95"/>
      <c r="B32" s="19"/>
      <c r="C32" s="298" t="b">
        <f t="shared" si="18"/>
        <v>0</v>
      </c>
      <c r="D32" s="298"/>
      <c r="E32" s="420" t="b">
        <f t="shared" si="10"/>
        <v>0</v>
      </c>
      <c r="F32" s="421"/>
      <c r="G32" s="298" t="b">
        <f t="shared" si="11"/>
        <v>0</v>
      </c>
      <c r="H32" s="298"/>
      <c r="I32" s="298" t="b">
        <f t="shared" si="12"/>
        <v>0</v>
      </c>
      <c r="J32" s="298"/>
      <c r="K32" s="285" t="str">
        <f t="shared" si="13"/>
        <v/>
      </c>
      <c r="L32" s="104" t="str">
        <f t="shared" si="0"/>
        <v/>
      </c>
      <c r="M32" s="293"/>
      <c r="N32" s="19"/>
      <c r="O32" s="86" t="str">
        <f t="shared" si="14"/>
        <v/>
      </c>
      <c r="P32" s="285" t="str">
        <f t="shared" si="15"/>
        <v/>
      </c>
      <c r="Q32" s="86" t="str">
        <f t="shared" si="16"/>
        <v/>
      </c>
      <c r="R32" s="285" t="str">
        <f t="shared" si="17"/>
        <v/>
      </c>
      <c r="S32" s="16"/>
      <c r="T32" s="49" t="str">
        <f t="shared" si="2"/>
        <v/>
      </c>
      <c r="U32" s="49" t="str">
        <f t="shared" si="3"/>
        <v/>
      </c>
      <c r="V32" s="16"/>
      <c r="W32" s="88" t="str">
        <f t="shared" si="4"/>
        <v/>
      </c>
      <c r="X32" s="89" t="str">
        <f t="shared" si="5"/>
        <v/>
      </c>
      <c r="Y32" s="16"/>
      <c r="Z32" s="31" t="str">
        <f t="shared" si="6"/>
        <v/>
      </c>
      <c r="AA32" s="19"/>
      <c r="AB32" s="45" t="str">
        <f t="shared" si="7"/>
        <v/>
      </c>
      <c r="AC32" s="44"/>
      <c r="AE32" s="19"/>
      <c r="AF32" s="71"/>
      <c r="AG32" s="25"/>
      <c r="AH32" s="45" t="str">
        <f t="shared" si="8"/>
        <v/>
      </c>
      <c r="AI32" s="29"/>
      <c r="AJ32" s="45" t="str">
        <f t="shared" si="9"/>
        <v/>
      </c>
      <c r="AK32" s="50"/>
      <c r="AL32" s="88" t="str">
        <f t="shared" si="19"/>
        <v/>
      </c>
      <c r="AM32" s="89" t="str">
        <f t="shared" si="20"/>
        <v/>
      </c>
      <c r="AN32" s="36"/>
    </row>
    <row r="33" spans="1:40" x14ac:dyDescent="0.25">
      <c r="A33" s="95"/>
      <c r="B33" s="19"/>
      <c r="C33" s="298" t="b">
        <f t="shared" si="18"/>
        <v>0</v>
      </c>
      <c r="D33" s="298"/>
      <c r="E33" s="420" t="b">
        <f t="shared" si="10"/>
        <v>0</v>
      </c>
      <c r="F33" s="421"/>
      <c r="G33" s="298" t="b">
        <f t="shared" si="11"/>
        <v>0</v>
      </c>
      <c r="H33" s="298"/>
      <c r="I33" s="298" t="b">
        <f t="shared" si="12"/>
        <v>0</v>
      </c>
      <c r="J33" s="298"/>
      <c r="K33" s="285" t="str">
        <f t="shared" si="13"/>
        <v/>
      </c>
      <c r="L33" s="104" t="str">
        <f t="shared" si="0"/>
        <v/>
      </c>
      <c r="M33" s="293"/>
      <c r="N33" s="19"/>
      <c r="O33" s="86" t="str">
        <f t="shared" si="14"/>
        <v/>
      </c>
      <c r="P33" s="285" t="str">
        <f t="shared" si="15"/>
        <v/>
      </c>
      <c r="Q33" s="86" t="str">
        <f t="shared" si="16"/>
        <v/>
      </c>
      <c r="R33" s="285" t="str">
        <f t="shared" si="17"/>
        <v/>
      </c>
      <c r="S33" s="16"/>
      <c r="T33" s="49" t="str">
        <f t="shared" si="2"/>
        <v/>
      </c>
      <c r="U33" s="49" t="str">
        <f t="shared" si="3"/>
        <v/>
      </c>
      <c r="V33" s="16"/>
      <c r="W33" s="88" t="str">
        <f t="shared" si="4"/>
        <v/>
      </c>
      <c r="X33" s="89" t="str">
        <f t="shared" si="5"/>
        <v/>
      </c>
      <c r="Y33" s="16"/>
      <c r="Z33" s="31" t="str">
        <f t="shared" si="6"/>
        <v/>
      </c>
      <c r="AA33" s="19"/>
      <c r="AB33" s="45" t="str">
        <f t="shared" si="7"/>
        <v/>
      </c>
      <c r="AC33" s="44"/>
      <c r="AE33" s="19"/>
      <c r="AF33" s="71"/>
      <c r="AG33" s="25"/>
      <c r="AH33" s="45" t="str">
        <f t="shared" si="8"/>
        <v/>
      </c>
      <c r="AI33" s="29"/>
      <c r="AJ33" s="45" t="str">
        <f t="shared" si="9"/>
        <v/>
      </c>
      <c r="AK33" s="50"/>
      <c r="AL33" s="88" t="str">
        <f t="shared" si="19"/>
        <v/>
      </c>
      <c r="AM33" s="89" t="str">
        <f t="shared" si="20"/>
        <v/>
      </c>
      <c r="AN33" s="36"/>
    </row>
    <row r="34" spans="1:40" x14ac:dyDescent="0.25">
      <c r="A34" s="95"/>
      <c r="B34" s="19"/>
      <c r="C34" s="298" t="b">
        <f t="shared" ref="C34:C97" si="21">IF(AF33&lt;10,IF(AF33&gt;=1,IF(AF34&lt;10,IF(AF34&gt;=1,AF33+AF34))))</f>
        <v>0</v>
      </c>
      <c r="D34" s="298"/>
      <c r="E34" s="420" t="b">
        <f t="shared" ref="E34:E97" si="22">IF(AF33&lt;20,IF(AF33&gt;=10,IF(AF34&lt;20,IF(AF34&gt;=10,AF33+AF34))))</f>
        <v>0</v>
      </c>
      <c r="F34" s="421"/>
      <c r="G34" s="298" t="b">
        <f t="shared" ref="G34:G97" si="23">IF(AF33&lt;30,IF(AF33&gt;=20,IF(AF34&lt;30,IF(AF34&gt;=20,AF33+AF34))))</f>
        <v>0</v>
      </c>
      <c r="H34" s="298"/>
      <c r="I34" s="298" t="b">
        <f t="shared" ref="I34:I97" si="24">IF(AF33&lt;40,IF(AF33&gt;=30,IF(AF34&lt;40,IF(AF34&gt;=30,AF33+AF34))))</f>
        <v>0</v>
      </c>
      <c r="J34" s="298"/>
      <c r="K34" s="285" t="str">
        <f t="shared" si="13"/>
        <v/>
      </c>
      <c r="L34" s="104" t="str">
        <f t="shared" si="0"/>
        <v/>
      </c>
      <c r="M34" s="293"/>
      <c r="N34" s="19"/>
      <c r="O34" s="86" t="str">
        <f t="shared" si="14"/>
        <v/>
      </c>
      <c r="P34" s="285" t="str">
        <f t="shared" si="15"/>
        <v/>
      </c>
      <c r="Q34" s="86" t="str">
        <f t="shared" si="16"/>
        <v/>
      </c>
      <c r="R34" s="285" t="str">
        <f t="shared" si="17"/>
        <v/>
      </c>
      <c r="S34" s="16"/>
      <c r="T34" s="49" t="str">
        <f t="shared" si="2"/>
        <v/>
      </c>
      <c r="U34" s="49" t="str">
        <f t="shared" si="3"/>
        <v/>
      </c>
      <c r="V34" s="16"/>
      <c r="W34" s="88" t="str">
        <f t="shared" si="4"/>
        <v/>
      </c>
      <c r="X34" s="89" t="str">
        <f t="shared" si="5"/>
        <v/>
      </c>
      <c r="Y34" s="16"/>
      <c r="Z34" s="31" t="str">
        <f t="shared" si="6"/>
        <v/>
      </c>
      <c r="AA34" s="19"/>
      <c r="AB34" s="45" t="str">
        <f t="shared" si="7"/>
        <v/>
      </c>
      <c r="AC34" s="44"/>
      <c r="AE34" s="19"/>
      <c r="AF34" s="71"/>
      <c r="AG34" s="25"/>
      <c r="AH34" s="45" t="str">
        <f t="shared" si="8"/>
        <v/>
      </c>
      <c r="AI34" s="29"/>
      <c r="AJ34" s="45" t="str">
        <f t="shared" si="9"/>
        <v/>
      </c>
      <c r="AK34" s="50"/>
      <c r="AL34" s="88" t="str">
        <f t="shared" si="19"/>
        <v/>
      </c>
      <c r="AM34" s="89" t="str">
        <f t="shared" si="20"/>
        <v/>
      </c>
      <c r="AN34" s="36"/>
    </row>
    <row r="35" spans="1:40" x14ac:dyDescent="0.25">
      <c r="A35" s="95"/>
      <c r="B35" s="19"/>
      <c r="C35" s="298" t="b">
        <f t="shared" si="21"/>
        <v>0</v>
      </c>
      <c r="D35" s="298"/>
      <c r="E35" s="420" t="b">
        <f t="shared" si="22"/>
        <v>0</v>
      </c>
      <c r="F35" s="421"/>
      <c r="G35" s="298" t="b">
        <f t="shared" si="23"/>
        <v>0</v>
      </c>
      <c r="H35" s="298"/>
      <c r="I35" s="298" t="b">
        <f t="shared" si="24"/>
        <v>0</v>
      </c>
      <c r="J35" s="298"/>
      <c r="K35" s="285" t="str">
        <f t="shared" si="13"/>
        <v/>
      </c>
      <c r="L35" s="104" t="str">
        <f t="shared" si="0"/>
        <v/>
      </c>
      <c r="M35" s="293"/>
      <c r="N35" s="19"/>
      <c r="O35" s="86" t="str">
        <f t="shared" si="14"/>
        <v/>
      </c>
      <c r="P35" s="285" t="str">
        <f t="shared" si="15"/>
        <v/>
      </c>
      <c r="Q35" s="86" t="str">
        <f t="shared" si="16"/>
        <v/>
      </c>
      <c r="R35" s="285" t="str">
        <f t="shared" si="17"/>
        <v/>
      </c>
      <c r="S35" s="16"/>
      <c r="T35" s="49" t="str">
        <f t="shared" si="2"/>
        <v/>
      </c>
      <c r="U35" s="49" t="str">
        <f t="shared" si="3"/>
        <v/>
      </c>
      <c r="V35" s="16"/>
      <c r="W35" s="88" t="str">
        <f t="shared" si="4"/>
        <v/>
      </c>
      <c r="X35" s="89" t="str">
        <f t="shared" si="5"/>
        <v/>
      </c>
      <c r="Y35" s="16"/>
      <c r="Z35" s="31" t="str">
        <f t="shared" si="6"/>
        <v/>
      </c>
      <c r="AA35" s="19"/>
      <c r="AB35" s="45" t="str">
        <f t="shared" si="7"/>
        <v/>
      </c>
      <c r="AC35" s="44"/>
      <c r="AE35" s="19"/>
      <c r="AF35" s="71"/>
      <c r="AG35" s="25"/>
      <c r="AH35" s="45" t="str">
        <f t="shared" si="8"/>
        <v/>
      </c>
      <c r="AI35" s="29"/>
      <c r="AJ35" s="45" t="str">
        <f t="shared" si="9"/>
        <v/>
      </c>
      <c r="AK35" s="50"/>
      <c r="AL35" s="88" t="str">
        <f t="shared" si="19"/>
        <v/>
      </c>
      <c r="AM35" s="89" t="str">
        <f t="shared" si="20"/>
        <v/>
      </c>
      <c r="AN35" s="36"/>
    </row>
    <row r="36" spans="1:40" x14ac:dyDescent="0.25">
      <c r="A36" s="95"/>
      <c r="B36" s="19"/>
      <c r="C36" s="298" t="b">
        <f t="shared" si="21"/>
        <v>0</v>
      </c>
      <c r="D36" s="298"/>
      <c r="E36" s="420" t="b">
        <f t="shared" si="22"/>
        <v>0</v>
      </c>
      <c r="F36" s="421"/>
      <c r="G36" s="298" t="b">
        <f t="shared" si="23"/>
        <v>0</v>
      </c>
      <c r="H36" s="298"/>
      <c r="I36" s="298" t="b">
        <f t="shared" si="24"/>
        <v>0</v>
      </c>
      <c r="J36" s="298"/>
      <c r="K36" s="285" t="str">
        <f t="shared" si="13"/>
        <v/>
      </c>
      <c r="L36" s="104" t="str">
        <f t="shared" si="0"/>
        <v/>
      </c>
      <c r="M36" s="293"/>
      <c r="N36" s="19"/>
      <c r="O36" s="86" t="str">
        <f t="shared" si="14"/>
        <v/>
      </c>
      <c r="P36" s="285" t="str">
        <f t="shared" si="15"/>
        <v/>
      </c>
      <c r="Q36" s="86" t="str">
        <f t="shared" si="16"/>
        <v/>
      </c>
      <c r="R36" s="285" t="str">
        <f t="shared" si="17"/>
        <v/>
      </c>
      <c r="S36" s="16"/>
      <c r="T36" s="49" t="str">
        <f t="shared" si="2"/>
        <v/>
      </c>
      <c r="U36" s="49" t="str">
        <f t="shared" si="3"/>
        <v/>
      </c>
      <c r="V36" s="16"/>
      <c r="W36" s="88" t="str">
        <f t="shared" si="4"/>
        <v/>
      </c>
      <c r="X36" s="89" t="str">
        <f t="shared" si="5"/>
        <v/>
      </c>
      <c r="Y36" s="16"/>
      <c r="Z36" s="31" t="str">
        <f t="shared" si="6"/>
        <v/>
      </c>
      <c r="AA36" s="19"/>
      <c r="AB36" s="45" t="str">
        <f t="shared" si="7"/>
        <v/>
      </c>
      <c r="AC36" s="44"/>
      <c r="AE36" s="19"/>
      <c r="AF36" s="71"/>
      <c r="AG36" s="25"/>
      <c r="AH36" s="45" t="str">
        <f t="shared" si="8"/>
        <v/>
      </c>
      <c r="AI36" s="29"/>
      <c r="AJ36" s="45" t="str">
        <f t="shared" si="9"/>
        <v/>
      </c>
      <c r="AK36" s="50"/>
      <c r="AL36" s="88" t="str">
        <f t="shared" si="19"/>
        <v/>
      </c>
      <c r="AM36" s="89" t="str">
        <f t="shared" si="20"/>
        <v/>
      </c>
      <c r="AN36" s="36"/>
    </row>
    <row r="37" spans="1:40" x14ac:dyDescent="0.25">
      <c r="A37" s="95"/>
      <c r="B37" s="19"/>
      <c r="C37" s="298" t="b">
        <f t="shared" si="21"/>
        <v>0</v>
      </c>
      <c r="D37" s="298"/>
      <c r="E37" s="420" t="b">
        <f t="shared" si="22"/>
        <v>0</v>
      </c>
      <c r="F37" s="421"/>
      <c r="G37" s="298" t="b">
        <f t="shared" si="23"/>
        <v>0</v>
      </c>
      <c r="H37" s="298"/>
      <c r="I37" s="298" t="b">
        <f t="shared" si="24"/>
        <v>0</v>
      </c>
      <c r="J37" s="298"/>
      <c r="K37" s="285" t="str">
        <f t="shared" si="13"/>
        <v/>
      </c>
      <c r="L37" s="104" t="str">
        <f t="shared" si="0"/>
        <v/>
      </c>
      <c r="M37" s="293"/>
      <c r="N37" s="19"/>
      <c r="O37" s="86" t="str">
        <f t="shared" si="14"/>
        <v/>
      </c>
      <c r="P37" s="285" t="str">
        <f t="shared" si="15"/>
        <v/>
      </c>
      <c r="Q37" s="86" t="str">
        <f t="shared" si="16"/>
        <v/>
      </c>
      <c r="R37" s="285" t="str">
        <f t="shared" si="17"/>
        <v/>
      </c>
      <c r="S37" s="16"/>
      <c r="T37" s="49" t="str">
        <f t="shared" si="2"/>
        <v/>
      </c>
      <c r="U37" s="49" t="str">
        <f t="shared" si="3"/>
        <v/>
      </c>
      <c r="V37" s="16"/>
      <c r="W37" s="88" t="str">
        <f t="shared" si="4"/>
        <v/>
      </c>
      <c r="X37" s="89" t="str">
        <f t="shared" si="5"/>
        <v/>
      </c>
      <c r="Y37" s="16"/>
      <c r="Z37" s="31" t="str">
        <f t="shared" si="6"/>
        <v/>
      </c>
      <c r="AA37" s="19"/>
      <c r="AB37" s="45" t="str">
        <f t="shared" si="7"/>
        <v/>
      </c>
      <c r="AC37" s="44"/>
      <c r="AE37" s="19"/>
      <c r="AF37" s="71"/>
      <c r="AG37" s="25"/>
      <c r="AH37" s="45" t="str">
        <f t="shared" si="8"/>
        <v/>
      </c>
      <c r="AI37" s="29"/>
      <c r="AJ37" s="45" t="str">
        <f t="shared" si="9"/>
        <v/>
      </c>
      <c r="AK37" s="50"/>
      <c r="AL37" s="88" t="str">
        <f t="shared" si="19"/>
        <v/>
      </c>
      <c r="AM37" s="89" t="str">
        <f t="shared" si="20"/>
        <v/>
      </c>
      <c r="AN37" s="36"/>
    </row>
    <row r="38" spans="1:40" x14ac:dyDescent="0.25">
      <c r="A38" s="95"/>
      <c r="B38" s="19"/>
      <c r="C38" s="298" t="b">
        <f t="shared" si="21"/>
        <v>0</v>
      </c>
      <c r="D38" s="298"/>
      <c r="E38" s="420" t="b">
        <f t="shared" si="22"/>
        <v>0</v>
      </c>
      <c r="F38" s="421"/>
      <c r="G38" s="298" t="b">
        <f t="shared" si="23"/>
        <v>0</v>
      </c>
      <c r="H38" s="298"/>
      <c r="I38" s="298" t="b">
        <f t="shared" si="24"/>
        <v>0</v>
      </c>
      <c r="J38" s="298"/>
      <c r="K38" s="285" t="str">
        <f t="shared" si="13"/>
        <v/>
      </c>
      <c r="L38" s="104" t="str">
        <f t="shared" si="0"/>
        <v/>
      </c>
      <c r="M38" s="293"/>
      <c r="N38" s="19"/>
      <c r="O38" s="86" t="str">
        <f t="shared" si="14"/>
        <v/>
      </c>
      <c r="P38" s="285" t="str">
        <f t="shared" si="15"/>
        <v/>
      </c>
      <c r="Q38" s="86" t="str">
        <f t="shared" si="16"/>
        <v/>
      </c>
      <c r="R38" s="285" t="str">
        <f t="shared" si="17"/>
        <v/>
      </c>
      <c r="S38" s="16"/>
      <c r="T38" s="49" t="str">
        <f t="shared" si="2"/>
        <v/>
      </c>
      <c r="U38" s="49" t="str">
        <f t="shared" si="3"/>
        <v/>
      </c>
      <c r="V38" s="16"/>
      <c r="W38" s="88" t="str">
        <f t="shared" si="4"/>
        <v/>
      </c>
      <c r="X38" s="89" t="str">
        <f t="shared" si="5"/>
        <v/>
      </c>
      <c r="Y38" s="16"/>
      <c r="Z38" s="31" t="str">
        <f t="shared" si="6"/>
        <v/>
      </c>
      <c r="AA38" s="19"/>
      <c r="AB38" s="45" t="str">
        <f t="shared" si="7"/>
        <v/>
      </c>
      <c r="AC38" s="44"/>
      <c r="AE38" s="19"/>
      <c r="AF38" s="71"/>
      <c r="AG38" s="25"/>
      <c r="AH38" s="45" t="str">
        <f t="shared" si="8"/>
        <v/>
      </c>
      <c r="AI38" s="29"/>
      <c r="AJ38" s="45" t="str">
        <f t="shared" si="9"/>
        <v/>
      </c>
      <c r="AK38" s="50"/>
      <c r="AL38" s="88" t="str">
        <f t="shared" si="19"/>
        <v/>
      </c>
      <c r="AM38" s="89" t="str">
        <f t="shared" si="20"/>
        <v/>
      </c>
      <c r="AN38" s="36"/>
    </row>
    <row r="39" spans="1:40" x14ac:dyDescent="0.25">
      <c r="A39" s="95"/>
      <c r="B39" s="19"/>
      <c r="C39" s="298" t="b">
        <f t="shared" si="21"/>
        <v>0</v>
      </c>
      <c r="D39" s="298"/>
      <c r="E39" s="420" t="b">
        <f t="shared" si="22"/>
        <v>0</v>
      </c>
      <c r="F39" s="421"/>
      <c r="G39" s="298" t="b">
        <f t="shared" si="23"/>
        <v>0</v>
      </c>
      <c r="H39" s="298"/>
      <c r="I39" s="298" t="b">
        <f t="shared" si="24"/>
        <v>0</v>
      </c>
      <c r="J39" s="298"/>
      <c r="K39" s="285" t="str">
        <f t="shared" si="13"/>
        <v/>
      </c>
      <c r="L39" s="104" t="str">
        <f t="shared" si="0"/>
        <v/>
      </c>
      <c r="M39" s="293"/>
      <c r="N39" s="19"/>
      <c r="O39" s="86" t="str">
        <f t="shared" si="14"/>
        <v/>
      </c>
      <c r="P39" s="285" t="str">
        <f t="shared" si="15"/>
        <v/>
      </c>
      <c r="Q39" s="86" t="str">
        <f t="shared" si="16"/>
        <v/>
      </c>
      <c r="R39" s="285" t="str">
        <f t="shared" si="17"/>
        <v/>
      </c>
      <c r="S39" s="16"/>
      <c r="T39" s="49" t="str">
        <f t="shared" si="2"/>
        <v/>
      </c>
      <c r="U39" s="49" t="str">
        <f t="shared" si="3"/>
        <v/>
      </c>
      <c r="V39" s="16"/>
      <c r="W39" s="88" t="str">
        <f t="shared" si="4"/>
        <v/>
      </c>
      <c r="X39" s="89" t="str">
        <f t="shared" si="5"/>
        <v/>
      </c>
      <c r="Y39" s="16"/>
      <c r="Z39" s="31" t="str">
        <f t="shared" si="6"/>
        <v/>
      </c>
      <c r="AA39" s="19"/>
      <c r="AB39" s="45" t="str">
        <f t="shared" si="7"/>
        <v/>
      </c>
      <c r="AC39" s="44"/>
      <c r="AE39" s="19"/>
      <c r="AF39" s="71"/>
      <c r="AG39" s="25"/>
      <c r="AH39" s="45" t="str">
        <f t="shared" si="8"/>
        <v/>
      </c>
      <c r="AI39" s="29"/>
      <c r="AJ39" s="45" t="str">
        <f>IF(AND(AB39&lt;&gt;"",AB39&lt;38),AB39,"")</f>
        <v/>
      </c>
      <c r="AK39" s="50"/>
      <c r="AL39" s="88" t="str">
        <f t="shared" si="19"/>
        <v/>
      </c>
      <c r="AM39" s="89" t="str">
        <f t="shared" si="20"/>
        <v/>
      </c>
      <c r="AN39" s="36"/>
    </row>
    <row r="40" spans="1:40" x14ac:dyDescent="0.25">
      <c r="A40" s="95"/>
      <c r="B40" s="19"/>
      <c r="C40" s="298" t="b">
        <f t="shared" si="21"/>
        <v>0</v>
      </c>
      <c r="D40" s="298"/>
      <c r="E40" s="420" t="b">
        <f t="shared" si="22"/>
        <v>0</v>
      </c>
      <c r="F40" s="421"/>
      <c r="G40" s="298" t="b">
        <f t="shared" si="23"/>
        <v>0</v>
      </c>
      <c r="H40" s="298"/>
      <c r="I40" s="298" t="b">
        <f t="shared" si="24"/>
        <v>0</v>
      </c>
      <c r="J40" s="298"/>
      <c r="K40" s="285" t="str">
        <f t="shared" si="13"/>
        <v/>
      </c>
      <c r="L40" s="104" t="str">
        <f t="shared" si="0"/>
        <v/>
      </c>
      <c r="M40" s="293"/>
      <c r="N40" s="19"/>
      <c r="O40" s="86" t="str">
        <f t="shared" si="14"/>
        <v/>
      </c>
      <c r="P40" s="285" t="str">
        <f t="shared" si="15"/>
        <v/>
      </c>
      <c r="Q40" s="86" t="str">
        <f t="shared" si="16"/>
        <v/>
      </c>
      <c r="R40" s="285" t="str">
        <f t="shared" si="17"/>
        <v/>
      </c>
      <c r="S40" s="16"/>
      <c r="T40" s="49" t="str">
        <f t="shared" si="2"/>
        <v/>
      </c>
      <c r="U40" s="49" t="str">
        <f t="shared" si="3"/>
        <v/>
      </c>
      <c r="V40" s="16"/>
      <c r="W40" s="88" t="str">
        <f t="shared" si="4"/>
        <v/>
      </c>
      <c r="X40" s="89" t="str">
        <f t="shared" si="5"/>
        <v/>
      </c>
      <c r="Y40" s="16"/>
      <c r="Z40" s="31" t="str">
        <f t="shared" si="6"/>
        <v/>
      </c>
      <c r="AA40" s="19"/>
      <c r="AB40" s="45" t="str">
        <f t="shared" si="7"/>
        <v/>
      </c>
      <c r="AC40" s="44"/>
      <c r="AE40" s="19"/>
      <c r="AF40" s="71"/>
      <c r="AG40" s="25"/>
      <c r="AH40" s="45" t="str">
        <f t="shared" si="8"/>
        <v/>
      </c>
      <c r="AI40" s="29"/>
      <c r="AJ40" s="45" t="str">
        <f t="shared" si="9"/>
        <v/>
      </c>
      <c r="AK40" s="50"/>
      <c r="AL40" s="88" t="str">
        <f t="shared" si="19"/>
        <v/>
      </c>
      <c r="AM40" s="89" t="str">
        <f t="shared" si="20"/>
        <v/>
      </c>
      <c r="AN40" s="36"/>
    </row>
    <row r="41" spans="1:40" x14ac:dyDescent="0.25">
      <c r="A41" s="95"/>
      <c r="B41" s="19"/>
      <c r="C41" s="298" t="b">
        <f t="shared" si="21"/>
        <v>0</v>
      </c>
      <c r="D41" s="298"/>
      <c r="E41" s="420" t="b">
        <f t="shared" si="22"/>
        <v>0</v>
      </c>
      <c r="F41" s="421"/>
      <c r="G41" s="298" t="b">
        <f t="shared" si="23"/>
        <v>0</v>
      </c>
      <c r="H41" s="298"/>
      <c r="I41" s="298" t="b">
        <f t="shared" si="24"/>
        <v>0</v>
      </c>
      <c r="J41" s="298"/>
      <c r="K41" s="285" t="str">
        <f t="shared" si="13"/>
        <v/>
      </c>
      <c r="L41" s="104" t="str">
        <f t="shared" si="0"/>
        <v/>
      </c>
      <c r="M41" s="293"/>
      <c r="N41" s="19"/>
      <c r="O41" s="86" t="str">
        <f t="shared" si="14"/>
        <v/>
      </c>
      <c r="P41" s="285" t="str">
        <f t="shared" si="15"/>
        <v/>
      </c>
      <c r="Q41" s="86" t="str">
        <f t="shared" si="16"/>
        <v/>
      </c>
      <c r="R41" s="285" t="str">
        <f t="shared" si="17"/>
        <v/>
      </c>
      <c r="S41" s="16"/>
      <c r="T41" s="49" t="str">
        <f t="shared" si="2"/>
        <v/>
      </c>
      <c r="U41" s="49" t="str">
        <f t="shared" si="3"/>
        <v/>
      </c>
      <c r="V41" s="16"/>
      <c r="W41" s="88" t="str">
        <f t="shared" si="4"/>
        <v/>
      </c>
      <c r="X41" s="89" t="str">
        <f t="shared" si="5"/>
        <v/>
      </c>
      <c r="Y41" s="16"/>
      <c r="Z41" s="31" t="str">
        <f t="shared" si="6"/>
        <v/>
      </c>
      <c r="AA41" s="19"/>
      <c r="AB41" s="45" t="str">
        <f t="shared" si="7"/>
        <v/>
      </c>
      <c r="AC41" s="44"/>
      <c r="AE41" s="19"/>
      <c r="AF41" s="71"/>
      <c r="AG41" s="25"/>
      <c r="AH41" s="45" t="str">
        <f t="shared" si="8"/>
        <v/>
      </c>
      <c r="AI41" s="29"/>
      <c r="AJ41" s="45" t="str">
        <f t="shared" si="9"/>
        <v/>
      </c>
      <c r="AK41" s="50"/>
      <c r="AL41" s="88" t="str">
        <f t="shared" si="19"/>
        <v/>
      </c>
      <c r="AM41" s="89" t="str">
        <f t="shared" si="20"/>
        <v/>
      </c>
      <c r="AN41" s="36"/>
    </row>
    <row r="42" spans="1:40" x14ac:dyDescent="0.25">
      <c r="A42" s="95"/>
      <c r="B42" s="19"/>
      <c r="C42" s="298" t="b">
        <f t="shared" si="21"/>
        <v>0</v>
      </c>
      <c r="D42" s="298"/>
      <c r="E42" s="420" t="b">
        <f t="shared" si="22"/>
        <v>0</v>
      </c>
      <c r="F42" s="421"/>
      <c r="G42" s="298" t="b">
        <f t="shared" si="23"/>
        <v>0</v>
      </c>
      <c r="H42" s="298"/>
      <c r="I42" s="298" t="b">
        <f t="shared" si="24"/>
        <v>0</v>
      </c>
      <c r="J42" s="298"/>
      <c r="K42" s="285" t="str">
        <f t="shared" si="13"/>
        <v/>
      </c>
      <c r="L42" s="104" t="str">
        <f t="shared" si="0"/>
        <v/>
      </c>
      <c r="M42" s="293"/>
      <c r="N42" s="19"/>
      <c r="O42" s="86" t="str">
        <f t="shared" si="14"/>
        <v/>
      </c>
      <c r="P42" s="285" t="str">
        <f t="shared" si="15"/>
        <v/>
      </c>
      <c r="Q42" s="86" t="str">
        <f t="shared" si="16"/>
        <v/>
      </c>
      <c r="R42" s="285" t="str">
        <f t="shared" si="17"/>
        <v/>
      </c>
      <c r="S42" s="16"/>
      <c r="T42" s="49" t="str">
        <f t="shared" si="2"/>
        <v/>
      </c>
      <c r="U42" s="49" t="str">
        <f t="shared" si="3"/>
        <v/>
      </c>
      <c r="V42" s="16"/>
      <c r="W42" s="88" t="str">
        <f t="shared" si="4"/>
        <v/>
      </c>
      <c r="X42" s="89" t="str">
        <f t="shared" si="5"/>
        <v/>
      </c>
      <c r="Y42" s="16"/>
      <c r="Z42" s="31" t="str">
        <f t="shared" si="6"/>
        <v/>
      </c>
      <c r="AA42" s="19"/>
      <c r="AB42" s="45" t="str">
        <f t="shared" si="7"/>
        <v/>
      </c>
      <c r="AC42" s="44"/>
      <c r="AE42" s="19"/>
      <c r="AF42" s="71"/>
      <c r="AG42" s="25"/>
      <c r="AH42" s="45" t="str">
        <f t="shared" si="8"/>
        <v/>
      </c>
      <c r="AI42" s="29"/>
      <c r="AJ42" s="45" t="str">
        <f t="shared" si="9"/>
        <v/>
      </c>
      <c r="AK42" s="50"/>
      <c r="AL42" s="88" t="str">
        <f t="shared" si="19"/>
        <v/>
      </c>
      <c r="AM42" s="89" t="str">
        <f t="shared" si="20"/>
        <v/>
      </c>
      <c r="AN42" s="36"/>
    </row>
    <row r="43" spans="1:40" x14ac:dyDescent="0.25">
      <c r="A43" s="95"/>
      <c r="B43" s="19"/>
      <c r="C43" s="298" t="b">
        <f t="shared" si="21"/>
        <v>0</v>
      </c>
      <c r="D43" s="298"/>
      <c r="E43" s="420" t="b">
        <f t="shared" si="22"/>
        <v>0</v>
      </c>
      <c r="F43" s="421"/>
      <c r="G43" s="298" t="b">
        <f t="shared" si="23"/>
        <v>0</v>
      </c>
      <c r="H43" s="298"/>
      <c r="I43" s="298" t="b">
        <f t="shared" si="24"/>
        <v>0</v>
      </c>
      <c r="J43" s="298"/>
      <c r="K43" s="285" t="str">
        <f t="shared" si="13"/>
        <v/>
      </c>
      <c r="L43" s="104" t="str">
        <f t="shared" si="0"/>
        <v/>
      </c>
      <c r="M43" s="293"/>
      <c r="N43" s="19"/>
      <c r="O43" s="86" t="str">
        <f t="shared" si="14"/>
        <v/>
      </c>
      <c r="P43" s="285" t="str">
        <f t="shared" si="15"/>
        <v/>
      </c>
      <c r="Q43" s="86" t="str">
        <f t="shared" si="16"/>
        <v/>
      </c>
      <c r="R43" s="285" t="str">
        <f t="shared" si="17"/>
        <v/>
      </c>
      <c r="S43" s="16"/>
      <c r="T43" s="49" t="str">
        <f t="shared" si="2"/>
        <v/>
      </c>
      <c r="U43" s="49" t="str">
        <f t="shared" si="3"/>
        <v/>
      </c>
      <c r="V43" s="16"/>
      <c r="W43" s="88" t="str">
        <f t="shared" si="4"/>
        <v/>
      </c>
      <c r="X43" s="89" t="str">
        <f t="shared" si="5"/>
        <v/>
      </c>
      <c r="Y43" s="16"/>
      <c r="Z43" s="31" t="str">
        <f t="shared" si="6"/>
        <v/>
      </c>
      <c r="AA43" s="19"/>
      <c r="AB43" s="45" t="str">
        <f t="shared" si="7"/>
        <v/>
      </c>
      <c r="AC43" s="44"/>
      <c r="AE43" s="19"/>
      <c r="AF43" s="71"/>
      <c r="AG43" s="25"/>
      <c r="AH43" s="45" t="str">
        <f t="shared" si="8"/>
        <v/>
      </c>
      <c r="AI43" s="29"/>
      <c r="AJ43" s="45" t="str">
        <f t="shared" si="9"/>
        <v/>
      </c>
      <c r="AK43" s="50"/>
      <c r="AL43" s="88" t="str">
        <f t="shared" si="19"/>
        <v/>
      </c>
      <c r="AM43" s="89" t="str">
        <f t="shared" si="20"/>
        <v/>
      </c>
      <c r="AN43" s="36"/>
    </row>
    <row r="44" spans="1:40" x14ac:dyDescent="0.25">
      <c r="A44" s="95"/>
      <c r="B44" s="19"/>
      <c r="C44" s="298" t="b">
        <f t="shared" si="21"/>
        <v>0</v>
      </c>
      <c r="D44" s="298"/>
      <c r="E44" s="420" t="b">
        <f t="shared" si="22"/>
        <v>0</v>
      </c>
      <c r="F44" s="421"/>
      <c r="G44" s="298" t="b">
        <f t="shared" si="23"/>
        <v>0</v>
      </c>
      <c r="H44" s="298"/>
      <c r="I44" s="298" t="b">
        <f t="shared" si="24"/>
        <v>0</v>
      </c>
      <c r="J44" s="298"/>
      <c r="K44" s="285" t="str">
        <f t="shared" si="13"/>
        <v/>
      </c>
      <c r="L44" s="104" t="str">
        <f t="shared" si="0"/>
        <v/>
      </c>
      <c r="M44" s="293"/>
      <c r="N44" s="19"/>
      <c r="O44" s="86" t="str">
        <f t="shared" si="14"/>
        <v/>
      </c>
      <c r="P44" s="285" t="str">
        <f t="shared" si="15"/>
        <v/>
      </c>
      <c r="Q44" s="86" t="str">
        <f t="shared" si="16"/>
        <v/>
      </c>
      <c r="R44" s="285" t="str">
        <f t="shared" si="17"/>
        <v/>
      </c>
      <c r="S44" s="16"/>
      <c r="T44" s="49" t="str">
        <f t="shared" si="2"/>
        <v/>
      </c>
      <c r="U44" s="49" t="str">
        <f t="shared" si="3"/>
        <v/>
      </c>
      <c r="V44" s="16"/>
      <c r="W44" s="88" t="str">
        <f t="shared" si="4"/>
        <v/>
      </c>
      <c r="X44" s="89" t="str">
        <f t="shared" si="5"/>
        <v/>
      </c>
      <c r="Y44" s="16"/>
      <c r="Z44" s="31" t="str">
        <f t="shared" si="6"/>
        <v/>
      </c>
      <c r="AA44" s="19"/>
      <c r="AB44" s="45" t="str">
        <f t="shared" si="7"/>
        <v/>
      </c>
      <c r="AC44" s="44"/>
      <c r="AE44" s="19"/>
      <c r="AF44" s="71"/>
      <c r="AG44" s="25"/>
      <c r="AH44" s="45" t="str">
        <f t="shared" si="8"/>
        <v/>
      </c>
      <c r="AI44" s="29"/>
      <c r="AJ44" s="45" t="str">
        <f t="shared" si="9"/>
        <v/>
      </c>
      <c r="AK44" s="50"/>
      <c r="AL44" s="88" t="str">
        <f t="shared" ref="AL44:AL107" si="25">IF(Z44="",W44,"")</f>
        <v/>
      </c>
      <c r="AM44" s="89" t="str">
        <f t="shared" ref="AM44:AM107" si="26">IF(Z44="",X44,"")</f>
        <v/>
      </c>
      <c r="AN44" s="36"/>
    </row>
    <row r="45" spans="1:40" x14ac:dyDescent="0.25">
      <c r="A45" s="95"/>
      <c r="B45" s="19"/>
      <c r="C45" s="298" t="b">
        <f t="shared" si="21"/>
        <v>0</v>
      </c>
      <c r="D45" s="298"/>
      <c r="E45" s="420" t="b">
        <f t="shared" si="22"/>
        <v>0</v>
      </c>
      <c r="F45" s="421"/>
      <c r="G45" s="298" t="b">
        <f t="shared" si="23"/>
        <v>0</v>
      </c>
      <c r="H45" s="298"/>
      <c r="I45" s="298" t="b">
        <f t="shared" si="24"/>
        <v>0</v>
      </c>
      <c r="J45" s="298"/>
      <c r="K45" s="285" t="str">
        <f t="shared" si="13"/>
        <v/>
      </c>
      <c r="L45" s="104" t="str">
        <f t="shared" si="0"/>
        <v/>
      </c>
      <c r="M45" s="293"/>
      <c r="N45" s="19"/>
      <c r="O45" s="86" t="str">
        <f t="shared" si="14"/>
        <v/>
      </c>
      <c r="P45" s="285" t="str">
        <f t="shared" si="15"/>
        <v/>
      </c>
      <c r="Q45" s="86" t="str">
        <f t="shared" si="16"/>
        <v/>
      </c>
      <c r="R45" s="285" t="str">
        <f t="shared" si="17"/>
        <v/>
      </c>
      <c r="S45" s="16"/>
      <c r="T45" s="49" t="str">
        <f t="shared" si="2"/>
        <v/>
      </c>
      <c r="U45" s="49" t="str">
        <f t="shared" si="3"/>
        <v/>
      </c>
      <c r="V45" s="16"/>
      <c r="W45" s="88" t="str">
        <f t="shared" si="4"/>
        <v/>
      </c>
      <c r="X45" s="89" t="str">
        <f t="shared" si="5"/>
        <v/>
      </c>
      <c r="Y45" s="16"/>
      <c r="Z45" s="31" t="str">
        <f t="shared" si="6"/>
        <v/>
      </c>
      <c r="AA45" s="19"/>
      <c r="AB45" s="45" t="str">
        <f t="shared" si="7"/>
        <v/>
      </c>
      <c r="AC45" s="44"/>
      <c r="AE45" s="19"/>
      <c r="AF45" s="71"/>
      <c r="AG45" s="25"/>
      <c r="AH45" s="45" t="str">
        <f t="shared" si="8"/>
        <v/>
      </c>
      <c r="AI45" s="29"/>
      <c r="AJ45" s="45" t="str">
        <f t="shared" si="9"/>
        <v/>
      </c>
      <c r="AK45" s="50"/>
      <c r="AL45" s="88" t="str">
        <f t="shared" si="25"/>
        <v/>
      </c>
      <c r="AM45" s="89" t="str">
        <f t="shared" si="26"/>
        <v/>
      </c>
      <c r="AN45" s="36"/>
    </row>
    <row r="46" spans="1:40" x14ac:dyDescent="0.25">
      <c r="A46" s="95"/>
      <c r="B46" s="19"/>
      <c r="C46" s="298" t="b">
        <f t="shared" si="21"/>
        <v>0</v>
      </c>
      <c r="D46" s="298"/>
      <c r="E46" s="420" t="b">
        <f t="shared" si="22"/>
        <v>0</v>
      </c>
      <c r="F46" s="421"/>
      <c r="G46" s="298" t="b">
        <f t="shared" si="23"/>
        <v>0</v>
      </c>
      <c r="H46" s="298"/>
      <c r="I46" s="298" t="b">
        <f t="shared" si="24"/>
        <v>0</v>
      </c>
      <c r="J46" s="298"/>
      <c r="K46" s="285" t="str">
        <f t="shared" si="13"/>
        <v/>
      </c>
      <c r="L46" s="104" t="str">
        <f t="shared" si="0"/>
        <v/>
      </c>
      <c r="M46" s="293"/>
      <c r="N46" s="19"/>
      <c r="O46" s="86" t="str">
        <f t="shared" si="14"/>
        <v/>
      </c>
      <c r="P46" s="285" t="str">
        <f t="shared" si="15"/>
        <v/>
      </c>
      <c r="Q46" s="86" t="str">
        <f t="shared" si="16"/>
        <v/>
      </c>
      <c r="R46" s="285" t="str">
        <f t="shared" si="17"/>
        <v/>
      </c>
      <c r="S46" s="16"/>
      <c r="T46" s="49" t="str">
        <f t="shared" si="2"/>
        <v/>
      </c>
      <c r="U46" s="49" t="str">
        <f t="shared" si="3"/>
        <v/>
      </c>
      <c r="V46" s="16"/>
      <c r="W46" s="88" t="str">
        <f t="shared" si="4"/>
        <v/>
      </c>
      <c r="X46" s="89" t="str">
        <f t="shared" si="5"/>
        <v/>
      </c>
      <c r="Y46" s="16"/>
      <c r="Z46" s="31" t="str">
        <f t="shared" si="6"/>
        <v/>
      </c>
      <c r="AA46" s="19"/>
      <c r="AB46" s="45" t="str">
        <f t="shared" si="7"/>
        <v/>
      </c>
      <c r="AC46" s="44"/>
      <c r="AE46" s="19"/>
      <c r="AF46" s="71"/>
      <c r="AG46" s="25"/>
      <c r="AH46" s="45" t="str">
        <f t="shared" si="8"/>
        <v/>
      </c>
      <c r="AI46" s="29"/>
      <c r="AJ46" s="45" t="str">
        <f t="shared" si="9"/>
        <v/>
      </c>
      <c r="AK46" s="50"/>
      <c r="AL46" s="88" t="str">
        <f t="shared" si="25"/>
        <v/>
      </c>
      <c r="AM46" s="89" t="str">
        <f t="shared" si="26"/>
        <v/>
      </c>
      <c r="AN46" s="36"/>
    </row>
    <row r="47" spans="1:40" x14ac:dyDescent="0.25">
      <c r="A47" s="95"/>
      <c r="B47" s="19"/>
      <c r="C47" s="298" t="b">
        <f t="shared" si="21"/>
        <v>0</v>
      </c>
      <c r="D47" s="298"/>
      <c r="E47" s="420" t="b">
        <f t="shared" si="22"/>
        <v>0</v>
      </c>
      <c r="F47" s="421"/>
      <c r="G47" s="298" t="b">
        <f t="shared" si="23"/>
        <v>0</v>
      </c>
      <c r="H47" s="298"/>
      <c r="I47" s="298" t="b">
        <f t="shared" si="24"/>
        <v>0</v>
      </c>
      <c r="J47" s="298"/>
      <c r="K47" s="285" t="str">
        <f t="shared" si="13"/>
        <v/>
      </c>
      <c r="L47" s="104" t="str">
        <f t="shared" si="0"/>
        <v/>
      </c>
      <c r="M47" s="293"/>
      <c r="N47" s="19"/>
      <c r="O47" s="86" t="str">
        <f t="shared" si="14"/>
        <v/>
      </c>
      <c r="P47" s="285" t="str">
        <f t="shared" si="15"/>
        <v/>
      </c>
      <c r="Q47" s="86" t="str">
        <f t="shared" si="16"/>
        <v/>
      </c>
      <c r="R47" s="285" t="str">
        <f t="shared" si="17"/>
        <v/>
      </c>
      <c r="S47" s="16"/>
      <c r="T47" s="49" t="str">
        <f t="shared" si="2"/>
        <v/>
      </c>
      <c r="U47" s="49" t="str">
        <f t="shared" si="3"/>
        <v/>
      </c>
      <c r="V47" s="16"/>
      <c r="W47" s="88" t="str">
        <f t="shared" si="4"/>
        <v/>
      </c>
      <c r="X47" s="89" t="str">
        <f t="shared" si="5"/>
        <v/>
      </c>
      <c r="Y47" s="16"/>
      <c r="Z47" s="31" t="str">
        <f t="shared" si="6"/>
        <v/>
      </c>
      <c r="AA47" s="19"/>
      <c r="AB47" s="45" t="str">
        <f t="shared" si="7"/>
        <v/>
      </c>
      <c r="AC47" s="44"/>
      <c r="AE47" s="19"/>
      <c r="AF47" s="71"/>
      <c r="AG47" s="25"/>
      <c r="AH47" s="45" t="str">
        <f t="shared" si="8"/>
        <v/>
      </c>
      <c r="AI47" s="29"/>
      <c r="AJ47" s="45" t="str">
        <f t="shared" si="9"/>
        <v/>
      </c>
      <c r="AK47" s="50"/>
      <c r="AL47" s="88" t="str">
        <f t="shared" si="25"/>
        <v/>
      </c>
      <c r="AM47" s="89" t="str">
        <f t="shared" si="26"/>
        <v/>
      </c>
      <c r="AN47" s="36"/>
    </row>
    <row r="48" spans="1:40" x14ac:dyDescent="0.25">
      <c r="A48" s="95"/>
      <c r="B48" s="19"/>
      <c r="C48" s="298" t="b">
        <f t="shared" si="21"/>
        <v>0</v>
      </c>
      <c r="D48" s="298"/>
      <c r="E48" s="420" t="b">
        <f t="shared" si="22"/>
        <v>0</v>
      </c>
      <c r="F48" s="421"/>
      <c r="G48" s="298" t="b">
        <f t="shared" si="23"/>
        <v>0</v>
      </c>
      <c r="H48" s="298"/>
      <c r="I48" s="298" t="b">
        <f t="shared" si="24"/>
        <v>0</v>
      </c>
      <c r="J48" s="298"/>
      <c r="K48" s="285" t="str">
        <f t="shared" si="13"/>
        <v/>
      </c>
      <c r="L48" s="104" t="str">
        <f t="shared" si="0"/>
        <v/>
      </c>
      <c r="M48" s="293"/>
      <c r="N48" s="19"/>
      <c r="O48" s="86" t="str">
        <f t="shared" si="14"/>
        <v/>
      </c>
      <c r="P48" s="285" t="str">
        <f t="shared" si="15"/>
        <v/>
      </c>
      <c r="Q48" s="86" t="str">
        <f t="shared" si="16"/>
        <v/>
      </c>
      <c r="R48" s="285" t="str">
        <f t="shared" si="17"/>
        <v/>
      </c>
      <c r="S48" s="16"/>
      <c r="T48" s="49" t="str">
        <f t="shared" si="2"/>
        <v/>
      </c>
      <c r="U48" s="49" t="str">
        <f t="shared" si="3"/>
        <v/>
      </c>
      <c r="V48" s="16"/>
      <c r="W48" s="88" t="str">
        <f t="shared" si="4"/>
        <v/>
      </c>
      <c r="X48" s="89" t="str">
        <f t="shared" si="5"/>
        <v/>
      </c>
      <c r="Y48" s="16"/>
      <c r="Z48" s="31" t="str">
        <f t="shared" si="6"/>
        <v/>
      </c>
      <c r="AA48" s="19"/>
      <c r="AB48" s="45" t="str">
        <f t="shared" si="7"/>
        <v/>
      </c>
      <c r="AC48" s="44"/>
      <c r="AE48" s="19"/>
      <c r="AF48" s="71"/>
      <c r="AG48" s="25"/>
      <c r="AH48" s="45" t="str">
        <f t="shared" si="8"/>
        <v/>
      </c>
      <c r="AI48" s="29"/>
      <c r="AJ48" s="45" t="str">
        <f t="shared" si="9"/>
        <v/>
      </c>
      <c r="AK48" s="50"/>
      <c r="AL48" s="88" t="str">
        <f t="shared" si="25"/>
        <v/>
      </c>
      <c r="AM48" s="89" t="str">
        <f t="shared" si="26"/>
        <v/>
      </c>
      <c r="AN48" s="36"/>
    </row>
    <row r="49" spans="1:40" x14ac:dyDescent="0.25">
      <c r="A49" s="95"/>
      <c r="B49" s="19"/>
      <c r="C49" s="298" t="b">
        <f t="shared" si="21"/>
        <v>0</v>
      </c>
      <c r="D49" s="298"/>
      <c r="E49" s="420" t="b">
        <f t="shared" si="22"/>
        <v>0</v>
      </c>
      <c r="F49" s="421"/>
      <c r="G49" s="298" t="b">
        <f t="shared" si="23"/>
        <v>0</v>
      </c>
      <c r="H49" s="298"/>
      <c r="I49" s="298" t="b">
        <f t="shared" si="24"/>
        <v>0</v>
      </c>
      <c r="J49" s="298"/>
      <c r="K49" s="285" t="str">
        <f t="shared" si="13"/>
        <v/>
      </c>
      <c r="L49" s="104" t="str">
        <f t="shared" si="0"/>
        <v/>
      </c>
      <c r="M49" s="293"/>
      <c r="N49" s="19"/>
      <c r="O49" s="86" t="str">
        <f t="shared" si="14"/>
        <v/>
      </c>
      <c r="P49" s="285" t="str">
        <f t="shared" si="15"/>
        <v/>
      </c>
      <c r="Q49" s="86" t="str">
        <f t="shared" si="16"/>
        <v/>
      </c>
      <c r="R49" s="285" t="str">
        <f t="shared" si="17"/>
        <v/>
      </c>
      <c r="S49" s="16"/>
      <c r="T49" s="49" t="str">
        <f t="shared" si="2"/>
        <v/>
      </c>
      <c r="U49" s="49" t="str">
        <f t="shared" si="3"/>
        <v/>
      </c>
      <c r="V49" s="16"/>
      <c r="W49" s="88" t="str">
        <f t="shared" si="4"/>
        <v/>
      </c>
      <c r="X49" s="89" t="str">
        <f t="shared" si="5"/>
        <v/>
      </c>
      <c r="Y49" s="16"/>
      <c r="Z49" s="31" t="str">
        <f t="shared" si="6"/>
        <v/>
      </c>
      <c r="AA49" s="19"/>
      <c r="AB49" s="45" t="str">
        <f t="shared" si="7"/>
        <v/>
      </c>
      <c r="AC49" s="44"/>
      <c r="AE49" s="19"/>
      <c r="AF49" s="71"/>
      <c r="AG49" s="25"/>
      <c r="AH49" s="45" t="str">
        <f t="shared" si="8"/>
        <v/>
      </c>
      <c r="AI49" s="29"/>
      <c r="AJ49" s="45" t="str">
        <f t="shared" si="9"/>
        <v/>
      </c>
      <c r="AK49" s="50"/>
      <c r="AL49" s="88" t="str">
        <f t="shared" si="25"/>
        <v/>
      </c>
      <c r="AM49" s="89" t="str">
        <f t="shared" si="26"/>
        <v/>
      </c>
      <c r="AN49" s="36"/>
    </row>
    <row r="50" spans="1:40" x14ac:dyDescent="0.25">
      <c r="A50" s="95"/>
      <c r="B50" s="19"/>
      <c r="C50" s="298" t="b">
        <f t="shared" si="21"/>
        <v>0</v>
      </c>
      <c r="D50" s="298"/>
      <c r="E50" s="420" t="b">
        <f t="shared" si="22"/>
        <v>0</v>
      </c>
      <c r="F50" s="421"/>
      <c r="G50" s="298" t="b">
        <f t="shared" si="23"/>
        <v>0</v>
      </c>
      <c r="H50" s="298"/>
      <c r="I50" s="298" t="b">
        <f t="shared" si="24"/>
        <v>0</v>
      </c>
      <c r="J50" s="298"/>
      <c r="K50" s="285" t="str">
        <f t="shared" si="13"/>
        <v/>
      </c>
      <c r="L50" s="104" t="str">
        <f t="shared" si="0"/>
        <v/>
      </c>
      <c r="M50" s="293"/>
      <c r="N50" s="19"/>
      <c r="O50" s="86" t="str">
        <f t="shared" si="14"/>
        <v/>
      </c>
      <c r="P50" s="285" t="str">
        <f t="shared" si="15"/>
        <v/>
      </c>
      <c r="Q50" s="86" t="str">
        <f t="shared" si="16"/>
        <v/>
      </c>
      <c r="R50" s="285" t="str">
        <f t="shared" si="17"/>
        <v/>
      </c>
      <c r="S50" s="16"/>
      <c r="T50" s="49" t="str">
        <f t="shared" si="2"/>
        <v/>
      </c>
      <c r="U50" s="49" t="str">
        <f t="shared" si="3"/>
        <v/>
      </c>
      <c r="V50" s="16"/>
      <c r="W50" s="88" t="str">
        <f t="shared" si="4"/>
        <v/>
      </c>
      <c r="X50" s="89" t="str">
        <f t="shared" si="5"/>
        <v/>
      </c>
      <c r="Y50" s="16"/>
      <c r="Z50" s="31" t="str">
        <f t="shared" si="6"/>
        <v/>
      </c>
      <c r="AA50" s="19"/>
      <c r="AB50" s="45" t="str">
        <f t="shared" si="7"/>
        <v/>
      </c>
      <c r="AC50" s="44"/>
      <c r="AE50" s="19"/>
      <c r="AF50" s="71"/>
      <c r="AG50" s="25"/>
      <c r="AH50" s="45" t="str">
        <f t="shared" si="8"/>
        <v/>
      </c>
      <c r="AI50" s="29"/>
      <c r="AJ50" s="45" t="str">
        <f t="shared" si="9"/>
        <v/>
      </c>
      <c r="AK50" s="50"/>
      <c r="AL50" s="88" t="str">
        <f t="shared" si="25"/>
        <v/>
      </c>
      <c r="AM50" s="89" t="str">
        <f t="shared" si="26"/>
        <v/>
      </c>
      <c r="AN50" s="36"/>
    </row>
    <row r="51" spans="1:40" x14ac:dyDescent="0.25">
      <c r="A51" s="95"/>
      <c r="B51" s="19"/>
      <c r="C51" s="298" t="b">
        <f t="shared" si="21"/>
        <v>0</v>
      </c>
      <c r="D51" s="298"/>
      <c r="E51" s="420" t="b">
        <f t="shared" si="22"/>
        <v>0</v>
      </c>
      <c r="F51" s="421"/>
      <c r="G51" s="298" t="b">
        <f t="shared" si="23"/>
        <v>0</v>
      </c>
      <c r="H51" s="298"/>
      <c r="I51" s="298" t="b">
        <f t="shared" si="24"/>
        <v>0</v>
      </c>
      <c r="J51" s="298"/>
      <c r="K51" s="285" t="str">
        <f t="shared" si="13"/>
        <v/>
      </c>
      <c r="L51" s="104" t="str">
        <f t="shared" si="0"/>
        <v/>
      </c>
      <c r="M51" s="293"/>
      <c r="N51" s="19"/>
      <c r="O51" s="86" t="str">
        <f t="shared" si="14"/>
        <v/>
      </c>
      <c r="P51" s="285" t="str">
        <f t="shared" si="15"/>
        <v/>
      </c>
      <c r="Q51" s="86" t="str">
        <f t="shared" si="16"/>
        <v/>
      </c>
      <c r="R51" s="285" t="str">
        <f t="shared" si="17"/>
        <v/>
      </c>
      <c r="S51" s="16"/>
      <c r="T51" s="49" t="str">
        <f t="shared" si="2"/>
        <v/>
      </c>
      <c r="U51" s="49" t="str">
        <f t="shared" si="3"/>
        <v/>
      </c>
      <c r="V51" s="16"/>
      <c r="W51" s="88" t="str">
        <f t="shared" si="4"/>
        <v/>
      </c>
      <c r="X51" s="89" t="str">
        <f t="shared" si="5"/>
        <v/>
      </c>
      <c r="Y51" s="16"/>
      <c r="Z51" s="31" t="str">
        <f t="shared" si="6"/>
        <v/>
      </c>
      <c r="AA51" s="19"/>
      <c r="AB51" s="45" t="str">
        <f t="shared" si="7"/>
        <v/>
      </c>
      <c r="AC51" s="44"/>
      <c r="AE51" s="19"/>
      <c r="AF51" s="71"/>
      <c r="AG51" s="25"/>
      <c r="AH51" s="45" t="str">
        <f t="shared" si="8"/>
        <v/>
      </c>
      <c r="AI51" s="29"/>
      <c r="AJ51" s="45" t="str">
        <f t="shared" si="9"/>
        <v/>
      </c>
      <c r="AK51" s="50"/>
      <c r="AL51" s="88" t="str">
        <f t="shared" si="25"/>
        <v/>
      </c>
      <c r="AM51" s="89" t="str">
        <f t="shared" si="26"/>
        <v/>
      </c>
      <c r="AN51" s="36"/>
    </row>
    <row r="52" spans="1:40" x14ac:dyDescent="0.25">
      <c r="A52" s="95"/>
      <c r="B52" s="19"/>
      <c r="C52" s="298" t="b">
        <f t="shared" si="21"/>
        <v>0</v>
      </c>
      <c r="D52" s="298"/>
      <c r="E52" s="420" t="b">
        <f t="shared" si="22"/>
        <v>0</v>
      </c>
      <c r="F52" s="421"/>
      <c r="G52" s="298" t="b">
        <f t="shared" si="23"/>
        <v>0</v>
      </c>
      <c r="H52" s="298"/>
      <c r="I52" s="298" t="b">
        <f t="shared" si="24"/>
        <v>0</v>
      </c>
      <c r="J52" s="298"/>
      <c r="K52" s="285" t="str">
        <f t="shared" si="13"/>
        <v/>
      </c>
      <c r="L52" s="104" t="str">
        <f t="shared" si="0"/>
        <v/>
      </c>
      <c r="M52" s="293"/>
      <c r="N52" s="19"/>
      <c r="O52" s="86" t="str">
        <f t="shared" si="14"/>
        <v/>
      </c>
      <c r="P52" s="285" t="str">
        <f t="shared" si="15"/>
        <v/>
      </c>
      <c r="Q52" s="86" t="str">
        <f t="shared" si="16"/>
        <v/>
      </c>
      <c r="R52" s="285" t="str">
        <f t="shared" si="17"/>
        <v/>
      </c>
      <c r="S52" s="16"/>
      <c r="T52" s="49" t="str">
        <f t="shared" si="2"/>
        <v/>
      </c>
      <c r="U52" s="49" t="str">
        <f t="shared" si="3"/>
        <v/>
      </c>
      <c r="V52" s="16"/>
      <c r="W52" s="88" t="str">
        <f t="shared" si="4"/>
        <v/>
      </c>
      <c r="X52" s="89" t="str">
        <f t="shared" si="5"/>
        <v/>
      </c>
      <c r="Y52" s="16"/>
      <c r="Z52" s="31" t="str">
        <f t="shared" si="6"/>
        <v/>
      </c>
      <c r="AA52" s="19"/>
      <c r="AB52" s="45" t="str">
        <f t="shared" si="7"/>
        <v/>
      </c>
      <c r="AC52" s="44"/>
      <c r="AE52" s="19"/>
      <c r="AF52" s="71"/>
      <c r="AG52" s="25"/>
      <c r="AH52" s="45" t="str">
        <f t="shared" si="8"/>
        <v/>
      </c>
      <c r="AI52" s="29"/>
      <c r="AJ52" s="45" t="str">
        <f t="shared" si="9"/>
        <v/>
      </c>
      <c r="AK52" s="50"/>
      <c r="AL52" s="88" t="str">
        <f t="shared" si="25"/>
        <v/>
      </c>
      <c r="AM52" s="89" t="str">
        <f t="shared" si="26"/>
        <v/>
      </c>
      <c r="AN52" s="36"/>
    </row>
    <row r="53" spans="1:40" x14ac:dyDescent="0.25">
      <c r="A53" s="95"/>
      <c r="B53" s="19"/>
      <c r="C53" s="298" t="b">
        <f t="shared" si="21"/>
        <v>0</v>
      </c>
      <c r="D53" s="298"/>
      <c r="E53" s="420" t="b">
        <f t="shared" si="22"/>
        <v>0</v>
      </c>
      <c r="F53" s="421"/>
      <c r="G53" s="298" t="b">
        <f t="shared" si="23"/>
        <v>0</v>
      </c>
      <c r="H53" s="298"/>
      <c r="I53" s="298" t="b">
        <f t="shared" si="24"/>
        <v>0</v>
      </c>
      <c r="J53" s="298"/>
      <c r="K53" s="285" t="str">
        <f t="shared" si="13"/>
        <v/>
      </c>
      <c r="L53" s="104" t="str">
        <f t="shared" si="0"/>
        <v/>
      </c>
      <c r="M53" s="293"/>
      <c r="N53" s="19"/>
      <c r="O53" s="86" t="str">
        <f t="shared" si="14"/>
        <v/>
      </c>
      <c r="P53" s="285" t="str">
        <f t="shared" si="15"/>
        <v/>
      </c>
      <c r="Q53" s="86" t="str">
        <f t="shared" si="16"/>
        <v/>
      </c>
      <c r="R53" s="285" t="str">
        <f t="shared" si="17"/>
        <v/>
      </c>
      <c r="S53" s="16"/>
      <c r="T53" s="49" t="str">
        <f t="shared" si="2"/>
        <v/>
      </c>
      <c r="U53" s="49" t="str">
        <f t="shared" si="3"/>
        <v/>
      </c>
      <c r="V53" s="16"/>
      <c r="W53" s="88" t="str">
        <f t="shared" si="4"/>
        <v/>
      </c>
      <c r="X53" s="89" t="str">
        <f t="shared" si="5"/>
        <v/>
      </c>
      <c r="Y53" s="16"/>
      <c r="Z53" s="31" t="str">
        <f t="shared" si="6"/>
        <v/>
      </c>
      <c r="AA53" s="19"/>
      <c r="AB53" s="45" t="str">
        <f>IF(AND(O53="",OR(L53=1,L53=2)),COUNT(AF54:AF155),"")</f>
        <v/>
      </c>
      <c r="AC53" s="44"/>
      <c r="AE53" s="19"/>
      <c r="AF53" s="71"/>
      <c r="AG53" s="25"/>
      <c r="AH53" s="45" t="str">
        <f t="shared" si="8"/>
        <v/>
      </c>
      <c r="AI53" s="29"/>
      <c r="AJ53" s="45" t="str">
        <f>IF(AND(AB53&lt;&gt;"",AB53&lt;38),AB53,"")</f>
        <v/>
      </c>
      <c r="AK53" s="50"/>
      <c r="AL53" s="88" t="str">
        <f t="shared" si="25"/>
        <v/>
      </c>
      <c r="AM53" s="89" t="str">
        <f t="shared" si="26"/>
        <v/>
      </c>
      <c r="AN53" s="36"/>
    </row>
    <row r="54" spans="1:40" x14ac:dyDescent="0.25">
      <c r="A54" s="95"/>
      <c r="B54" s="19"/>
      <c r="C54" s="298" t="b">
        <f t="shared" si="21"/>
        <v>0</v>
      </c>
      <c r="D54" s="298"/>
      <c r="E54" s="420" t="b">
        <f t="shared" si="22"/>
        <v>0</v>
      </c>
      <c r="F54" s="421"/>
      <c r="G54" s="298" t="b">
        <f t="shared" si="23"/>
        <v>0</v>
      </c>
      <c r="H54" s="298"/>
      <c r="I54" s="298" t="b">
        <f t="shared" si="24"/>
        <v>0</v>
      </c>
      <c r="J54" s="298"/>
      <c r="K54" s="285" t="str">
        <f t="shared" si="13"/>
        <v/>
      </c>
      <c r="L54" s="104" t="str">
        <f t="shared" si="0"/>
        <v/>
      </c>
      <c r="M54" s="293"/>
      <c r="N54" s="19"/>
      <c r="O54" s="86" t="str">
        <f t="shared" si="14"/>
        <v/>
      </c>
      <c r="P54" s="285" t="str">
        <f t="shared" si="15"/>
        <v/>
      </c>
      <c r="Q54" s="86" t="str">
        <f t="shared" si="16"/>
        <v/>
      </c>
      <c r="R54" s="285" t="str">
        <f t="shared" si="17"/>
        <v/>
      </c>
      <c r="S54" s="16"/>
      <c r="T54" s="49" t="str">
        <f t="shared" si="2"/>
        <v/>
      </c>
      <c r="U54" s="49" t="str">
        <f t="shared" si="3"/>
        <v/>
      </c>
      <c r="V54" s="16"/>
      <c r="W54" s="88" t="str">
        <f t="shared" si="4"/>
        <v/>
      </c>
      <c r="X54" s="89" t="str">
        <f t="shared" si="5"/>
        <v/>
      </c>
      <c r="Y54" s="16"/>
      <c r="Z54" s="31" t="str">
        <f t="shared" si="6"/>
        <v/>
      </c>
      <c r="AA54" s="19"/>
      <c r="AB54" s="45" t="str">
        <f t="shared" ref="AB54:AB117" si="27">IF(AND(O54="",OR(L54=1,L54=2)),COUNT(AF55:AF156),"")</f>
        <v/>
      </c>
      <c r="AC54" s="44"/>
      <c r="AE54" s="19"/>
      <c r="AF54" s="71"/>
      <c r="AG54" s="25"/>
      <c r="AH54" s="45" t="str">
        <f t="shared" si="8"/>
        <v/>
      </c>
      <c r="AI54" s="29"/>
      <c r="AJ54" s="45" t="str">
        <f t="shared" si="9"/>
        <v/>
      </c>
      <c r="AK54" s="50"/>
      <c r="AL54" s="88" t="str">
        <f t="shared" si="25"/>
        <v/>
      </c>
      <c r="AM54" s="89" t="str">
        <f t="shared" si="26"/>
        <v/>
      </c>
      <c r="AN54" s="36"/>
    </row>
    <row r="55" spans="1:40" x14ac:dyDescent="0.25">
      <c r="A55" s="95"/>
      <c r="B55" s="19"/>
      <c r="C55" s="298" t="b">
        <f t="shared" si="21"/>
        <v>0</v>
      </c>
      <c r="D55" s="298"/>
      <c r="E55" s="420" t="b">
        <f t="shared" si="22"/>
        <v>0</v>
      </c>
      <c r="F55" s="421"/>
      <c r="G55" s="298" t="b">
        <f t="shared" si="23"/>
        <v>0</v>
      </c>
      <c r="H55" s="298"/>
      <c r="I55" s="298" t="b">
        <f t="shared" si="24"/>
        <v>0</v>
      </c>
      <c r="J55" s="298"/>
      <c r="K55" s="285" t="str">
        <f t="shared" si="13"/>
        <v/>
      </c>
      <c r="L55" s="104" t="str">
        <f t="shared" si="0"/>
        <v/>
      </c>
      <c r="M55" s="293"/>
      <c r="N55" s="19"/>
      <c r="O55" s="86" t="str">
        <f t="shared" si="14"/>
        <v/>
      </c>
      <c r="P55" s="285" t="str">
        <f t="shared" si="15"/>
        <v/>
      </c>
      <c r="Q55" s="86" t="str">
        <f t="shared" si="16"/>
        <v/>
      </c>
      <c r="R55" s="285" t="str">
        <f t="shared" si="17"/>
        <v/>
      </c>
      <c r="S55" s="16"/>
      <c r="T55" s="49" t="str">
        <f t="shared" si="2"/>
        <v/>
      </c>
      <c r="U55" s="49" t="str">
        <f t="shared" si="3"/>
        <v/>
      </c>
      <c r="V55" s="16"/>
      <c r="W55" s="88" t="str">
        <f t="shared" si="4"/>
        <v/>
      </c>
      <c r="X55" s="89" t="str">
        <f t="shared" si="5"/>
        <v/>
      </c>
      <c r="Y55" s="16"/>
      <c r="Z55" s="31" t="str">
        <f t="shared" si="6"/>
        <v/>
      </c>
      <c r="AA55" s="19"/>
      <c r="AB55" s="45" t="str">
        <f t="shared" si="27"/>
        <v/>
      </c>
      <c r="AC55" s="44"/>
      <c r="AE55" s="19"/>
      <c r="AF55" s="71"/>
      <c r="AG55" s="25"/>
      <c r="AH55" s="45" t="str">
        <f t="shared" si="8"/>
        <v/>
      </c>
      <c r="AI55" s="29"/>
      <c r="AJ55" s="45" t="str">
        <f t="shared" si="9"/>
        <v/>
      </c>
      <c r="AK55" s="50"/>
      <c r="AL55" s="88" t="str">
        <f t="shared" si="25"/>
        <v/>
      </c>
      <c r="AM55" s="89" t="str">
        <f t="shared" si="26"/>
        <v/>
      </c>
      <c r="AN55" s="36"/>
    </row>
    <row r="56" spans="1:40" x14ac:dyDescent="0.25">
      <c r="A56" s="95"/>
      <c r="B56" s="19"/>
      <c r="C56" s="298" t="b">
        <f t="shared" si="21"/>
        <v>0</v>
      </c>
      <c r="D56" s="298"/>
      <c r="E56" s="420" t="b">
        <f t="shared" si="22"/>
        <v>0</v>
      </c>
      <c r="F56" s="421"/>
      <c r="G56" s="298" t="b">
        <f t="shared" si="23"/>
        <v>0</v>
      </c>
      <c r="H56" s="298"/>
      <c r="I56" s="298" t="b">
        <f t="shared" si="24"/>
        <v>0</v>
      </c>
      <c r="J56" s="298"/>
      <c r="K56" s="285" t="str">
        <f t="shared" si="13"/>
        <v/>
      </c>
      <c r="L56" s="104" t="str">
        <f t="shared" si="0"/>
        <v/>
      </c>
      <c r="M56" s="293"/>
      <c r="N56" s="19"/>
      <c r="O56" s="86" t="str">
        <f t="shared" si="14"/>
        <v/>
      </c>
      <c r="P56" s="285" t="str">
        <f t="shared" si="15"/>
        <v/>
      </c>
      <c r="Q56" s="86" t="str">
        <f t="shared" si="16"/>
        <v/>
      </c>
      <c r="R56" s="285" t="str">
        <f t="shared" si="17"/>
        <v/>
      </c>
      <c r="S56" s="16"/>
      <c r="T56" s="49" t="str">
        <f t="shared" si="2"/>
        <v/>
      </c>
      <c r="U56" s="49" t="str">
        <f t="shared" si="3"/>
        <v/>
      </c>
      <c r="V56" s="16"/>
      <c r="W56" s="88" t="str">
        <f t="shared" si="4"/>
        <v/>
      </c>
      <c r="X56" s="89" t="str">
        <f t="shared" si="5"/>
        <v/>
      </c>
      <c r="Y56" s="16"/>
      <c r="Z56" s="31" t="str">
        <f t="shared" si="6"/>
        <v/>
      </c>
      <c r="AA56" s="19"/>
      <c r="AB56" s="45" t="str">
        <f t="shared" si="27"/>
        <v/>
      </c>
      <c r="AC56" s="44"/>
      <c r="AE56" s="19"/>
      <c r="AF56" s="71"/>
      <c r="AG56" s="25"/>
      <c r="AH56" s="45" t="str">
        <f t="shared" si="8"/>
        <v/>
      </c>
      <c r="AI56" s="29"/>
      <c r="AJ56" s="45" t="str">
        <f t="shared" si="9"/>
        <v/>
      </c>
      <c r="AK56" s="50"/>
      <c r="AL56" s="88" t="str">
        <f t="shared" si="25"/>
        <v/>
      </c>
      <c r="AM56" s="89" t="str">
        <f t="shared" si="26"/>
        <v/>
      </c>
      <c r="AN56" s="36"/>
    </row>
    <row r="57" spans="1:40" x14ac:dyDescent="0.25">
      <c r="A57" s="95"/>
      <c r="B57" s="19"/>
      <c r="C57" s="298" t="b">
        <f t="shared" si="21"/>
        <v>0</v>
      </c>
      <c r="D57" s="298"/>
      <c r="E57" s="420" t="b">
        <f t="shared" si="22"/>
        <v>0</v>
      </c>
      <c r="F57" s="421"/>
      <c r="G57" s="298" t="b">
        <f t="shared" si="23"/>
        <v>0</v>
      </c>
      <c r="H57" s="298"/>
      <c r="I57" s="298" t="b">
        <f t="shared" si="24"/>
        <v>0</v>
      </c>
      <c r="J57" s="298"/>
      <c r="K57" s="285" t="str">
        <f t="shared" si="13"/>
        <v/>
      </c>
      <c r="L57" s="104" t="str">
        <f t="shared" si="0"/>
        <v/>
      </c>
      <c r="M57" s="293"/>
      <c r="N57" s="19"/>
      <c r="O57" s="86" t="str">
        <f t="shared" si="14"/>
        <v/>
      </c>
      <c r="P57" s="285" t="str">
        <f t="shared" si="15"/>
        <v/>
      </c>
      <c r="Q57" s="86" t="str">
        <f t="shared" si="16"/>
        <v/>
      </c>
      <c r="R57" s="285" t="str">
        <f t="shared" si="17"/>
        <v/>
      </c>
      <c r="S57" s="16"/>
      <c r="T57" s="49" t="str">
        <f t="shared" si="2"/>
        <v/>
      </c>
      <c r="U57" s="49" t="str">
        <f t="shared" si="3"/>
        <v/>
      </c>
      <c r="V57" s="16"/>
      <c r="W57" s="88" t="str">
        <f t="shared" si="4"/>
        <v/>
      </c>
      <c r="X57" s="89" t="str">
        <f>IF(W57=D$7,E$7,IF(W57=D$8,E$8,IF(W57=D$9,E$9,IF(W57=D$10,E$10,IF(W57=D$11,E$11,IF(W57=G$6,H$6,IF(W57=G$7,H$7,IF(W57=G$8,H$8,IF(W57=G$9,H$9,IF(W57=G$10,H$10,IF(W57=G$11,H$11,IF(W57=J$6,K$6,IF(W57=J$7,K$7,IF(W57=J$8,K$8,IF(W57=J$9,K$9,IF(W57=J$10,K$10,IF(W57=J$11,K$11,IF(W57=D$6,E$6,""))))))))))))))))))</f>
        <v/>
      </c>
      <c r="Y57" s="16"/>
      <c r="Z57" s="31" t="str">
        <f t="shared" si="6"/>
        <v/>
      </c>
      <c r="AA57" s="19"/>
      <c r="AB57" s="45" t="str">
        <f t="shared" si="27"/>
        <v/>
      </c>
      <c r="AC57" s="44"/>
      <c r="AE57" s="19"/>
      <c r="AF57" s="71"/>
      <c r="AG57" s="25"/>
      <c r="AH57" s="45" t="str">
        <f t="shared" si="8"/>
        <v/>
      </c>
      <c r="AI57" s="29"/>
      <c r="AJ57" s="45" t="str">
        <f t="shared" si="9"/>
        <v/>
      </c>
      <c r="AK57" s="50"/>
      <c r="AL57" s="88" t="str">
        <f t="shared" si="25"/>
        <v/>
      </c>
      <c r="AM57" s="89" t="str">
        <f t="shared" si="26"/>
        <v/>
      </c>
      <c r="AN57" s="36"/>
    </row>
    <row r="58" spans="1:40" x14ac:dyDescent="0.25">
      <c r="A58" s="95"/>
      <c r="B58" s="19"/>
      <c r="C58" s="298" t="b">
        <f t="shared" si="21"/>
        <v>0</v>
      </c>
      <c r="D58" s="298"/>
      <c r="E58" s="420" t="b">
        <f t="shared" si="22"/>
        <v>0</v>
      </c>
      <c r="F58" s="421"/>
      <c r="G58" s="298" t="b">
        <f t="shared" si="23"/>
        <v>0</v>
      </c>
      <c r="H58" s="298"/>
      <c r="I58" s="298" t="b">
        <f t="shared" si="24"/>
        <v>0</v>
      </c>
      <c r="J58" s="298"/>
      <c r="K58" s="285" t="str">
        <f t="shared" si="13"/>
        <v/>
      </c>
      <c r="L58" s="104" t="str">
        <f t="shared" si="0"/>
        <v/>
      </c>
      <c r="M58" s="293"/>
      <c r="N58" s="19"/>
      <c r="O58" s="86" t="str">
        <f t="shared" si="14"/>
        <v/>
      </c>
      <c r="P58" s="285" t="str">
        <f t="shared" si="15"/>
        <v/>
      </c>
      <c r="Q58" s="86" t="str">
        <f t="shared" si="16"/>
        <v/>
      </c>
      <c r="R58" s="285" t="str">
        <f t="shared" si="17"/>
        <v/>
      </c>
      <c r="S58" s="16"/>
      <c r="T58" s="49" t="str">
        <f t="shared" si="2"/>
        <v/>
      </c>
      <c r="U58" s="49" t="str">
        <f t="shared" si="3"/>
        <v/>
      </c>
      <c r="V58" s="16"/>
      <c r="W58" s="88" t="str">
        <f t="shared" si="4"/>
        <v/>
      </c>
      <c r="X58" s="89" t="str">
        <f t="shared" ref="X58:X121" si="28">IF(W58=D$7,E$7,IF(W58=D$8,E$8,IF(W58=D$9,E$9,IF(W58=D$10,E$10,IF(W58=D$11,E$11,IF(W58=G$6,H$6,IF(W58=G$7,H$7,IF(W58=G$8,H$8,IF(W58=G$9,H$9,IF(W58=G$10,H$10,IF(W58=G$11,H$11,IF(W58=J$6,K$6,IF(W58=J$7,K$7,IF(W58=J$8,K$8,IF(W58=J$9,K$9,IF(W58=J$10,K$10,IF(W58=J$11,K$11,IF(W58=D$6,E$6,""))))))))))))))))))</f>
        <v/>
      </c>
      <c r="Y58" s="16"/>
      <c r="Z58" s="31" t="str">
        <f t="shared" si="6"/>
        <v/>
      </c>
      <c r="AA58" s="19"/>
      <c r="AB58" s="45" t="str">
        <f t="shared" si="27"/>
        <v/>
      </c>
      <c r="AC58" s="44"/>
      <c r="AE58" s="19"/>
      <c r="AF58" s="71"/>
      <c r="AG58" s="25"/>
      <c r="AH58" s="45" t="str">
        <f t="shared" si="8"/>
        <v/>
      </c>
      <c r="AI58" s="29"/>
      <c r="AJ58" s="45" t="str">
        <f t="shared" si="9"/>
        <v/>
      </c>
      <c r="AK58" s="50"/>
      <c r="AL58" s="88" t="str">
        <f t="shared" si="25"/>
        <v/>
      </c>
      <c r="AM58" s="89" t="str">
        <f t="shared" si="26"/>
        <v/>
      </c>
      <c r="AN58" s="36"/>
    </row>
    <row r="59" spans="1:40" x14ac:dyDescent="0.25">
      <c r="A59" s="95"/>
      <c r="B59" s="19"/>
      <c r="C59" s="298" t="b">
        <f t="shared" si="21"/>
        <v>0</v>
      </c>
      <c r="D59" s="298"/>
      <c r="E59" s="420" t="b">
        <f t="shared" si="22"/>
        <v>0</v>
      </c>
      <c r="F59" s="421"/>
      <c r="G59" s="298" t="b">
        <f t="shared" si="23"/>
        <v>0</v>
      </c>
      <c r="H59" s="298"/>
      <c r="I59" s="298" t="b">
        <f t="shared" si="24"/>
        <v>0</v>
      </c>
      <c r="J59" s="298"/>
      <c r="K59" s="285" t="str">
        <f t="shared" si="13"/>
        <v/>
      </c>
      <c r="L59" s="104" t="str">
        <f t="shared" si="0"/>
        <v/>
      </c>
      <c r="M59" s="293"/>
      <c r="N59" s="19"/>
      <c r="O59" s="86" t="str">
        <f t="shared" si="14"/>
        <v/>
      </c>
      <c r="P59" s="285" t="str">
        <f t="shared" si="15"/>
        <v/>
      </c>
      <c r="Q59" s="86" t="str">
        <f t="shared" si="16"/>
        <v/>
      </c>
      <c r="R59" s="285" t="str">
        <f t="shared" si="17"/>
        <v/>
      </c>
      <c r="S59" s="16"/>
      <c r="T59" s="49" t="str">
        <f t="shared" si="2"/>
        <v/>
      </c>
      <c r="U59" s="49" t="str">
        <f t="shared" si="3"/>
        <v/>
      </c>
      <c r="V59" s="16"/>
      <c r="W59" s="88" t="str">
        <f t="shared" si="4"/>
        <v/>
      </c>
      <c r="X59" s="89" t="str">
        <f t="shared" si="28"/>
        <v/>
      </c>
      <c r="Y59" s="16"/>
      <c r="Z59" s="31" t="str">
        <f t="shared" si="6"/>
        <v/>
      </c>
      <c r="AA59" s="19"/>
      <c r="AB59" s="45" t="str">
        <f t="shared" si="27"/>
        <v/>
      </c>
      <c r="AC59" s="44"/>
      <c r="AE59" s="19"/>
      <c r="AF59" s="71"/>
      <c r="AG59" s="25"/>
      <c r="AH59" s="45" t="str">
        <f t="shared" si="8"/>
        <v/>
      </c>
      <c r="AI59" s="29"/>
      <c r="AJ59" s="45" t="str">
        <f t="shared" si="9"/>
        <v/>
      </c>
      <c r="AK59" s="50"/>
      <c r="AL59" s="88" t="str">
        <f t="shared" si="25"/>
        <v/>
      </c>
      <c r="AM59" s="89" t="str">
        <f t="shared" si="26"/>
        <v/>
      </c>
      <c r="AN59" s="36"/>
    </row>
    <row r="60" spans="1:40" x14ac:dyDescent="0.25">
      <c r="A60" s="95"/>
      <c r="B60" s="19"/>
      <c r="C60" s="298" t="b">
        <f t="shared" si="21"/>
        <v>0</v>
      </c>
      <c r="D60" s="298"/>
      <c r="E60" s="420" t="b">
        <f t="shared" si="22"/>
        <v>0</v>
      </c>
      <c r="F60" s="421"/>
      <c r="G60" s="298" t="b">
        <f t="shared" si="23"/>
        <v>0</v>
      </c>
      <c r="H60" s="298"/>
      <c r="I60" s="298" t="b">
        <f t="shared" si="24"/>
        <v>0</v>
      </c>
      <c r="J60" s="298"/>
      <c r="K60" s="285" t="str">
        <f t="shared" si="13"/>
        <v/>
      </c>
      <c r="L60" s="104" t="str">
        <f t="shared" si="0"/>
        <v/>
      </c>
      <c r="M60" s="293"/>
      <c r="N60" s="19"/>
      <c r="O60" s="86" t="str">
        <f t="shared" si="14"/>
        <v/>
      </c>
      <c r="P60" s="285" t="str">
        <f t="shared" si="15"/>
        <v/>
      </c>
      <c r="Q60" s="86" t="str">
        <f t="shared" si="16"/>
        <v/>
      </c>
      <c r="R60" s="285" t="str">
        <f t="shared" si="17"/>
        <v/>
      </c>
      <c r="S60" s="16"/>
      <c r="T60" s="49" t="str">
        <f t="shared" si="2"/>
        <v/>
      </c>
      <c r="U60" s="49" t="str">
        <f t="shared" si="3"/>
        <v/>
      </c>
      <c r="V60" s="16"/>
      <c r="W60" s="88" t="str">
        <f t="shared" si="4"/>
        <v/>
      </c>
      <c r="X60" s="89" t="str">
        <f t="shared" si="28"/>
        <v/>
      </c>
      <c r="Y60" s="16"/>
      <c r="Z60" s="31" t="str">
        <f t="shared" ref="Z60:Z92" si="29">IF(K60&lt;&gt;"",IFERROR(SMALL(T60:U60,COUNTIF(T60:U60,0)+1),""),"")</f>
        <v/>
      </c>
      <c r="AA60" s="19"/>
      <c r="AB60" s="45" t="str">
        <f t="shared" si="27"/>
        <v/>
      </c>
      <c r="AC60" s="44"/>
      <c r="AE60" s="19"/>
      <c r="AF60" s="71"/>
      <c r="AG60" s="25"/>
      <c r="AH60" s="45" t="str">
        <f t="shared" si="8"/>
        <v/>
      </c>
      <c r="AI60" s="29"/>
      <c r="AJ60" s="45" t="str">
        <f t="shared" si="9"/>
        <v/>
      </c>
      <c r="AK60" s="50"/>
      <c r="AL60" s="88" t="str">
        <f t="shared" si="25"/>
        <v/>
      </c>
      <c r="AM60" s="89" t="str">
        <f t="shared" si="26"/>
        <v/>
      </c>
      <c r="AN60" s="36"/>
    </row>
    <row r="61" spans="1:40" x14ac:dyDescent="0.25">
      <c r="A61" s="95"/>
      <c r="B61" s="19"/>
      <c r="C61" s="298" t="b">
        <f t="shared" si="21"/>
        <v>0</v>
      </c>
      <c r="D61" s="298"/>
      <c r="E61" s="420" t="b">
        <f t="shared" si="22"/>
        <v>0</v>
      </c>
      <c r="F61" s="421"/>
      <c r="G61" s="298" t="b">
        <f t="shared" si="23"/>
        <v>0</v>
      </c>
      <c r="H61" s="298"/>
      <c r="I61" s="298" t="b">
        <f t="shared" si="24"/>
        <v>0</v>
      </c>
      <c r="J61" s="298"/>
      <c r="K61" s="285" t="str">
        <f t="shared" si="13"/>
        <v/>
      </c>
      <c r="L61" s="104" t="str">
        <f t="shared" si="0"/>
        <v/>
      </c>
      <c r="M61" s="293"/>
      <c r="N61" s="19"/>
      <c r="O61" s="86" t="str">
        <f t="shared" si="14"/>
        <v/>
      </c>
      <c r="P61" s="285" t="str">
        <f t="shared" si="15"/>
        <v/>
      </c>
      <c r="Q61" s="86" t="str">
        <f t="shared" si="16"/>
        <v/>
      </c>
      <c r="R61" s="285" t="str">
        <f t="shared" si="17"/>
        <v/>
      </c>
      <c r="S61" s="16"/>
      <c r="T61" s="49" t="str">
        <f t="shared" si="2"/>
        <v/>
      </c>
      <c r="U61" s="49" t="str">
        <f t="shared" si="3"/>
        <v/>
      </c>
      <c r="V61" s="16"/>
      <c r="W61" s="88" t="str">
        <f t="shared" si="4"/>
        <v/>
      </c>
      <c r="X61" s="89" t="str">
        <f t="shared" si="28"/>
        <v/>
      </c>
      <c r="Y61" s="16"/>
      <c r="Z61" s="31" t="str">
        <f t="shared" si="29"/>
        <v/>
      </c>
      <c r="AA61" s="19"/>
      <c r="AB61" s="45" t="str">
        <f t="shared" si="27"/>
        <v/>
      </c>
      <c r="AC61" s="44"/>
      <c r="AE61" s="19"/>
      <c r="AF61" s="71"/>
      <c r="AG61" s="25"/>
      <c r="AH61" s="45" t="str">
        <f t="shared" si="8"/>
        <v/>
      </c>
      <c r="AI61" s="29"/>
      <c r="AJ61" s="45" t="str">
        <f t="shared" si="9"/>
        <v/>
      </c>
      <c r="AK61" s="50"/>
      <c r="AL61" s="88" t="str">
        <f t="shared" si="25"/>
        <v/>
      </c>
      <c r="AM61" s="89" t="str">
        <f t="shared" si="26"/>
        <v/>
      </c>
      <c r="AN61" s="36"/>
    </row>
    <row r="62" spans="1:40" x14ac:dyDescent="0.25">
      <c r="A62" s="95"/>
      <c r="B62" s="19"/>
      <c r="C62" s="298" t="b">
        <f t="shared" si="21"/>
        <v>0</v>
      </c>
      <c r="D62" s="298"/>
      <c r="E62" s="420" t="b">
        <f t="shared" si="22"/>
        <v>0</v>
      </c>
      <c r="F62" s="421"/>
      <c r="G62" s="298" t="b">
        <f t="shared" si="23"/>
        <v>0</v>
      </c>
      <c r="H62" s="298"/>
      <c r="I62" s="298" t="b">
        <f t="shared" si="24"/>
        <v>0</v>
      </c>
      <c r="J62" s="298"/>
      <c r="K62" s="285" t="str">
        <f t="shared" si="13"/>
        <v/>
      </c>
      <c r="L62" s="104" t="str">
        <f t="shared" si="0"/>
        <v/>
      </c>
      <c r="M62" s="293"/>
      <c r="N62" s="19"/>
      <c r="O62" s="86" t="str">
        <f t="shared" si="14"/>
        <v/>
      </c>
      <c r="P62" s="285" t="str">
        <f t="shared" si="15"/>
        <v/>
      </c>
      <c r="Q62" s="86" t="str">
        <f t="shared" si="16"/>
        <v/>
      </c>
      <c r="R62" s="285" t="str">
        <f t="shared" si="17"/>
        <v/>
      </c>
      <c r="S62" s="16"/>
      <c r="T62" s="49" t="str">
        <f t="shared" si="2"/>
        <v/>
      </c>
      <c r="U62" s="49" t="str">
        <f t="shared" si="3"/>
        <v/>
      </c>
      <c r="V62" s="16"/>
      <c r="W62" s="88" t="str">
        <f t="shared" si="4"/>
        <v/>
      </c>
      <c r="X62" s="89" t="str">
        <f t="shared" si="28"/>
        <v/>
      </c>
      <c r="Y62" s="16"/>
      <c r="Z62" s="31" t="str">
        <f t="shared" si="29"/>
        <v/>
      </c>
      <c r="AA62" s="19"/>
      <c r="AB62" s="45" t="str">
        <f t="shared" si="27"/>
        <v/>
      </c>
      <c r="AC62" s="44"/>
      <c r="AE62" s="19"/>
      <c r="AF62" s="71"/>
      <c r="AG62" s="25"/>
      <c r="AH62" s="45" t="str">
        <f t="shared" si="8"/>
        <v/>
      </c>
      <c r="AI62" s="29"/>
      <c r="AJ62" s="45" t="str">
        <f t="shared" si="9"/>
        <v/>
      </c>
      <c r="AK62" s="50"/>
      <c r="AL62" s="88" t="str">
        <f t="shared" si="25"/>
        <v/>
      </c>
      <c r="AM62" s="89" t="str">
        <f t="shared" si="26"/>
        <v/>
      </c>
      <c r="AN62" s="36"/>
    </row>
    <row r="63" spans="1:40" x14ac:dyDescent="0.25">
      <c r="A63" s="95"/>
      <c r="B63" s="19"/>
      <c r="C63" s="298" t="b">
        <f t="shared" si="21"/>
        <v>0</v>
      </c>
      <c r="D63" s="298"/>
      <c r="E63" s="420" t="b">
        <f t="shared" si="22"/>
        <v>0</v>
      </c>
      <c r="F63" s="421"/>
      <c r="G63" s="298" t="b">
        <f t="shared" si="23"/>
        <v>0</v>
      </c>
      <c r="H63" s="298"/>
      <c r="I63" s="298" t="b">
        <f t="shared" si="24"/>
        <v>0</v>
      </c>
      <c r="J63" s="298"/>
      <c r="K63" s="285" t="str">
        <f t="shared" si="13"/>
        <v/>
      </c>
      <c r="L63" s="104" t="str">
        <f t="shared" si="0"/>
        <v/>
      </c>
      <c r="M63" s="293"/>
      <c r="N63" s="19"/>
      <c r="O63" s="86" t="str">
        <f t="shared" si="14"/>
        <v/>
      </c>
      <c r="P63" s="285" t="str">
        <f t="shared" si="15"/>
        <v/>
      </c>
      <c r="Q63" s="86" t="str">
        <f t="shared" si="16"/>
        <v/>
      </c>
      <c r="R63" s="285" t="str">
        <f t="shared" si="17"/>
        <v/>
      </c>
      <c r="S63" s="16"/>
      <c r="T63" s="49" t="str">
        <f t="shared" si="2"/>
        <v/>
      </c>
      <c r="U63" s="49" t="str">
        <f t="shared" si="3"/>
        <v/>
      </c>
      <c r="V63" s="16"/>
      <c r="W63" s="88" t="str">
        <f t="shared" si="4"/>
        <v/>
      </c>
      <c r="X63" s="89" t="str">
        <f t="shared" si="28"/>
        <v/>
      </c>
      <c r="Y63" s="16"/>
      <c r="Z63" s="31" t="str">
        <f t="shared" si="29"/>
        <v/>
      </c>
      <c r="AA63" s="19"/>
      <c r="AB63" s="45" t="str">
        <f t="shared" si="27"/>
        <v/>
      </c>
      <c r="AC63" s="44"/>
      <c r="AE63" s="19"/>
      <c r="AF63" s="71"/>
      <c r="AG63" s="25"/>
      <c r="AH63" s="45" t="str">
        <f t="shared" si="8"/>
        <v/>
      </c>
      <c r="AI63" s="29"/>
      <c r="AJ63" s="45" t="str">
        <f t="shared" si="9"/>
        <v/>
      </c>
      <c r="AK63" s="50"/>
      <c r="AL63" s="88" t="str">
        <f t="shared" si="25"/>
        <v/>
      </c>
      <c r="AM63" s="89" t="str">
        <f t="shared" si="26"/>
        <v/>
      </c>
      <c r="AN63" s="36"/>
    </row>
    <row r="64" spans="1:40" x14ac:dyDescent="0.25">
      <c r="A64" s="95"/>
      <c r="B64" s="19"/>
      <c r="C64" s="298" t="b">
        <f t="shared" si="21"/>
        <v>0</v>
      </c>
      <c r="D64" s="298"/>
      <c r="E64" s="420" t="b">
        <f t="shared" si="22"/>
        <v>0</v>
      </c>
      <c r="F64" s="421"/>
      <c r="G64" s="298" t="b">
        <f t="shared" si="23"/>
        <v>0</v>
      </c>
      <c r="H64" s="298"/>
      <c r="I64" s="298" t="b">
        <f t="shared" si="24"/>
        <v>0</v>
      </c>
      <c r="J64" s="298"/>
      <c r="K64" s="285" t="str">
        <f t="shared" si="13"/>
        <v/>
      </c>
      <c r="L64" s="104" t="str">
        <f t="shared" si="0"/>
        <v/>
      </c>
      <c r="M64" s="293"/>
      <c r="N64" s="19"/>
      <c r="O64" s="86" t="str">
        <f t="shared" si="14"/>
        <v/>
      </c>
      <c r="P64" s="285" t="str">
        <f t="shared" si="15"/>
        <v/>
      </c>
      <c r="Q64" s="86" t="str">
        <f t="shared" si="16"/>
        <v/>
      </c>
      <c r="R64" s="285" t="str">
        <f t="shared" si="17"/>
        <v/>
      </c>
      <c r="S64" s="16"/>
      <c r="T64" s="49" t="str">
        <f t="shared" si="2"/>
        <v/>
      </c>
      <c r="U64" s="49" t="str">
        <f t="shared" si="3"/>
        <v/>
      </c>
      <c r="V64" s="16"/>
      <c r="W64" s="88" t="str">
        <f t="shared" si="4"/>
        <v/>
      </c>
      <c r="X64" s="89" t="str">
        <f t="shared" si="28"/>
        <v/>
      </c>
      <c r="Y64" s="16"/>
      <c r="Z64" s="31" t="str">
        <f t="shared" si="29"/>
        <v/>
      </c>
      <c r="AA64" s="19"/>
      <c r="AB64" s="45" t="str">
        <f t="shared" si="27"/>
        <v/>
      </c>
      <c r="AC64" s="44"/>
      <c r="AE64" s="19"/>
      <c r="AF64" s="71"/>
      <c r="AG64" s="25"/>
      <c r="AH64" s="45" t="str">
        <f t="shared" si="8"/>
        <v/>
      </c>
      <c r="AI64" s="29"/>
      <c r="AJ64" s="45" t="str">
        <f t="shared" si="9"/>
        <v/>
      </c>
      <c r="AK64" s="50"/>
      <c r="AL64" s="88" t="str">
        <f t="shared" si="25"/>
        <v/>
      </c>
      <c r="AM64" s="89" t="str">
        <f t="shared" si="26"/>
        <v/>
      </c>
      <c r="AN64" s="36"/>
    </row>
    <row r="65" spans="1:40" x14ac:dyDescent="0.25">
      <c r="A65" s="95"/>
      <c r="B65" s="19"/>
      <c r="C65" s="298" t="b">
        <f t="shared" si="21"/>
        <v>0</v>
      </c>
      <c r="D65" s="298"/>
      <c r="E65" s="420" t="b">
        <f t="shared" si="22"/>
        <v>0</v>
      </c>
      <c r="F65" s="421"/>
      <c r="G65" s="298" t="b">
        <f t="shared" si="23"/>
        <v>0</v>
      </c>
      <c r="H65" s="298"/>
      <c r="I65" s="298" t="b">
        <f t="shared" si="24"/>
        <v>0</v>
      </c>
      <c r="J65" s="298"/>
      <c r="K65" s="285" t="str">
        <f t="shared" si="13"/>
        <v/>
      </c>
      <c r="L65" s="104" t="str">
        <f t="shared" si="0"/>
        <v/>
      </c>
      <c r="M65" s="293"/>
      <c r="N65" s="19"/>
      <c r="O65" s="86" t="str">
        <f t="shared" si="14"/>
        <v/>
      </c>
      <c r="P65" s="285" t="str">
        <f t="shared" si="15"/>
        <v/>
      </c>
      <c r="Q65" s="86" t="str">
        <f t="shared" si="16"/>
        <v/>
      </c>
      <c r="R65" s="285" t="str">
        <f t="shared" si="17"/>
        <v/>
      </c>
      <c r="S65" s="16"/>
      <c r="T65" s="49" t="str">
        <f t="shared" si="2"/>
        <v/>
      </c>
      <c r="U65" s="49" t="str">
        <f t="shared" si="3"/>
        <v/>
      </c>
      <c r="V65" s="16"/>
      <c r="W65" s="88" t="str">
        <f t="shared" si="4"/>
        <v/>
      </c>
      <c r="X65" s="89" t="str">
        <f t="shared" si="28"/>
        <v/>
      </c>
      <c r="Y65" s="16"/>
      <c r="Z65" s="31" t="str">
        <f t="shared" si="29"/>
        <v/>
      </c>
      <c r="AA65" s="19"/>
      <c r="AB65" s="45" t="str">
        <f t="shared" si="27"/>
        <v/>
      </c>
      <c r="AC65" s="44"/>
      <c r="AE65" s="19"/>
      <c r="AF65" s="71"/>
      <c r="AG65" s="25"/>
      <c r="AH65" s="45" t="str">
        <f t="shared" si="8"/>
        <v/>
      </c>
      <c r="AI65" s="29"/>
      <c r="AJ65" s="45" t="str">
        <f t="shared" si="9"/>
        <v/>
      </c>
      <c r="AK65" s="50"/>
      <c r="AL65" s="88" t="str">
        <f t="shared" si="25"/>
        <v/>
      </c>
      <c r="AM65" s="89" t="str">
        <f t="shared" si="26"/>
        <v/>
      </c>
      <c r="AN65" s="36"/>
    </row>
    <row r="66" spans="1:40" x14ac:dyDescent="0.25">
      <c r="A66" s="95"/>
      <c r="B66" s="19"/>
      <c r="C66" s="298" t="b">
        <f t="shared" si="21"/>
        <v>0</v>
      </c>
      <c r="D66" s="298"/>
      <c r="E66" s="420" t="b">
        <f t="shared" si="22"/>
        <v>0</v>
      </c>
      <c r="F66" s="421"/>
      <c r="G66" s="298" t="b">
        <f t="shared" si="23"/>
        <v>0</v>
      </c>
      <c r="H66" s="298"/>
      <c r="I66" s="298" t="b">
        <f t="shared" si="24"/>
        <v>0</v>
      </c>
      <c r="J66" s="298"/>
      <c r="K66" s="285" t="str">
        <f t="shared" si="13"/>
        <v/>
      </c>
      <c r="L66" s="104" t="str">
        <f t="shared" si="0"/>
        <v/>
      </c>
      <c r="M66" s="293"/>
      <c r="N66" s="19"/>
      <c r="O66" s="86" t="str">
        <f t="shared" si="14"/>
        <v/>
      </c>
      <c r="P66" s="285" t="str">
        <f t="shared" si="15"/>
        <v/>
      </c>
      <c r="Q66" s="86" t="str">
        <f t="shared" si="16"/>
        <v/>
      </c>
      <c r="R66" s="285" t="str">
        <f t="shared" si="17"/>
        <v/>
      </c>
      <c r="S66" s="16"/>
      <c r="T66" s="49" t="str">
        <f t="shared" si="2"/>
        <v/>
      </c>
      <c r="U66" s="49" t="str">
        <f t="shared" si="3"/>
        <v/>
      </c>
      <c r="V66" s="16"/>
      <c r="W66" s="88" t="str">
        <f t="shared" si="4"/>
        <v/>
      </c>
      <c r="X66" s="89" t="str">
        <f t="shared" si="28"/>
        <v/>
      </c>
      <c r="Y66" s="16"/>
      <c r="Z66" s="31" t="str">
        <f t="shared" si="29"/>
        <v/>
      </c>
      <c r="AA66" s="19"/>
      <c r="AB66" s="45" t="str">
        <f t="shared" si="27"/>
        <v/>
      </c>
      <c r="AC66" s="44"/>
      <c r="AE66" s="19"/>
      <c r="AF66" s="71"/>
      <c r="AG66" s="25"/>
      <c r="AH66" s="45" t="str">
        <f t="shared" si="8"/>
        <v/>
      </c>
      <c r="AI66" s="29"/>
      <c r="AJ66" s="45" t="str">
        <f t="shared" si="9"/>
        <v/>
      </c>
      <c r="AK66" s="50"/>
      <c r="AL66" s="88" t="str">
        <f t="shared" si="25"/>
        <v/>
      </c>
      <c r="AM66" s="89" t="str">
        <f t="shared" si="26"/>
        <v/>
      </c>
      <c r="AN66" s="36"/>
    </row>
    <row r="67" spans="1:40" x14ac:dyDescent="0.25">
      <c r="A67" s="95"/>
      <c r="B67" s="19"/>
      <c r="C67" s="298" t="b">
        <f t="shared" si="21"/>
        <v>0</v>
      </c>
      <c r="D67" s="298"/>
      <c r="E67" s="420" t="b">
        <f t="shared" si="22"/>
        <v>0</v>
      </c>
      <c r="F67" s="421"/>
      <c r="G67" s="298" t="b">
        <f t="shared" si="23"/>
        <v>0</v>
      </c>
      <c r="H67" s="298"/>
      <c r="I67" s="298" t="b">
        <f t="shared" si="24"/>
        <v>0</v>
      </c>
      <c r="J67" s="298"/>
      <c r="K67" s="285" t="str">
        <f t="shared" si="13"/>
        <v/>
      </c>
      <c r="L67" s="104" t="str">
        <f t="shared" si="0"/>
        <v/>
      </c>
      <c r="M67" s="293"/>
      <c r="N67" s="19"/>
      <c r="O67" s="86" t="str">
        <f t="shared" si="14"/>
        <v/>
      </c>
      <c r="P67" s="285" t="str">
        <f t="shared" si="15"/>
        <v/>
      </c>
      <c r="Q67" s="86" t="str">
        <f t="shared" si="16"/>
        <v/>
      </c>
      <c r="R67" s="285" t="str">
        <f t="shared" si="17"/>
        <v/>
      </c>
      <c r="S67" s="16"/>
      <c r="T67" s="49" t="str">
        <f t="shared" si="2"/>
        <v/>
      </c>
      <c r="U67" s="49" t="str">
        <f t="shared" si="3"/>
        <v/>
      </c>
      <c r="V67" s="16"/>
      <c r="W67" s="88" t="str">
        <f t="shared" si="4"/>
        <v/>
      </c>
      <c r="X67" s="89" t="str">
        <f t="shared" si="28"/>
        <v/>
      </c>
      <c r="Y67" s="16"/>
      <c r="Z67" s="31" t="str">
        <f t="shared" si="29"/>
        <v/>
      </c>
      <c r="AA67" s="19"/>
      <c r="AB67" s="45" t="str">
        <f t="shared" si="27"/>
        <v/>
      </c>
      <c r="AC67" s="44"/>
      <c r="AE67" s="19"/>
      <c r="AF67" s="71"/>
      <c r="AG67" s="25"/>
      <c r="AH67" s="45" t="str">
        <f t="shared" si="8"/>
        <v/>
      </c>
      <c r="AI67" s="29"/>
      <c r="AJ67" s="45" t="str">
        <f t="shared" si="9"/>
        <v/>
      </c>
      <c r="AK67" s="50"/>
      <c r="AL67" s="88" t="str">
        <f t="shared" si="25"/>
        <v/>
      </c>
      <c r="AM67" s="89" t="str">
        <f t="shared" si="26"/>
        <v/>
      </c>
      <c r="AN67" s="36"/>
    </row>
    <row r="68" spans="1:40" x14ac:dyDescent="0.25">
      <c r="A68" s="95"/>
      <c r="B68" s="19"/>
      <c r="C68" s="298" t="b">
        <f t="shared" si="21"/>
        <v>0</v>
      </c>
      <c r="D68" s="298"/>
      <c r="E68" s="420" t="b">
        <f t="shared" si="22"/>
        <v>0</v>
      </c>
      <c r="F68" s="421"/>
      <c r="G68" s="298" t="b">
        <f t="shared" si="23"/>
        <v>0</v>
      </c>
      <c r="H68" s="298"/>
      <c r="I68" s="298" t="b">
        <f t="shared" si="24"/>
        <v>0</v>
      </c>
      <c r="J68" s="298"/>
      <c r="K68" s="285" t="str">
        <f t="shared" si="13"/>
        <v/>
      </c>
      <c r="L68" s="104" t="str">
        <f t="shared" si="0"/>
        <v/>
      </c>
      <c r="M68" s="293"/>
      <c r="N68" s="19"/>
      <c r="O68" s="86" t="str">
        <f t="shared" si="14"/>
        <v/>
      </c>
      <c r="P68" s="285" t="str">
        <f t="shared" si="15"/>
        <v/>
      </c>
      <c r="Q68" s="86" t="str">
        <f t="shared" si="16"/>
        <v/>
      </c>
      <c r="R68" s="285" t="str">
        <f t="shared" si="17"/>
        <v/>
      </c>
      <c r="S68" s="16"/>
      <c r="T68" s="49" t="str">
        <f t="shared" si="2"/>
        <v/>
      </c>
      <c r="U68" s="49" t="str">
        <f t="shared" si="3"/>
        <v/>
      </c>
      <c r="V68" s="16"/>
      <c r="W68" s="88" t="str">
        <f t="shared" si="4"/>
        <v/>
      </c>
      <c r="X68" s="89" t="str">
        <f t="shared" si="28"/>
        <v/>
      </c>
      <c r="Y68" s="16"/>
      <c r="Z68" s="31" t="str">
        <f t="shared" si="29"/>
        <v/>
      </c>
      <c r="AA68" s="19"/>
      <c r="AB68" s="45" t="str">
        <f t="shared" si="27"/>
        <v/>
      </c>
      <c r="AC68" s="44"/>
      <c r="AE68" s="19"/>
      <c r="AF68" s="71"/>
      <c r="AG68" s="25"/>
      <c r="AH68" s="45" t="str">
        <f t="shared" si="8"/>
        <v/>
      </c>
      <c r="AI68" s="29"/>
      <c r="AJ68" s="45" t="str">
        <f t="shared" si="9"/>
        <v/>
      </c>
      <c r="AK68" s="50"/>
      <c r="AL68" s="88" t="str">
        <f t="shared" si="25"/>
        <v/>
      </c>
      <c r="AM68" s="89" t="str">
        <f t="shared" si="26"/>
        <v/>
      </c>
      <c r="AN68" s="36"/>
    </row>
    <row r="69" spans="1:40" x14ac:dyDescent="0.25">
      <c r="A69" s="95"/>
      <c r="B69" s="19"/>
      <c r="C69" s="298" t="b">
        <f t="shared" si="21"/>
        <v>0</v>
      </c>
      <c r="D69" s="298"/>
      <c r="E69" s="420" t="b">
        <f t="shared" si="22"/>
        <v>0</v>
      </c>
      <c r="F69" s="421"/>
      <c r="G69" s="298" t="b">
        <f t="shared" si="23"/>
        <v>0</v>
      </c>
      <c r="H69" s="298"/>
      <c r="I69" s="298" t="b">
        <f t="shared" si="24"/>
        <v>0</v>
      </c>
      <c r="J69" s="298"/>
      <c r="K69" s="285" t="str">
        <f t="shared" si="13"/>
        <v/>
      </c>
      <c r="L69" s="104" t="str">
        <f t="shared" si="0"/>
        <v/>
      </c>
      <c r="M69" s="293" t="str">
        <f t="shared" ref="M69:M91" si="30">IF(AL69&lt;&gt;"",COUNT(AL69:AM69),"")</f>
        <v/>
      </c>
      <c r="N69" s="19"/>
      <c r="O69" s="86" t="str">
        <f t="shared" si="14"/>
        <v/>
      </c>
      <c r="P69" s="285" t="str">
        <f t="shared" si="15"/>
        <v/>
      </c>
      <c r="Q69" s="86" t="str">
        <f t="shared" si="16"/>
        <v/>
      </c>
      <c r="R69" s="285" t="str">
        <f t="shared" si="17"/>
        <v/>
      </c>
      <c r="S69" s="16"/>
      <c r="T69" s="49" t="str">
        <f t="shared" si="2"/>
        <v/>
      </c>
      <c r="U69" s="49" t="str">
        <f t="shared" si="3"/>
        <v/>
      </c>
      <c r="V69" s="16"/>
      <c r="W69" s="88" t="str">
        <f t="shared" si="4"/>
        <v/>
      </c>
      <c r="X69" s="89" t="str">
        <f t="shared" si="28"/>
        <v/>
      </c>
      <c r="Y69" s="16"/>
      <c r="Z69" s="31" t="str">
        <f t="shared" si="29"/>
        <v/>
      </c>
      <c r="AA69" s="19"/>
      <c r="AB69" s="45" t="str">
        <f t="shared" si="27"/>
        <v/>
      </c>
      <c r="AC69" s="44"/>
      <c r="AE69" s="19"/>
      <c r="AF69" s="71"/>
      <c r="AG69" s="25"/>
      <c r="AH69" s="45" t="str">
        <f t="shared" si="8"/>
        <v/>
      </c>
      <c r="AI69" s="29"/>
      <c r="AJ69" s="45" t="str">
        <f t="shared" si="9"/>
        <v/>
      </c>
      <c r="AK69" s="50"/>
      <c r="AL69" s="88" t="str">
        <f t="shared" si="25"/>
        <v/>
      </c>
      <c r="AM69" s="89" t="str">
        <f t="shared" si="26"/>
        <v/>
      </c>
      <c r="AN69" s="36"/>
    </row>
    <row r="70" spans="1:40" x14ac:dyDescent="0.25">
      <c r="A70" s="95"/>
      <c r="B70" s="19"/>
      <c r="C70" s="298" t="b">
        <f t="shared" si="21"/>
        <v>0</v>
      </c>
      <c r="D70" s="298"/>
      <c r="E70" s="420" t="b">
        <f t="shared" si="22"/>
        <v>0</v>
      </c>
      <c r="F70" s="421"/>
      <c r="G70" s="298" t="b">
        <f t="shared" si="23"/>
        <v>0</v>
      </c>
      <c r="H70" s="298"/>
      <c r="I70" s="298" t="b">
        <f t="shared" si="24"/>
        <v>0</v>
      </c>
      <c r="J70" s="298"/>
      <c r="K70" s="285" t="str">
        <f t="shared" si="13"/>
        <v/>
      </c>
      <c r="L70" s="104" t="str">
        <f t="shared" si="0"/>
        <v/>
      </c>
      <c r="M70" s="293" t="str">
        <f t="shared" si="30"/>
        <v/>
      </c>
      <c r="N70" s="19"/>
      <c r="O70" s="86" t="str">
        <f t="shared" si="14"/>
        <v/>
      </c>
      <c r="P70" s="285" t="str">
        <f t="shared" si="15"/>
        <v/>
      </c>
      <c r="Q70" s="86" t="str">
        <f t="shared" si="16"/>
        <v/>
      </c>
      <c r="R70" s="285" t="str">
        <f t="shared" si="17"/>
        <v/>
      </c>
      <c r="S70" s="16"/>
      <c r="T70" s="49" t="str">
        <f t="shared" si="2"/>
        <v/>
      </c>
      <c r="U70" s="49" t="str">
        <f t="shared" si="3"/>
        <v/>
      </c>
      <c r="V70" s="16"/>
      <c r="W70" s="88" t="str">
        <f t="shared" si="4"/>
        <v/>
      </c>
      <c r="X70" s="89" t="str">
        <f t="shared" si="28"/>
        <v/>
      </c>
      <c r="Y70" s="16"/>
      <c r="Z70" s="31" t="str">
        <f t="shared" si="29"/>
        <v/>
      </c>
      <c r="AA70" s="19"/>
      <c r="AB70" s="45" t="str">
        <f t="shared" si="27"/>
        <v/>
      </c>
      <c r="AC70" s="44"/>
      <c r="AE70" s="19"/>
      <c r="AF70" s="71"/>
      <c r="AG70" s="25"/>
      <c r="AH70" s="45" t="str">
        <f t="shared" si="8"/>
        <v/>
      </c>
      <c r="AI70" s="29"/>
      <c r="AJ70" s="45" t="str">
        <f t="shared" si="9"/>
        <v/>
      </c>
      <c r="AK70" s="50"/>
      <c r="AL70" s="88" t="str">
        <f t="shared" si="25"/>
        <v/>
      </c>
      <c r="AM70" s="89" t="str">
        <f t="shared" si="26"/>
        <v/>
      </c>
      <c r="AN70" s="36"/>
    </row>
    <row r="71" spans="1:40" x14ac:dyDescent="0.25">
      <c r="A71" s="95"/>
      <c r="B71" s="19"/>
      <c r="C71" s="298" t="b">
        <f t="shared" si="21"/>
        <v>0</v>
      </c>
      <c r="D71" s="298"/>
      <c r="E71" s="420" t="b">
        <f t="shared" si="22"/>
        <v>0</v>
      </c>
      <c r="F71" s="421"/>
      <c r="G71" s="298" t="b">
        <f t="shared" si="23"/>
        <v>0</v>
      </c>
      <c r="H71" s="298"/>
      <c r="I71" s="298" t="b">
        <f t="shared" si="24"/>
        <v>0</v>
      </c>
      <c r="J71" s="298"/>
      <c r="K71" s="285" t="str">
        <f t="shared" si="13"/>
        <v/>
      </c>
      <c r="L71" s="104" t="str">
        <f t="shared" si="0"/>
        <v/>
      </c>
      <c r="M71" s="293" t="str">
        <f t="shared" si="30"/>
        <v/>
      </c>
      <c r="N71" s="19"/>
      <c r="O71" s="86" t="str">
        <f t="shared" si="14"/>
        <v/>
      </c>
      <c r="P71" s="285" t="str">
        <f t="shared" si="15"/>
        <v/>
      </c>
      <c r="Q71" s="86" t="str">
        <f t="shared" si="16"/>
        <v/>
      </c>
      <c r="R71" s="285" t="str">
        <f t="shared" si="17"/>
        <v/>
      </c>
      <c r="S71" s="16"/>
      <c r="T71" s="49" t="str">
        <f t="shared" si="2"/>
        <v/>
      </c>
      <c r="U71" s="49" t="str">
        <f t="shared" si="3"/>
        <v/>
      </c>
      <c r="V71" s="16"/>
      <c r="W71" s="88" t="str">
        <f t="shared" si="4"/>
        <v/>
      </c>
      <c r="X71" s="89" t="str">
        <f t="shared" si="28"/>
        <v/>
      </c>
      <c r="Y71" s="16"/>
      <c r="Z71" s="31" t="str">
        <f t="shared" si="29"/>
        <v/>
      </c>
      <c r="AA71" s="19"/>
      <c r="AB71" s="45" t="str">
        <f t="shared" si="27"/>
        <v/>
      </c>
      <c r="AC71" s="44"/>
      <c r="AE71" s="19"/>
      <c r="AF71" s="71"/>
      <c r="AG71" s="25"/>
      <c r="AH71" s="45" t="str">
        <f t="shared" si="8"/>
        <v/>
      </c>
      <c r="AI71" s="29"/>
      <c r="AJ71" s="45" t="str">
        <f t="shared" si="9"/>
        <v/>
      </c>
      <c r="AK71" s="50"/>
      <c r="AL71" s="88" t="str">
        <f t="shared" si="25"/>
        <v/>
      </c>
      <c r="AM71" s="89" t="str">
        <f t="shared" si="26"/>
        <v/>
      </c>
      <c r="AN71" s="36"/>
    </row>
    <row r="72" spans="1:40" x14ac:dyDescent="0.25">
      <c r="A72" s="95"/>
      <c r="B72" s="19"/>
      <c r="C72" s="298" t="b">
        <f t="shared" si="21"/>
        <v>0</v>
      </c>
      <c r="D72" s="298"/>
      <c r="E72" s="420" t="b">
        <f t="shared" si="22"/>
        <v>0</v>
      </c>
      <c r="F72" s="421"/>
      <c r="G72" s="298" t="b">
        <f t="shared" si="23"/>
        <v>0</v>
      </c>
      <c r="H72" s="298"/>
      <c r="I72" s="298" t="b">
        <f t="shared" si="24"/>
        <v>0</v>
      </c>
      <c r="J72" s="298"/>
      <c r="K72" s="285" t="str">
        <f t="shared" si="13"/>
        <v/>
      </c>
      <c r="L72" s="104" t="str">
        <f t="shared" si="0"/>
        <v/>
      </c>
      <c r="M72" s="293" t="str">
        <f t="shared" si="30"/>
        <v/>
      </c>
      <c r="N72" s="19"/>
      <c r="O72" s="86" t="str">
        <f t="shared" si="14"/>
        <v/>
      </c>
      <c r="P72" s="285" t="str">
        <f t="shared" si="15"/>
        <v/>
      </c>
      <c r="Q72" s="86" t="str">
        <f t="shared" si="16"/>
        <v/>
      </c>
      <c r="R72" s="285" t="str">
        <f t="shared" si="17"/>
        <v/>
      </c>
      <c r="S72" s="16"/>
      <c r="T72" s="49" t="str">
        <f t="shared" si="2"/>
        <v/>
      </c>
      <c r="U72" s="49" t="str">
        <f t="shared" si="3"/>
        <v/>
      </c>
      <c r="V72" s="16"/>
      <c r="W72" s="88" t="str">
        <f t="shared" si="4"/>
        <v/>
      </c>
      <c r="X72" s="89" t="str">
        <f t="shared" si="28"/>
        <v/>
      </c>
      <c r="Y72" s="16"/>
      <c r="Z72" s="31" t="str">
        <f t="shared" si="29"/>
        <v/>
      </c>
      <c r="AA72" s="19"/>
      <c r="AB72" s="45" t="str">
        <f t="shared" si="27"/>
        <v/>
      </c>
      <c r="AC72" s="44"/>
      <c r="AE72" s="19"/>
      <c r="AF72" s="71"/>
      <c r="AG72" s="25"/>
      <c r="AH72" s="45" t="str">
        <f t="shared" si="8"/>
        <v/>
      </c>
      <c r="AI72" s="29"/>
      <c r="AJ72" s="45" t="str">
        <f t="shared" si="9"/>
        <v/>
      </c>
      <c r="AK72" s="50"/>
      <c r="AL72" s="88" t="str">
        <f t="shared" si="25"/>
        <v/>
      </c>
      <c r="AM72" s="89" t="str">
        <f t="shared" si="26"/>
        <v/>
      </c>
      <c r="AN72" s="36"/>
    </row>
    <row r="73" spans="1:40" x14ac:dyDescent="0.25">
      <c r="A73" s="95"/>
      <c r="B73" s="19"/>
      <c r="C73" s="298" t="b">
        <f t="shared" si="21"/>
        <v>0</v>
      </c>
      <c r="D73" s="298"/>
      <c r="E73" s="420" t="b">
        <f t="shared" si="22"/>
        <v>0</v>
      </c>
      <c r="F73" s="421"/>
      <c r="G73" s="298" t="b">
        <f t="shared" si="23"/>
        <v>0</v>
      </c>
      <c r="H73" s="298"/>
      <c r="I73" s="298" t="b">
        <f t="shared" si="24"/>
        <v>0</v>
      </c>
      <c r="J73" s="298"/>
      <c r="K73" s="285" t="str">
        <f t="shared" si="13"/>
        <v/>
      </c>
      <c r="L73" s="104" t="str">
        <f t="shared" si="0"/>
        <v/>
      </c>
      <c r="M73" s="293" t="str">
        <f t="shared" si="30"/>
        <v/>
      </c>
      <c r="N73" s="19"/>
      <c r="O73" s="86" t="str">
        <f t="shared" si="14"/>
        <v/>
      </c>
      <c r="P73" s="285" t="str">
        <f t="shared" si="15"/>
        <v/>
      </c>
      <c r="Q73" s="86" t="str">
        <f t="shared" si="16"/>
        <v/>
      </c>
      <c r="R73" s="285" t="str">
        <f t="shared" si="17"/>
        <v/>
      </c>
      <c r="S73" s="16"/>
      <c r="T73" s="49" t="str">
        <f t="shared" si="2"/>
        <v/>
      </c>
      <c r="U73" s="49" t="str">
        <f t="shared" si="3"/>
        <v/>
      </c>
      <c r="V73" s="16"/>
      <c r="W73" s="88" t="str">
        <f t="shared" si="4"/>
        <v/>
      </c>
      <c r="X73" s="89" t="str">
        <f t="shared" si="28"/>
        <v/>
      </c>
      <c r="Y73" s="16"/>
      <c r="Z73" s="31" t="str">
        <f t="shared" si="29"/>
        <v/>
      </c>
      <c r="AA73" s="19"/>
      <c r="AB73" s="45" t="str">
        <f t="shared" si="27"/>
        <v/>
      </c>
      <c r="AC73" s="44"/>
      <c r="AE73" s="19"/>
      <c r="AF73" s="71"/>
      <c r="AG73" s="25"/>
      <c r="AH73" s="45" t="str">
        <f t="shared" si="8"/>
        <v/>
      </c>
      <c r="AI73" s="29"/>
      <c r="AJ73" s="45" t="str">
        <f t="shared" si="9"/>
        <v/>
      </c>
      <c r="AK73" s="50"/>
      <c r="AL73" s="88" t="str">
        <f t="shared" si="25"/>
        <v/>
      </c>
      <c r="AM73" s="89" t="str">
        <f t="shared" si="26"/>
        <v/>
      </c>
      <c r="AN73" s="36"/>
    </row>
    <row r="74" spans="1:40" x14ac:dyDescent="0.25">
      <c r="A74" s="95"/>
      <c r="B74" s="19"/>
      <c r="C74" s="298" t="b">
        <f t="shared" si="21"/>
        <v>0</v>
      </c>
      <c r="D74" s="298"/>
      <c r="E74" s="420" t="b">
        <f t="shared" si="22"/>
        <v>0</v>
      </c>
      <c r="F74" s="421"/>
      <c r="G74" s="298" t="b">
        <f t="shared" si="23"/>
        <v>0</v>
      </c>
      <c r="H74" s="298"/>
      <c r="I74" s="298" t="b">
        <f t="shared" si="24"/>
        <v>0</v>
      </c>
      <c r="J74" s="298"/>
      <c r="K74" s="285" t="str">
        <f t="shared" si="13"/>
        <v/>
      </c>
      <c r="L74" s="104" t="str">
        <f t="shared" si="0"/>
        <v/>
      </c>
      <c r="M74" s="293" t="str">
        <f t="shared" si="30"/>
        <v/>
      </c>
      <c r="N74" s="19"/>
      <c r="O74" s="86" t="str">
        <f t="shared" si="14"/>
        <v/>
      </c>
      <c r="P74" s="285" t="str">
        <f t="shared" si="15"/>
        <v/>
      </c>
      <c r="Q74" s="86" t="str">
        <f t="shared" si="16"/>
        <v/>
      </c>
      <c r="R74" s="285" t="str">
        <f t="shared" si="17"/>
        <v/>
      </c>
      <c r="S74" s="16"/>
      <c r="T74" s="49" t="str">
        <f t="shared" si="2"/>
        <v/>
      </c>
      <c r="U74" s="49" t="str">
        <f t="shared" si="3"/>
        <v/>
      </c>
      <c r="V74" s="16"/>
      <c r="W74" s="88" t="str">
        <f t="shared" si="4"/>
        <v/>
      </c>
      <c r="X74" s="89" t="str">
        <f t="shared" si="28"/>
        <v/>
      </c>
      <c r="Y74" s="16"/>
      <c r="Z74" s="31" t="str">
        <f t="shared" si="29"/>
        <v/>
      </c>
      <c r="AA74" s="19"/>
      <c r="AB74" s="45" t="str">
        <f t="shared" si="27"/>
        <v/>
      </c>
      <c r="AC74" s="44"/>
      <c r="AE74" s="19"/>
      <c r="AF74" s="71"/>
      <c r="AG74" s="25"/>
      <c r="AH74" s="45" t="str">
        <f t="shared" si="8"/>
        <v/>
      </c>
      <c r="AI74" s="29"/>
      <c r="AJ74" s="45" t="str">
        <f t="shared" si="9"/>
        <v/>
      </c>
      <c r="AK74" s="50"/>
      <c r="AL74" s="88" t="str">
        <f t="shared" si="25"/>
        <v/>
      </c>
      <c r="AM74" s="89" t="str">
        <f t="shared" si="26"/>
        <v/>
      </c>
      <c r="AN74" s="36"/>
    </row>
    <row r="75" spans="1:40" x14ac:dyDescent="0.25">
      <c r="A75" s="95"/>
      <c r="B75" s="19"/>
      <c r="C75" s="298" t="b">
        <f t="shared" si="21"/>
        <v>0</v>
      </c>
      <c r="D75" s="298"/>
      <c r="E75" s="420" t="b">
        <f t="shared" si="22"/>
        <v>0</v>
      </c>
      <c r="F75" s="421"/>
      <c r="G75" s="298" t="b">
        <f t="shared" si="23"/>
        <v>0</v>
      </c>
      <c r="H75" s="298"/>
      <c r="I75" s="298" t="b">
        <f t="shared" si="24"/>
        <v>0</v>
      </c>
      <c r="J75" s="298"/>
      <c r="K75" s="285" t="str">
        <f t="shared" si="13"/>
        <v/>
      </c>
      <c r="L75" s="104" t="str">
        <f t="shared" si="0"/>
        <v/>
      </c>
      <c r="M75" s="293" t="str">
        <f t="shared" si="30"/>
        <v/>
      </c>
      <c r="N75" s="19"/>
      <c r="O75" s="86" t="str">
        <f t="shared" si="14"/>
        <v/>
      </c>
      <c r="P75" s="285" t="str">
        <f t="shared" si="15"/>
        <v/>
      </c>
      <c r="Q75" s="86" t="str">
        <f t="shared" si="16"/>
        <v/>
      </c>
      <c r="R75" s="285" t="str">
        <f t="shared" si="17"/>
        <v/>
      </c>
      <c r="S75" s="16"/>
      <c r="T75" s="49" t="str">
        <f t="shared" si="2"/>
        <v/>
      </c>
      <c r="U75" s="49" t="str">
        <f t="shared" si="3"/>
        <v/>
      </c>
      <c r="V75" s="16"/>
      <c r="W75" s="88" t="str">
        <f t="shared" si="4"/>
        <v/>
      </c>
      <c r="X75" s="89" t="str">
        <f t="shared" si="28"/>
        <v/>
      </c>
      <c r="Y75" s="16"/>
      <c r="Z75" s="31" t="str">
        <f t="shared" si="29"/>
        <v/>
      </c>
      <c r="AA75" s="19"/>
      <c r="AB75" s="45" t="str">
        <f t="shared" si="27"/>
        <v/>
      </c>
      <c r="AC75" s="44"/>
      <c r="AE75" s="19"/>
      <c r="AF75" s="71"/>
      <c r="AG75" s="25"/>
      <c r="AH75" s="45" t="str">
        <f t="shared" si="8"/>
        <v/>
      </c>
      <c r="AI75" s="29"/>
      <c r="AJ75" s="45" t="str">
        <f t="shared" si="9"/>
        <v/>
      </c>
      <c r="AK75" s="50"/>
      <c r="AL75" s="88" t="str">
        <f t="shared" si="25"/>
        <v/>
      </c>
      <c r="AM75" s="89" t="str">
        <f t="shared" si="26"/>
        <v/>
      </c>
      <c r="AN75" s="36"/>
    </row>
    <row r="76" spans="1:40" x14ac:dyDescent="0.25">
      <c r="A76" s="95"/>
      <c r="B76" s="19"/>
      <c r="C76" s="298" t="b">
        <f t="shared" si="21"/>
        <v>0</v>
      </c>
      <c r="D76" s="298"/>
      <c r="E76" s="420" t="b">
        <f t="shared" si="22"/>
        <v>0</v>
      </c>
      <c r="F76" s="421"/>
      <c r="G76" s="298" t="b">
        <f t="shared" si="23"/>
        <v>0</v>
      </c>
      <c r="H76" s="298"/>
      <c r="I76" s="298" t="b">
        <f t="shared" si="24"/>
        <v>0</v>
      </c>
      <c r="J76" s="298"/>
      <c r="K76" s="285" t="str">
        <f t="shared" si="13"/>
        <v/>
      </c>
      <c r="L76" s="104" t="str">
        <f t="shared" si="0"/>
        <v/>
      </c>
      <c r="M76" s="293" t="str">
        <f t="shared" si="30"/>
        <v/>
      </c>
      <c r="N76" s="19"/>
      <c r="O76" s="86" t="str">
        <f t="shared" si="14"/>
        <v/>
      </c>
      <c r="P76" s="285" t="str">
        <f t="shared" si="15"/>
        <v/>
      </c>
      <c r="Q76" s="86" t="str">
        <f t="shared" si="16"/>
        <v/>
      </c>
      <c r="R76" s="285" t="str">
        <f t="shared" si="17"/>
        <v/>
      </c>
      <c r="S76" s="16"/>
      <c r="T76" s="49" t="str">
        <f t="shared" si="2"/>
        <v/>
      </c>
      <c r="U76" s="49" t="str">
        <f t="shared" si="3"/>
        <v/>
      </c>
      <c r="V76" s="16"/>
      <c r="W76" s="88" t="str">
        <f t="shared" si="4"/>
        <v/>
      </c>
      <c r="X76" s="89" t="str">
        <f t="shared" si="28"/>
        <v/>
      </c>
      <c r="Y76" s="16"/>
      <c r="Z76" s="31" t="str">
        <f t="shared" si="29"/>
        <v/>
      </c>
      <c r="AA76" s="19"/>
      <c r="AB76" s="45" t="str">
        <f t="shared" si="27"/>
        <v/>
      </c>
      <c r="AC76" s="44"/>
      <c r="AE76" s="19"/>
      <c r="AF76" s="71"/>
      <c r="AG76" s="25"/>
      <c r="AH76" s="45" t="str">
        <f t="shared" si="8"/>
        <v/>
      </c>
      <c r="AI76" s="29"/>
      <c r="AJ76" s="45" t="str">
        <f t="shared" si="9"/>
        <v/>
      </c>
      <c r="AK76" s="50"/>
      <c r="AL76" s="88" t="str">
        <f t="shared" si="25"/>
        <v/>
      </c>
      <c r="AM76" s="89" t="str">
        <f t="shared" si="26"/>
        <v/>
      </c>
      <c r="AN76" s="36"/>
    </row>
    <row r="77" spans="1:40" x14ac:dyDescent="0.25">
      <c r="A77" s="95"/>
      <c r="B77" s="19"/>
      <c r="C77" s="298" t="b">
        <f t="shared" si="21"/>
        <v>0</v>
      </c>
      <c r="D77" s="298"/>
      <c r="E77" s="420" t="b">
        <f t="shared" si="22"/>
        <v>0</v>
      </c>
      <c r="F77" s="421"/>
      <c r="G77" s="298" t="b">
        <f t="shared" si="23"/>
        <v>0</v>
      </c>
      <c r="H77" s="298"/>
      <c r="I77" s="298" t="b">
        <f t="shared" si="24"/>
        <v>0</v>
      </c>
      <c r="J77" s="298"/>
      <c r="K77" s="285" t="str">
        <f t="shared" si="13"/>
        <v/>
      </c>
      <c r="L77" s="104" t="str">
        <f t="shared" si="0"/>
        <v/>
      </c>
      <c r="M77" s="293" t="str">
        <f t="shared" si="30"/>
        <v/>
      </c>
      <c r="N77" s="19"/>
      <c r="O77" s="86" t="str">
        <f t="shared" si="14"/>
        <v/>
      </c>
      <c r="P77" s="285" t="str">
        <f t="shared" si="15"/>
        <v/>
      </c>
      <c r="Q77" s="86" t="str">
        <f t="shared" si="16"/>
        <v/>
      </c>
      <c r="R77" s="285" t="str">
        <f t="shared" si="17"/>
        <v/>
      </c>
      <c r="S77" s="16"/>
      <c r="T77" s="49" t="str">
        <f t="shared" si="2"/>
        <v/>
      </c>
      <c r="U77" s="49" t="str">
        <f t="shared" si="3"/>
        <v/>
      </c>
      <c r="V77" s="16"/>
      <c r="W77" s="88" t="str">
        <f t="shared" si="4"/>
        <v/>
      </c>
      <c r="X77" s="89" t="str">
        <f t="shared" si="28"/>
        <v/>
      </c>
      <c r="Y77" s="16"/>
      <c r="Z77" s="31" t="str">
        <f t="shared" si="29"/>
        <v/>
      </c>
      <c r="AA77" s="19"/>
      <c r="AB77" s="45" t="str">
        <f t="shared" si="27"/>
        <v/>
      </c>
      <c r="AC77" s="44"/>
      <c r="AE77" s="19"/>
      <c r="AF77" s="71"/>
      <c r="AG77" s="25"/>
      <c r="AH77" s="45" t="str">
        <f t="shared" si="8"/>
        <v/>
      </c>
      <c r="AI77" s="29"/>
      <c r="AJ77" s="45" t="str">
        <f t="shared" si="9"/>
        <v/>
      </c>
      <c r="AK77" s="50"/>
      <c r="AL77" s="88" t="str">
        <f t="shared" si="25"/>
        <v/>
      </c>
      <c r="AM77" s="89" t="str">
        <f t="shared" si="26"/>
        <v/>
      </c>
      <c r="AN77" s="36"/>
    </row>
    <row r="78" spans="1:40" x14ac:dyDescent="0.25">
      <c r="A78" s="95"/>
      <c r="B78" s="19"/>
      <c r="C78" s="298" t="b">
        <f t="shared" si="21"/>
        <v>0</v>
      </c>
      <c r="D78" s="298"/>
      <c r="E78" s="420" t="b">
        <f t="shared" si="22"/>
        <v>0</v>
      </c>
      <c r="F78" s="421"/>
      <c r="G78" s="298" t="b">
        <f t="shared" si="23"/>
        <v>0</v>
      </c>
      <c r="H78" s="298"/>
      <c r="I78" s="298" t="b">
        <f t="shared" si="24"/>
        <v>0</v>
      </c>
      <c r="J78" s="298"/>
      <c r="K78" s="285" t="str">
        <f t="shared" si="13"/>
        <v/>
      </c>
      <c r="L78" s="104" t="str">
        <f t="shared" si="0"/>
        <v/>
      </c>
      <c r="M78" s="293" t="str">
        <f t="shared" si="30"/>
        <v/>
      </c>
      <c r="N78" s="19"/>
      <c r="O78" s="86" t="str">
        <f t="shared" si="14"/>
        <v/>
      </c>
      <c r="P78" s="285" t="str">
        <f t="shared" si="15"/>
        <v/>
      </c>
      <c r="Q78" s="86" t="str">
        <f t="shared" si="16"/>
        <v/>
      </c>
      <c r="R78" s="285" t="str">
        <f t="shared" si="17"/>
        <v/>
      </c>
      <c r="S78" s="16"/>
      <c r="T78" s="49" t="str">
        <f t="shared" si="2"/>
        <v/>
      </c>
      <c r="U78" s="49" t="str">
        <f t="shared" si="3"/>
        <v/>
      </c>
      <c r="V78" s="16"/>
      <c r="W78" s="88" t="str">
        <f t="shared" si="4"/>
        <v/>
      </c>
      <c r="X78" s="89" t="str">
        <f t="shared" si="28"/>
        <v/>
      </c>
      <c r="Y78" s="16"/>
      <c r="Z78" s="31" t="str">
        <f t="shared" si="29"/>
        <v/>
      </c>
      <c r="AA78" s="19"/>
      <c r="AB78" s="45" t="str">
        <f t="shared" si="27"/>
        <v/>
      </c>
      <c r="AC78" s="44"/>
      <c r="AE78" s="19"/>
      <c r="AF78" s="71"/>
      <c r="AG78" s="25"/>
      <c r="AH78" s="45" t="str">
        <f t="shared" si="8"/>
        <v/>
      </c>
      <c r="AI78" s="29"/>
      <c r="AJ78" s="45" t="str">
        <f t="shared" si="9"/>
        <v/>
      </c>
      <c r="AK78" s="50"/>
      <c r="AL78" s="88" t="str">
        <f t="shared" si="25"/>
        <v/>
      </c>
      <c r="AM78" s="89" t="str">
        <f t="shared" si="26"/>
        <v/>
      </c>
      <c r="AN78" s="36"/>
    </row>
    <row r="79" spans="1:40" x14ac:dyDescent="0.25">
      <c r="A79" s="95"/>
      <c r="B79" s="19"/>
      <c r="C79" s="298" t="b">
        <f t="shared" si="21"/>
        <v>0</v>
      </c>
      <c r="D79" s="298"/>
      <c r="E79" s="420" t="b">
        <f t="shared" si="22"/>
        <v>0</v>
      </c>
      <c r="F79" s="421"/>
      <c r="G79" s="298" t="b">
        <f t="shared" si="23"/>
        <v>0</v>
      </c>
      <c r="H79" s="298"/>
      <c r="I79" s="298" t="b">
        <f t="shared" si="24"/>
        <v>0</v>
      </c>
      <c r="J79" s="298"/>
      <c r="K79" s="285" t="str">
        <f t="shared" si="13"/>
        <v/>
      </c>
      <c r="L79" s="104" t="str">
        <f t="shared" si="0"/>
        <v/>
      </c>
      <c r="M79" s="293" t="str">
        <f t="shared" si="30"/>
        <v/>
      </c>
      <c r="N79" s="19"/>
      <c r="O79" s="86" t="str">
        <f t="shared" si="14"/>
        <v/>
      </c>
      <c r="P79" s="285" t="str">
        <f t="shared" si="15"/>
        <v/>
      </c>
      <c r="Q79" s="86" t="str">
        <f t="shared" si="16"/>
        <v/>
      </c>
      <c r="R79" s="285" t="str">
        <f t="shared" si="17"/>
        <v/>
      </c>
      <c r="S79" s="16"/>
      <c r="T79" s="49" t="str">
        <f t="shared" si="2"/>
        <v/>
      </c>
      <c r="U79" s="49" t="str">
        <f t="shared" si="3"/>
        <v/>
      </c>
      <c r="V79" s="16"/>
      <c r="W79" s="88" t="str">
        <f t="shared" si="4"/>
        <v/>
      </c>
      <c r="X79" s="89" t="str">
        <f t="shared" si="28"/>
        <v/>
      </c>
      <c r="Y79" s="16"/>
      <c r="Z79" s="31" t="str">
        <f t="shared" si="29"/>
        <v/>
      </c>
      <c r="AA79" s="19"/>
      <c r="AB79" s="45" t="str">
        <f t="shared" si="27"/>
        <v/>
      </c>
      <c r="AC79" s="44"/>
      <c r="AE79" s="19"/>
      <c r="AF79" s="71"/>
      <c r="AG79" s="25"/>
      <c r="AH79" s="45" t="str">
        <f t="shared" si="8"/>
        <v/>
      </c>
      <c r="AI79" s="29"/>
      <c r="AJ79" s="45" t="str">
        <f t="shared" si="9"/>
        <v/>
      </c>
      <c r="AK79" s="50"/>
      <c r="AL79" s="88" t="str">
        <f t="shared" si="25"/>
        <v/>
      </c>
      <c r="AM79" s="89" t="str">
        <f t="shared" si="26"/>
        <v/>
      </c>
      <c r="AN79" s="36"/>
    </row>
    <row r="80" spans="1:40" x14ac:dyDescent="0.25">
      <c r="A80" s="95"/>
      <c r="B80" s="19"/>
      <c r="C80" s="298" t="b">
        <f t="shared" si="21"/>
        <v>0</v>
      </c>
      <c r="D80" s="298"/>
      <c r="E80" s="420" t="b">
        <f t="shared" si="22"/>
        <v>0</v>
      </c>
      <c r="F80" s="421"/>
      <c r="G80" s="298" t="b">
        <f t="shared" si="23"/>
        <v>0</v>
      </c>
      <c r="H80" s="298"/>
      <c r="I80" s="298" t="b">
        <f t="shared" si="24"/>
        <v>0</v>
      </c>
      <c r="J80" s="298"/>
      <c r="K80" s="285" t="str">
        <f t="shared" si="13"/>
        <v/>
      </c>
      <c r="L80" s="104" t="str">
        <f t="shared" si="0"/>
        <v/>
      </c>
      <c r="M80" s="293" t="str">
        <f t="shared" si="30"/>
        <v/>
      </c>
      <c r="N80" s="19"/>
      <c r="O80" s="86" t="str">
        <f t="shared" si="14"/>
        <v/>
      </c>
      <c r="P80" s="285" t="str">
        <f t="shared" si="15"/>
        <v/>
      </c>
      <c r="Q80" s="86" t="str">
        <f t="shared" si="16"/>
        <v/>
      </c>
      <c r="R80" s="285" t="str">
        <f t="shared" si="17"/>
        <v/>
      </c>
      <c r="S80" s="16"/>
      <c r="T80" s="49" t="str">
        <f t="shared" si="2"/>
        <v/>
      </c>
      <c r="U80" s="49" t="str">
        <f t="shared" si="3"/>
        <v/>
      </c>
      <c r="V80" s="16"/>
      <c r="W80" s="88" t="str">
        <f t="shared" si="4"/>
        <v/>
      </c>
      <c r="X80" s="89" t="str">
        <f t="shared" si="28"/>
        <v/>
      </c>
      <c r="Y80" s="16"/>
      <c r="Z80" s="31" t="str">
        <f t="shared" si="29"/>
        <v/>
      </c>
      <c r="AA80" s="19"/>
      <c r="AB80" s="45" t="str">
        <f t="shared" si="27"/>
        <v/>
      </c>
      <c r="AC80" s="44"/>
      <c r="AE80" s="19"/>
      <c r="AF80" s="71"/>
      <c r="AG80" s="25"/>
      <c r="AH80" s="45" t="str">
        <f t="shared" si="8"/>
        <v/>
      </c>
      <c r="AI80" s="29"/>
      <c r="AJ80" s="45" t="str">
        <f t="shared" si="9"/>
        <v/>
      </c>
      <c r="AK80" s="50"/>
      <c r="AL80" s="88" t="str">
        <f t="shared" si="25"/>
        <v/>
      </c>
      <c r="AM80" s="89" t="str">
        <f t="shared" si="26"/>
        <v/>
      </c>
      <c r="AN80" s="36"/>
    </row>
    <row r="81" spans="1:40" x14ac:dyDescent="0.25">
      <c r="A81" s="95"/>
      <c r="B81" s="19"/>
      <c r="C81" s="298" t="b">
        <f t="shared" si="21"/>
        <v>0</v>
      </c>
      <c r="D81" s="298"/>
      <c r="E81" s="420" t="b">
        <f t="shared" si="22"/>
        <v>0</v>
      </c>
      <c r="F81" s="421"/>
      <c r="G81" s="298" t="b">
        <f t="shared" si="23"/>
        <v>0</v>
      </c>
      <c r="H81" s="298"/>
      <c r="I81" s="298" t="b">
        <f t="shared" si="24"/>
        <v>0</v>
      </c>
      <c r="J81" s="298"/>
      <c r="K81" s="285" t="str">
        <f t="shared" si="13"/>
        <v/>
      </c>
      <c r="L81" s="104" t="str">
        <f t="shared" si="0"/>
        <v/>
      </c>
      <c r="M81" s="293" t="str">
        <f t="shared" si="30"/>
        <v/>
      </c>
      <c r="N81" s="19"/>
      <c r="O81" s="86" t="str">
        <f t="shared" si="14"/>
        <v/>
      </c>
      <c r="P81" s="285" t="str">
        <f t="shared" si="15"/>
        <v/>
      </c>
      <c r="Q81" s="86" t="str">
        <f t="shared" si="16"/>
        <v/>
      </c>
      <c r="R81" s="285" t="str">
        <f t="shared" si="17"/>
        <v/>
      </c>
      <c r="S81" s="16"/>
      <c r="T81" s="49" t="str">
        <f t="shared" si="2"/>
        <v/>
      </c>
      <c r="U81" s="49" t="str">
        <f t="shared" si="3"/>
        <v/>
      </c>
      <c r="V81" s="16"/>
      <c r="W81" s="88" t="str">
        <f t="shared" si="4"/>
        <v/>
      </c>
      <c r="X81" s="89" t="str">
        <f t="shared" si="28"/>
        <v/>
      </c>
      <c r="Y81" s="16"/>
      <c r="Z81" s="31" t="str">
        <f t="shared" si="29"/>
        <v/>
      </c>
      <c r="AA81" s="19"/>
      <c r="AB81" s="45" t="str">
        <f t="shared" si="27"/>
        <v/>
      </c>
      <c r="AC81" s="44"/>
      <c r="AE81" s="19"/>
      <c r="AF81" s="71"/>
      <c r="AG81" s="25"/>
      <c r="AH81" s="45" t="str">
        <f t="shared" si="8"/>
        <v/>
      </c>
      <c r="AI81" s="29"/>
      <c r="AJ81" s="45" t="str">
        <f t="shared" si="9"/>
        <v/>
      </c>
      <c r="AK81" s="50"/>
      <c r="AL81" s="88" t="str">
        <f t="shared" si="25"/>
        <v/>
      </c>
      <c r="AM81" s="89" t="str">
        <f t="shared" si="26"/>
        <v/>
      </c>
      <c r="AN81" s="36"/>
    </row>
    <row r="82" spans="1:40" x14ac:dyDescent="0.25">
      <c r="A82" s="95"/>
      <c r="B82" s="19"/>
      <c r="C82" s="298" t="b">
        <f t="shared" si="21"/>
        <v>0</v>
      </c>
      <c r="D82" s="298"/>
      <c r="E82" s="420" t="b">
        <f t="shared" si="22"/>
        <v>0</v>
      </c>
      <c r="F82" s="421"/>
      <c r="G82" s="298" t="b">
        <f t="shared" si="23"/>
        <v>0</v>
      </c>
      <c r="H82" s="298"/>
      <c r="I82" s="298" t="b">
        <f t="shared" si="24"/>
        <v>0</v>
      </c>
      <c r="J82" s="298"/>
      <c r="K82" s="285" t="str">
        <f t="shared" si="13"/>
        <v/>
      </c>
      <c r="L82" s="104" t="str">
        <f t="shared" si="0"/>
        <v/>
      </c>
      <c r="M82" s="293" t="str">
        <f t="shared" si="30"/>
        <v/>
      </c>
      <c r="N82" s="19"/>
      <c r="O82" s="86" t="str">
        <f t="shared" si="14"/>
        <v/>
      </c>
      <c r="P82" s="285" t="str">
        <f t="shared" si="15"/>
        <v/>
      </c>
      <c r="Q82" s="86" t="str">
        <f t="shared" si="16"/>
        <v/>
      </c>
      <c r="R82" s="285" t="str">
        <f t="shared" si="17"/>
        <v/>
      </c>
      <c r="S82" s="16"/>
      <c r="T82" s="49" t="str">
        <f t="shared" si="2"/>
        <v/>
      </c>
      <c r="U82" s="49" t="str">
        <f t="shared" si="3"/>
        <v/>
      </c>
      <c r="V82" s="16"/>
      <c r="W82" s="88" t="str">
        <f t="shared" si="4"/>
        <v/>
      </c>
      <c r="X82" s="89" t="str">
        <f t="shared" si="28"/>
        <v/>
      </c>
      <c r="Y82" s="16"/>
      <c r="Z82" s="31" t="str">
        <f t="shared" si="29"/>
        <v/>
      </c>
      <c r="AA82" s="19"/>
      <c r="AB82" s="45" t="str">
        <f t="shared" si="27"/>
        <v/>
      </c>
      <c r="AC82" s="44"/>
      <c r="AE82" s="19"/>
      <c r="AF82" s="71"/>
      <c r="AG82" s="25"/>
      <c r="AH82" s="45" t="str">
        <f t="shared" si="8"/>
        <v/>
      </c>
      <c r="AI82" s="29"/>
      <c r="AJ82" s="45" t="str">
        <f t="shared" si="9"/>
        <v/>
      </c>
      <c r="AK82" s="50"/>
      <c r="AL82" s="88" t="str">
        <f t="shared" si="25"/>
        <v/>
      </c>
      <c r="AM82" s="89" t="str">
        <f t="shared" si="26"/>
        <v/>
      </c>
      <c r="AN82" s="36"/>
    </row>
    <row r="83" spans="1:40" x14ac:dyDescent="0.25">
      <c r="A83" s="95"/>
      <c r="B83" s="19"/>
      <c r="C83" s="298" t="b">
        <f t="shared" si="21"/>
        <v>0</v>
      </c>
      <c r="D83" s="298"/>
      <c r="E83" s="420" t="b">
        <f t="shared" si="22"/>
        <v>0</v>
      </c>
      <c r="F83" s="421"/>
      <c r="G83" s="298" t="b">
        <f t="shared" si="23"/>
        <v>0</v>
      </c>
      <c r="H83" s="298"/>
      <c r="I83" s="298" t="b">
        <f t="shared" si="24"/>
        <v>0</v>
      </c>
      <c r="J83" s="298"/>
      <c r="K83" s="285" t="str">
        <f t="shared" si="13"/>
        <v/>
      </c>
      <c r="L83" s="104" t="str">
        <f t="shared" si="0"/>
        <v/>
      </c>
      <c r="M83" s="293" t="str">
        <f t="shared" si="30"/>
        <v/>
      </c>
      <c r="N83" s="19"/>
      <c r="O83" s="86" t="str">
        <f t="shared" si="14"/>
        <v/>
      </c>
      <c r="P83" s="285" t="str">
        <f t="shared" si="15"/>
        <v/>
      </c>
      <c r="Q83" s="86" t="str">
        <f t="shared" si="16"/>
        <v/>
      </c>
      <c r="R83" s="285" t="str">
        <f t="shared" si="17"/>
        <v/>
      </c>
      <c r="S83" s="16"/>
      <c r="T83" s="49" t="str">
        <f t="shared" si="2"/>
        <v/>
      </c>
      <c r="U83" s="49" t="str">
        <f t="shared" si="3"/>
        <v/>
      </c>
      <c r="V83" s="16"/>
      <c r="W83" s="88" t="str">
        <f t="shared" si="4"/>
        <v/>
      </c>
      <c r="X83" s="89" t="str">
        <f t="shared" si="28"/>
        <v/>
      </c>
      <c r="Y83" s="16"/>
      <c r="Z83" s="31" t="str">
        <f t="shared" si="29"/>
        <v/>
      </c>
      <c r="AA83" s="19"/>
      <c r="AB83" s="45" t="str">
        <f t="shared" si="27"/>
        <v/>
      </c>
      <c r="AC83" s="44"/>
      <c r="AE83" s="19"/>
      <c r="AF83" s="71"/>
      <c r="AG83" s="25"/>
      <c r="AH83" s="45" t="str">
        <f t="shared" si="8"/>
        <v/>
      </c>
      <c r="AI83" s="29"/>
      <c r="AJ83" s="45" t="str">
        <f t="shared" si="9"/>
        <v/>
      </c>
      <c r="AK83" s="50"/>
      <c r="AL83" s="88" t="str">
        <f t="shared" si="25"/>
        <v/>
      </c>
      <c r="AM83" s="89" t="str">
        <f t="shared" si="26"/>
        <v/>
      </c>
      <c r="AN83" s="36"/>
    </row>
    <row r="84" spans="1:40" x14ac:dyDescent="0.25">
      <c r="A84" s="95"/>
      <c r="B84" s="19"/>
      <c r="C84" s="298" t="b">
        <f t="shared" si="21"/>
        <v>0</v>
      </c>
      <c r="D84" s="298"/>
      <c r="E84" s="420" t="b">
        <f t="shared" si="22"/>
        <v>0</v>
      </c>
      <c r="F84" s="421"/>
      <c r="G84" s="298" t="b">
        <f t="shared" si="23"/>
        <v>0</v>
      </c>
      <c r="H84" s="298"/>
      <c r="I84" s="298" t="b">
        <f t="shared" si="24"/>
        <v>0</v>
      </c>
      <c r="J84" s="298"/>
      <c r="K84" s="285" t="str">
        <f t="shared" si="13"/>
        <v/>
      </c>
      <c r="L84" s="104" t="str">
        <f t="shared" si="0"/>
        <v/>
      </c>
      <c r="M84" s="293" t="str">
        <f t="shared" si="30"/>
        <v/>
      </c>
      <c r="N84" s="19"/>
      <c r="O84" s="86" t="str">
        <f t="shared" si="14"/>
        <v/>
      </c>
      <c r="P84" s="285" t="str">
        <f t="shared" si="15"/>
        <v/>
      </c>
      <c r="Q84" s="86" t="str">
        <f t="shared" si="16"/>
        <v/>
      </c>
      <c r="R84" s="285" t="str">
        <f t="shared" si="17"/>
        <v/>
      </c>
      <c r="S84" s="16"/>
      <c r="T84" s="49" t="str">
        <f t="shared" si="2"/>
        <v/>
      </c>
      <c r="U84" s="49" t="str">
        <f t="shared" si="3"/>
        <v/>
      </c>
      <c r="V84" s="16"/>
      <c r="W84" s="88" t="str">
        <f t="shared" si="4"/>
        <v/>
      </c>
      <c r="X84" s="89" t="str">
        <f t="shared" si="28"/>
        <v/>
      </c>
      <c r="Y84" s="16"/>
      <c r="Z84" s="31" t="str">
        <f t="shared" si="29"/>
        <v/>
      </c>
      <c r="AA84" s="19"/>
      <c r="AB84" s="45" t="str">
        <f t="shared" si="27"/>
        <v/>
      </c>
      <c r="AC84" s="44"/>
      <c r="AE84" s="19"/>
      <c r="AF84" s="71"/>
      <c r="AG84" s="25"/>
      <c r="AH84" s="45" t="str">
        <f t="shared" si="8"/>
        <v/>
      </c>
      <c r="AI84" s="29"/>
      <c r="AJ84" s="45" t="str">
        <f t="shared" si="9"/>
        <v/>
      </c>
      <c r="AK84" s="50"/>
      <c r="AL84" s="88" t="str">
        <f t="shared" si="25"/>
        <v/>
      </c>
      <c r="AM84" s="89" t="str">
        <f t="shared" si="26"/>
        <v/>
      </c>
      <c r="AN84" s="36"/>
    </row>
    <row r="85" spans="1:40" x14ac:dyDescent="0.25">
      <c r="A85" s="95"/>
      <c r="B85" s="19"/>
      <c r="C85" s="298" t="b">
        <f t="shared" si="21"/>
        <v>0</v>
      </c>
      <c r="D85" s="298"/>
      <c r="E85" s="420" t="b">
        <f t="shared" si="22"/>
        <v>0</v>
      </c>
      <c r="F85" s="421"/>
      <c r="G85" s="298" t="b">
        <f t="shared" si="23"/>
        <v>0</v>
      </c>
      <c r="H85" s="298"/>
      <c r="I85" s="298" t="b">
        <f t="shared" si="24"/>
        <v>0</v>
      </c>
      <c r="J85" s="298"/>
      <c r="K85" s="285" t="str">
        <f t="shared" si="13"/>
        <v/>
      </c>
      <c r="L85" s="104" t="str">
        <f t="shared" si="0"/>
        <v/>
      </c>
      <c r="M85" s="293" t="str">
        <f t="shared" si="30"/>
        <v/>
      </c>
      <c r="N85" s="19"/>
      <c r="O85" s="86" t="str">
        <f t="shared" si="14"/>
        <v/>
      </c>
      <c r="P85" s="285" t="str">
        <f t="shared" si="15"/>
        <v/>
      </c>
      <c r="Q85" s="86" t="str">
        <f t="shared" si="16"/>
        <v/>
      </c>
      <c r="R85" s="285" t="str">
        <f t="shared" si="17"/>
        <v/>
      </c>
      <c r="S85" s="16"/>
      <c r="T85" s="49" t="str">
        <f t="shared" si="2"/>
        <v/>
      </c>
      <c r="U85" s="49" t="str">
        <f t="shared" si="3"/>
        <v/>
      </c>
      <c r="V85" s="16"/>
      <c r="W85" s="88" t="str">
        <f t="shared" si="4"/>
        <v/>
      </c>
      <c r="X85" s="89" t="str">
        <f t="shared" si="28"/>
        <v/>
      </c>
      <c r="Y85" s="16"/>
      <c r="Z85" s="31" t="str">
        <f t="shared" si="29"/>
        <v/>
      </c>
      <c r="AA85" s="19"/>
      <c r="AB85" s="45" t="str">
        <f t="shared" si="27"/>
        <v/>
      </c>
      <c r="AC85" s="44"/>
      <c r="AE85" s="19"/>
      <c r="AF85" s="71"/>
      <c r="AG85" s="25"/>
      <c r="AH85" s="45" t="str">
        <f t="shared" si="8"/>
        <v/>
      </c>
      <c r="AI85" s="29"/>
      <c r="AJ85" s="45" t="str">
        <f t="shared" si="9"/>
        <v/>
      </c>
      <c r="AK85" s="50"/>
      <c r="AL85" s="88" t="str">
        <f t="shared" si="25"/>
        <v/>
      </c>
      <c r="AM85" s="89" t="str">
        <f t="shared" si="26"/>
        <v/>
      </c>
      <c r="AN85" s="36"/>
    </row>
    <row r="86" spans="1:40" x14ac:dyDescent="0.25">
      <c r="A86" s="95"/>
      <c r="B86" s="19"/>
      <c r="C86" s="298" t="b">
        <f t="shared" si="21"/>
        <v>0</v>
      </c>
      <c r="D86" s="298"/>
      <c r="E86" s="420" t="b">
        <f t="shared" si="22"/>
        <v>0</v>
      </c>
      <c r="F86" s="421"/>
      <c r="G86" s="298" t="b">
        <f t="shared" si="23"/>
        <v>0</v>
      </c>
      <c r="H86" s="298"/>
      <c r="I86" s="298" t="b">
        <f t="shared" si="24"/>
        <v>0</v>
      </c>
      <c r="J86" s="298"/>
      <c r="K86" s="285" t="str">
        <f t="shared" si="13"/>
        <v/>
      </c>
      <c r="L86" s="104" t="str">
        <f t="shared" si="0"/>
        <v/>
      </c>
      <c r="M86" s="293" t="str">
        <f t="shared" si="30"/>
        <v/>
      </c>
      <c r="N86" s="19"/>
      <c r="O86" s="86" t="str">
        <f t="shared" si="14"/>
        <v/>
      </c>
      <c r="P86" s="285" t="str">
        <f t="shared" si="15"/>
        <v/>
      </c>
      <c r="Q86" s="86" t="str">
        <f t="shared" si="16"/>
        <v/>
      </c>
      <c r="R86" s="285" t="str">
        <f t="shared" si="17"/>
        <v/>
      </c>
      <c r="S86" s="16"/>
      <c r="T86" s="49" t="str">
        <f t="shared" si="2"/>
        <v/>
      </c>
      <c r="U86" s="49" t="str">
        <f t="shared" si="3"/>
        <v/>
      </c>
      <c r="V86" s="16"/>
      <c r="W86" s="88" t="str">
        <f t="shared" si="4"/>
        <v/>
      </c>
      <c r="X86" s="89" t="str">
        <f t="shared" si="28"/>
        <v/>
      </c>
      <c r="Y86" s="16"/>
      <c r="Z86" s="31" t="str">
        <f t="shared" si="29"/>
        <v/>
      </c>
      <c r="AA86" s="19"/>
      <c r="AB86" s="45" t="str">
        <f t="shared" si="27"/>
        <v/>
      </c>
      <c r="AC86" s="44"/>
      <c r="AE86" s="19"/>
      <c r="AF86" s="71"/>
      <c r="AG86" s="25"/>
      <c r="AH86" s="45" t="str">
        <f t="shared" si="8"/>
        <v/>
      </c>
      <c r="AI86" s="29"/>
      <c r="AJ86" s="45" t="str">
        <f t="shared" si="9"/>
        <v/>
      </c>
      <c r="AK86" s="50"/>
      <c r="AL86" s="88" t="str">
        <f t="shared" si="25"/>
        <v/>
      </c>
      <c r="AM86" s="89" t="str">
        <f t="shared" si="26"/>
        <v/>
      </c>
      <c r="AN86" s="36"/>
    </row>
    <row r="87" spans="1:40" x14ac:dyDescent="0.25">
      <c r="A87" s="95"/>
      <c r="B87" s="19"/>
      <c r="C87" s="298" t="b">
        <f t="shared" si="21"/>
        <v>0</v>
      </c>
      <c r="D87" s="298"/>
      <c r="E87" s="420" t="b">
        <f t="shared" si="22"/>
        <v>0</v>
      </c>
      <c r="F87" s="421"/>
      <c r="G87" s="298" t="b">
        <f t="shared" si="23"/>
        <v>0</v>
      </c>
      <c r="H87" s="298"/>
      <c r="I87" s="298" t="b">
        <f t="shared" si="24"/>
        <v>0</v>
      </c>
      <c r="J87" s="298"/>
      <c r="K87" s="285" t="str">
        <f t="shared" si="13"/>
        <v/>
      </c>
      <c r="L87" s="104" t="str">
        <f t="shared" si="0"/>
        <v/>
      </c>
      <c r="M87" s="293" t="str">
        <f t="shared" si="30"/>
        <v/>
      </c>
      <c r="N87" s="19"/>
      <c r="O87" s="86" t="str">
        <f t="shared" si="14"/>
        <v/>
      </c>
      <c r="P87" s="285" t="str">
        <f t="shared" si="15"/>
        <v/>
      </c>
      <c r="Q87" s="86" t="str">
        <f t="shared" si="16"/>
        <v/>
      </c>
      <c r="R87" s="285" t="str">
        <f t="shared" si="17"/>
        <v/>
      </c>
      <c r="S87" s="16"/>
      <c r="T87" s="49" t="str">
        <f t="shared" si="2"/>
        <v/>
      </c>
      <c r="U87" s="49" t="str">
        <f t="shared" si="3"/>
        <v/>
      </c>
      <c r="V87" s="16"/>
      <c r="W87" s="88" t="str">
        <f t="shared" si="4"/>
        <v/>
      </c>
      <c r="X87" s="89" t="str">
        <f t="shared" si="28"/>
        <v/>
      </c>
      <c r="Y87" s="16"/>
      <c r="Z87" s="31" t="str">
        <f t="shared" si="29"/>
        <v/>
      </c>
      <c r="AA87" s="19"/>
      <c r="AB87" s="45" t="str">
        <f t="shared" si="27"/>
        <v/>
      </c>
      <c r="AC87" s="44"/>
      <c r="AE87" s="19"/>
      <c r="AF87" s="71"/>
      <c r="AG87" s="25"/>
      <c r="AH87" s="45" t="str">
        <f t="shared" si="8"/>
        <v/>
      </c>
      <c r="AI87" s="29"/>
      <c r="AJ87" s="45" t="str">
        <f t="shared" si="9"/>
        <v/>
      </c>
      <c r="AK87" s="50"/>
      <c r="AL87" s="88" t="str">
        <f t="shared" si="25"/>
        <v/>
      </c>
      <c r="AM87" s="89" t="str">
        <f t="shared" si="26"/>
        <v/>
      </c>
      <c r="AN87" s="36"/>
    </row>
    <row r="88" spans="1:40" x14ac:dyDescent="0.25">
      <c r="A88" s="95"/>
      <c r="B88" s="19"/>
      <c r="C88" s="298" t="b">
        <f t="shared" si="21"/>
        <v>0</v>
      </c>
      <c r="D88" s="298"/>
      <c r="E88" s="420" t="b">
        <f t="shared" si="22"/>
        <v>0</v>
      </c>
      <c r="F88" s="421"/>
      <c r="G88" s="298" t="b">
        <f t="shared" si="23"/>
        <v>0</v>
      </c>
      <c r="H88" s="298"/>
      <c r="I88" s="298" t="b">
        <f t="shared" si="24"/>
        <v>0</v>
      </c>
      <c r="J88" s="298"/>
      <c r="K88" s="285" t="str">
        <f t="shared" si="13"/>
        <v/>
      </c>
      <c r="L88" s="104" t="str">
        <f t="shared" si="0"/>
        <v/>
      </c>
      <c r="M88" s="293" t="str">
        <f t="shared" si="30"/>
        <v/>
      </c>
      <c r="N88" s="19"/>
      <c r="O88" s="86" t="str">
        <f t="shared" si="14"/>
        <v/>
      </c>
      <c r="P88" s="285" t="str">
        <f t="shared" si="15"/>
        <v/>
      </c>
      <c r="Q88" s="86" t="str">
        <f t="shared" si="16"/>
        <v/>
      </c>
      <c r="R88" s="285" t="str">
        <f t="shared" si="17"/>
        <v/>
      </c>
      <c r="S88" s="16"/>
      <c r="T88" s="49" t="str">
        <f t="shared" si="2"/>
        <v/>
      </c>
      <c r="U88" s="49" t="str">
        <f t="shared" si="3"/>
        <v/>
      </c>
      <c r="V88" s="16"/>
      <c r="W88" s="88" t="str">
        <f t="shared" si="4"/>
        <v/>
      </c>
      <c r="X88" s="89" t="str">
        <f t="shared" si="28"/>
        <v/>
      </c>
      <c r="Y88" s="16"/>
      <c r="Z88" s="31" t="str">
        <f t="shared" si="29"/>
        <v/>
      </c>
      <c r="AA88" s="19"/>
      <c r="AB88" s="45" t="str">
        <f t="shared" si="27"/>
        <v/>
      </c>
      <c r="AC88" s="44"/>
      <c r="AE88" s="19"/>
      <c r="AF88" s="71"/>
      <c r="AG88" s="25"/>
      <c r="AH88" s="45" t="str">
        <f t="shared" si="8"/>
        <v/>
      </c>
      <c r="AI88" s="29"/>
      <c r="AJ88" s="45" t="str">
        <f t="shared" si="9"/>
        <v/>
      </c>
      <c r="AK88" s="50"/>
      <c r="AL88" s="88" t="str">
        <f t="shared" si="25"/>
        <v/>
      </c>
      <c r="AM88" s="89" t="str">
        <f t="shared" si="26"/>
        <v/>
      </c>
      <c r="AN88" s="36"/>
    </row>
    <row r="89" spans="1:40" x14ac:dyDescent="0.25">
      <c r="A89" s="95"/>
      <c r="B89" s="19"/>
      <c r="C89" s="298" t="b">
        <f t="shared" si="21"/>
        <v>0</v>
      </c>
      <c r="D89" s="298"/>
      <c r="E89" s="420" t="b">
        <f t="shared" si="22"/>
        <v>0</v>
      </c>
      <c r="F89" s="421"/>
      <c r="G89" s="298" t="b">
        <f t="shared" si="23"/>
        <v>0</v>
      </c>
      <c r="H89" s="298"/>
      <c r="I89" s="298" t="b">
        <f t="shared" si="24"/>
        <v>0</v>
      </c>
      <c r="J89" s="298"/>
      <c r="K89" s="285" t="str">
        <f t="shared" si="13"/>
        <v/>
      </c>
      <c r="L89" s="104" t="str">
        <f t="shared" si="0"/>
        <v/>
      </c>
      <c r="M89" s="293" t="str">
        <f t="shared" si="30"/>
        <v/>
      </c>
      <c r="N89" s="19"/>
      <c r="O89" s="86" t="str">
        <f t="shared" si="14"/>
        <v/>
      </c>
      <c r="P89" s="285" t="str">
        <f t="shared" si="15"/>
        <v/>
      </c>
      <c r="Q89" s="86" t="str">
        <f t="shared" si="16"/>
        <v/>
      </c>
      <c r="R89" s="285" t="str">
        <f t="shared" si="17"/>
        <v/>
      </c>
      <c r="S89" s="16"/>
      <c r="T89" s="49" t="str">
        <f t="shared" si="2"/>
        <v/>
      </c>
      <c r="U89" s="49" t="str">
        <f t="shared" si="3"/>
        <v/>
      </c>
      <c r="V89" s="16"/>
      <c r="W89" s="88" t="str">
        <f t="shared" si="4"/>
        <v/>
      </c>
      <c r="X89" s="89" t="str">
        <f t="shared" si="28"/>
        <v/>
      </c>
      <c r="Y89" s="16"/>
      <c r="Z89" s="31" t="str">
        <f t="shared" si="29"/>
        <v/>
      </c>
      <c r="AA89" s="19"/>
      <c r="AB89" s="45" t="str">
        <f t="shared" si="27"/>
        <v/>
      </c>
      <c r="AC89" s="44"/>
      <c r="AE89" s="19"/>
      <c r="AF89" s="71"/>
      <c r="AG89" s="25"/>
      <c r="AH89" s="45" t="str">
        <f t="shared" si="8"/>
        <v/>
      </c>
      <c r="AI89" s="29"/>
      <c r="AJ89" s="45" t="str">
        <f t="shared" si="9"/>
        <v/>
      </c>
      <c r="AK89" s="50"/>
      <c r="AL89" s="88" t="str">
        <f t="shared" si="25"/>
        <v/>
      </c>
      <c r="AM89" s="89" t="str">
        <f t="shared" si="26"/>
        <v/>
      </c>
      <c r="AN89" s="36"/>
    </row>
    <row r="90" spans="1:40" x14ac:dyDescent="0.25">
      <c r="A90" s="95"/>
      <c r="B90" s="19"/>
      <c r="C90" s="298" t="b">
        <f t="shared" si="21"/>
        <v>0</v>
      </c>
      <c r="D90" s="298"/>
      <c r="E90" s="420" t="b">
        <f t="shared" si="22"/>
        <v>0</v>
      </c>
      <c r="F90" s="421"/>
      <c r="G90" s="298" t="b">
        <f t="shared" si="23"/>
        <v>0</v>
      </c>
      <c r="H90" s="298"/>
      <c r="I90" s="298" t="b">
        <f t="shared" si="24"/>
        <v>0</v>
      </c>
      <c r="J90" s="298"/>
      <c r="K90" s="285" t="str">
        <f t="shared" si="13"/>
        <v/>
      </c>
      <c r="L90" s="104" t="str">
        <f t="shared" si="0"/>
        <v/>
      </c>
      <c r="M90" s="293" t="str">
        <f t="shared" si="30"/>
        <v/>
      </c>
      <c r="N90" s="19"/>
      <c r="O90" s="86" t="str">
        <f t="shared" si="14"/>
        <v/>
      </c>
      <c r="P90" s="285" t="str">
        <f t="shared" si="15"/>
        <v/>
      </c>
      <c r="Q90" s="86" t="str">
        <f t="shared" si="16"/>
        <v/>
      </c>
      <c r="R90" s="285" t="str">
        <f t="shared" si="17"/>
        <v/>
      </c>
      <c r="S90" s="16"/>
      <c r="T90" s="49" t="str">
        <f t="shared" si="2"/>
        <v/>
      </c>
      <c r="U90" s="49" t="str">
        <f t="shared" si="3"/>
        <v/>
      </c>
      <c r="V90" s="16"/>
      <c r="W90" s="88" t="str">
        <f t="shared" si="4"/>
        <v/>
      </c>
      <c r="X90" s="89" t="str">
        <f t="shared" si="28"/>
        <v/>
      </c>
      <c r="Y90" s="16"/>
      <c r="Z90" s="31" t="str">
        <f t="shared" si="29"/>
        <v/>
      </c>
      <c r="AA90" s="19"/>
      <c r="AB90" s="45" t="str">
        <f t="shared" si="27"/>
        <v/>
      </c>
      <c r="AC90" s="44"/>
      <c r="AE90" s="19"/>
      <c r="AF90" s="71"/>
      <c r="AG90" s="25"/>
      <c r="AH90" s="45" t="str">
        <f t="shared" si="8"/>
        <v/>
      </c>
      <c r="AI90" s="29"/>
      <c r="AJ90" s="45" t="str">
        <f t="shared" si="9"/>
        <v/>
      </c>
      <c r="AK90" s="50"/>
      <c r="AL90" s="88" t="str">
        <f t="shared" si="25"/>
        <v/>
      </c>
      <c r="AM90" s="89" t="str">
        <f t="shared" si="26"/>
        <v/>
      </c>
      <c r="AN90" s="36"/>
    </row>
    <row r="91" spans="1:40" x14ac:dyDescent="0.25">
      <c r="A91" s="95"/>
      <c r="B91" s="19"/>
      <c r="C91" s="298" t="b">
        <f t="shared" si="21"/>
        <v>0</v>
      </c>
      <c r="D91" s="298"/>
      <c r="E91" s="420" t="b">
        <f t="shared" si="22"/>
        <v>0</v>
      </c>
      <c r="F91" s="421"/>
      <c r="G91" s="298" t="b">
        <f t="shared" si="23"/>
        <v>0</v>
      </c>
      <c r="H91" s="298"/>
      <c r="I91" s="298" t="b">
        <f t="shared" si="24"/>
        <v>0</v>
      </c>
      <c r="J91" s="298"/>
      <c r="K91" s="285" t="str">
        <f t="shared" si="13"/>
        <v/>
      </c>
      <c r="L91" s="104" t="str">
        <f t="shared" si="0"/>
        <v/>
      </c>
      <c r="M91" s="293" t="str">
        <f t="shared" si="30"/>
        <v/>
      </c>
      <c r="N91" s="19"/>
      <c r="O91" s="86" t="str">
        <f t="shared" si="14"/>
        <v/>
      </c>
      <c r="P91" s="285" t="str">
        <f t="shared" si="15"/>
        <v/>
      </c>
      <c r="Q91" s="86" t="str">
        <f t="shared" si="16"/>
        <v/>
      </c>
      <c r="R91" s="285" t="str">
        <f t="shared" si="17"/>
        <v/>
      </c>
      <c r="S91" s="16"/>
      <c r="T91" s="49" t="str">
        <f t="shared" si="2"/>
        <v/>
      </c>
      <c r="U91" s="49" t="str">
        <f t="shared" si="3"/>
        <v/>
      </c>
      <c r="V91" s="16"/>
      <c r="W91" s="88" t="str">
        <f t="shared" si="4"/>
        <v/>
      </c>
      <c r="X91" s="89" t="str">
        <f t="shared" si="28"/>
        <v/>
      </c>
      <c r="Y91" s="16"/>
      <c r="Z91" s="31" t="str">
        <f t="shared" si="29"/>
        <v/>
      </c>
      <c r="AA91" s="19"/>
      <c r="AB91" s="45" t="str">
        <f t="shared" si="27"/>
        <v/>
      </c>
      <c r="AC91" s="44"/>
      <c r="AE91" s="19"/>
      <c r="AF91" s="71"/>
      <c r="AG91" s="25"/>
      <c r="AH91" s="45" t="str">
        <f t="shared" si="8"/>
        <v/>
      </c>
      <c r="AI91" s="29"/>
      <c r="AJ91" s="45" t="str">
        <f t="shared" si="9"/>
        <v/>
      </c>
      <c r="AK91" s="50"/>
      <c r="AL91" s="88" t="str">
        <f t="shared" si="25"/>
        <v/>
      </c>
      <c r="AM91" s="89" t="str">
        <f t="shared" si="26"/>
        <v/>
      </c>
      <c r="AN91" s="36"/>
    </row>
    <row r="92" spans="1:40" x14ac:dyDescent="0.25">
      <c r="A92" s="95"/>
      <c r="B92" s="19"/>
      <c r="C92" s="298" t="b">
        <f t="shared" si="21"/>
        <v>0</v>
      </c>
      <c r="D92" s="298"/>
      <c r="E92" s="420" t="b">
        <f t="shared" si="22"/>
        <v>0</v>
      </c>
      <c r="F92" s="421"/>
      <c r="G92" s="298" t="b">
        <f t="shared" si="23"/>
        <v>0</v>
      </c>
      <c r="H92" s="298"/>
      <c r="I92" s="298" t="b">
        <f t="shared" si="24"/>
        <v>0</v>
      </c>
      <c r="J92" s="298"/>
      <c r="K92" s="285" t="str">
        <f t="shared" si="13"/>
        <v/>
      </c>
      <c r="L92" s="104" t="str">
        <f t="shared" ref="L92:L155" si="31">IF(K92&lt;&gt;"",IF(K92&gt;1,COUNT(W92:X92)),"")</f>
        <v/>
      </c>
      <c r="M92" s="293" t="str">
        <f t="shared" ref="M92:M155" si="32">IF(AL92&lt;&gt;"",COUNT(AL92:AM92),"")</f>
        <v/>
      </c>
      <c r="N92" s="19"/>
      <c r="O92" s="86" t="str">
        <f t="shared" si="14"/>
        <v/>
      </c>
      <c r="P92" s="285" t="str">
        <f t="shared" si="15"/>
        <v/>
      </c>
      <c r="Q92" s="86" t="str">
        <f t="shared" si="16"/>
        <v/>
      </c>
      <c r="R92" s="285" t="str">
        <f t="shared" si="17"/>
        <v/>
      </c>
      <c r="S92" s="16"/>
      <c r="T92" s="49" t="str">
        <f t="shared" ref="T92:T155" si="33">P92</f>
        <v/>
      </c>
      <c r="U92" s="49" t="str">
        <f t="shared" ref="U92:U155" si="34">R92</f>
        <v/>
      </c>
      <c r="V92" s="16"/>
      <c r="W92" s="88" t="str">
        <f t="shared" ref="W92:W155" si="35">IF(K92&lt;&gt;"",IF(K92=X$5,M$5,IF(K92=N$6,M$6,IF(K92=N$7,M$7,IF(K92=N$8,M$8,IF(K92=N$9,M$9,IF(K92=N$10,M$10,IF(K92=N$11,M$11,IF(K92=T$6,S$6,IF(K92=T$7,S$7,IF(K92=T$8,S$8,IF(K92=T$9,S$9,IF(K92=T$10,S$10,IF(K92=T$11,S$11,IF(K92=P$6,O$6,IF(K92=P$7,O$7,IF(K92=P$8,O$8,IF(K92=P$9,O$9,IF(K92=P$10,O$10,IF(K92=P$11,O$11,IF(K92=V$6,U$6,IF(K92=V$7,U$7,IF(K92=V$8,U$8,IF(K92=V$9,U$9,IF(K92=V$10,U$10,IF(K92=V$11,U$11,IF(K92=R$6,Q$6,IF(K92=R$7,Q$7,IF(K92=R$8,Q$8,IF(K92=R$9,Q$9,IF(K92=R$10,Q$10,IF(K92=R$11,Q$11,IF(K92=X$6,W$6,IF(K92=X$7,W$7,IF(K92=X$8,W$8,IF(K92=X$9,W$9,IF(K92=X$10,W$10,IF(K92=X$11,W$11,K92))))))))))))))))))))))))))))))))))))),"")</f>
        <v/>
      </c>
      <c r="X92" s="89" t="str">
        <f t="shared" si="28"/>
        <v/>
      </c>
      <c r="Y92" s="16"/>
      <c r="Z92" s="31" t="str">
        <f t="shared" si="29"/>
        <v/>
      </c>
      <c r="AA92" s="19"/>
      <c r="AB92" s="45" t="str">
        <f t="shared" si="27"/>
        <v/>
      </c>
      <c r="AC92" s="44"/>
      <c r="AE92" s="19"/>
      <c r="AF92" s="71"/>
      <c r="AG92" s="25"/>
      <c r="AH92" s="45" t="str">
        <f t="shared" ref="AH92:AH155" si="36">IF(AF92&lt;&gt;"",IF(OR(AF92=X$16,AF92=W$16,AF92=V$16,AF92=U$16,AF92=T$16,AF92=S$16,AF92=R$16,AF92=Q$16,AF92=P$16,AF92=O$16,AF92=N$16,AF92=M$16,AF92=L$16,AF92=K$16,AF92=J$16,AF92=I$16,AF92=H$16),"Z",IF(OR(AF92=O$17,AF92=N$17,AF92=M$17,AF92=L$17,AF92=K$17,AF92=J$17,AF92=I$17,AF92=H$17),"O",IF(OR(AF92=S$18,AF92=R$18,AF92=Q$18,AF92=P$18,AF92=O$18,AF92=N$18,AF92=M$18,AF92=L$18,AF92=K$18,AF92=J$18,AF92=I$18,AF92=H$18),"5/8",""))),"")</f>
        <v/>
      </c>
      <c r="AI92" s="29"/>
      <c r="AJ92" s="45" t="str">
        <f t="shared" ref="AJ92:AJ155" si="37">IF(AND(AB92&lt;&gt;"",AB92&lt;38),AB92,"")</f>
        <v/>
      </c>
      <c r="AK92" s="50"/>
      <c r="AL92" s="88" t="str">
        <f t="shared" si="25"/>
        <v/>
      </c>
      <c r="AM92" s="89" t="str">
        <f t="shared" si="26"/>
        <v/>
      </c>
      <c r="AN92" s="36"/>
    </row>
    <row r="93" spans="1:40" x14ac:dyDescent="0.25">
      <c r="A93" s="95"/>
      <c r="B93" s="19"/>
      <c r="C93" s="298" t="b">
        <f t="shared" si="21"/>
        <v>0</v>
      </c>
      <c r="D93" s="298"/>
      <c r="E93" s="420" t="b">
        <f t="shared" si="22"/>
        <v>0</v>
      </c>
      <c r="F93" s="421"/>
      <c r="G93" s="298" t="b">
        <f t="shared" si="23"/>
        <v>0</v>
      </c>
      <c r="H93" s="298"/>
      <c r="I93" s="298" t="b">
        <f t="shared" si="24"/>
        <v>0</v>
      </c>
      <c r="J93" s="298"/>
      <c r="K93" s="285" t="str">
        <f t="shared" ref="K93:K156" si="38">IF(SUM(C93:J93)&gt;=1,SUM(C93:J93),"")</f>
        <v/>
      </c>
      <c r="L93" s="104" t="str">
        <f t="shared" si="31"/>
        <v/>
      </c>
      <c r="M93" s="293" t="str">
        <f t="shared" si="32"/>
        <v/>
      </c>
      <c r="N93" s="19"/>
      <c r="O93" s="86" t="str">
        <f t="shared" ref="O93:O156" si="39">IF(L93&gt;=1,IF(ISERROR(MATCH(W93,AF94:AF393,0)),"",W93),"")</f>
        <v/>
      </c>
      <c r="P93" s="285" t="str">
        <f t="shared" ref="P93:P156" si="40">IFERROR(IF(L93&gt;=1,IF(ISERROR(INDEX(AF94:AF392,MATCH(O93,AF94:AF392,0)))&lt;O93,MATCH(O93,AF94:AF392,0)+1,MATCH(O93,AF94:AF392,0)),""),"")</f>
        <v/>
      </c>
      <c r="Q93" s="86" t="str">
        <f t="shared" ref="Q93:Q156" si="41">IF(L93&gt;=1,IF(ISERROR(MATCH(X93,AF94:AF393,0)),"",X93),"")</f>
        <v/>
      </c>
      <c r="R93" s="285" t="str">
        <f t="shared" ref="R93:R156" si="42">IFERROR(IF(L93&gt;=1,IF(ISERROR(INDEX(AF94:AF392,MATCH(Q93,AF94:AF392,0)))&lt;Q93,MATCH(Q93,AF94:AF392,0)+1,MATCH(Q93,AF94:AF392,0)),""),"")</f>
        <v/>
      </c>
      <c r="S93" s="16"/>
      <c r="T93" s="49" t="str">
        <f t="shared" si="33"/>
        <v/>
      </c>
      <c r="U93" s="49" t="str">
        <f t="shared" si="34"/>
        <v/>
      </c>
      <c r="V93" s="16"/>
      <c r="W93" s="88" t="str">
        <f t="shared" si="35"/>
        <v/>
      </c>
      <c r="X93" s="89" t="str">
        <f t="shared" si="28"/>
        <v/>
      </c>
      <c r="Y93" s="16"/>
      <c r="Z93" s="31" t="str">
        <f t="shared" ref="Z93:Z156" si="43">IF(K93&lt;&gt;"",IFERROR(SMALL(T93:U93,COUNTIF(T93:U93,0)+1),""),"")</f>
        <v/>
      </c>
      <c r="AA93" s="19"/>
      <c r="AB93" s="45" t="str">
        <f t="shared" si="27"/>
        <v/>
      </c>
      <c r="AC93" s="44"/>
      <c r="AE93" s="19"/>
      <c r="AF93" s="71"/>
      <c r="AG93" s="25"/>
      <c r="AH93" s="45" t="str">
        <f t="shared" si="36"/>
        <v/>
      </c>
      <c r="AI93" s="29"/>
      <c r="AJ93" s="45" t="str">
        <f t="shared" si="37"/>
        <v/>
      </c>
      <c r="AK93" s="50"/>
      <c r="AL93" s="88" t="str">
        <f t="shared" si="25"/>
        <v/>
      </c>
      <c r="AM93" s="89" t="str">
        <f t="shared" si="26"/>
        <v/>
      </c>
      <c r="AN93" s="36"/>
    </row>
    <row r="94" spans="1:40" x14ac:dyDescent="0.25">
      <c r="A94" s="95"/>
      <c r="B94" s="19"/>
      <c r="C94" s="298" t="b">
        <f t="shared" si="21"/>
        <v>0</v>
      </c>
      <c r="D94" s="298"/>
      <c r="E94" s="420" t="b">
        <f t="shared" si="22"/>
        <v>0</v>
      </c>
      <c r="F94" s="421"/>
      <c r="G94" s="298" t="b">
        <f t="shared" si="23"/>
        <v>0</v>
      </c>
      <c r="H94" s="298"/>
      <c r="I94" s="298" t="b">
        <f t="shared" si="24"/>
        <v>0</v>
      </c>
      <c r="J94" s="298"/>
      <c r="K94" s="285" t="str">
        <f t="shared" si="38"/>
        <v/>
      </c>
      <c r="L94" s="104" t="str">
        <f t="shared" si="31"/>
        <v/>
      </c>
      <c r="M94" s="293" t="str">
        <f t="shared" si="32"/>
        <v/>
      </c>
      <c r="N94" s="19"/>
      <c r="O94" s="86" t="str">
        <f t="shared" si="39"/>
        <v/>
      </c>
      <c r="P94" s="285" t="str">
        <f t="shared" si="40"/>
        <v/>
      </c>
      <c r="Q94" s="86" t="str">
        <f t="shared" si="41"/>
        <v/>
      </c>
      <c r="R94" s="285" t="str">
        <f t="shared" si="42"/>
        <v/>
      </c>
      <c r="S94" s="16"/>
      <c r="T94" s="49" t="str">
        <f t="shared" si="33"/>
        <v/>
      </c>
      <c r="U94" s="49" t="str">
        <f t="shared" si="34"/>
        <v/>
      </c>
      <c r="V94" s="16"/>
      <c r="W94" s="88" t="str">
        <f t="shared" si="35"/>
        <v/>
      </c>
      <c r="X94" s="89" t="str">
        <f t="shared" si="28"/>
        <v/>
      </c>
      <c r="Y94" s="16"/>
      <c r="Z94" s="31" t="str">
        <f t="shared" si="43"/>
        <v/>
      </c>
      <c r="AA94" s="19"/>
      <c r="AB94" s="45" t="str">
        <f t="shared" si="27"/>
        <v/>
      </c>
      <c r="AC94" s="44"/>
      <c r="AE94" s="19"/>
      <c r="AF94" s="71"/>
      <c r="AG94" s="25"/>
      <c r="AH94" s="45" t="str">
        <f t="shared" si="36"/>
        <v/>
      </c>
      <c r="AI94" s="29"/>
      <c r="AJ94" s="45" t="str">
        <f t="shared" si="37"/>
        <v/>
      </c>
      <c r="AK94" s="50"/>
      <c r="AL94" s="88" t="str">
        <f t="shared" si="25"/>
        <v/>
      </c>
      <c r="AM94" s="89" t="str">
        <f t="shared" si="26"/>
        <v/>
      </c>
      <c r="AN94" s="36"/>
    </row>
    <row r="95" spans="1:40" x14ac:dyDescent="0.25">
      <c r="A95" s="95"/>
      <c r="B95" s="19"/>
      <c r="C95" s="298" t="b">
        <f t="shared" si="21"/>
        <v>0</v>
      </c>
      <c r="D95" s="298"/>
      <c r="E95" s="420" t="b">
        <f t="shared" si="22"/>
        <v>0</v>
      </c>
      <c r="F95" s="421"/>
      <c r="G95" s="298" t="b">
        <f t="shared" si="23"/>
        <v>0</v>
      </c>
      <c r="H95" s="298"/>
      <c r="I95" s="298" t="b">
        <f t="shared" si="24"/>
        <v>0</v>
      </c>
      <c r="J95" s="298"/>
      <c r="K95" s="285" t="str">
        <f t="shared" si="38"/>
        <v/>
      </c>
      <c r="L95" s="104" t="str">
        <f t="shared" si="31"/>
        <v/>
      </c>
      <c r="M95" s="293" t="str">
        <f t="shared" si="32"/>
        <v/>
      </c>
      <c r="N95" s="19"/>
      <c r="O95" s="86" t="str">
        <f t="shared" si="39"/>
        <v/>
      </c>
      <c r="P95" s="285" t="str">
        <f t="shared" si="40"/>
        <v/>
      </c>
      <c r="Q95" s="86" t="str">
        <f t="shared" si="41"/>
        <v/>
      </c>
      <c r="R95" s="285" t="str">
        <f t="shared" si="42"/>
        <v/>
      </c>
      <c r="S95" s="16"/>
      <c r="T95" s="49" t="str">
        <f t="shared" si="33"/>
        <v/>
      </c>
      <c r="U95" s="49" t="str">
        <f t="shared" si="34"/>
        <v/>
      </c>
      <c r="V95" s="16"/>
      <c r="W95" s="88" t="str">
        <f t="shared" si="35"/>
        <v/>
      </c>
      <c r="X95" s="89" t="str">
        <f t="shared" si="28"/>
        <v/>
      </c>
      <c r="Y95" s="16"/>
      <c r="Z95" s="31" t="str">
        <f t="shared" si="43"/>
        <v/>
      </c>
      <c r="AA95" s="19"/>
      <c r="AB95" s="45" t="str">
        <f t="shared" si="27"/>
        <v/>
      </c>
      <c r="AC95" s="44"/>
      <c r="AE95" s="19"/>
      <c r="AF95" s="71"/>
      <c r="AG95" s="25"/>
      <c r="AH95" s="45" t="str">
        <f t="shared" si="36"/>
        <v/>
      </c>
      <c r="AI95" s="29"/>
      <c r="AJ95" s="45" t="str">
        <f t="shared" si="37"/>
        <v/>
      </c>
      <c r="AK95" s="50"/>
      <c r="AL95" s="88" t="str">
        <f t="shared" si="25"/>
        <v/>
      </c>
      <c r="AM95" s="89" t="str">
        <f t="shared" si="26"/>
        <v/>
      </c>
      <c r="AN95" s="36"/>
    </row>
    <row r="96" spans="1:40" x14ac:dyDescent="0.25">
      <c r="A96" s="95"/>
      <c r="B96" s="19"/>
      <c r="C96" s="298" t="b">
        <f t="shared" si="21"/>
        <v>0</v>
      </c>
      <c r="D96" s="298"/>
      <c r="E96" s="420" t="b">
        <f t="shared" si="22"/>
        <v>0</v>
      </c>
      <c r="F96" s="421"/>
      <c r="G96" s="298" t="b">
        <f t="shared" si="23"/>
        <v>0</v>
      </c>
      <c r="H96" s="298"/>
      <c r="I96" s="298" t="b">
        <f t="shared" si="24"/>
        <v>0</v>
      </c>
      <c r="J96" s="298"/>
      <c r="K96" s="285" t="str">
        <f t="shared" si="38"/>
        <v/>
      </c>
      <c r="L96" s="104" t="str">
        <f t="shared" si="31"/>
        <v/>
      </c>
      <c r="M96" s="293" t="str">
        <f t="shared" si="32"/>
        <v/>
      </c>
      <c r="N96" s="19"/>
      <c r="O96" s="86" t="str">
        <f t="shared" si="39"/>
        <v/>
      </c>
      <c r="P96" s="285" t="str">
        <f t="shared" si="40"/>
        <v/>
      </c>
      <c r="Q96" s="86" t="str">
        <f t="shared" si="41"/>
        <v/>
      </c>
      <c r="R96" s="285" t="str">
        <f t="shared" si="42"/>
        <v/>
      </c>
      <c r="S96" s="16"/>
      <c r="T96" s="49" t="str">
        <f t="shared" si="33"/>
        <v/>
      </c>
      <c r="U96" s="49" t="str">
        <f t="shared" si="34"/>
        <v/>
      </c>
      <c r="V96" s="16"/>
      <c r="W96" s="88" t="str">
        <f t="shared" si="35"/>
        <v/>
      </c>
      <c r="X96" s="89" t="str">
        <f t="shared" si="28"/>
        <v/>
      </c>
      <c r="Y96" s="16"/>
      <c r="Z96" s="31" t="str">
        <f t="shared" si="43"/>
        <v/>
      </c>
      <c r="AA96" s="19"/>
      <c r="AB96" s="45" t="str">
        <f t="shared" si="27"/>
        <v/>
      </c>
      <c r="AC96" s="44"/>
      <c r="AE96" s="19"/>
      <c r="AF96" s="71"/>
      <c r="AG96" s="25"/>
      <c r="AH96" s="45" t="str">
        <f t="shared" si="36"/>
        <v/>
      </c>
      <c r="AI96" s="29"/>
      <c r="AJ96" s="45" t="str">
        <f t="shared" si="37"/>
        <v/>
      </c>
      <c r="AK96" s="50"/>
      <c r="AL96" s="88" t="str">
        <f t="shared" si="25"/>
        <v/>
      </c>
      <c r="AM96" s="89" t="str">
        <f t="shared" si="26"/>
        <v/>
      </c>
      <c r="AN96" s="36"/>
    </row>
    <row r="97" spans="1:40" x14ac:dyDescent="0.25">
      <c r="A97" s="95"/>
      <c r="B97" s="19"/>
      <c r="C97" s="298" t="b">
        <f t="shared" si="21"/>
        <v>0</v>
      </c>
      <c r="D97" s="298"/>
      <c r="E97" s="420" t="b">
        <f t="shared" si="22"/>
        <v>0</v>
      </c>
      <c r="F97" s="421"/>
      <c r="G97" s="298" t="b">
        <f t="shared" si="23"/>
        <v>0</v>
      </c>
      <c r="H97" s="298"/>
      <c r="I97" s="298" t="b">
        <f t="shared" si="24"/>
        <v>0</v>
      </c>
      <c r="J97" s="298"/>
      <c r="K97" s="285" t="str">
        <f t="shared" si="38"/>
        <v/>
      </c>
      <c r="L97" s="104" t="str">
        <f t="shared" si="31"/>
        <v/>
      </c>
      <c r="M97" s="293" t="str">
        <f t="shared" si="32"/>
        <v/>
      </c>
      <c r="N97" s="19"/>
      <c r="O97" s="86" t="str">
        <f t="shared" si="39"/>
        <v/>
      </c>
      <c r="P97" s="285" t="str">
        <f t="shared" si="40"/>
        <v/>
      </c>
      <c r="Q97" s="86" t="str">
        <f t="shared" si="41"/>
        <v/>
      </c>
      <c r="R97" s="285" t="str">
        <f t="shared" si="42"/>
        <v/>
      </c>
      <c r="S97" s="16"/>
      <c r="T97" s="49" t="str">
        <f t="shared" si="33"/>
        <v/>
      </c>
      <c r="U97" s="49" t="str">
        <f t="shared" si="34"/>
        <v/>
      </c>
      <c r="V97" s="16"/>
      <c r="W97" s="88" t="str">
        <f t="shared" si="35"/>
        <v/>
      </c>
      <c r="X97" s="89" t="str">
        <f t="shared" si="28"/>
        <v/>
      </c>
      <c r="Y97" s="16"/>
      <c r="Z97" s="31" t="str">
        <f t="shared" si="43"/>
        <v/>
      </c>
      <c r="AA97" s="19"/>
      <c r="AB97" s="45" t="str">
        <f t="shared" si="27"/>
        <v/>
      </c>
      <c r="AC97" s="44"/>
      <c r="AE97" s="19"/>
      <c r="AF97" s="71"/>
      <c r="AG97" s="25"/>
      <c r="AH97" s="45" t="str">
        <f t="shared" si="36"/>
        <v/>
      </c>
      <c r="AI97" s="29"/>
      <c r="AJ97" s="45" t="str">
        <f t="shared" si="37"/>
        <v/>
      </c>
      <c r="AK97" s="50"/>
      <c r="AL97" s="88" t="str">
        <f t="shared" si="25"/>
        <v/>
      </c>
      <c r="AM97" s="89" t="str">
        <f t="shared" si="26"/>
        <v/>
      </c>
      <c r="AN97" s="36"/>
    </row>
    <row r="98" spans="1:40" x14ac:dyDescent="0.25">
      <c r="A98" s="95"/>
      <c r="B98" s="19"/>
      <c r="C98" s="298" t="b">
        <f t="shared" ref="C98:C161" si="44">IF(AF97&lt;10,IF(AF97&gt;=1,IF(AF98&lt;10,IF(AF98&gt;=1,AF97+AF98))))</f>
        <v>0</v>
      </c>
      <c r="D98" s="298"/>
      <c r="E98" s="420" t="b">
        <f t="shared" ref="E98:E161" si="45">IF(AF97&lt;20,IF(AF97&gt;=10,IF(AF98&lt;20,IF(AF98&gt;=10,AF97+AF98))))</f>
        <v>0</v>
      </c>
      <c r="F98" s="421"/>
      <c r="G98" s="298" t="b">
        <f t="shared" ref="G98:G161" si="46">IF(AF97&lt;30,IF(AF97&gt;=20,IF(AF98&lt;30,IF(AF98&gt;=20,AF97+AF98))))</f>
        <v>0</v>
      </c>
      <c r="H98" s="298"/>
      <c r="I98" s="298" t="b">
        <f t="shared" ref="I98:I161" si="47">IF(AF97&lt;40,IF(AF97&gt;=30,IF(AF98&lt;40,IF(AF98&gt;=30,AF97+AF98))))</f>
        <v>0</v>
      </c>
      <c r="J98" s="298"/>
      <c r="K98" s="285" t="str">
        <f t="shared" si="38"/>
        <v/>
      </c>
      <c r="L98" s="104" t="str">
        <f t="shared" si="31"/>
        <v/>
      </c>
      <c r="M98" s="293" t="str">
        <f t="shared" si="32"/>
        <v/>
      </c>
      <c r="N98" s="19"/>
      <c r="O98" s="86" t="str">
        <f t="shared" si="39"/>
        <v/>
      </c>
      <c r="P98" s="285" t="str">
        <f t="shared" si="40"/>
        <v/>
      </c>
      <c r="Q98" s="86" t="str">
        <f t="shared" si="41"/>
        <v/>
      </c>
      <c r="R98" s="285" t="str">
        <f t="shared" si="42"/>
        <v/>
      </c>
      <c r="S98" s="16"/>
      <c r="T98" s="49" t="str">
        <f t="shared" si="33"/>
        <v/>
      </c>
      <c r="U98" s="49" t="str">
        <f t="shared" si="34"/>
        <v/>
      </c>
      <c r="V98" s="16"/>
      <c r="W98" s="88" t="str">
        <f t="shared" si="35"/>
        <v/>
      </c>
      <c r="X98" s="89" t="str">
        <f t="shared" si="28"/>
        <v/>
      </c>
      <c r="Y98" s="16"/>
      <c r="Z98" s="31" t="str">
        <f t="shared" si="43"/>
        <v/>
      </c>
      <c r="AA98" s="19"/>
      <c r="AB98" s="45" t="str">
        <f t="shared" si="27"/>
        <v/>
      </c>
      <c r="AC98" s="44"/>
      <c r="AE98" s="19"/>
      <c r="AF98" s="71"/>
      <c r="AG98" s="25"/>
      <c r="AH98" s="45" t="str">
        <f t="shared" si="36"/>
        <v/>
      </c>
      <c r="AI98" s="29"/>
      <c r="AJ98" s="45" t="str">
        <f t="shared" si="37"/>
        <v/>
      </c>
      <c r="AK98" s="50"/>
      <c r="AL98" s="88" t="str">
        <f t="shared" si="25"/>
        <v/>
      </c>
      <c r="AM98" s="89" t="str">
        <f t="shared" si="26"/>
        <v/>
      </c>
      <c r="AN98" s="36"/>
    </row>
    <row r="99" spans="1:40" x14ac:dyDescent="0.25">
      <c r="A99" s="95"/>
      <c r="B99" s="19"/>
      <c r="C99" s="298" t="b">
        <f t="shared" si="44"/>
        <v>0</v>
      </c>
      <c r="D99" s="298"/>
      <c r="E99" s="420" t="b">
        <f t="shared" si="45"/>
        <v>0</v>
      </c>
      <c r="F99" s="421"/>
      <c r="G99" s="298" t="b">
        <f t="shared" si="46"/>
        <v>0</v>
      </c>
      <c r="H99" s="298"/>
      <c r="I99" s="298" t="b">
        <f t="shared" si="47"/>
        <v>0</v>
      </c>
      <c r="J99" s="298"/>
      <c r="K99" s="285" t="str">
        <f t="shared" si="38"/>
        <v/>
      </c>
      <c r="L99" s="104" t="str">
        <f t="shared" si="31"/>
        <v/>
      </c>
      <c r="M99" s="293" t="str">
        <f t="shared" si="32"/>
        <v/>
      </c>
      <c r="N99" s="19"/>
      <c r="O99" s="86" t="str">
        <f t="shared" si="39"/>
        <v/>
      </c>
      <c r="P99" s="285" t="str">
        <f t="shared" si="40"/>
        <v/>
      </c>
      <c r="Q99" s="86" t="str">
        <f t="shared" si="41"/>
        <v/>
      </c>
      <c r="R99" s="285" t="str">
        <f t="shared" si="42"/>
        <v/>
      </c>
      <c r="S99" s="16"/>
      <c r="T99" s="49" t="str">
        <f t="shared" si="33"/>
        <v/>
      </c>
      <c r="U99" s="49" t="str">
        <f t="shared" si="34"/>
        <v/>
      </c>
      <c r="V99" s="16"/>
      <c r="W99" s="88" t="str">
        <f t="shared" si="35"/>
        <v/>
      </c>
      <c r="X99" s="89" t="str">
        <f t="shared" si="28"/>
        <v/>
      </c>
      <c r="Y99" s="16"/>
      <c r="Z99" s="31" t="str">
        <f t="shared" si="43"/>
        <v/>
      </c>
      <c r="AA99" s="19"/>
      <c r="AB99" s="45" t="str">
        <f t="shared" si="27"/>
        <v/>
      </c>
      <c r="AC99" s="44"/>
      <c r="AE99" s="19"/>
      <c r="AF99" s="71"/>
      <c r="AG99" s="25"/>
      <c r="AH99" s="45" t="str">
        <f t="shared" si="36"/>
        <v/>
      </c>
      <c r="AI99" s="29"/>
      <c r="AJ99" s="45" t="str">
        <f t="shared" si="37"/>
        <v/>
      </c>
      <c r="AK99" s="50"/>
      <c r="AL99" s="88" t="str">
        <f t="shared" si="25"/>
        <v/>
      </c>
      <c r="AM99" s="89" t="str">
        <f t="shared" si="26"/>
        <v/>
      </c>
      <c r="AN99" s="36"/>
    </row>
    <row r="100" spans="1:40" x14ac:dyDescent="0.25">
      <c r="A100" s="95"/>
      <c r="B100" s="19"/>
      <c r="C100" s="298" t="b">
        <f t="shared" si="44"/>
        <v>0</v>
      </c>
      <c r="D100" s="298"/>
      <c r="E100" s="420" t="b">
        <f t="shared" si="45"/>
        <v>0</v>
      </c>
      <c r="F100" s="421"/>
      <c r="G100" s="298" t="b">
        <f t="shared" si="46"/>
        <v>0</v>
      </c>
      <c r="H100" s="298"/>
      <c r="I100" s="298" t="b">
        <f t="shared" si="47"/>
        <v>0</v>
      </c>
      <c r="J100" s="298"/>
      <c r="K100" s="285" t="str">
        <f t="shared" si="38"/>
        <v/>
      </c>
      <c r="L100" s="104" t="str">
        <f t="shared" si="31"/>
        <v/>
      </c>
      <c r="M100" s="293" t="str">
        <f t="shared" si="32"/>
        <v/>
      </c>
      <c r="N100" s="19"/>
      <c r="O100" s="86" t="str">
        <f t="shared" si="39"/>
        <v/>
      </c>
      <c r="P100" s="285" t="str">
        <f t="shared" si="40"/>
        <v/>
      </c>
      <c r="Q100" s="86" t="str">
        <f t="shared" si="41"/>
        <v/>
      </c>
      <c r="R100" s="285" t="str">
        <f t="shared" si="42"/>
        <v/>
      </c>
      <c r="S100" s="16"/>
      <c r="T100" s="49" t="str">
        <f t="shared" si="33"/>
        <v/>
      </c>
      <c r="U100" s="49" t="str">
        <f t="shared" si="34"/>
        <v/>
      </c>
      <c r="V100" s="16"/>
      <c r="W100" s="88" t="str">
        <f t="shared" si="35"/>
        <v/>
      </c>
      <c r="X100" s="89" t="str">
        <f t="shared" si="28"/>
        <v/>
      </c>
      <c r="Y100" s="16"/>
      <c r="Z100" s="31" t="str">
        <f t="shared" si="43"/>
        <v/>
      </c>
      <c r="AA100" s="19"/>
      <c r="AB100" s="45" t="str">
        <f t="shared" si="27"/>
        <v/>
      </c>
      <c r="AC100" s="44"/>
      <c r="AE100" s="19"/>
      <c r="AF100" s="71"/>
      <c r="AG100" s="25"/>
      <c r="AH100" s="45" t="str">
        <f t="shared" si="36"/>
        <v/>
      </c>
      <c r="AI100" s="29"/>
      <c r="AJ100" s="45" t="str">
        <f t="shared" si="37"/>
        <v/>
      </c>
      <c r="AK100" s="50"/>
      <c r="AL100" s="88" t="str">
        <f t="shared" si="25"/>
        <v/>
      </c>
      <c r="AM100" s="89" t="str">
        <f t="shared" si="26"/>
        <v/>
      </c>
      <c r="AN100" s="36"/>
    </row>
    <row r="101" spans="1:40" x14ac:dyDescent="0.25">
      <c r="A101" s="95"/>
      <c r="B101" s="19"/>
      <c r="C101" s="298" t="b">
        <f t="shared" si="44"/>
        <v>0</v>
      </c>
      <c r="D101" s="298"/>
      <c r="E101" s="420" t="b">
        <f t="shared" si="45"/>
        <v>0</v>
      </c>
      <c r="F101" s="421"/>
      <c r="G101" s="298" t="b">
        <f t="shared" si="46"/>
        <v>0</v>
      </c>
      <c r="H101" s="298"/>
      <c r="I101" s="298" t="b">
        <f t="shared" si="47"/>
        <v>0</v>
      </c>
      <c r="J101" s="298"/>
      <c r="K101" s="285" t="str">
        <f t="shared" si="38"/>
        <v/>
      </c>
      <c r="L101" s="104" t="str">
        <f t="shared" si="31"/>
        <v/>
      </c>
      <c r="M101" s="293" t="str">
        <f t="shared" si="32"/>
        <v/>
      </c>
      <c r="N101" s="19"/>
      <c r="O101" s="86" t="str">
        <f t="shared" si="39"/>
        <v/>
      </c>
      <c r="P101" s="285" t="str">
        <f t="shared" si="40"/>
        <v/>
      </c>
      <c r="Q101" s="86" t="str">
        <f t="shared" si="41"/>
        <v/>
      </c>
      <c r="R101" s="285" t="str">
        <f t="shared" si="42"/>
        <v/>
      </c>
      <c r="S101" s="16"/>
      <c r="T101" s="49" t="str">
        <f t="shared" si="33"/>
        <v/>
      </c>
      <c r="U101" s="49" t="str">
        <f t="shared" si="34"/>
        <v/>
      </c>
      <c r="V101" s="16"/>
      <c r="W101" s="88" t="str">
        <f t="shared" si="35"/>
        <v/>
      </c>
      <c r="X101" s="89" t="str">
        <f t="shared" si="28"/>
        <v/>
      </c>
      <c r="Y101" s="16"/>
      <c r="Z101" s="31" t="str">
        <f t="shared" si="43"/>
        <v/>
      </c>
      <c r="AA101" s="19"/>
      <c r="AB101" s="45" t="str">
        <f t="shared" si="27"/>
        <v/>
      </c>
      <c r="AC101" s="44"/>
      <c r="AE101" s="19"/>
      <c r="AF101" s="71"/>
      <c r="AG101" s="25"/>
      <c r="AH101" s="45" t="str">
        <f t="shared" si="36"/>
        <v/>
      </c>
      <c r="AI101" s="29"/>
      <c r="AJ101" s="45" t="str">
        <f t="shared" si="37"/>
        <v/>
      </c>
      <c r="AK101" s="50"/>
      <c r="AL101" s="88" t="str">
        <f t="shared" si="25"/>
        <v/>
      </c>
      <c r="AM101" s="89" t="str">
        <f t="shared" si="26"/>
        <v/>
      </c>
      <c r="AN101" s="36"/>
    </row>
    <row r="102" spans="1:40" x14ac:dyDescent="0.25">
      <c r="A102" s="95"/>
      <c r="B102" s="19"/>
      <c r="C102" s="298" t="b">
        <f t="shared" si="44"/>
        <v>0</v>
      </c>
      <c r="D102" s="298"/>
      <c r="E102" s="420" t="b">
        <f t="shared" si="45"/>
        <v>0</v>
      </c>
      <c r="F102" s="421"/>
      <c r="G102" s="298" t="b">
        <f t="shared" si="46"/>
        <v>0</v>
      </c>
      <c r="H102" s="298"/>
      <c r="I102" s="298" t="b">
        <f t="shared" si="47"/>
        <v>0</v>
      </c>
      <c r="J102" s="298"/>
      <c r="K102" s="285" t="str">
        <f t="shared" si="38"/>
        <v/>
      </c>
      <c r="L102" s="104" t="str">
        <f t="shared" si="31"/>
        <v/>
      </c>
      <c r="M102" s="293" t="str">
        <f t="shared" si="32"/>
        <v/>
      </c>
      <c r="N102" s="19"/>
      <c r="O102" s="86" t="str">
        <f t="shared" si="39"/>
        <v/>
      </c>
      <c r="P102" s="285" t="str">
        <f t="shared" si="40"/>
        <v/>
      </c>
      <c r="Q102" s="86" t="str">
        <f t="shared" si="41"/>
        <v/>
      </c>
      <c r="R102" s="285" t="str">
        <f t="shared" si="42"/>
        <v/>
      </c>
      <c r="S102" s="16"/>
      <c r="T102" s="49" t="str">
        <f t="shared" si="33"/>
        <v/>
      </c>
      <c r="U102" s="49" t="str">
        <f t="shared" si="34"/>
        <v/>
      </c>
      <c r="V102" s="16"/>
      <c r="W102" s="88" t="str">
        <f t="shared" si="35"/>
        <v/>
      </c>
      <c r="X102" s="89" t="str">
        <f t="shared" si="28"/>
        <v/>
      </c>
      <c r="Y102" s="16"/>
      <c r="Z102" s="31" t="str">
        <f t="shared" si="43"/>
        <v/>
      </c>
      <c r="AA102" s="19"/>
      <c r="AB102" s="45" t="str">
        <f t="shared" si="27"/>
        <v/>
      </c>
      <c r="AC102" s="44"/>
      <c r="AE102" s="19"/>
      <c r="AF102" s="71"/>
      <c r="AG102" s="25"/>
      <c r="AH102" s="45" t="str">
        <f t="shared" si="36"/>
        <v/>
      </c>
      <c r="AI102" s="29"/>
      <c r="AJ102" s="45" t="str">
        <f t="shared" si="37"/>
        <v/>
      </c>
      <c r="AK102" s="50"/>
      <c r="AL102" s="88" t="str">
        <f t="shared" si="25"/>
        <v/>
      </c>
      <c r="AM102" s="89" t="str">
        <f t="shared" si="26"/>
        <v/>
      </c>
      <c r="AN102" s="36"/>
    </row>
    <row r="103" spans="1:40" x14ac:dyDescent="0.25">
      <c r="A103" s="95"/>
      <c r="B103" s="19"/>
      <c r="C103" s="298" t="b">
        <f t="shared" si="44"/>
        <v>0</v>
      </c>
      <c r="D103" s="298"/>
      <c r="E103" s="420" t="b">
        <f t="shared" si="45"/>
        <v>0</v>
      </c>
      <c r="F103" s="421"/>
      <c r="G103" s="298" t="b">
        <f t="shared" si="46"/>
        <v>0</v>
      </c>
      <c r="H103" s="298"/>
      <c r="I103" s="298" t="b">
        <f t="shared" si="47"/>
        <v>0</v>
      </c>
      <c r="J103" s="298"/>
      <c r="K103" s="285" t="str">
        <f t="shared" si="38"/>
        <v/>
      </c>
      <c r="L103" s="104" t="str">
        <f t="shared" si="31"/>
        <v/>
      </c>
      <c r="M103" s="293" t="str">
        <f t="shared" si="32"/>
        <v/>
      </c>
      <c r="N103" s="19"/>
      <c r="O103" s="86" t="str">
        <f t="shared" si="39"/>
        <v/>
      </c>
      <c r="P103" s="285" t="str">
        <f t="shared" si="40"/>
        <v/>
      </c>
      <c r="Q103" s="86" t="str">
        <f t="shared" si="41"/>
        <v/>
      </c>
      <c r="R103" s="285" t="str">
        <f t="shared" si="42"/>
        <v/>
      </c>
      <c r="S103" s="16"/>
      <c r="T103" s="49" t="str">
        <f t="shared" si="33"/>
        <v/>
      </c>
      <c r="U103" s="49" t="str">
        <f t="shared" si="34"/>
        <v/>
      </c>
      <c r="V103" s="16"/>
      <c r="W103" s="88" t="str">
        <f t="shared" si="35"/>
        <v/>
      </c>
      <c r="X103" s="89" t="str">
        <f t="shared" si="28"/>
        <v/>
      </c>
      <c r="Y103" s="16"/>
      <c r="Z103" s="31" t="str">
        <f t="shared" si="43"/>
        <v/>
      </c>
      <c r="AA103" s="19"/>
      <c r="AB103" s="45" t="str">
        <f t="shared" si="27"/>
        <v/>
      </c>
      <c r="AC103" s="44"/>
      <c r="AE103" s="19"/>
      <c r="AF103" s="71"/>
      <c r="AG103" s="25"/>
      <c r="AH103" s="45" t="str">
        <f t="shared" si="36"/>
        <v/>
      </c>
      <c r="AI103" s="29"/>
      <c r="AJ103" s="45" t="str">
        <f t="shared" si="37"/>
        <v/>
      </c>
      <c r="AK103" s="50"/>
      <c r="AL103" s="88" t="str">
        <f t="shared" si="25"/>
        <v/>
      </c>
      <c r="AM103" s="89" t="str">
        <f t="shared" si="26"/>
        <v/>
      </c>
      <c r="AN103" s="36"/>
    </row>
    <row r="104" spans="1:40" x14ac:dyDescent="0.25">
      <c r="A104" s="95"/>
      <c r="B104" s="19"/>
      <c r="C104" s="298" t="b">
        <f t="shared" si="44"/>
        <v>0</v>
      </c>
      <c r="D104" s="298"/>
      <c r="E104" s="420" t="b">
        <f t="shared" si="45"/>
        <v>0</v>
      </c>
      <c r="F104" s="421"/>
      <c r="G104" s="298" t="b">
        <f t="shared" si="46"/>
        <v>0</v>
      </c>
      <c r="H104" s="298"/>
      <c r="I104" s="298" t="b">
        <f t="shared" si="47"/>
        <v>0</v>
      </c>
      <c r="J104" s="298"/>
      <c r="K104" s="285" t="str">
        <f t="shared" si="38"/>
        <v/>
      </c>
      <c r="L104" s="104" t="str">
        <f t="shared" si="31"/>
        <v/>
      </c>
      <c r="M104" s="293" t="str">
        <f t="shared" si="32"/>
        <v/>
      </c>
      <c r="N104" s="19"/>
      <c r="O104" s="86" t="str">
        <f t="shared" si="39"/>
        <v/>
      </c>
      <c r="P104" s="285" t="str">
        <f t="shared" si="40"/>
        <v/>
      </c>
      <c r="Q104" s="86" t="str">
        <f t="shared" si="41"/>
        <v/>
      </c>
      <c r="R104" s="285" t="str">
        <f t="shared" si="42"/>
        <v/>
      </c>
      <c r="S104" s="16"/>
      <c r="T104" s="49" t="str">
        <f t="shared" si="33"/>
        <v/>
      </c>
      <c r="U104" s="49" t="str">
        <f t="shared" si="34"/>
        <v/>
      </c>
      <c r="V104" s="16"/>
      <c r="W104" s="88" t="str">
        <f t="shared" si="35"/>
        <v/>
      </c>
      <c r="X104" s="89" t="str">
        <f t="shared" si="28"/>
        <v/>
      </c>
      <c r="Y104" s="16"/>
      <c r="Z104" s="31" t="str">
        <f t="shared" si="43"/>
        <v/>
      </c>
      <c r="AA104" s="19"/>
      <c r="AB104" s="45" t="str">
        <f t="shared" si="27"/>
        <v/>
      </c>
      <c r="AC104" s="44"/>
      <c r="AE104" s="19"/>
      <c r="AF104" s="71"/>
      <c r="AG104" s="25"/>
      <c r="AH104" s="45" t="str">
        <f t="shared" si="36"/>
        <v/>
      </c>
      <c r="AI104" s="29"/>
      <c r="AJ104" s="45" t="str">
        <f t="shared" si="37"/>
        <v/>
      </c>
      <c r="AK104" s="50"/>
      <c r="AL104" s="88" t="str">
        <f t="shared" si="25"/>
        <v/>
      </c>
      <c r="AM104" s="89" t="str">
        <f t="shared" si="26"/>
        <v/>
      </c>
      <c r="AN104" s="36"/>
    </row>
    <row r="105" spans="1:40" x14ac:dyDescent="0.25">
      <c r="A105" s="95"/>
      <c r="B105" s="19"/>
      <c r="C105" s="298" t="b">
        <f t="shared" si="44"/>
        <v>0</v>
      </c>
      <c r="D105" s="298"/>
      <c r="E105" s="420" t="b">
        <f t="shared" si="45"/>
        <v>0</v>
      </c>
      <c r="F105" s="421"/>
      <c r="G105" s="298" t="b">
        <f t="shared" si="46"/>
        <v>0</v>
      </c>
      <c r="H105" s="298"/>
      <c r="I105" s="298" t="b">
        <f t="shared" si="47"/>
        <v>0</v>
      </c>
      <c r="J105" s="298"/>
      <c r="K105" s="285" t="str">
        <f t="shared" si="38"/>
        <v/>
      </c>
      <c r="L105" s="104" t="str">
        <f t="shared" si="31"/>
        <v/>
      </c>
      <c r="M105" s="293" t="str">
        <f t="shared" si="32"/>
        <v/>
      </c>
      <c r="N105" s="19"/>
      <c r="O105" s="86" t="str">
        <f t="shared" si="39"/>
        <v/>
      </c>
      <c r="P105" s="285" t="str">
        <f t="shared" si="40"/>
        <v/>
      </c>
      <c r="Q105" s="86" t="str">
        <f t="shared" si="41"/>
        <v/>
      </c>
      <c r="R105" s="285" t="str">
        <f t="shared" si="42"/>
        <v/>
      </c>
      <c r="S105" s="16"/>
      <c r="T105" s="49" t="str">
        <f t="shared" si="33"/>
        <v/>
      </c>
      <c r="U105" s="49" t="str">
        <f t="shared" si="34"/>
        <v/>
      </c>
      <c r="V105" s="16"/>
      <c r="W105" s="88" t="str">
        <f t="shared" si="35"/>
        <v/>
      </c>
      <c r="X105" s="89" t="str">
        <f t="shared" si="28"/>
        <v/>
      </c>
      <c r="Y105" s="16"/>
      <c r="Z105" s="31" t="str">
        <f t="shared" si="43"/>
        <v/>
      </c>
      <c r="AA105" s="19"/>
      <c r="AB105" s="45" t="str">
        <f t="shared" si="27"/>
        <v/>
      </c>
      <c r="AC105" s="44"/>
      <c r="AE105" s="19"/>
      <c r="AF105" s="71"/>
      <c r="AG105" s="25"/>
      <c r="AH105" s="45" t="str">
        <f t="shared" si="36"/>
        <v/>
      </c>
      <c r="AI105" s="29"/>
      <c r="AJ105" s="45" t="str">
        <f t="shared" si="37"/>
        <v/>
      </c>
      <c r="AK105" s="50"/>
      <c r="AL105" s="88" t="str">
        <f t="shared" si="25"/>
        <v/>
      </c>
      <c r="AM105" s="89" t="str">
        <f t="shared" si="26"/>
        <v/>
      </c>
      <c r="AN105" s="36"/>
    </row>
    <row r="106" spans="1:40" x14ac:dyDescent="0.25">
      <c r="A106" s="95"/>
      <c r="B106" s="19"/>
      <c r="C106" s="298" t="b">
        <f t="shared" si="44"/>
        <v>0</v>
      </c>
      <c r="D106" s="298"/>
      <c r="E106" s="420" t="b">
        <f t="shared" si="45"/>
        <v>0</v>
      </c>
      <c r="F106" s="421"/>
      <c r="G106" s="298" t="b">
        <f t="shared" si="46"/>
        <v>0</v>
      </c>
      <c r="H106" s="298"/>
      <c r="I106" s="298" t="b">
        <f t="shared" si="47"/>
        <v>0</v>
      </c>
      <c r="J106" s="298"/>
      <c r="K106" s="285" t="str">
        <f t="shared" si="38"/>
        <v/>
      </c>
      <c r="L106" s="104" t="str">
        <f t="shared" si="31"/>
        <v/>
      </c>
      <c r="M106" s="293" t="str">
        <f t="shared" si="32"/>
        <v/>
      </c>
      <c r="N106" s="19"/>
      <c r="O106" s="86" t="str">
        <f t="shared" si="39"/>
        <v/>
      </c>
      <c r="P106" s="285" t="str">
        <f t="shared" si="40"/>
        <v/>
      </c>
      <c r="Q106" s="86" t="str">
        <f t="shared" si="41"/>
        <v/>
      </c>
      <c r="R106" s="285" t="str">
        <f t="shared" si="42"/>
        <v/>
      </c>
      <c r="S106" s="16"/>
      <c r="T106" s="49" t="str">
        <f t="shared" si="33"/>
        <v/>
      </c>
      <c r="U106" s="49" t="str">
        <f t="shared" si="34"/>
        <v/>
      </c>
      <c r="V106" s="16"/>
      <c r="W106" s="88" t="str">
        <f t="shared" si="35"/>
        <v/>
      </c>
      <c r="X106" s="89" t="str">
        <f t="shared" si="28"/>
        <v/>
      </c>
      <c r="Y106" s="16"/>
      <c r="Z106" s="31" t="str">
        <f t="shared" si="43"/>
        <v/>
      </c>
      <c r="AA106" s="19"/>
      <c r="AB106" s="45" t="str">
        <f t="shared" si="27"/>
        <v/>
      </c>
      <c r="AC106" s="44"/>
      <c r="AE106" s="19"/>
      <c r="AF106" s="71"/>
      <c r="AG106" s="25"/>
      <c r="AH106" s="45" t="str">
        <f t="shared" si="36"/>
        <v/>
      </c>
      <c r="AI106" s="29"/>
      <c r="AJ106" s="45" t="str">
        <f t="shared" si="37"/>
        <v/>
      </c>
      <c r="AK106" s="50"/>
      <c r="AL106" s="88" t="str">
        <f t="shared" si="25"/>
        <v/>
      </c>
      <c r="AM106" s="89" t="str">
        <f t="shared" si="26"/>
        <v/>
      </c>
      <c r="AN106" s="36"/>
    </row>
    <row r="107" spans="1:40" x14ac:dyDescent="0.25">
      <c r="A107" s="95"/>
      <c r="B107" s="19"/>
      <c r="C107" s="298" t="b">
        <f t="shared" si="44"/>
        <v>0</v>
      </c>
      <c r="D107" s="298"/>
      <c r="E107" s="420" t="b">
        <f t="shared" si="45"/>
        <v>0</v>
      </c>
      <c r="F107" s="421"/>
      <c r="G107" s="298" t="b">
        <f t="shared" si="46"/>
        <v>0</v>
      </c>
      <c r="H107" s="298"/>
      <c r="I107" s="298" t="b">
        <f t="shared" si="47"/>
        <v>0</v>
      </c>
      <c r="J107" s="298"/>
      <c r="K107" s="285" t="str">
        <f t="shared" si="38"/>
        <v/>
      </c>
      <c r="L107" s="104" t="str">
        <f t="shared" si="31"/>
        <v/>
      </c>
      <c r="M107" s="293" t="str">
        <f t="shared" si="32"/>
        <v/>
      </c>
      <c r="N107" s="19"/>
      <c r="O107" s="86" t="str">
        <f t="shared" si="39"/>
        <v/>
      </c>
      <c r="P107" s="285" t="str">
        <f t="shared" si="40"/>
        <v/>
      </c>
      <c r="Q107" s="86" t="str">
        <f t="shared" si="41"/>
        <v/>
      </c>
      <c r="R107" s="285" t="str">
        <f t="shared" si="42"/>
        <v/>
      </c>
      <c r="S107" s="16"/>
      <c r="T107" s="49" t="str">
        <f t="shared" si="33"/>
        <v/>
      </c>
      <c r="U107" s="49" t="str">
        <f t="shared" si="34"/>
        <v/>
      </c>
      <c r="V107" s="16"/>
      <c r="W107" s="88" t="str">
        <f t="shared" si="35"/>
        <v/>
      </c>
      <c r="X107" s="89" t="str">
        <f t="shared" si="28"/>
        <v/>
      </c>
      <c r="Y107" s="16"/>
      <c r="Z107" s="31" t="str">
        <f t="shared" si="43"/>
        <v/>
      </c>
      <c r="AA107" s="19"/>
      <c r="AB107" s="45" t="str">
        <f t="shared" si="27"/>
        <v/>
      </c>
      <c r="AC107" s="44"/>
      <c r="AE107" s="19"/>
      <c r="AF107" s="71"/>
      <c r="AG107" s="25"/>
      <c r="AH107" s="45" t="str">
        <f t="shared" si="36"/>
        <v/>
      </c>
      <c r="AI107" s="29"/>
      <c r="AJ107" s="45" t="str">
        <f t="shared" si="37"/>
        <v/>
      </c>
      <c r="AK107" s="50"/>
      <c r="AL107" s="88" t="str">
        <f t="shared" si="25"/>
        <v/>
      </c>
      <c r="AM107" s="89" t="str">
        <f t="shared" si="26"/>
        <v/>
      </c>
      <c r="AN107" s="36"/>
    </row>
    <row r="108" spans="1:40" x14ac:dyDescent="0.25">
      <c r="A108" s="95"/>
      <c r="B108" s="19"/>
      <c r="C108" s="298" t="b">
        <f t="shared" si="44"/>
        <v>0</v>
      </c>
      <c r="D108" s="298"/>
      <c r="E108" s="420" t="b">
        <f t="shared" si="45"/>
        <v>0</v>
      </c>
      <c r="F108" s="421"/>
      <c r="G108" s="298" t="b">
        <f t="shared" si="46"/>
        <v>0</v>
      </c>
      <c r="H108" s="298"/>
      <c r="I108" s="298" t="b">
        <f t="shared" si="47"/>
        <v>0</v>
      </c>
      <c r="J108" s="298"/>
      <c r="K108" s="285" t="str">
        <f t="shared" si="38"/>
        <v/>
      </c>
      <c r="L108" s="104" t="str">
        <f t="shared" si="31"/>
        <v/>
      </c>
      <c r="M108" s="293" t="str">
        <f t="shared" si="32"/>
        <v/>
      </c>
      <c r="N108" s="19"/>
      <c r="O108" s="86" t="str">
        <f t="shared" si="39"/>
        <v/>
      </c>
      <c r="P108" s="285" t="str">
        <f t="shared" si="40"/>
        <v/>
      </c>
      <c r="Q108" s="86" t="str">
        <f t="shared" si="41"/>
        <v/>
      </c>
      <c r="R108" s="285" t="str">
        <f t="shared" si="42"/>
        <v/>
      </c>
      <c r="S108" s="16"/>
      <c r="T108" s="49" t="str">
        <f t="shared" si="33"/>
        <v/>
      </c>
      <c r="U108" s="49" t="str">
        <f t="shared" si="34"/>
        <v/>
      </c>
      <c r="V108" s="16"/>
      <c r="W108" s="88" t="str">
        <f t="shared" si="35"/>
        <v/>
      </c>
      <c r="X108" s="89" t="str">
        <f t="shared" si="28"/>
        <v/>
      </c>
      <c r="Y108" s="16"/>
      <c r="Z108" s="31" t="str">
        <f t="shared" si="43"/>
        <v/>
      </c>
      <c r="AA108" s="19"/>
      <c r="AB108" s="45" t="str">
        <f t="shared" si="27"/>
        <v/>
      </c>
      <c r="AC108" s="44"/>
      <c r="AE108" s="19"/>
      <c r="AF108" s="71"/>
      <c r="AG108" s="25"/>
      <c r="AH108" s="45" t="str">
        <f t="shared" si="36"/>
        <v/>
      </c>
      <c r="AI108" s="29"/>
      <c r="AJ108" s="45" t="str">
        <f t="shared" si="37"/>
        <v/>
      </c>
      <c r="AK108" s="50"/>
      <c r="AL108" s="88" t="str">
        <f t="shared" ref="AL108:AL171" si="48">IF(Z108="",W108,"")</f>
        <v/>
      </c>
      <c r="AM108" s="89" t="str">
        <f t="shared" ref="AM108:AM171" si="49">IF(Z108="",X108,"")</f>
        <v/>
      </c>
      <c r="AN108" s="36"/>
    </row>
    <row r="109" spans="1:40" x14ac:dyDescent="0.25">
      <c r="A109" s="95"/>
      <c r="B109" s="19"/>
      <c r="C109" s="298" t="b">
        <f t="shared" si="44"/>
        <v>0</v>
      </c>
      <c r="D109" s="298"/>
      <c r="E109" s="420" t="b">
        <f t="shared" si="45"/>
        <v>0</v>
      </c>
      <c r="F109" s="421"/>
      <c r="G109" s="298" t="b">
        <f t="shared" si="46"/>
        <v>0</v>
      </c>
      <c r="H109" s="298"/>
      <c r="I109" s="298" t="b">
        <f t="shared" si="47"/>
        <v>0</v>
      </c>
      <c r="J109" s="298"/>
      <c r="K109" s="285" t="str">
        <f t="shared" si="38"/>
        <v/>
      </c>
      <c r="L109" s="104" t="str">
        <f t="shared" si="31"/>
        <v/>
      </c>
      <c r="M109" s="293" t="str">
        <f t="shared" si="32"/>
        <v/>
      </c>
      <c r="N109" s="19"/>
      <c r="O109" s="86" t="str">
        <f t="shared" si="39"/>
        <v/>
      </c>
      <c r="P109" s="285" t="str">
        <f t="shared" si="40"/>
        <v/>
      </c>
      <c r="Q109" s="86" t="str">
        <f t="shared" si="41"/>
        <v/>
      </c>
      <c r="R109" s="285" t="str">
        <f t="shared" si="42"/>
        <v/>
      </c>
      <c r="S109" s="16"/>
      <c r="T109" s="49" t="str">
        <f t="shared" si="33"/>
        <v/>
      </c>
      <c r="U109" s="49" t="str">
        <f t="shared" si="34"/>
        <v/>
      </c>
      <c r="V109" s="16"/>
      <c r="W109" s="88" t="str">
        <f t="shared" si="35"/>
        <v/>
      </c>
      <c r="X109" s="89" t="str">
        <f t="shared" si="28"/>
        <v/>
      </c>
      <c r="Y109" s="16"/>
      <c r="Z109" s="31" t="str">
        <f t="shared" si="43"/>
        <v/>
      </c>
      <c r="AA109" s="19"/>
      <c r="AB109" s="45" t="str">
        <f t="shared" si="27"/>
        <v/>
      </c>
      <c r="AC109" s="44"/>
      <c r="AE109" s="19"/>
      <c r="AF109" s="71"/>
      <c r="AG109" s="25"/>
      <c r="AH109" s="45" t="str">
        <f t="shared" si="36"/>
        <v/>
      </c>
      <c r="AI109" s="29"/>
      <c r="AJ109" s="45" t="str">
        <f t="shared" si="37"/>
        <v/>
      </c>
      <c r="AK109" s="50"/>
      <c r="AL109" s="88" t="str">
        <f t="shared" si="48"/>
        <v/>
      </c>
      <c r="AM109" s="89" t="str">
        <f t="shared" si="49"/>
        <v/>
      </c>
      <c r="AN109" s="36"/>
    </row>
    <row r="110" spans="1:40" x14ac:dyDescent="0.25">
      <c r="A110" s="95"/>
      <c r="B110" s="19"/>
      <c r="C110" s="298" t="b">
        <f t="shared" si="44"/>
        <v>0</v>
      </c>
      <c r="D110" s="298"/>
      <c r="E110" s="420" t="b">
        <f t="shared" si="45"/>
        <v>0</v>
      </c>
      <c r="F110" s="421"/>
      <c r="G110" s="298" t="b">
        <f t="shared" si="46"/>
        <v>0</v>
      </c>
      <c r="H110" s="298"/>
      <c r="I110" s="298" t="b">
        <f t="shared" si="47"/>
        <v>0</v>
      </c>
      <c r="J110" s="298"/>
      <c r="K110" s="285" t="str">
        <f t="shared" si="38"/>
        <v/>
      </c>
      <c r="L110" s="104" t="str">
        <f t="shared" si="31"/>
        <v/>
      </c>
      <c r="M110" s="293" t="str">
        <f t="shared" si="32"/>
        <v/>
      </c>
      <c r="N110" s="19"/>
      <c r="O110" s="86" t="str">
        <f t="shared" si="39"/>
        <v/>
      </c>
      <c r="P110" s="285" t="str">
        <f t="shared" si="40"/>
        <v/>
      </c>
      <c r="Q110" s="86" t="str">
        <f t="shared" si="41"/>
        <v/>
      </c>
      <c r="R110" s="285" t="str">
        <f t="shared" si="42"/>
        <v/>
      </c>
      <c r="S110" s="16"/>
      <c r="T110" s="49" t="str">
        <f t="shared" si="33"/>
        <v/>
      </c>
      <c r="U110" s="49" t="str">
        <f t="shared" si="34"/>
        <v/>
      </c>
      <c r="V110" s="16"/>
      <c r="W110" s="88" t="str">
        <f t="shared" si="35"/>
        <v/>
      </c>
      <c r="X110" s="89" t="str">
        <f t="shared" si="28"/>
        <v/>
      </c>
      <c r="Y110" s="16"/>
      <c r="Z110" s="31" t="str">
        <f t="shared" si="43"/>
        <v/>
      </c>
      <c r="AA110" s="19"/>
      <c r="AB110" s="45" t="str">
        <f t="shared" si="27"/>
        <v/>
      </c>
      <c r="AC110" s="44"/>
      <c r="AE110" s="19"/>
      <c r="AF110" s="71"/>
      <c r="AG110" s="25"/>
      <c r="AH110" s="45" t="str">
        <f t="shared" si="36"/>
        <v/>
      </c>
      <c r="AI110" s="29"/>
      <c r="AJ110" s="45" t="str">
        <f t="shared" si="37"/>
        <v/>
      </c>
      <c r="AK110" s="50"/>
      <c r="AL110" s="88" t="str">
        <f t="shared" si="48"/>
        <v/>
      </c>
      <c r="AM110" s="89" t="str">
        <f t="shared" si="49"/>
        <v/>
      </c>
      <c r="AN110" s="36"/>
    </row>
    <row r="111" spans="1:40" x14ac:dyDescent="0.25">
      <c r="A111" s="95"/>
      <c r="B111" s="19"/>
      <c r="C111" s="298" t="b">
        <f t="shared" si="44"/>
        <v>0</v>
      </c>
      <c r="D111" s="298"/>
      <c r="E111" s="420" t="b">
        <f t="shared" si="45"/>
        <v>0</v>
      </c>
      <c r="F111" s="421"/>
      <c r="G111" s="298" t="b">
        <f t="shared" si="46"/>
        <v>0</v>
      </c>
      <c r="H111" s="298"/>
      <c r="I111" s="298" t="b">
        <f t="shared" si="47"/>
        <v>0</v>
      </c>
      <c r="J111" s="298"/>
      <c r="K111" s="285" t="str">
        <f t="shared" si="38"/>
        <v/>
      </c>
      <c r="L111" s="104" t="str">
        <f t="shared" si="31"/>
        <v/>
      </c>
      <c r="M111" s="293" t="str">
        <f t="shared" si="32"/>
        <v/>
      </c>
      <c r="N111" s="19"/>
      <c r="O111" s="86" t="str">
        <f t="shared" si="39"/>
        <v/>
      </c>
      <c r="P111" s="285" t="str">
        <f t="shared" si="40"/>
        <v/>
      </c>
      <c r="Q111" s="86" t="str">
        <f t="shared" si="41"/>
        <v/>
      </c>
      <c r="R111" s="285" t="str">
        <f t="shared" si="42"/>
        <v/>
      </c>
      <c r="S111" s="16"/>
      <c r="T111" s="49" t="str">
        <f t="shared" si="33"/>
        <v/>
      </c>
      <c r="U111" s="49" t="str">
        <f t="shared" si="34"/>
        <v/>
      </c>
      <c r="V111" s="16"/>
      <c r="W111" s="88" t="str">
        <f t="shared" si="35"/>
        <v/>
      </c>
      <c r="X111" s="89" t="str">
        <f t="shared" si="28"/>
        <v/>
      </c>
      <c r="Y111" s="16"/>
      <c r="Z111" s="31" t="str">
        <f t="shared" si="43"/>
        <v/>
      </c>
      <c r="AA111" s="19"/>
      <c r="AB111" s="45" t="str">
        <f t="shared" si="27"/>
        <v/>
      </c>
      <c r="AC111" s="44"/>
      <c r="AE111" s="19"/>
      <c r="AF111" s="71"/>
      <c r="AG111" s="25"/>
      <c r="AH111" s="45" t="str">
        <f t="shared" si="36"/>
        <v/>
      </c>
      <c r="AI111" s="29"/>
      <c r="AJ111" s="45" t="str">
        <f t="shared" si="37"/>
        <v/>
      </c>
      <c r="AK111" s="50"/>
      <c r="AL111" s="88" t="str">
        <f t="shared" si="48"/>
        <v/>
      </c>
      <c r="AM111" s="89" t="str">
        <f t="shared" si="49"/>
        <v/>
      </c>
      <c r="AN111" s="36"/>
    </row>
    <row r="112" spans="1:40" x14ac:dyDescent="0.25">
      <c r="A112" s="95"/>
      <c r="B112" s="19"/>
      <c r="C112" s="298" t="b">
        <f t="shared" si="44"/>
        <v>0</v>
      </c>
      <c r="D112" s="298"/>
      <c r="E112" s="420" t="b">
        <f t="shared" si="45"/>
        <v>0</v>
      </c>
      <c r="F112" s="421"/>
      <c r="G112" s="298" t="b">
        <f t="shared" si="46"/>
        <v>0</v>
      </c>
      <c r="H112" s="298"/>
      <c r="I112" s="298" t="b">
        <f t="shared" si="47"/>
        <v>0</v>
      </c>
      <c r="J112" s="298"/>
      <c r="K112" s="285" t="str">
        <f t="shared" si="38"/>
        <v/>
      </c>
      <c r="L112" s="104" t="str">
        <f t="shared" si="31"/>
        <v/>
      </c>
      <c r="M112" s="293" t="str">
        <f t="shared" si="32"/>
        <v/>
      </c>
      <c r="N112" s="19"/>
      <c r="O112" s="86" t="str">
        <f t="shared" si="39"/>
        <v/>
      </c>
      <c r="P112" s="285" t="str">
        <f t="shared" si="40"/>
        <v/>
      </c>
      <c r="Q112" s="86" t="str">
        <f t="shared" si="41"/>
        <v/>
      </c>
      <c r="R112" s="285" t="str">
        <f t="shared" si="42"/>
        <v/>
      </c>
      <c r="S112" s="16"/>
      <c r="T112" s="49" t="str">
        <f t="shared" si="33"/>
        <v/>
      </c>
      <c r="U112" s="49" t="str">
        <f t="shared" si="34"/>
        <v/>
      </c>
      <c r="V112" s="16"/>
      <c r="W112" s="88" t="str">
        <f t="shared" si="35"/>
        <v/>
      </c>
      <c r="X112" s="89" t="str">
        <f t="shared" si="28"/>
        <v/>
      </c>
      <c r="Y112" s="16"/>
      <c r="Z112" s="31" t="str">
        <f t="shared" si="43"/>
        <v/>
      </c>
      <c r="AA112" s="19"/>
      <c r="AB112" s="45" t="str">
        <f t="shared" si="27"/>
        <v/>
      </c>
      <c r="AC112" s="44"/>
      <c r="AE112" s="19"/>
      <c r="AF112" s="71"/>
      <c r="AG112" s="25"/>
      <c r="AH112" s="45" t="str">
        <f t="shared" si="36"/>
        <v/>
      </c>
      <c r="AI112" s="29"/>
      <c r="AJ112" s="45" t="str">
        <f t="shared" si="37"/>
        <v/>
      </c>
      <c r="AK112" s="50"/>
      <c r="AL112" s="88" t="str">
        <f t="shared" si="48"/>
        <v/>
      </c>
      <c r="AM112" s="89" t="str">
        <f t="shared" si="49"/>
        <v/>
      </c>
      <c r="AN112" s="36"/>
    </row>
    <row r="113" spans="1:40" x14ac:dyDescent="0.25">
      <c r="A113" s="95"/>
      <c r="B113" s="19"/>
      <c r="C113" s="298" t="b">
        <f t="shared" si="44"/>
        <v>0</v>
      </c>
      <c r="D113" s="298"/>
      <c r="E113" s="420" t="b">
        <f t="shared" si="45"/>
        <v>0</v>
      </c>
      <c r="F113" s="421"/>
      <c r="G113" s="298" t="b">
        <f t="shared" si="46"/>
        <v>0</v>
      </c>
      <c r="H113" s="298"/>
      <c r="I113" s="298" t="b">
        <f t="shared" si="47"/>
        <v>0</v>
      </c>
      <c r="J113" s="298"/>
      <c r="K113" s="285" t="str">
        <f t="shared" si="38"/>
        <v/>
      </c>
      <c r="L113" s="104" t="str">
        <f t="shared" si="31"/>
        <v/>
      </c>
      <c r="M113" s="293" t="str">
        <f t="shared" si="32"/>
        <v/>
      </c>
      <c r="N113" s="19"/>
      <c r="O113" s="86" t="str">
        <f t="shared" si="39"/>
        <v/>
      </c>
      <c r="P113" s="285" t="str">
        <f t="shared" si="40"/>
        <v/>
      </c>
      <c r="Q113" s="86" t="str">
        <f t="shared" si="41"/>
        <v/>
      </c>
      <c r="R113" s="285" t="str">
        <f t="shared" si="42"/>
        <v/>
      </c>
      <c r="S113" s="16"/>
      <c r="T113" s="49" t="str">
        <f t="shared" si="33"/>
        <v/>
      </c>
      <c r="U113" s="49" t="str">
        <f t="shared" si="34"/>
        <v/>
      </c>
      <c r="V113" s="16"/>
      <c r="W113" s="88" t="str">
        <f t="shared" si="35"/>
        <v/>
      </c>
      <c r="X113" s="89" t="str">
        <f t="shared" si="28"/>
        <v/>
      </c>
      <c r="Y113" s="16"/>
      <c r="Z113" s="31" t="str">
        <f t="shared" si="43"/>
        <v/>
      </c>
      <c r="AA113" s="19"/>
      <c r="AB113" s="45" t="str">
        <f t="shared" si="27"/>
        <v/>
      </c>
      <c r="AC113" s="44"/>
      <c r="AE113" s="19"/>
      <c r="AF113" s="71"/>
      <c r="AG113" s="25"/>
      <c r="AH113" s="45" t="str">
        <f t="shared" si="36"/>
        <v/>
      </c>
      <c r="AI113" s="29"/>
      <c r="AJ113" s="45" t="str">
        <f t="shared" si="37"/>
        <v/>
      </c>
      <c r="AK113" s="50"/>
      <c r="AL113" s="88" t="str">
        <f t="shared" si="48"/>
        <v/>
      </c>
      <c r="AM113" s="89" t="str">
        <f t="shared" si="49"/>
        <v/>
      </c>
      <c r="AN113" s="36"/>
    </row>
    <row r="114" spans="1:40" x14ac:dyDescent="0.25">
      <c r="A114" s="95"/>
      <c r="B114" s="19"/>
      <c r="C114" s="298" t="b">
        <f t="shared" si="44"/>
        <v>0</v>
      </c>
      <c r="D114" s="298"/>
      <c r="E114" s="420" t="b">
        <f t="shared" si="45"/>
        <v>0</v>
      </c>
      <c r="F114" s="421"/>
      <c r="G114" s="298" t="b">
        <f t="shared" si="46"/>
        <v>0</v>
      </c>
      <c r="H114" s="298"/>
      <c r="I114" s="298" t="b">
        <f t="shared" si="47"/>
        <v>0</v>
      </c>
      <c r="J114" s="298"/>
      <c r="K114" s="285" t="str">
        <f t="shared" si="38"/>
        <v/>
      </c>
      <c r="L114" s="104" t="str">
        <f t="shared" si="31"/>
        <v/>
      </c>
      <c r="M114" s="293" t="str">
        <f t="shared" si="32"/>
        <v/>
      </c>
      <c r="N114" s="19"/>
      <c r="O114" s="86" t="str">
        <f t="shared" si="39"/>
        <v/>
      </c>
      <c r="P114" s="285" t="str">
        <f t="shared" si="40"/>
        <v/>
      </c>
      <c r="Q114" s="86" t="str">
        <f t="shared" si="41"/>
        <v/>
      </c>
      <c r="R114" s="285" t="str">
        <f t="shared" si="42"/>
        <v/>
      </c>
      <c r="S114" s="16"/>
      <c r="T114" s="49" t="str">
        <f t="shared" si="33"/>
        <v/>
      </c>
      <c r="U114" s="49" t="str">
        <f t="shared" si="34"/>
        <v/>
      </c>
      <c r="V114" s="16"/>
      <c r="W114" s="88" t="str">
        <f t="shared" si="35"/>
        <v/>
      </c>
      <c r="X114" s="89" t="str">
        <f t="shared" si="28"/>
        <v/>
      </c>
      <c r="Y114" s="16"/>
      <c r="Z114" s="31" t="str">
        <f t="shared" si="43"/>
        <v/>
      </c>
      <c r="AA114" s="19"/>
      <c r="AB114" s="45" t="str">
        <f t="shared" si="27"/>
        <v/>
      </c>
      <c r="AC114" s="44"/>
      <c r="AE114" s="19"/>
      <c r="AF114" s="71"/>
      <c r="AG114" s="25"/>
      <c r="AH114" s="45" t="str">
        <f t="shared" si="36"/>
        <v/>
      </c>
      <c r="AI114" s="29"/>
      <c r="AJ114" s="45" t="str">
        <f t="shared" si="37"/>
        <v/>
      </c>
      <c r="AK114" s="50"/>
      <c r="AL114" s="88" t="str">
        <f t="shared" si="48"/>
        <v/>
      </c>
      <c r="AM114" s="89" t="str">
        <f t="shared" si="49"/>
        <v/>
      </c>
      <c r="AN114" s="36"/>
    </row>
    <row r="115" spans="1:40" x14ac:dyDescent="0.25">
      <c r="A115" s="95"/>
      <c r="B115" s="19"/>
      <c r="C115" s="298" t="b">
        <f t="shared" si="44"/>
        <v>0</v>
      </c>
      <c r="D115" s="298"/>
      <c r="E115" s="420" t="b">
        <f t="shared" si="45"/>
        <v>0</v>
      </c>
      <c r="F115" s="421"/>
      <c r="G115" s="298" t="b">
        <f t="shared" si="46"/>
        <v>0</v>
      </c>
      <c r="H115" s="298"/>
      <c r="I115" s="298" t="b">
        <f t="shared" si="47"/>
        <v>0</v>
      </c>
      <c r="J115" s="298"/>
      <c r="K115" s="285" t="str">
        <f t="shared" si="38"/>
        <v/>
      </c>
      <c r="L115" s="104" t="str">
        <f t="shared" si="31"/>
        <v/>
      </c>
      <c r="M115" s="293" t="str">
        <f t="shared" si="32"/>
        <v/>
      </c>
      <c r="N115" s="19"/>
      <c r="O115" s="86" t="str">
        <f t="shared" si="39"/>
        <v/>
      </c>
      <c r="P115" s="285" t="str">
        <f t="shared" si="40"/>
        <v/>
      </c>
      <c r="Q115" s="86" t="str">
        <f t="shared" si="41"/>
        <v/>
      </c>
      <c r="R115" s="285" t="str">
        <f t="shared" si="42"/>
        <v/>
      </c>
      <c r="S115" s="16"/>
      <c r="T115" s="49" t="str">
        <f t="shared" si="33"/>
        <v/>
      </c>
      <c r="U115" s="49" t="str">
        <f t="shared" si="34"/>
        <v/>
      </c>
      <c r="V115" s="16"/>
      <c r="W115" s="88" t="str">
        <f t="shared" si="35"/>
        <v/>
      </c>
      <c r="X115" s="89" t="str">
        <f t="shared" si="28"/>
        <v/>
      </c>
      <c r="Y115" s="16"/>
      <c r="Z115" s="31" t="str">
        <f t="shared" si="43"/>
        <v/>
      </c>
      <c r="AA115" s="19"/>
      <c r="AB115" s="45" t="str">
        <f t="shared" si="27"/>
        <v/>
      </c>
      <c r="AC115" s="44"/>
      <c r="AE115" s="19"/>
      <c r="AF115" s="71"/>
      <c r="AG115" s="25"/>
      <c r="AH115" s="45" t="str">
        <f t="shared" si="36"/>
        <v/>
      </c>
      <c r="AI115" s="29"/>
      <c r="AJ115" s="45" t="str">
        <f t="shared" si="37"/>
        <v/>
      </c>
      <c r="AK115" s="50"/>
      <c r="AL115" s="88" t="str">
        <f t="shared" si="48"/>
        <v/>
      </c>
      <c r="AM115" s="89" t="str">
        <f t="shared" si="49"/>
        <v/>
      </c>
      <c r="AN115" s="36"/>
    </row>
    <row r="116" spans="1:40" x14ac:dyDescent="0.25">
      <c r="A116" s="95"/>
      <c r="B116" s="19"/>
      <c r="C116" s="298" t="b">
        <f t="shared" si="44"/>
        <v>0</v>
      </c>
      <c r="D116" s="298"/>
      <c r="E116" s="420" t="b">
        <f t="shared" si="45"/>
        <v>0</v>
      </c>
      <c r="F116" s="421"/>
      <c r="G116" s="298" t="b">
        <f t="shared" si="46"/>
        <v>0</v>
      </c>
      <c r="H116" s="298"/>
      <c r="I116" s="298" t="b">
        <f t="shared" si="47"/>
        <v>0</v>
      </c>
      <c r="J116" s="298"/>
      <c r="K116" s="285" t="str">
        <f t="shared" si="38"/>
        <v/>
      </c>
      <c r="L116" s="104" t="str">
        <f t="shared" si="31"/>
        <v/>
      </c>
      <c r="M116" s="293" t="str">
        <f t="shared" si="32"/>
        <v/>
      </c>
      <c r="N116" s="19"/>
      <c r="O116" s="86" t="str">
        <f t="shared" si="39"/>
        <v/>
      </c>
      <c r="P116" s="285" t="str">
        <f t="shared" si="40"/>
        <v/>
      </c>
      <c r="Q116" s="86" t="str">
        <f t="shared" si="41"/>
        <v/>
      </c>
      <c r="R116" s="285" t="str">
        <f t="shared" si="42"/>
        <v/>
      </c>
      <c r="S116" s="16"/>
      <c r="T116" s="49" t="str">
        <f t="shared" si="33"/>
        <v/>
      </c>
      <c r="U116" s="49" t="str">
        <f t="shared" si="34"/>
        <v/>
      </c>
      <c r="V116" s="16"/>
      <c r="W116" s="88" t="str">
        <f t="shared" si="35"/>
        <v/>
      </c>
      <c r="X116" s="89" t="str">
        <f t="shared" si="28"/>
        <v/>
      </c>
      <c r="Y116" s="16"/>
      <c r="Z116" s="31" t="str">
        <f t="shared" si="43"/>
        <v/>
      </c>
      <c r="AA116" s="19"/>
      <c r="AB116" s="45" t="str">
        <f t="shared" si="27"/>
        <v/>
      </c>
      <c r="AC116" s="44"/>
      <c r="AE116" s="19"/>
      <c r="AF116" s="71"/>
      <c r="AG116" s="25"/>
      <c r="AH116" s="45" t="str">
        <f t="shared" si="36"/>
        <v/>
      </c>
      <c r="AI116" s="29"/>
      <c r="AJ116" s="45" t="str">
        <f t="shared" si="37"/>
        <v/>
      </c>
      <c r="AK116" s="50"/>
      <c r="AL116" s="88" t="str">
        <f t="shared" si="48"/>
        <v/>
      </c>
      <c r="AM116" s="89" t="str">
        <f t="shared" si="49"/>
        <v/>
      </c>
      <c r="AN116" s="36"/>
    </row>
    <row r="117" spans="1:40" x14ac:dyDescent="0.25">
      <c r="A117" s="95"/>
      <c r="B117" s="19"/>
      <c r="C117" s="298" t="b">
        <f t="shared" si="44"/>
        <v>0</v>
      </c>
      <c r="D117" s="298"/>
      <c r="E117" s="420" t="b">
        <f t="shared" si="45"/>
        <v>0</v>
      </c>
      <c r="F117" s="421"/>
      <c r="G117" s="298" t="b">
        <f t="shared" si="46"/>
        <v>0</v>
      </c>
      <c r="H117" s="298"/>
      <c r="I117" s="298" t="b">
        <f t="shared" si="47"/>
        <v>0</v>
      </c>
      <c r="J117" s="298"/>
      <c r="K117" s="285" t="str">
        <f t="shared" si="38"/>
        <v/>
      </c>
      <c r="L117" s="104" t="str">
        <f t="shared" si="31"/>
        <v/>
      </c>
      <c r="M117" s="293" t="str">
        <f t="shared" si="32"/>
        <v/>
      </c>
      <c r="N117" s="19"/>
      <c r="O117" s="86" t="str">
        <f t="shared" si="39"/>
        <v/>
      </c>
      <c r="P117" s="285" t="str">
        <f t="shared" si="40"/>
        <v/>
      </c>
      <c r="Q117" s="86" t="str">
        <f t="shared" si="41"/>
        <v/>
      </c>
      <c r="R117" s="285" t="str">
        <f t="shared" si="42"/>
        <v/>
      </c>
      <c r="S117" s="16"/>
      <c r="T117" s="49" t="str">
        <f t="shared" si="33"/>
        <v/>
      </c>
      <c r="U117" s="49" t="str">
        <f t="shared" si="34"/>
        <v/>
      </c>
      <c r="V117" s="16"/>
      <c r="W117" s="88" t="str">
        <f t="shared" si="35"/>
        <v/>
      </c>
      <c r="X117" s="89" t="str">
        <f t="shared" si="28"/>
        <v/>
      </c>
      <c r="Y117" s="16"/>
      <c r="Z117" s="31" t="str">
        <f t="shared" si="43"/>
        <v/>
      </c>
      <c r="AA117" s="19"/>
      <c r="AB117" s="45" t="str">
        <f t="shared" si="27"/>
        <v/>
      </c>
      <c r="AC117" s="44"/>
      <c r="AE117" s="19"/>
      <c r="AF117" s="71"/>
      <c r="AG117" s="25"/>
      <c r="AH117" s="45" t="str">
        <f t="shared" si="36"/>
        <v/>
      </c>
      <c r="AI117" s="29"/>
      <c r="AJ117" s="45" t="str">
        <f t="shared" si="37"/>
        <v/>
      </c>
      <c r="AK117" s="50"/>
      <c r="AL117" s="88" t="str">
        <f t="shared" si="48"/>
        <v/>
      </c>
      <c r="AM117" s="89" t="str">
        <f t="shared" si="49"/>
        <v/>
      </c>
      <c r="AN117" s="36"/>
    </row>
    <row r="118" spans="1:40" x14ac:dyDescent="0.25">
      <c r="A118" s="95"/>
      <c r="B118" s="19"/>
      <c r="C118" s="298" t="b">
        <f t="shared" si="44"/>
        <v>0</v>
      </c>
      <c r="D118" s="298"/>
      <c r="E118" s="420" t="b">
        <f t="shared" si="45"/>
        <v>0</v>
      </c>
      <c r="F118" s="421"/>
      <c r="G118" s="298" t="b">
        <f t="shared" si="46"/>
        <v>0</v>
      </c>
      <c r="H118" s="298"/>
      <c r="I118" s="298" t="b">
        <f t="shared" si="47"/>
        <v>0</v>
      </c>
      <c r="J118" s="298"/>
      <c r="K118" s="285" t="str">
        <f t="shared" si="38"/>
        <v/>
      </c>
      <c r="L118" s="104" t="str">
        <f t="shared" si="31"/>
        <v/>
      </c>
      <c r="M118" s="293" t="str">
        <f t="shared" si="32"/>
        <v/>
      </c>
      <c r="N118" s="19"/>
      <c r="O118" s="86" t="str">
        <f t="shared" si="39"/>
        <v/>
      </c>
      <c r="P118" s="285" t="str">
        <f t="shared" si="40"/>
        <v/>
      </c>
      <c r="Q118" s="86" t="str">
        <f t="shared" si="41"/>
        <v/>
      </c>
      <c r="R118" s="285" t="str">
        <f t="shared" si="42"/>
        <v/>
      </c>
      <c r="S118" s="16"/>
      <c r="T118" s="49" t="str">
        <f t="shared" si="33"/>
        <v/>
      </c>
      <c r="U118" s="49" t="str">
        <f t="shared" si="34"/>
        <v/>
      </c>
      <c r="V118" s="16"/>
      <c r="W118" s="88" t="str">
        <f t="shared" si="35"/>
        <v/>
      </c>
      <c r="X118" s="89" t="str">
        <f t="shared" si="28"/>
        <v/>
      </c>
      <c r="Y118" s="16"/>
      <c r="Z118" s="31" t="str">
        <f t="shared" si="43"/>
        <v/>
      </c>
      <c r="AA118" s="19"/>
      <c r="AB118" s="45" t="str">
        <f t="shared" ref="AB118:AB181" si="50">IF(AND(O118="",OR(L118=1,L118=2)),COUNT(AF119:AF220),"")</f>
        <v/>
      </c>
      <c r="AC118" s="44"/>
      <c r="AE118" s="19"/>
      <c r="AF118" s="71"/>
      <c r="AG118" s="25"/>
      <c r="AH118" s="45" t="str">
        <f t="shared" si="36"/>
        <v/>
      </c>
      <c r="AI118" s="29"/>
      <c r="AJ118" s="45" t="str">
        <f t="shared" si="37"/>
        <v/>
      </c>
      <c r="AK118" s="50"/>
      <c r="AL118" s="88" t="str">
        <f t="shared" si="48"/>
        <v/>
      </c>
      <c r="AM118" s="89" t="str">
        <f t="shared" si="49"/>
        <v/>
      </c>
      <c r="AN118" s="36"/>
    </row>
    <row r="119" spans="1:40" x14ac:dyDescent="0.25">
      <c r="A119" s="95"/>
      <c r="B119" s="19"/>
      <c r="C119" s="298" t="b">
        <f t="shared" si="44"/>
        <v>0</v>
      </c>
      <c r="D119" s="298"/>
      <c r="E119" s="420" t="b">
        <f t="shared" si="45"/>
        <v>0</v>
      </c>
      <c r="F119" s="421"/>
      <c r="G119" s="298" t="b">
        <f t="shared" si="46"/>
        <v>0</v>
      </c>
      <c r="H119" s="298"/>
      <c r="I119" s="298" t="b">
        <f t="shared" si="47"/>
        <v>0</v>
      </c>
      <c r="J119" s="298"/>
      <c r="K119" s="285" t="str">
        <f t="shared" si="38"/>
        <v/>
      </c>
      <c r="L119" s="104" t="str">
        <f t="shared" si="31"/>
        <v/>
      </c>
      <c r="M119" s="293" t="str">
        <f t="shared" si="32"/>
        <v/>
      </c>
      <c r="N119" s="19"/>
      <c r="O119" s="86" t="str">
        <f t="shared" si="39"/>
        <v/>
      </c>
      <c r="P119" s="285" t="str">
        <f t="shared" si="40"/>
        <v/>
      </c>
      <c r="Q119" s="86" t="str">
        <f t="shared" si="41"/>
        <v/>
      </c>
      <c r="R119" s="285" t="str">
        <f t="shared" si="42"/>
        <v/>
      </c>
      <c r="S119" s="16"/>
      <c r="T119" s="49" t="str">
        <f t="shared" si="33"/>
        <v/>
      </c>
      <c r="U119" s="49" t="str">
        <f t="shared" si="34"/>
        <v/>
      </c>
      <c r="V119" s="16"/>
      <c r="W119" s="88" t="str">
        <f t="shared" si="35"/>
        <v/>
      </c>
      <c r="X119" s="89" t="str">
        <f t="shared" si="28"/>
        <v/>
      </c>
      <c r="Y119" s="16"/>
      <c r="Z119" s="31" t="str">
        <f t="shared" si="43"/>
        <v/>
      </c>
      <c r="AA119" s="19"/>
      <c r="AB119" s="45" t="str">
        <f t="shared" si="50"/>
        <v/>
      </c>
      <c r="AC119" s="44"/>
      <c r="AE119" s="19"/>
      <c r="AF119" s="71"/>
      <c r="AG119" s="25"/>
      <c r="AH119" s="45" t="str">
        <f t="shared" si="36"/>
        <v/>
      </c>
      <c r="AI119" s="29"/>
      <c r="AJ119" s="45" t="str">
        <f t="shared" si="37"/>
        <v/>
      </c>
      <c r="AK119" s="50"/>
      <c r="AL119" s="88" t="str">
        <f t="shared" si="48"/>
        <v/>
      </c>
      <c r="AM119" s="89" t="str">
        <f t="shared" si="49"/>
        <v/>
      </c>
      <c r="AN119" s="36"/>
    </row>
    <row r="120" spans="1:40" x14ac:dyDescent="0.25">
      <c r="A120" s="95"/>
      <c r="B120" s="19"/>
      <c r="C120" s="298" t="b">
        <f t="shared" si="44"/>
        <v>0</v>
      </c>
      <c r="D120" s="298"/>
      <c r="E120" s="420" t="b">
        <f t="shared" si="45"/>
        <v>0</v>
      </c>
      <c r="F120" s="421"/>
      <c r="G120" s="298" t="b">
        <f t="shared" si="46"/>
        <v>0</v>
      </c>
      <c r="H120" s="298"/>
      <c r="I120" s="298" t="b">
        <f t="shared" si="47"/>
        <v>0</v>
      </c>
      <c r="J120" s="298"/>
      <c r="K120" s="285" t="str">
        <f t="shared" si="38"/>
        <v/>
      </c>
      <c r="L120" s="104" t="str">
        <f t="shared" si="31"/>
        <v/>
      </c>
      <c r="M120" s="293" t="str">
        <f t="shared" si="32"/>
        <v/>
      </c>
      <c r="N120" s="19"/>
      <c r="O120" s="86" t="str">
        <f t="shared" si="39"/>
        <v/>
      </c>
      <c r="P120" s="285" t="str">
        <f t="shared" si="40"/>
        <v/>
      </c>
      <c r="Q120" s="86" t="str">
        <f t="shared" si="41"/>
        <v/>
      </c>
      <c r="R120" s="285" t="str">
        <f t="shared" si="42"/>
        <v/>
      </c>
      <c r="S120" s="16"/>
      <c r="T120" s="49" t="str">
        <f t="shared" si="33"/>
        <v/>
      </c>
      <c r="U120" s="49" t="str">
        <f t="shared" si="34"/>
        <v/>
      </c>
      <c r="V120" s="16"/>
      <c r="W120" s="88" t="str">
        <f t="shared" si="35"/>
        <v/>
      </c>
      <c r="X120" s="89" t="str">
        <f t="shared" si="28"/>
        <v/>
      </c>
      <c r="Y120" s="16"/>
      <c r="Z120" s="31" t="str">
        <f t="shared" si="43"/>
        <v/>
      </c>
      <c r="AA120" s="19"/>
      <c r="AB120" s="45" t="str">
        <f t="shared" si="50"/>
        <v/>
      </c>
      <c r="AC120" s="44"/>
      <c r="AE120" s="19"/>
      <c r="AF120" s="71"/>
      <c r="AG120" s="25"/>
      <c r="AH120" s="45" t="str">
        <f t="shared" si="36"/>
        <v/>
      </c>
      <c r="AI120" s="29"/>
      <c r="AJ120" s="45" t="str">
        <f t="shared" si="37"/>
        <v/>
      </c>
      <c r="AK120" s="50"/>
      <c r="AL120" s="88" t="str">
        <f t="shared" si="48"/>
        <v/>
      </c>
      <c r="AM120" s="89" t="str">
        <f t="shared" si="49"/>
        <v/>
      </c>
      <c r="AN120" s="36"/>
    </row>
    <row r="121" spans="1:40" x14ac:dyDescent="0.25">
      <c r="A121" s="95"/>
      <c r="B121" s="19"/>
      <c r="C121" s="298" t="b">
        <f t="shared" si="44"/>
        <v>0</v>
      </c>
      <c r="D121" s="298"/>
      <c r="E121" s="420" t="b">
        <f t="shared" si="45"/>
        <v>0</v>
      </c>
      <c r="F121" s="421"/>
      <c r="G121" s="298" t="b">
        <f t="shared" si="46"/>
        <v>0</v>
      </c>
      <c r="H121" s="298"/>
      <c r="I121" s="298" t="b">
        <f t="shared" si="47"/>
        <v>0</v>
      </c>
      <c r="J121" s="298"/>
      <c r="K121" s="285" t="str">
        <f t="shared" si="38"/>
        <v/>
      </c>
      <c r="L121" s="104" t="str">
        <f t="shared" si="31"/>
        <v/>
      </c>
      <c r="M121" s="293" t="str">
        <f t="shared" si="32"/>
        <v/>
      </c>
      <c r="N121" s="19"/>
      <c r="O121" s="86" t="str">
        <f t="shared" si="39"/>
        <v/>
      </c>
      <c r="P121" s="285" t="str">
        <f t="shared" si="40"/>
        <v/>
      </c>
      <c r="Q121" s="86" t="str">
        <f t="shared" si="41"/>
        <v/>
      </c>
      <c r="R121" s="285" t="str">
        <f t="shared" si="42"/>
        <v/>
      </c>
      <c r="S121" s="16"/>
      <c r="T121" s="49" t="str">
        <f t="shared" si="33"/>
        <v/>
      </c>
      <c r="U121" s="49" t="str">
        <f t="shared" si="34"/>
        <v/>
      </c>
      <c r="V121" s="16"/>
      <c r="W121" s="88" t="str">
        <f t="shared" si="35"/>
        <v/>
      </c>
      <c r="X121" s="89" t="str">
        <f t="shared" si="28"/>
        <v/>
      </c>
      <c r="Y121" s="16"/>
      <c r="Z121" s="31" t="str">
        <f t="shared" si="43"/>
        <v/>
      </c>
      <c r="AA121" s="19"/>
      <c r="AB121" s="45" t="str">
        <f t="shared" si="50"/>
        <v/>
      </c>
      <c r="AC121" s="44"/>
      <c r="AE121" s="19"/>
      <c r="AF121" s="71"/>
      <c r="AG121" s="25"/>
      <c r="AH121" s="45" t="str">
        <f t="shared" si="36"/>
        <v/>
      </c>
      <c r="AI121" s="29"/>
      <c r="AJ121" s="45" t="str">
        <f t="shared" si="37"/>
        <v/>
      </c>
      <c r="AK121" s="50"/>
      <c r="AL121" s="88" t="str">
        <f t="shared" si="48"/>
        <v/>
      </c>
      <c r="AM121" s="89" t="str">
        <f t="shared" si="49"/>
        <v/>
      </c>
      <c r="AN121" s="36"/>
    </row>
    <row r="122" spans="1:40" x14ac:dyDescent="0.25">
      <c r="A122" s="95"/>
      <c r="B122" s="19"/>
      <c r="C122" s="298" t="b">
        <f t="shared" si="44"/>
        <v>0</v>
      </c>
      <c r="D122" s="298"/>
      <c r="E122" s="420" t="b">
        <f t="shared" si="45"/>
        <v>0</v>
      </c>
      <c r="F122" s="421"/>
      <c r="G122" s="298" t="b">
        <f t="shared" si="46"/>
        <v>0</v>
      </c>
      <c r="H122" s="298"/>
      <c r="I122" s="298" t="b">
        <f t="shared" si="47"/>
        <v>0</v>
      </c>
      <c r="J122" s="298"/>
      <c r="K122" s="285" t="str">
        <f t="shared" si="38"/>
        <v/>
      </c>
      <c r="L122" s="104" t="str">
        <f t="shared" si="31"/>
        <v/>
      </c>
      <c r="M122" s="293" t="str">
        <f t="shared" si="32"/>
        <v/>
      </c>
      <c r="N122" s="19"/>
      <c r="O122" s="86" t="str">
        <f t="shared" si="39"/>
        <v/>
      </c>
      <c r="P122" s="285" t="str">
        <f t="shared" si="40"/>
        <v/>
      </c>
      <c r="Q122" s="86" t="str">
        <f t="shared" si="41"/>
        <v/>
      </c>
      <c r="R122" s="285" t="str">
        <f t="shared" si="42"/>
        <v/>
      </c>
      <c r="S122" s="16"/>
      <c r="T122" s="49" t="str">
        <f t="shared" si="33"/>
        <v/>
      </c>
      <c r="U122" s="49" t="str">
        <f t="shared" si="34"/>
        <v/>
      </c>
      <c r="V122" s="16"/>
      <c r="W122" s="88" t="str">
        <f t="shared" si="35"/>
        <v/>
      </c>
      <c r="X122" s="89" t="str">
        <f t="shared" ref="X122:X185" si="51">IF(W122=D$7,E$7,IF(W122=D$8,E$8,IF(W122=D$9,E$9,IF(W122=D$10,E$10,IF(W122=D$11,E$11,IF(W122=G$6,H$6,IF(W122=G$7,H$7,IF(W122=G$8,H$8,IF(W122=G$9,H$9,IF(W122=G$10,H$10,IF(W122=G$11,H$11,IF(W122=J$6,K$6,IF(W122=J$7,K$7,IF(W122=J$8,K$8,IF(W122=J$9,K$9,IF(W122=J$10,K$10,IF(W122=J$11,K$11,IF(W122=D$6,E$6,""))))))))))))))))))</f>
        <v/>
      </c>
      <c r="Y122" s="16"/>
      <c r="Z122" s="31" t="str">
        <f t="shared" si="43"/>
        <v/>
      </c>
      <c r="AA122" s="19"/>
      <c r="AB122" s="45" t="str">
        <f t="shared" si="50"/>
        <v/>
      </c>
      <c r="AC122" s="44"/>
      <c r="AE122" s="19"/>
      <c r="AF122" s="71"/>
      <c r="AG122" s="25"/>
      <c r="AH122" s="45" t="str">
        <f t="shared" si="36"/>
        <v/>
      </c>
      <c r="AI122" s="29"/>
      <c r="AJ122" s="45" t="str">
        <f t="shared" si="37"/>
        <v/>
      </c>
      <c r="AK122" s="50"/>
      <c r="AL122" s="88" t="str">
        <f t="shared" si="48"/>
        <v/>
      </c>
      <c r="AM122" s="89" t="str">
        <f t="shared" si="49"/>
        <v/>
      </c>
      <c r="AN122" s="36"/>
    </row>
    <row r="123" spans="1:40" x14ac:dyDescent="0.25">
      <c r="A123" s="95"/>
      <c r="B123" s="19"/>
      <c r="C123" s="298" t="b">
        <f t="shared" si="44"/>
        <v>0</v>
      </c>
      <c r="D123" s="298"/>
      <c r="E123" s="420" t="b">
        <f t="shared" si="45"/>
        <v>0</v>
      </c>
      <c r="F123" s="421"/>
      <c r="G123" s="298" t="b">
        <f t="shared" si="46"/>
        <v>0</v>
      </c>
      <c r="H123" s="298"/>
      <c r="I123" s="298" t="b">
        <f t="shared" si="47"/>
        <v>0</v>
      </c>
      <c r="J123" s="298"/>
      <c r="K123" s="285" t="str">
        <f t="shared" si="38"/>
        <v/>
      </c>
      <c r="L123" s="104" t="str">
        <f t="shared" si="31"/>
        <v/>
      </c>
      <c r="M123" s="293" t="str">
        <f t="shared" si="32"/>
        <v/>
      </c>
      <c r="N123" s="19"/>
      <c r="O123" s="86" t="str">
        <f t="shared" si="39"/>
        <v/>
      </c>
      <c r="P123" s="285" t="str">
        <f t="shared" si="40"/>
        <v/>
      </c>
      <c r="Q123" s="86" t="str">
        <f t="shared" si="41"/>
        <v/>
      </c>
      <c r="R123" s="285" t="str">
        <f t="shared" si="42"/>
        <v/>
      </c>
      <c r="S123" s="16"/>
      <c r="T123" s="49" t="str">
        <f t="shared" si="33"/>
        <v/>
      </c>
      <c r="U123" s="49" t="str">
        <f t="shared" si="34"/>
        <v/>
      </c>
      <c r="V123" s="16"/>
      <c r="W123" s="88" t="str">
        <f t="shared" si="35"/>
        <v/>
      </c>
      <c r="X123" s="89" t="str">
        <f t="shared" si="51"/>
        <v/>
      </c>
      <c r="Y123" s="16"/>
      <c r="Z123" s="31" t="str">
        <f t="shared" si="43"/>
        <v/>
      </c>
      <c r="AA123" s="19"/>
      <c r="AB123" s="45" t="str">
        <f t="shared" si="50"/>
        <v/>
      </c>
      <c r="AC123" s="44"/>
      <c r="AE123" s="19"/>
      <c r="AF123" s="71"/>
      <c r="AG123" s="25"/>
      <c r="AH123" s="45" t="str">
        <f t="shared" si="36"/>
        <v/>
      </c>
      <c r="AI123" s="29"/>
      <c r="AJ123" s="45" t="str">
        <f t="shared" si="37"/>
        <v/>
      </c>
      <c r="AK123" s="50"/>
      <c r="AL123" s="88" t="str">
        <f t="shared" si="48"/>
        <v/>
      </c>
      <c r="AM123" s="89" t="str">
        <f t="shared" si="49"/>
        <v/>
      </c>
      <c r="AN123" s="36"/>
    </row>
    <row r="124" spans="1:40" x14ac:dyDescent="0.25">
      <c r="A124" s="95"/>
      <c r="B124" s="19"/>
      <c r="C124" s="298" t="b">
        <f t="shared" si="44"/>
        <v>0</v>
      </c>
      <c r="D124" s="298"/>
      <c r="E124" s="420" t="b">
        <f t="shared" si="45"/>
        <v>0</v>
      </c>
      <c r="F124" s="421"/>
      <c r="G124" s="298" t="b">
        <f t="shared" si="46"/>
        <v>0</v>
      </c>
      <c r="H124" s="298"/>
      <c r="I124" s="298" t="b">
        <f t="shared" si="47"/>
        <v>0</v>
      </c>
      <c r="J124" s="298"/>
      <c r="K124" s="285" t="str">
        <f t="shared" si="38"/>
        <v/>
      </c>
      <c r="L124" s="104" t="str">
        <f t="shared" si="31"/>
        <v/>
      </c>
      <c r="M124" s="293" t="str">
        <f t="shared" si="32"/>
        <v/>
      </c>
      <c r="N124" s="19"/>
      <c r="O124" s="86" t="str">
        <f t="shared" si="39"/>
        <v/>
      </c>
      <c r="P124" s="285" t="str">
        <f t="shared" si="40"/>
        <v/>
      </c>
      <c r="Q124" s="86" t="str">
        <f t="shared" si="41"/>
        <v/>
      </c>
      <c r="R124" s="285" t="str">
        <f t="shared" si="42"/>
        <v/>
      </c>
      <c r="S124" s="16"/>
      <c r="T124" s="49" t="str">
        <f t="shared" si="33"/>
        <v/>
      </c>
      <c r="U124" s="49" t="str">
        <f t="shared" si="34"/>
        <v/>
      </c>
      <c r="V124" s="16"/>
      <c r="W124" s="88" t="str">
        <f t="shared" si="35"/>
        <v/>
      </c>
      <c r="X124" s="89" t="str">
        <f t="shared" si="51"/>
        <v/>
      </c>
      <c r="Y124" s="16"/>
      <c r="Z124" s="31" t="str">
        <f t="shared" si="43"/>
        <v/>
      </c>
      <c r="AA124" s="19"/>
      <c r="AB124" s="45" t="str">
        <f t="shared" si="50"/>
        <v/>
      </c>
      <c r="AC124" s="44"/>
      <c r="AE124" s="19"/>
      <c r="AF124" s="71"/>
      <c r="AG124" s="25"/>
      <c r="AH124" s="45" t="str">
        <f t="shared" si="36"/>
        <v/>
      </c>
      <c r="AI124" s="29"/>
      <c r="AJ124" s="45" t="str">
        <f t="shared" si="37"/>
        <v/>
      </c>
      <c r="AK124" s="50"/>
      <c r="AL124" s="88" t="str">
        <f t="shared" si="48"/>
        <v/>
      </c>
      <c r="AM124" s="89" t="str">
        <f t="shared" si="49"/>
        <v/>
      </c>
      <c r="AN124" s="36"/>
    </row>
    <row r="125" spans="1:40" x14ac:dyDescent="0.25">
      <c r="A125" s="95"/>
      <c r="B125" s="19"/>
      <c r="C125" s="298" t="b">
        <f t="shared" si="44"/>
        <v>0</v>
      </c>
      <c r="D125" s="298"/>
      <c r="E125" s="420" t="b">
        <f t="shared" si="45"/>
        <v>0</v>
      </c>
      <c r="F125" s="421"/>
      <c r="G125" s="298" t="b">
        <f t="shared" si="46"/>
        <v>0</v>
      </c>
      <c r="H125" s="298"/>
      <c r="I125" s="298" t="b">
        <f t="shared" si="47"/>
        <v>0</v>
      </c>
      <c r="J125" s="298"/>
      <c r="K125" s="285" t="str">
        <f t="shared" si="38"/>
        <v/>
      </c>
      <c r="L125" s="104" t="str">
        <f t="shared" si="31"/>
        <v/>
      </c>
      <c r="M125" s="293" t="str">
        <f t="shared" si="32"/>
        <v/>
      </c>
      <c r="N125" s="19"/>
      <c r="O125" s="86" t="str">
        <f t="shared" si="39"/>
        <v/>
      </c>
      <c r="P125" s="285" t="str">
        <f t="shared" si="40"/>
        <v/>
      </c>
      <c r="Q125" s="86" t="str">
        <f t="shared" si="41"/>
        <v/>
      </c>
      <c r="R125" s="285" t="str">
        <f t="shared" si="42"/>
        <v/>
      </c>
      <c r="S125" s="16"/>
      <c r="T125" s="49" t="str">
        <f t="shared" si="33"/>
        <v/>
      </c>
      <c r="U125" s="49" t="str">
        <f t="shared" si="34"/>
        <v/>
      </c>
      <c r="V125" s="16"/>
      <c r="W125" s="88" t="str">
        <f t="shared" si="35"/>
        <v/>
      </c>
      <c r="X125" s="89" t="str">
        <f t="shared" si="51"/>
        <v/>
      </c>
      <c r="Y125" s="16"/>
      <c r="Z125" s="31" t="str">
        <f t="shared" si="43"/>
        <v/>
      </c>
      <c r="AA125" s="19"/>
      <c r="AB125" s="45" t="str">
        <f t="shared" si="50"/>
        <v/>
      </c>
      <c r="AC125" s="44"/>
      <c r="AE125" s="19"/>
      <c r="AF125" s="71"/>
      <c r="AG125" s="25"/>
      <c r="AH125" s="45" t="str">
        <f t="shared" si="36"/>
        <v/>
      </c>
      <c r="AI125" s="29"/>
      <c r="AJ125" s="45" t="str">
        <f t="shared" si="37"/>
        <v/>
      </c>
      <c r="AK125" s="50"/>
      <c r="AL125" s="88" t="str">
        <f t="shared" si="48"/>
        <v/>
      </c>
      <c r="AM125" s="89" t="str">
        <f t="shared" si="49"/>
        <v/>
      </c>
      <c r="AN125" s="36"/>
    </row>
    <row r="126" spans="1:40" x14ac:dyDescent="0.25">
      <c r="A126" s="95"/>
      <c r="B126" s="19"/>
      <c r="C126" s="298" t="b">
        <f t="shared" si="44"/>
        <v>0</v>
      </c>
      <c r="D126" s="298"/>
      <c r="E126" s="420" t="b">
        <f t="shared" si="45"/>
        <v>0</v>
      </c>
      <c r="F126" s="421"/>
      <c r="G126" s="298" t="b">
        <f t="shared" si="46"/>
        <v>0</v>
      </c>
      <c r="H126" s="298"/>
      <c r="I126" s="298" t="b">
        <f t="shared" si="47"/>
        <v>0</v>
      </c>
      <c r="J126" s="298"/>
      <c r="K126" s="285" t="str">
        <f t="shared" si="38"/>
        <v/>
      </c>
      <c r="L126" s="104" t="str">
        <f t="shared" si="31"/>
        <v/>
      </c>
      <c r="M126" s="293" t="str">
        <f t="shared" si="32"/>
        <v/>
      </c>
      <c r="N126" s="19"/>
      <c r="O126" s="86" t="str">
        <f t="shared" si="39"/>
        <v/>
      </c>
      <c r="P126" s="285" t="str">
        <f t="shared" si="40"/>
        <v/>
      </c>
      <c r="Q126" s="86" t="str">
        <f t="shared" si="41"/>
        <v/>
      </c>
      <c r="R126" s="285" t="str">
        <f t="shared" si="42"/>
        <v/>
      </c>
      <c r="S126" s="16"/>
      <c r="T126" s="49" t="str">
        <f t="shared" si="33"/>
        <v/>
      </c>
      <c r="U126" s="49" t="str">
        <f t="shared" si="34"/>
        <v/>
      </c>
      <c r="V126" s="16"/>
      <c r="W126" s="88" t="str">
        <f t="shared" si="35"/>
        <v/>
      </c>
      <c r="X126" s="89" t="str">
        <f t="shared" si="51"/>
        <v/>
      </c>
      <c r="Y126" s="16"/>
      <c r="Z126" s="31" t="str">
        <f t="shared" si="43"/>
        <v/>
      </c>
      <c r="AA126" s="19"/>
      <c r="AB126" s="45" t="str">
        <f t="shared" si="50"/>
        <v/>
      </c>
      <c r="AC126" s="44"/>
      <c r="AE126" s="19"/>
      <c r="AF126" s="71"/>
      <c r="AG126" s="25"/>
      <c r="AH126" s="45" t="str">
        <f t="shared" si="36"/>
        <v/>
      </c>
      <c r="AI126" s="29"/>
      <c r="AJ126" s="45" t="str">
        <f t="shared" si="37"/>
        <v/>
      </c>
      <c r="AK126" s="50"/>
      <c r="AL126" s="88" t="str">
        <f t="shared" si="48"/>
        <v/>
      </c>
      <c r="AM126" s="89" t="str">
        <f t="shared" si="49"/>
        <v/>
      </c>
      <c r="AN126" s="36"/>
    </row>
    <row r="127" spans="1:40" x14ac:dyDescent="0.25">
      <c r="A127" s="95"/>
      <c r="B127" s="19"/>
      <c r="C127" s="298" t="b">
        <f t="shared" si="44"/>
        <v>0</v>
      </c>
      <c r="D127" s="298"/>
      <c r="E127" s="420" t="b">
        <f t="shared" si="45"/>
        <v>0</v>
      </c>
      <c r="F127" s="421"/>
      <c r="G127" s="298" t="b">
        <f t="shared" si="46"/>
        <v>0</v>
      </c>
      <c r="H127" s="298"/>
      <c r="I127" s="298" t="b">
        <f t="shared" si="47"/>
        <v>0</v>
      </c>
      <c r="J127" s="298"/>
      <c r="K127" s="285" t="str">
        <f t="shared" si="38"/>
        <v/>
      </c>
      <c r="L127" s="104" t="str">
        <f t="shared" si="31"/>
        <v/>
      </c>
      <c r="M127" s="293" t="str">
        <f t="shared" si="32"/>
        <v/>
      </c>
      <c r="N127" s="19"/>
      <c r="O127" s="86" t="str">
        <f t="shared" si="39"/>
        <v/>
      </c>
      <c r="P127" s="285" t="str">
        <f t="shared" si="40"/>
        <v/>
      </c>
      <c r="Q127" s="86" t="str">
        <f t="shared" si="41"/>
        <v/>
      </c>
      <c r="R127" s="285" t="str">
        <f t="shared" si="42"/>
        <v/>
      </c>
      <c r="S127" s="16"/>
      <c r="T127" s="49" t="str">
        <f t="shared" si="33"/>
        <v/>
      </c>
      <c r="U127" s="49" t="str">
        <f t="shared" si="34"/>
        <v/>
      </c>
      <c r="V127" s="16"/>
      <c r="W127" s="88" t="str">
        <f t="shared" si="35"/>
        <v/>
      </c>
      <c r="X127" s="89" t="str">
        <f t="shared" si="51"/>
        <v/>
      </c>
      <c r="Y127" s="16"/>
      <c r="Z127" s="31" t="str">
        <f t="shared" si="43"/>
        <v/>
      </c>
      <c r="AA127" s="19"/>
      <c r="AB127" s="45" t="str">
        <f t="shared" si="50"/>
        <v/>
      </c>
      <c r="AC127" s="44"/>
      <c r="AE127" s="19"/>
      <c r="AF127" s="71"/>
      <c r="AG127" s="25"/>
      <c r="AH127" s="45" t="str">
        <f t="shared" si="36"/>
        <v/>
      </c>
      <c r="AI127" s="29"/>
      <c r="AJ127" s="45" t="str">
        <f t="shared" si="37"/>
        <v/>
      </c>
      <c r="AK127" s="50"/>
      <c r="AL127" s="88" t="str">
        <f t="shared" si="48"/>
        <v/>
      </c>
      <c r="AM127" s="89" t="str">
        <f t="shared" si="49"/>
        <v/>
      </c>
      <c r="AN127" s="36"/>
    </row>
    <row r="128" spans="1:40" x14ac:dyDescent="0.25">
      <c r="A128" s="95"/>
      <c r="B128" s="19"/>
      <c r="C128" s="298" t="b">
        <f t="shared" si="44"/>
        <v>0</v>
      </c>
      <c r="D128" s="298"/>
      <c r="E128" s="420" t="b">
        <f t="shared" si="45"/>
        <v>0</v>
      </c>
      <c r="F128" s="421"/>
      <c r="G128" s="298" t="b">
        <f t="shared" si="46"/>
        <v>0</v>
      </c>
      <c r="H128" s="298"/>
      <c r="I128" s="298" t="b">
        <f t="shared" si="47"/>
        <v>0</v>
      </c>
      <c r="J128" s="298"/>
      <c r="K128" s="285" t="str">
        <f t="shared" si="38"/>
        <v/>
      </c>
      <c r="L128" s="104" t="str">
        <f t="shared" si="31"/>
        <v/>
      </c>
      <c r="M128" s="293" t="str">
        <f t="shared" si="32"/>
        <v/>
      </c>
      <c r="N128" s="19"/>
      <c r="O128" s="86" t="str">
        <f t="shared" si="39"/>
        <v/>
      </c>
      <c r="P128" s="285" t="str">
        <f t="shared" si="40"/>
        <v/>
      </c>
      <c r="Q128" s="86" t="str">
        <f t="shared" si="41"/>
        <v/>
      </c>
      <c r="R128" s="285" t="str">
        <f t="shared" si="42"/>
        <v/>
      </c>
      <c r="S128" s="16"/>
      <c r="T128" s="49" t="str">
        <f t="shared" si="33"/>
        <v/>
      </c>
      <c r="U128" s="49" t="str">
        <f t="shared" si="34"/>
        <v/>
      </c>
      <c r="V128" s="16"/>
      <c r="W128" s="88" t="str">
        <f t="shared" si="35"/>
        <v/>
      </c>
      <c r="X128" s="89" t="str">
        <f t="shared" si="51"/>
        <v/>
      </c>
      <c r="Y128" s="16"/>
      <c r="Z128" s="31" t="str">
        <f t="shared" si="43"/>
        <v/>
      </c>
      <c r="AA128" s="19"/>
      <c r="AB128" s="45" t="str">
        <f t="shared" si="50"/>
        <v/>
      </c>
      <c r="AC128" s="44"/>
      <c r="AE128" s="19"/>
      <c r="AF128" s="71"/>
      <c r="AG128" s="25"/>
      <c r="AH128" s="45" t="str">
        <f t="shared" si="36"/>
        <v/>
      </c>
      <c r="AI128" s="29"/>
      <c r="AJ128" s="45" t="str">
        <f t="shared" si="37"/>
        <v/>
      </c>
      <c r="AK128" s="50"/>
      <c r="AL128" s="88" t="str">
        <f t="shared" si="48"/>
        <v/>
      </c>
      <c r="AM128" s="89" t="str">
        <f t="shared" si="49"/>
        <v/>
      </c>
      <c r="AN128" s="36"/>
    </row>
    <row r="129" spans="1:40" x14ac:dyDescent="0.25">
      <c r="A129" s="95"/>
      <c r="B129" s="19"/>
      <c r="C129" s="298" t="b">
        <f t="shared" si="44"/>
        <v>0</v>
      </c>
      <c r="D129" s="298"/>
      <c r="E129" s="420" t="b">
        <f t="shared" si="45"/>
        <v>0</v>
      </c>
      <c r="F129" s="421"/>
      <c r="G129" s="298" t="b">
        <f t="shared" si="46"/>
        <v>0</v>
      </c>
      <c r="H129" s="298"/>
      <c r="I129" s="298" t="b">
        <f t="shared" si="47"/>
        <v>0</v>
      </c>
      <c r="J129" s="298"/>
      <c r="K129" s="285" t="str">
        <f t="shared" si="38"/>
        <v/>
      </c>
      <c r="L129" s="104" t="str">
        <f t="shared" si="31"/>
        <v/>
      </c>
      <c r="M129" s="293" t="str">
        <f t="shared" si="32"/>
        <v/>
      </c>
      <c r="N129" s="19"/>
      <c r="O129" s="86" t="str">
        <f t="shared" si="39"/>
        <v/>
      </c>
      <c r="P129" s="285" t="str">
        <f t="shared" si="40"/>
        <v/>
      </c>
      <c r="Q129" s="86" t="str">
        <f t="shared" si="41"/>
        <v/>
      </c>
      <c r="R129" s="285" t="str">
        <f t="shared" si="42"/>
        <v/>
      </c>
      <c r="S129" s="16"/>
      <c r="T129" s="49" t="str">
        <f t="shared" si="33"/>
        <v/>
      </c>
      <c r="U129" s="49" t="str">
        <f t="shared" si="34"/>
        <v/>
      </c>
      <c r="V129" s="16"/>
      <c r="W129" s="88" t="str">
        <f t="shared" si="35"/>
        <v/>
      </c>
      <c r="X129" s="89" t="str">
        <f t="shared" si="51"/>
        <v/>
      </c>
      <c r="Y129" s="16"/>
      <c r="Z129" s="31" t="str">
        <f t="shared" si="43"/>
        <v/>
      </c>
      <c r="AA129" s="19"/>
      <c r="AB129" s="45" t="str">
        <f t="shared" si="50"/>
        <v/>
      </c>
      <c r="AC129" s="44"/>
      <c r="AE129" s="19"/>
      <c r="AF129" s="71"/>
      <c r="AG129" s="25"/>
      <c r="AH129" s="45" t="str">
        <f t="shared" si="36"/>
        <v/>
      </c>
      <c r="AI129" s="29"/>
      <c r="AJ129" s="45" t="str">
        <f t="shared" si="37"/>
        <v/>
      </c>
      <c r="AK129" s="50"/>
      <c r="AL129" s="88" t="str">
        <f t="shared" si="48"/>
        <v/>
      </c>
      <c r="AM129" s="89" t="str">
        <f t="shared" si="49"/>
        <v/>
      </c>
      <c r="AN129" s="36"/>
    </row>
    <row r="130" spans="1:40" x14ac:dyDescent="0.25">
      <c r="A130" s="95"/>
      <c r="B130" s="19"/>
      <c r="C130" s="298" t="b">
        <f t="shared" si="44"/>
        <v>0</v>
      </c>
      <c r="D130" s="298"/>
      <c r="E130" s="420" t="b">
        <f t="shared" si="45"/>
        <v>0</v>
      </c>
      <c r="F130" s="421"/>
      <c r="G130" s="298" t="b">
        <f t="shared" si="46"/>
        <v>0</v>
      </c>
      <c r="H130" s="298"/>
      <c r="I130" s="298" t="b">
        <f t="shared" si="47"/>
        <v>0</v>
      </c>
      <c r="J130" s="298"/>
      <c r="K130" s="285" t="str">
        <f t="shared" si="38"/>
        <v/>
      </c>
      <c r="L130" s="104" t="str">
        <f t="shared" si="31"/>
        <v/>
      </c>
      <c r="M130" s="293" t="str">
        <f t="shared" si="32"/>
        <v/>
      </c>
      <c r="N130" s="19"/>
      <c r="O130" s="86" t="str">
        <f t="shared" si="39"/>
        <v/>
      </c>
      <c r="P130" s="285" t="str">
        <f t="shared" si="40"/>
        <v/>
      </c>
      <c r="Q130" s="86" t="str">
        <f t="shared" si="41"/>
        <v/>
      </c>
      <c r="R130" s="285" t="str">
        <f t="shared" si="42"/>
        <v/>
      </c>
      <c r="S130" s="16"/>
      <c r="T130" s="49" t="str">
        <f t="shared" si="33"/>
        <v/>
      </c>
      <c r="U130" s="49" t="str">
        <f t="shared" si="34"/>
        <v/>
      </c>
      <c r="V130" s="16"/>
      <c r="W130" s="88" t="str">
        <f t="shared" si="35"/>
        <v/>
      </c>
      <c r="X130" s="89" t="str">
        <f t="shared" si="51"/>
        <v/>
      </c>
      <c r="Y130" s="16"/>
      <c r="Z130" s="31" t="str">
        <f t="shared" si="43"/>
        <v/>
      </c>
      <c r="AA130" s="19"/>
      <c r="AB130" s="45" t="str">
        <f t="shared" si="50"/>
        <v/>
      </c>
      <c r="AC130" s="44"/>
      <c r="AE130" s="19"/>
      <c r="AF130" s="71"/>
      <c r="AG130" s="25"/>
      <c r="AH130" s="45" t="str">
        <f t="shared" si="36"/>
        <v/>
      </c>
      <c r="AI130" s="29"/>
      <c r="AJ130" s="45" t="str">
        <f t="shared" si="37"/>
        <v/>
      </c>
      <c r="AK130" s="50"/>
      <c r="AL130" s="88" t="str">
        <f t="shared" si="48"/>
        <v/>
      </c>
      <c r="AM130" s="89" t="str">
        <f t="shared" si="49"/>
        <v/>
      </c>
      <c r="AN130" s="36"/>
    </row>
    <row r="131" spans="1:40" x14ac:dyDescent="0.25">
      <c r="A131" s="95"/>
      <c r="B131" s="19"/>
      <c r="C131" s="298" t="b">
        <f t="shared" si="44"/>
        <v>0</v>
      </c>
      <c r="D131" s="298"/>
      <c r="E131" s="420" t="b">
        <f t="shared" si="45"/>
        <v>0</v>
      </c>
      <c r="F131" s="421"/>
      <c r="G131" s="298" t="b">
        <f t="shared" si="46"/>
        <v>0</v>
      </c>
      <c r="H131" s="298"/>
      <c r="I131" s="298" t="b">
        <f t="shared" si="47"/>
        <v>0</v>
      </c>
      <c r="J131" s="298"/>
      <c r="K131" s="285" t="str">
        <f t="shared" si="38"/>
        <v/>
      </c>
      <c r="L131" s="104" t="str">
        <f t="shared" si="31"/>
        <v/>
      </c>
      <c r="M131" s="293" t="str">
        <f t="shared" si="32"/>
        <v/>
      </c>
      <c r="N131" s="19"/>
      <c r="O131" s="86" t="str">
        <f t="shared" si="39"/>
        <v/>
      </c>
      <c r="P131" s="285" t="str">
        <f t="shared" si="40"/>
        <v/>
      </c>
      <c r="Q131" s="86" t="str">
        <f t="shared" si="41"/>
        <v/>
      </c>
      <c r="R131" s="285" t="str">
        <f t="shared" si="42"/>
        <v/>
      </c>
      <c r="S131" s="16"/>
      <c r="T131" s="49" t="str">
        <f t="shared" si="33"/>
        <v/>
      </c>
      <c r="U131" s="49" t="str">
        <f t="shared" si="34"/>
        <v/>
      </c>
      <c r="V131" s="16"/>
      <c r="W131" s="88" t="str">
        <f t="shared" si="35"/>
        <v/>
      </c>
      <c r="X131" s="89" t="str">
        <f t="shared" si="51"/>
        <v/>
      </c>
      <c r="Y131" s="16"/>
      <c r="Z131" s="31" t="str">
        <f t="shared" si="43"/>
        <v/>
      </c>
      <c r="AA131" s="19"/>
      <c r="AB131" s="45" t="str">
        <f t="shared" si="50"/>
        <v/>
      </c>
      <c r="AC131" s="44"/>
      <c r="AE131" s="19"/>
      <c r="AF131" s="71"/>
      <c r="AG131" s="25"/>
      <c r="AH131" s="45" t="str">
        <f t="shared" si="36"/>
        <v/>
      </c>
      <c r="AI131" s="29"/>
      <c r="AJ131" s="45" t="str">
        <f t="shared" si="37"/>
        <v/>
      </c>
      <c r="AK131" s="50"/>
      <c r="AL131" s="88" t="str">
        <f t="shared" si="48"/>
        <v/>
      </c>
      <c r="AM131" s="89" t="str">
        <f t="shared" si="49"/>
        <v/>
      </c>
      <c r="AN131" s="36"/>
    </row>
    <row r="132" spans="1:40" x14ac:dyDescent="0.25">
      <c r="A132" s="95"/>
      <c r="B132" s="19"/>
      <c r="C132" s="298" t="b">
        <f t="shared" si="44"/>
        <v>0</v>
      </c>
      <c r="D132" s="298"/>
      <c r="E132" s="420" t="b">
        <f t="shared" si="45"/>
        <v>0</v>
      </c>
      <c r="F132" s="421"/>
      <c r="G132" s="298" t="b">
        <f t="shared" si="46"/>
        <v>0</v>
      </c>
      <c r="H132" s="298"/>
      <c r="I132" s="298" t="b">
        <f t="shared" si="47"/>
        <v>0</v>
      </c>
      <c r="J132" s="298"/>
      <c r="K132" s="285" t="str">
        <f t="shared" si="38"/>
        <v/>
      </c>
      <c r="L132" s="104" t="str">
        <f t="shared" si="31"/>
        <v/>
      </c>
      <c r="M132" s="293" t="str">
        <f t="shared" si="32"/>
        <v/>
      </c>
      <c r="N132" s="19"/>
      <c r="O132" s="86" t="str">
        <f t="shared" si="39"/>
        <v/>
      </c>
      <c r="P132" s="285" t="str">
        <f t="shared" si="40"/>
        <v/>
      </c>
      <c r="Q132" s="86" t="str">
        <f t="shared" si="41"/>
        <v/>
      </c>
      <c r="R132" s="285" t="str">
        <f t="shared" si="42"/>
        <v/>
      </c>
      <c r="S132" s="16"/>
      <c r="T132" s="49" t="str">
        <f t="shared" si="33"/>
        <v/>
      </c>
      <c r="U132" s="49" t="str">
        <f t="shared" si="34"/>
        <v/>
      </c>
      <c r="V132" s="16"/>
      <c r="W132" s="88" t="str">
        <f t="shared" si="35"/>
        <v/>
      </c>
      <c r="X132" s="89" t="str">
        <f t="shared" si="51"/>
        <v/>
      </c>
      <c r="Y132" s="16"/>
      <c r="Z132" s="31" t="str">
        <f t="shared" si="43"/>
        <v/>
      </c>
      <c r="AA132" s="19"/>
      <c r="AB132" s="45" t="str">
        <f t="shared" si="50"/>
        <v/>
      </c>
      <c r="AC132" s="44"/>
      <c r="AE132" s="19"/>
      <c r="AF132" s="71"/>
      <c r="AG132" s="25"/>
      <c r="AH132" s="45" t="str">
        <f t="shared" si="36"/>
        <v/>
      </c>
      <c r="AI132" s="29"/>
      <c r="AJ132" s="45" t="str">
        <f t="shared" si="37"/>
        <v/>
      </c>
      <c r="AK132" s="50"/>
      <c r="AL132" s="88" t="str">
        <f t="shared" si="48"/>
        <v/>
      </c>
      <c r="AM132" s="89" t="str">
        <f t="shared" si="49"/>
        <v/>
      </c>
      <c r="AN132" s="36"/>
    </row>
    <row r="133" spans="1:40" x14ac:dyDescent="0.25">
      <c r="A133" s="95"/>
      <c r="B133" s="19"/>
      <c r="C133" s="298" t="b">
        <f t="shared" si="44"/>
        <v>0</v>
      </c>
      <c r="D133" s="298"/>
      <c r="E133" s="420" t="b">
        <f t="shared" si="45"/>
        <v>0</v>
      </c>
      <c r="F133" s="421"/>
      <c r="G133" s="298" t="b">
        <f t="shared" si="46"/>
        <v>0</v>
      </c>
      <c r="H133" s="298"/>
      <c r="I133" s="298" t="b">
        <f t="shared" si="47"/>
        <v>0</v>
      </c>
      <c r="J133" s="298"/>
      <c r="K133" s="285" t="str">
        <f t="shared" si="38"/>
        <v/>
      </c>
      <c r="L133" s="104" t="str">
        <f t="shared" si="31"/>
        <v/>
      </c>
      <c r="M133" s="293" t="str">
        <f t="shared" si="32"/>
        <v/>
      </c>
      <c r="N133" s="19"/>
      <c r="O133" s="86" t="str">
        <f t="shared" si="39"/>
        <v/>
      </c>
      <c r="P133" s="285" t="str">
        <f t="shared" si="40"/>
        <v/>
      </c>
      <c r="Q133" s="86" t="str">
        <f t="shared" si="41"/>
        <v/>
      </c>
      <c r="R133" s="285" t="str">
        <f t="shared" si="42"/>
        <v/>
      </c>
      <c r="S133" s="16"/>
      <c r="T133" s="49" t="str">
        <f t="shared" si="33"/>
        <v/>
      </c>
      <c r="U133" s="49" t="str">
        <f t="shared" si="34"/>
        <v/>
      </c>
      <c r="V133" s="16"/>
      <c r="W133" s="88" t="str">
        <f t="shared" si="35"/>
        <v/>
      </c>
      <c r="X133" s="89" t="str">
        <f t="shared" si="51"/>
        <v/>
      </c>
      <c r="Y133" s="16"/>
      <c r="Z133" s="31" t="str">
        <f t="shared" si="43"/>
        <v/>
      </c>
      <c r="AA133" s="19"/>
      <c r="AB133" s="45" t="str">
        <f t="shared" si="50"/>
        <v/>
      </c>
      <c r="AC133" s="44"/>
      <c r="AE133" s="19"/>
      <c r="AF133" s="71"/>
      <c r="AG133" s="25"/>
      <c r="AH133" s="45" t="str">
        <f t="shared" si="36"/>
        <v/>
      </c>
      <c r="AI133" s="29"/>
      <c r="AJ133" s="45" t="str">
        <f t="shared" si="37"/>
        <v/>
      </c>
      <c r="AK133" s="50"/>
      <c r="AL133" s="88" t="str">
        <f t="shared" si="48"/>
        <v/>
      </c>
      <c r="AM133" s="89" t="str">
        <f t="shared" si="49"/>
        <v/>
      </c>
      <c r="AN133" s="36"/>
    </row>
    <row r="134" spans="1:40" x14ac:dyDescent="0.25">
      <c r="A134" s="95"/>
      <c r="B134" s="19"/>
      <c r="C134" s="298" t="b">
        <f t="shared" si="44"/>
        <v>0</v>
      </c>
      <c r="D134" s="298"/>
      <c r="E134" s="420" t="b">
        <f t="shared" si="45"/>
        <v>0</v>
      </c>
      <c r="F134" s="421"/>
      <c r="G134" s="298" t="b">
        <f t="shared" si="46"/>
        <v>0</v>
      </c>
      <c r="H134" s="298"/>
      <c r="I134" s="298" t="b">
        <f t="shared" si="47"/>
        <v>0</v>
      </c>
      <c r="J134" s="298"/>
      <c r="K134" s="285" t="str">
        <f t="shared" si="38"/>
        <v/>
      </c>
      <c r="L134" s="104" t="str">
        <f t="shared" si="31"/>
        <v/>
      </c>
      <c r="M134" s="293" t="str">
        <f t="shared" si="32"/>
        <v/>
      </c>
      <c r="N134" s="19"/>
      <c r="O134" s="86" t="str">
        <f t="shared" si="39"/>
        <v/>
      </c>
      <c r="P134" s="285" t="str">
        <f t="shared" si="40"/>
        <v/>
      </c>
      <c r="Q134" s="86" t="str">
        <f t="shared" si="41"/>
        <v/>
      </c>
      <c r="R134" s="285" t="str">
        <f t="shared" si="42"/>
        <v/>
      </c>
      <c r="S134" s="16"/>
      <c r="T134" s="49" t="str">
        <f t="shared" si="33"/>
        <v/>
      </c>
      <c r="U134" s="49" t="str">
        <f t="shared" si="34"/>
        <v/>
      </c>
      <c r="V134" s="16"/>
      <c r="W134" s="88" t="str">
        <f t="shared" si="35"/>
        <v/>
      </c>
      <c r="X134" s="89" t="str">
        <f t="shared" si="51"/>
        <v/>
      </c>
      <c r="Y134" s="16"/>
      <c r="Z134" s="31" t="str">
        <f t="shared" si="43"/>
        <v/>
      </c>
      <c r="AA134" s="19"/>
      <c r="AB134" s="45" t="str">
        <f t="shared" si="50"/>
        <v/>
      </c>
      <c r="AC134" s="44"/>
      <c r="AE134" s="19"/>
      <c r="AF134" s="71"/>
      <c r="AG134" s="25"/>
      <c r="AH134" s="45" t="str">
        <f t="shared" si="36"/>
        <v/>
      </c>
      <c r="AI134" s="29"/>
      <c r="AJ134" s="45" t="str">
        <f t="shared" si="37"/>
        <v/>
      </c>
      <c r="AK134" s="50"/>
      <c r="AL134" s="88" t="str">
        <f t="shared" si="48"/>
        <v/>
      </c>
      <c r="AM134" s="89" t="str">
        <f t="shared" si="49"/>
        <v/>
      </c>
      <c r="AN134" s="36"/>
    </row>
    <row r="135" spans="1:40" x14ac:dyDescent="0.25">
      <c r="A135" s="95"/>
      <c r="B135" s="19"/>
      <c r="C135" s="298" t="b">
        <f t="shared" si="44"/>
        <v>0</v>
      </c>
      <c r="D135" s="298"/>
      <c r="E135" s="420" t="b">
        <f t="shared" si="45"/>
        <v>0</v>
      </c>
      <c r="F135" s="421"/>
      <c r="G135" s="298" t="b">
        <f t="shared" si="46"/>
        <v>0</v>
      </c>
      <c r="H135" s="298"/>
      <c r="I135" s="298" t="b">
        <f t="shared" si="47"/>
        <v>0</v>
      </c>
      <c r="J135" s="298"/>
      <c r="K135" s="285" t="str">
        <f t="shared" si="38"/>
        <v/>
      </c>
      <c r="L135" s="104" t="str">
        <f t="shared" si="31"/>
        <v/>
      </c>
      <c r="M135" s="293" t="str">
        <f t="shared" si="32"/>
        <v/>
      </c>
      <c r="N135" s="19"/>
      <c r="O135" s="86" t="str">
        <f t="shared" si="39"/>
        <v/>
      </c>
      <c r="P135" s="285" t="str">
        <f t="shared" si="40"/>
        <v/>
      </c>
      <c r="Q135" s="86" t="str">
        <f t="shared" si="41"/>
        <v/>
      </c>
      <c r="R135" s="285" t="str">
        <f t="shared" si="42"/>
        <v/>
      </c>
      <c r="S135" s="16"/>
      <c r="T135" s="49" t="str">
        <f t="shared" si="33"/>
        <v/>
      </c>
      <c r="U135" s="49" t="str">
        <f t="shared" si="34"/>
        <v/>
      </c>
      <c r="V135" s="16"/>
      <c r="W135" s="88" t="str">
        <f t="shared" si="35"/>
        <v/>
      </c>
      <c r="X135" s="89" t="str">
        <f t="shared" si="51"/>
        <v/>
      </c>
      <c r="Y135" s="16"/>
      <c r="Z135" s="31" t="str">
        <f t="shared" si="43"/>
        <v/>
      </c>
      <c r="AA135" s="19"/>
      <c r="AB135" s="45" t="str">
        <f t="shared" si="50"/>
        <v/>
      </c>
      <c r="AC135" s="44"/>
      <c r="AE135" s="19"/>
      <c r="AF135" s="71"/>
      <c r="AG135" s="25"/>
      <c r="AH135" s="45" t="str">
        <f t="shared" si="36"/>
        <v/>
      </c>
      <c r="AI135" s="29"/>
      <c r="AJ135" s="45" t="str">
        <f t="shared" si="37"/>
        <v/>
      </c>
      <c r="AK135" s="50"/>
      <c r="AL135" s="88" t="str">
        <f t="shared" si="48"/>
        <v/>
      </c>
      <c r="AM135" s="89" t="str">
        <f t="shared" si="49"/>
        <v/>
      </c>
      <c r="AN135" s="36"/>
    </row>
    <row r="136" spans="1:40" x14ac:dyDescent="0.25">
      <c r="A136" s="95"/>
      <c r="B136" s="19"/>
      <c r="C136" s="298" t="b">
        <f t="shared" si="44"/>
        <v>0</v>
      </c>
      <c r="D136" s="298"/>
      <c r="E136" s="420" t="b">
        <f t="shared" si="45"/>
        <v>0</v>
      </c>
      <c r="F136" s="421"/>
      <c r="G136" s="298" t="b">
        <f t="shared" si="46"/>
        <v>0</v>
      </c>
      <c r="H136" s="298"/>
      <c r="I136" s="298" t="b">
        <f t="shared" si="47"/>
        <v>0</v>
      </c>
      <c r="J136" s="298"/>
      <c r="K136" s="285" t="str">
        <f t="shared" si="38"/>
        <v/>
      </c>
      <c r="L136" s="104" t="str">
        <f t="shared" si="31"/>
        <v/>
      </c>
      <c r="M136" s="293" t="str">
        <f t="shared" si="32"/>
        <v/>
      </c>
      <c r="N136" s="19"/>
      <c r="O136" s="86" t="str">
        <f t="shared" si="39"/>
        <v/>
      </c>
      <c r="P136" s="285" t="str">
        <f t="shared" si="40"/>
        <v/>
      </c>
      <c r="Q136" s="86" t="str">
        <f t="shared" si="41"/>
        <v/>
      </c>
      <c r="R136" s="285" t="str">
        <f t="shared" si="42"/>
        <v/>
      </c>
      <c r="S136" s="16"/>
      <c r="T136" s="49" t="str">
        <f t="shared" si="33"/>
        <v/>
      </c>
      <c r="U136" s="49" t="str">
        <f t="shared" si="34"/>
        <v/>
      </c>
      <c r="V136" s="16"/>
      <c r="W136" s="88" t="str">
        <f t="shared" si="35"/>
        <v/>
      </c>
      <c r="X136" s="89" t="str">
        <f t="shared" si="51"/>
        <v/>
      </c>
      <c r="Y136" s="16"/>
      <c r="Z136" s="31" t="str">
        <f t="shared" si="43"/>
        <v/>
      </c>
      <c r="AA136" s="19"/>
      <c r="AB136" s="45" t="str">
        <f t="shared" si="50"/>
        <v/>
      </c>
      <c r="AC136" s="44"/>
      <c r="AE136" s="19"/>
      <c r="AF136" s="71"/>
      <c r="AG136" s="25"/>
      <c r="AH136" s="45" t="str">
        <f t="shared" si="36"/>
        <v/>
      </c>
      <c r="AI136" s="29"/>
      <c r="AJ136" s="45" t="str">
        <f t="shared" si="37"/>
        <v/>
      </c>
      <c r="AK136" s="50"/>
      <c r="AL136" s="88" t="str">
        <f t="shared" si="48"/>
        <v/>
      </c>
      <c r="AM136" s="89" t="str">
        <f t="shared" si="49"/>
        <v/>
      </c>
      <c r="AN136" s="36"/>
    </row>
    <row r="137" spans="1:40" x14ac:dyDescent="0.25">
      <c r="A137" s="95"/>
      <c r="B137" s="19"/>
      <c r="C137" s="298" t="b">
        <f t="shared" si="44"/>
        <v>0</v>
      </c>
      <c r="D137" s="298"/>
      <c r="E137" s="420" t="b">
        <f t="shared" si="45"/>
        <v>0</v>
      </c>
      <c r="F137" s="421"/>
      <c r="G137" s="298" t="b">
        <f t="shared" si="46"/>
        <v>0</v>
      </c>
      <c r="H137" s="298"/>
      <c r="I137" s="298" t="b">
        <f t="shared" si="47"/>
        <v>0</v>
      </c>
      <c r="J137" s="298"/>
      <c r="K137" s="285" t="str">
        <f t="shared" si="38"/>
        <v/>
      </c>
      <c r="L137" s="104" t="str">
        <f t="shared" si="31"/>
        <v/>
      </c>
      <c r="M137" s="293" t="str">
        <f t="shared" si="32"/>
        <v/>
      </c>
      <c r="N137" s="19"/>
      <c r="O137" s="86" t="str">
        <f t="shared" si="39"/>
        <v/>
      </c>
      <c r="P137" s="285" t="str">
        <f t="shared" si="40"/>
        <v/>
      </c>
      <c r="Q137" s="86" t="str">
        <f t="shared" si="41"/>
        <v/>
      </c>
      <c r="R137" s="285" t="str">
        <f t="shared" si="42"/>
        <v/>
      </c>
      <c r="S137" s="16"/>
      <c r="T137" s="49" t="str">
        <f t="shared" si="33"/>
        <v/>
      </c>
      <c r="U137" s="49" t="str">
        <f t="shared" si="34"/>
        <v/>
      </c>
      <c r="V137" s="16"/>
      <c r="W137" s="88" t="str">
        <f t="shared" si="35"/>
        <v/>
      </c>
      <c r="X137" s="89" t="str">
        <f t="shared" si="51"/>
        <v/>
      </c>
      <c r="Y137" s="16"/>
      <c r="Z137" s="31" t="str">
        <f t="shared" si="43"/>
        <v/>
      </c>
      <c r="AA137" s="19"/>
      <c r="AB137" s="45" t="str">
        <f t="shared" si="50"/>
        <v/>
      </c>
      <c r="AC137" s="44"/>
      <c r="AE137" s="19"/>
      <c r="AF137" s="71"/>
      <c r="AG137" s="25"/>
      <c r="AH137" s="45" t="str">
        <f t="shared" si="36"/>
        <v/>
      </c>
      <c r="AI137" s="29"/>
      <c r="AJ137" s="45" t="str">
        <f t="shared" si="37"/>
        <v/>
      </c>
      <c r="AK137" s="50"/>
      <c r="AL137" s="88" t="str">
        <f t="shared" si="48"/>
        <v/>
      </c>
      <c r="AM137" s="89" t="str">
        <f t="shared" si="49"/>
        <v/>
      </c>
      <c r="AN137" s="36"/>
    </row>
    <row r="138" spans="1:40" x14ac:dyDescent="0.25">
      <c r="A138" s="95"/>
      <c r="B138" s="19"/>
      <c r="C138" s="298" t="b">
        <f t="shared" si="44"/>
        <v>0</v>
      </c>
      <c r="D138" s="298"/>
      <c r="E138" s="420" t="b">
        <f t="shared" si="45"/>
        <v>0</v>
      </c>
      <c r="F138" s="421"/>
      <c r="G138" s="298" t="b">
        <f t="shared" si="46"/>
        <v>0</v>
      </c>
      <c r="H138" s="298"/>
      <c r="I138" s="298" t="b">
        <f t="shared" si="47"/>
        <v>0</v>
      </c>
      <c r="J138" s="298"/>
      <c r="K138" s="285" t="str">
        <f t="shared" si="38"/>
        <v/>
      </c>
      <c r="L138" s="104" t="str">
        <f t="shared" si="31"/>
        <v/>
      </c>
      <c r="M138" s="293" t="str">
        <f t="shared" si="32"/>
        <v/>
      </c>
      <c r="N138" s="19"/>
      <c r="O138" s="86" t="str">
        <f t="shared" si="39"/>
        <v/>
      </c>
      <c r="P138" s="285" t="str">
        <f t="shared" si="40"/>
        <v/>
      </c>
      <c r="Q138" s="86" t="str">
        <f t="shared" si="41"/>
        <v/>
      </c>
      <c r="R138" s="285" t="str">
        <f t="shared" si="42"/>
        <v/>
      </c>
      <c r="S138" s="16"/>
      <c r="T138" s="49" t="str">
        <f t="shared" si="33"/>
        <v/>
      </c>
      <c r="U138" s="49" t="str">
        <f t="shared" si="34"/>
        <v/>
      </c>
      <c r="V138" s="16"/>
      <c r="W138" s="88" t="str">
        <f t="shared" si="35"/>
        <v/>
      </c>
      <c r="X138" s="89" t="str">
        <f t="shared" si="51"/>
        <v/>
      </c>
      <c r="Y138" s="16"/>
      <c r="Z138" s="31" t="str">
        <f t="shared" si="43"/>
        <v/>
      </c>
      <c r="AA138" s="19"/>
      <c r="AB138" s="45" t="str">
        <f t="shared" si="50"/>
        <v/>
      </c>
      <c r="AC138" s="44"/>
      <c r="AE138" s="19"/>
      <c r="AF138" s="71"/>
      <c r="AG138" s="25"/>
      <c r="AH138" s="45" t="str">
        <f t="shared" si="36"/>
        <v/>
      </c>
      <c r="AI138" s="29"/>
      <c r="AJ138" s="45" t="str">
        <f t="shared" si="37"/>
        <v/>
      </c>
      <c r="AK138" s="50"/>
      <c r="AL138" s="88" t="str">
        <f t="shared" si="48"/>
        <v/>
      </c>
      <c r="AM138" s="89" t="str">
        <f t="shared" si="49"/>
        <v/>
      </c>
      <c r="AN138" s="36"/>
    </row>
    <row r="139" spans="1:40" x14ac:dyDescent="0.25">
      <c r="A139" s="95"/>
      <c r="B139" s="19"/>
      <c r="C139" s="298" t="b">
        <f t="shared" si="44"/>
        <v>0</v>
      </c>
      <c r="D139" s="298"/>
      <c r="E139" s="420" t="b">
        <f t="shared" si="45"/>
        <v>0</v>
      </c>
      <c r="F139" s="421"/>
      <c r="G139" s="298" t="b">
        <f t="shared" si="46"/>
        <v>0</v>
      </c>
      <c r="H139" s="298"/>
      <c r="I139" s="298" t="b">
        <f t="shared" si="47"/>
        <v>0</v>
      </c>
      <c r="J139" s="298"/>
      <c r="K139" s="285" t="str">
        <f t="shared" si="38"/>
        <v/>
      </c>
      <c r="L139" s="104" t="str">
        <f t="shared" si="31"/>
        <v/>
      </c>
      <c r="M139" s="293" t="str">
        <f t="shared" si="32"/>
        <v/>
      </c>
      <c r="N139" s="19"/>
      <c r="O139" s="86" t="str">
        <f t="shared" si="39"/>
        <v/>
      </c>
      <c r="P139" s="285" t="str">
        <f t="shared" si="40"/>
        <v/>
      </c>
      <c r="Q139" s="86" t="str">
        <f t="shared" si="41"/>
        <v/>
      </c>
      <c r="R139" s="285" t="str">
        <f t="shared" si="42"/>
        <v/>
      </c>
      <c r="S139" s="16"/>
      <c r="T139" s="49" t="str">
        <f t="shared" si="33"/>
        <v/>
      </c>
      <c r="U139" s="49" t="str">
        <f t="shared" si="34"/>
        <v/>
      </c>
      <c r="V139" s="16"/>
      <c r="W139" s="88" t="str">
        <f t="shared" si="35"/>
        <v/>
      </c>
      <c r="X139" s="89" t="str">
        <f t="shared" si="51"/>
        <v/>
      </c>
      <c r="Y139" s="16"/>
      <c r="Z139" s="31" t="str">
        <f t="shared" si="43"/>
        <v/>
      </c>
      <c r="AA139" s="19"/>
      <c r="AB139" s="45" t="str">
        <f t="shared" si="50"/>
        <v/>
      </c>
      <c r="AC139" s="44"/>
      <c r="AE139" s="19"/>
      <c r="AF139" s="71"/>
      <c r="AG139" s="25"/>
      <c r="AH139" s="45" t="str">
        <f t="shared" si="36"/>
        <v/>
      </c>
      <c r="AI139" s="29"/>
      <c r="AJ139" s="45" t="str">
        <f t="shared" si="37"/>
        <v/>
      </c>
      <c r="AK139" s="50"/>
      <c r="AL139" s="88" t="str">
        <f t="shared" si="48"/>
        <v/>
      </c>
      <c r="AM139" s="89" t="str">
        <f t="shared" si="49"/>
        <v/>
      </c>
      <c r="AN139" s="36"/>
    </row>
    <row r="140" spans="1:40" x14ac:dyDescent="0.25">
      <c r="A140" s="95"/>
      <c r="B140" s="19"/>
      <c r="C140" s="298" t="b">
        <f t="shared" si="44"/>
        <v>0</v>
      </c>
      <c r="D140" s="298"/>
      <c r="E140" s="420" t="b">
        <f t="shared" si="45"/>
        <v>0</v>
      </c>
      <c r="F140" s="421"/>
      <c r="G140" s="298" t="b">
        <f t="shared" si="46"/>
        <v>0</v>
      </c>
      <c r="H140" s="298"/>
      <c r="I140" s="298" t="b">
        <f t="shared" si="47"/>
        <v>0</v>
      </c>
      <c r="J140" s="298"/>
      <c r="K140" s="285" t="str">
        <f t="shared" si="38"/>
        <v/>
      </c>
      <c r="L140" s="104" t="str">
        <f t="shared" si="31"/>
        <v/>
      </c>
      <c r="M140" s="293" t="str">
        <f t="shared" si="32"/>
        <v/>
      </c>
      <c r="N140" s="19"/>
      <c r="O140" s="86" t="str">
        <f t="shared" si="39"/>
        <v/>
      </c>
      <c r="P140" s="285" t="str">
        <f t="shared" si="40"/>
        <v/>
      </c>
      <c r="Q140" s="86" t="str">
        <f t="shared" si="41"/>
        <v/>
      </c>
      <c r="R140" s="285" t="str">
        <f t="shared" si="42"/>
        <v/>
      </c>
      <c r="S140" s="16"/>
      <c r="T140" s="49" t="str">
        <f t="shared" si="33"/>
        <v/>
      </c>
      <c r="U140" s="49" t="str">
        <f t="shared" si="34"/>
        <v/>
      </c>
      <c r="V140" s="16"/>
      <c r="W140" s="88" t="str">
        <f t="shared" si="35"/>
        <v/>
      </c>
      <c r="X140" s="89" t="str">
        <f t="shared" si="51"/>
        <v/>
      </c>
      <c r="Y140" s="16"/>
      <c r="Z140" s="31" t="str">
        <f t="shared" si="43"/>
        <v/>
      </c>
      <c r="AA140" s="19"/>
      <c r="AB140" s="45" t="str">
        <f t="shared" si="50"/>
        <v/>
      </c>
      <c r="AC140" s="44"/>
      <c r="AE140" s="19"/>
      <c r="AF140" s="71"/>
      <c r="AG140" s="25"/>
      <c r="AH140" s="45" t="str">
        <f t="shared" si="36"/>
        <v/>
      </c>
      <c r="AI140" s="29"/>
      <c r="AJ140" s="45" t="str">
        <f t="shared" si="37"/>
        <v/>
      </c>
      <c r="AK140" s="50"/>
      <c r="AL140" s="88" t="str">
        <f t="shared" si="48"/>
        <v/>
      </c>
      <c r="AM140" s="89" t="str">
        <f t="shared" si="49"/>
        <v/>
      </c>
      <c r="AN140" s="36"/>
    </row>
    <row r="141" spans="1:40" x14ac:dyDescent="0.25">
      <c r="A141" s="95"/>
      <c r="B141" s="19"/>
      <c r="C141" s="298" t="b">
        <f t="shared" si="44"/>
        <v>0</v>
      </c>
      <c r="D141" s="298"/>
      <c r="E141" s="420" t="b">
        <f t="shared" si="45"/>
        <v>0</v>
      </c>
      <c r="F141" s="421"/>
      <c r="G141" s="298" t="b">
        <f t="shared" si="46"/>
        <v>0</v>
      </c>
      <c r="H141" s="298"/>
      <c r="I141" s="298" t="b">
        <f t="shared" si="47"/>
        <v>0</v>
      </c>
      <c r="J141" s="298"/>
      <c r="K141" s="285" t="str">
        <f t="shared" si="38"/>
        <v/>
      </c>
      <c r="L141" s="104" t="str">
        <f t="shared" si="31"/>
        <v/>
      </c>
      <c r="M141" s="293" t="str">
        <f t="shared" si="32"/>
        <v/>
      </c>
      <c r="N141" s="19"/>
      <c r="O141" s="86" t="str">
        <f t="shared" si="39"/>
        <v/>
      </c>
      <c r="P141" s="285" t="str">
        <f t="shared" si="40"/>
        <v/>
      </c>
      <c r="Q141" s="86" t="str">
        <f t="shared" si="41"/>
        <v/>
      </c>
      <c r="R141" s="285" t="str">
        <f t="shared" si="42"/>
        <v/>
      </c>
      <c r="S141" s="16"/>
      <c r="T141" s="49" t="str">
        <f t="shared" si="33"/>
        <v/>
      </c>
      <c r="U141" s="49" t="str">
        <f t="shared" si="34"/>
        <v/>
      </c>
      <c r="V141" s="16"/>
      <c r="W141" s="88" t="str">
        <f t="shared" si="35"/>
        <v/>
      </c>
      <c r="X141" s="89" t="str">
        <f t="shared" si="51"/>
        <v/>
      </c>
      <c r="Y141" s="16"/>
      <c r="Z141" s="31" t="str">
        <f t="shared" si="43"/>
        <v/>
      </c>
      <c r="AA141" s="19"/>
      <c r="AB141" s="45" t="str">
        <f t="shared" si="50"/>
        <v/>
      </c>
      <c r="AC141" s="44"/>
      <c r="AE141" s="19"/>
      <c r="AF141" s="71"/>
      <c r="AG141" s="25"/>
      <c r="AH141" s="45" t="str">
        <f t="shared" si="36"/>
        <v/>
      </c>
      <c r="AI141" s="29"/>
      <c r="AJ141" s="45" t="str">
        <f t="shared" si="37"/>
        <v/>
      </c>
      <c r="AK141" s="50"/>
      <c r="AL141" s="88" t="str">
        <f t="shared" si="48"/>
        <v/>
      </c>
      <c r="AM141" s="89" t="str">
        <f t="shared" si="49"/>
        <v/>
      </c>
      <c r="AN141" s="36"/>
    </row>
    <row r="142" spans="1:40" x14ac:dyDescent="0.25">
      <c r="A142" s="95"/>
      <c r="B142" s="19"/>
      <c r="C142" s="298" t="b">
        <f t="shared" si="44"/>
        <v>0</v>
      </c>
      <c r="D142" s="298"/>
      <c r="E142" s="420" t="b">
        <f t="shared" si="45"/>
        <v>0</v>
      </c>
      <c r="F142" s="421"/>
      <c r="G142" s="298" t="b">
        <f t="shared" si="46"/>
        <v>0</v>
      </c>
      <c r="H142" s="298"/>
      <c r="I142" s="298" t="b">
        <f t="shared" si="47"/>
        <v>0</v>
      </c>
      <c r="J142" s="298"/>
      <c r="K142" s="285" t="str">
        <f t="shared" si="38"/>
        <v/>
      </c>
      <c r="L142" s="104" t="str">
        <f t="shared" si="31"/>
        <v/>
      </c>
      <c r="M142" s="293" t="str">
        <f t="shared" si="32"/>
        <v/>
      </c>
      <c r="N142" s="19"/>
      <c r="O142" s="86" t="str">
        <f t="shared" si="39"/>
        <v/>
      </c>
      <c r="P142" s="285" t="str">
        <f t="shared" si="40"/>
        <v/>
      </c>
      <c r="Q142" s="86" t="str">
        <f t="shared" si="41"/>
        <v/>
      </c>
      <c r="R142" s="285" t="str">
        <f t="shared" si="42"/>
        <v/>
      </c>
      <c r="S142" s="16"/>
      <c r="T142" s="49" t="str">
        <f t="shared" si="33"/>
        <v/>
      </c>
      <c r="U142" s="49" t="str">
        <f t="shared" si="34"/>
        <v/>
      </c>
      <c r="V142" s="16"/>
      <c r="W142" s="88" t="str">
        <f t="shared" si="35"/>
        <v/>
      </c>
      <c r="X142" s="89" t="str">
        <f t="shared" si="51"/>
        <v/>
      </c>
      <c r="Y142" s="16"/>
      <c r="Z142" s="31" t="str">
        <f t="shared" si="43"/>
        <v/>
      </c>
      <c r="AA142" s="19"/>
      <c r="AB142" s="45" t="str">
        <f t="shared" si="50"/>
        <v/>
      </c>
      <c r="AC142" s="44"/>
      <c r="AE142" s="19"/>
      <c r="AF142" s="71"/>
      <c r="AG142" s="25"/>
      <c r="AH142" s="45" t="str">
        <f t="shared" si="36"/>
        <v/>
      </c>
      <c r="AI142" s="29"/>
      <c r="AJ142" s="45" t="str">
        <f t="shared" si="37"/>
        <v/>
      </c>
      <c r="AK142" s="50"/>
      <c r="AL142" s="88" t="str">
        <f t="shared" si="48"/>
        <v/>
      </c>
      <c r="AM142" s="89" t="str">
        <f t="shared" si="49"/>
        <v/>
      </c>
      <c r="AN142" s="36"/>
    </row>
    <row r="143" spans="1:40" x14ac:dyDescent="0.25">
      <c r="A143" s="95"/>
      <c r="B143" s="19"/>
      <c r="C143" s="298" t="b">
        <f t="shared" si="44"/>
        <v>0</v>
      </c>
      <c r="D143" s="298"/>
      <c r="E143" s="420" t="b">
        <f t="shared" si="45"/>
        <v>0</v>
      </c>
      <c r="F143" s="421"/>
      <c r="G143" s="298" t="b">
        <f t="shared" si="46"/>
        <v>0</v>
      </c>
      <c r="H143" s="298"/>
      <c r="I143" s="298" t="b">
        <f t="shared" si="47"/>
        <v>0</v>
      </c>
      <c r="J143" s="298"/>
      <c r="K143" s="285" t="str">
        <f t="shared" si="38"/>
        <v/>
      </c>
      <c r="L143" s="104" t="str">
        <f t="shared" si="31"/>
        <v/>
      </c>
      <c r="M143" s="293" t="str">
        <f t="shared" si="32"/>
        <v/>
      </c>
      <c r="N143" s="19"/>
      <c r="O143" s="86" t="str">
        <f t="shared" si="39"/>
        <v/>
      </c>
      <c r="P143" s="285" t="str">
        <f t="shared" si="40"/>
        <v/>
      </c>
      <c r="Q143" s="86" t="str">
        <f t="shared" si="41"/>
        <v/>
      </c>
      <c r="R143" s="285" t="str">
        <f t="shared" si="42"/>
        <v/>
      </c>
      <c r="S143" s="16"/>
      <c r="T143" s="49" t="str">
        <f t="shared" si="33"/>
        <v/>
      </c>
      <c r="U143" s="49" t="str">
        <f t="shared" si="34"/>
        <v/>
      </c>
      <c r="V143" s="16"/>
      <c r="W143" s="88" t="str">
        <f t="shared" si="35"/>
        <v/>
      </c>
      <c r="X143" s="89" t="str">
        <f t="shared" si="51"/>
        <v/>
      </c>
      <c r="Y143" s="16"/>
      <c r="Z143" s="31" t="str">
        <f t="shared" si="43"/>
        <v/>
      </c>
      <c r="AA143" s="19"/>
      <c r="AB143" s="45" t="str">
        <f t="shared" si="50"/>
        <v/>
      </c>
      <c r="AC143" s="44"/>
      <c r="AE143" s="19"/>
      <c r="AF143" s="71"/>
      <c r="AG143" s="25"/>
      <c r="AH143" s="45" t="str">
        <f t="shared" si="36"/>
        <v/>
      </c>
      <c r="AI143" s="29"/>
      <c r="AJ143" s="45" t="str">
        <f t="shared" si="37"/>
        <v/>
      </c>
      <c r="AK143" s="50"/>
      <c r="AL143" s="88" t="str">
        <f t="shared" si="48"/>
        <v/>
      </c>
      <c r="AM143" s="89" t="str">
        <f t="shared" si="49"/>
        <v/>
      </c>
      <c r="AN143" s="36"/>
    </row>
    <row r="144" spans="1:40" x14ac:dyDescent="0.25">
      <c r="A144" s="95"/>
      <c r="B144" s="19"/>
      <c r="C144" s="298" t="b">
        <f t="shared" si="44"/>
        <v>0</v>
      </c>
      <c r="D144" s="298"/>
      <c r="E144" s="420" t="b">
        <f t="shared" si="45"/>
        <v>0</v>
      </c>
      <c r="F144" s="421"/>
      <c r="G144" s="298" t="b">
        <f t="shared" si="46"/>
        <v>0</v>
      </c>
      <c r="H144" s="298"/>
      <c r="I144" s="298" t="b">
        <f t="shared" si="47"/>
        <v>0</v>
      </c>
      <c r="J144" s="298"/>
      <c r="K144" s="285" t="str">
        <f t="shared" si="38"/>
        <v/>
      </c>
      <c r="L144" s="104" t="str">
        <f t="shared" si="31"/>
        <v/>
      </c>
      <c r="M144" s="293" t="str">
        <f t="shared" si="32"/>
        <v/>
      </c>
      <c r="N144" s="19"/>
      <c r="O144" s="86" t="str">
        <f t="shared" si="39"/>
        <v/>
      </c>
      <c r="P144" s="285" t="str">
        <f t="shared" si="40"/>
        <v/>
      </c>
      <c r="Q144" s="86" t="str">
        <f t="shared" si="41"/>
        <v/>
      </c>
      <c r="R144" s="285" t="str">
        <f t="shared" si="42"/>
        <v/>
      </c>
      <c r="S144" s="16"/>
      <c r="T144" s="49" t="str">
        <f t="shared" si="33"/>
        <v/>
      </c>
      <c r="U144" s="49" t="str">
        <f t="shared" si="34"/>
        <v/>
      </c>
      <c r="V144" s="16"/>
      <c r="W144" s="88" t="str">
        <f t="shared" si="35"/>
        <v/>
      </c>
      <c r="X144" s="89" t="str">
        <f t="shared" si="51"/>
        <v/>
      </c>
      <c r="Y144" s="16"/>
      <c r="Z144" s="31" t="str">
        <f t="shared" si="43"/>
        <v/>
      </c>
      <c r="AA144" s="19"/>
      <c r="AB144" s="45" t="str">
        <f t="shared" si="50"/>
        <v/>
      </c>
      <c r="AC144" s="44"/>
      <c r="AE144" s="19"/>
      <c r="AF144" s="71"/>
      <c r="AG144" s="25"/>
      <c r="AH144" s="45" t="str">
        <f t="shared" si="36"/>
        <v/>
      </c>
      <c r="AI144" s="29"/>
      <c r="AJ144" s="45" t="str">
        <f t="shared" si="37"/>
        <v/>
      </c>
      <c r="AK144" s="50"/>
      <c r="AL144" s="88" t="str">
        <f t="shared" si="48"/>
        <v/>
      </c>
      <c r="AM144" s="89" t="str">
        <f t="shared" si="49"/>
        <v/>
      </c>
      <c r="AN144" s="36"/>
    </row>
    <row r="145" spans="1:40" x14ac:dyDescent="0.25">
      <c r="A145" s="95"/>
      <c r="B145" s="19"/>
      <c r="C145" s="298" t="b">
        <f t="shared" si="44"/>
        <v>0</v>
      </c>
      <c r="D145" s="298"/>
      <c r="E145" s="420" t="b">
        <f t="shared" si="45"/>
        <v>0</v>
      </c>
      <c r="F145" s="421"/>
      <c r="G145" s="298" t="b">
        <f t="shared" si="46"/>
        <v>0</v>
      </c>
      <c r="H145" s="298"/>
      <c r="I145" s="298" t="b">
        <f t="shared" si="47"/>
        <v>0</v>
      </c>
      <c r="J145" s="298"/>
      <c r="K145" s="285" t="str">
        <f t="shared" si="38"/>
        <v/>
      </c>
      <c r="L145" s="104" t="str">
        <f t="shared" si="31"/>
        <v/>
      </c>
      <c r="M145" s="293" t="str">
        <f t="shared" si="32"/>
        <v/>
      </c>
      <c r="N145" s="19"/>
      <c r="O145" s="86" t="str">
        <f t="shared" si="39"/>
        <v/>
      </c>
      <c r="P145" s="285" t="str">
        <f t="shared" si="40"/>
        <v/>
      </c>
      <c r="Q145" s="86" t="str">
        <f t="shared" si="41"/>
        <v/>
      </c>
      <c r="R145" s="285" t="str">
        <f t="shared" si="42"/>
        <v/>
      </c>
      <c r="S145" s="16"/>
      <c r="T145" s="49" t="str">
        <f t="shared" si="33"/>
        <v/>
      </c>
      <c r="U145" s="49" t="str">
        <f t="shared" si="34"/>
        <v/>
      </c>
      <c r="V145" s="16"/>
      <c r="W145" s="88" t="str">
        <f t="shared" si="35"/>
        <v/>
      </c>
      <c r="X145" s="89" t="str">
        <f t="shared" si="51"/>
        <v/>
      </c>
      <c r="Y145" s="16"/>
      <c r="Z145" s="31" t="str">
        <f t="shared" si="43"/>
        <v/>
      </c>
      <c r="AA145" s="19"/>
      <c r="AB145" s="45" t="str">
        <f t="shared" si="50"/>
        <v/>
      </c>
      <c r="AC145" s="44"/>
      <c r="AE145" s="19"/>
      <c r="AF145" s="71"/>
      <c r="AG145" s="25"/>
      <c r="AH145" s="45" t="str">
        <f t="shared" si="36"/>
        <v/>
      </c>
      <c r="AI145" s="29"/>
      <c r="AJ145" s="45" t="str">
        <f t="shared" si="37"/>
        <v/>
      </c>
      <c r="AK145" s="50"/>
      <c r="AL145" s="88" t="str">
        <f t="shared" si="48"/>
        <v/>
      </c>
      <c r="AM145" s="89" t="str">
        <f t="shared" si="49"/>
        <v/>
      </c>
      <c r="AN145" s="36"/>
    </row>
    <row r="146" spans="1:40" x14ac:dyDescent="0.25">
      <c r="A146" s="95"/>
      <c r="B146" s="19"/>
      <c r="C146" s="298" t="b">
        <f t="shared" si="44"/>
        <v>0</v>
      </c>
      <c r="D146" s="298"/>
      <c r="E146" s="420" t="b">
        <f t="shared" si="45"/>
        <v>0</v>
      </c>
      <c r="F146" s="421"/>
      <c r="G146" s="298" t="b">
        <f t="shared" si="46"/>
        <v>0</v>
      </c>
      <c r="H146" s="298"/>
      <c r="I146" s="298" t="b">
        <f t="shared" si="47"/>
        <v>0</v>
      </c>
      <c r="J146" s="298"/>
      <c r="K146" s="285" t="str">
        <f t="shared" si="38"/>
        <v/>
      </c>
      <c r="L146" s="104" t="str">
        <f t="shared" si="31"/>
        <v/>
      </c>
      <c r="M146" s="293" t="str">
        <f t="shared" si="32"/>
        <v/>
      </c>
      <c r="N146" s="19"/>
      <c r="O146" s="86" t="str">
        <f t="shared" si="39"/>
        <v/>
      </c>
      <c r="P146" s="285" t="str">
        <f t="shared" si="40"/>
        <v/>
      </c>
      <c r="Q146" s="86" t="str">
        <f t="shared" si="41"/>
        <v/>
      </c>
      <c r="R146" s="285" t="str">
        <f t="shared" si="42"/>
        <v/>
      </c>
      <c r="S146" s="16"/>
      <c r="T146" s="49" t="str">
        <f t="shared" si="33"/>
        <v/>
      </c>
      <c r="U146" s="49" t="str">
        <f t="shared" si="34"/>
        <v/>
      </c>
      <c r="V146" s="16"/>
      <c r="W146" s="88" t="str">
        <f t="shared" si="35"/>
        <v/>
      </c>
      <c r="X146" s="89" t="str">
        <f t="shared" si="51"/>
        <v/>
      </c>
      <c r="Y146" s="16"/>
      <c r="Z146" s="31" t="str">
        <f t="shared" si="43"/>
        <v/>
      </c>
      <c r="AA146" s="19"/>
      <c r="AB146" s="45" t="str">
        <f t="shared" si="50"/>
        <v/>
      </c>
      <c r="AC146" s="44"/>
      <c r="AE146" s="19"/>
      <c r="AF146" s="71"/>
      <c r="AG146" s="25"/>
      <c r="AH146" s="45" t="str">
        <f t="shared" si="36"/>
        <v/>
      </c>
      <c r="AI146" s="29"/>
      <c r="AJ146" s="45" t="str">
        <f t="shared" si="37"/>
        <v/>
      </c>
      <c r="AK146" s="50"/>
      <c r="AL146" s="88" t="str">
        <f t="shared" si="48"/>
        <v/>
      </c>
      <c r="AM146" s="89" t="str">
        <f t="shared" si="49"/>
        <v/>
      </c>
      <c r="AN146" s="36"/>
    </row>
    <row r="147" spans="1:40" x14ac:dyDescent="0.25">
      <c r="A147" s="95"/>
      <c r="B147" s="19"/>
      <c r="C147" s="298" t="b">
        <f t="shared" si="44"/>
        <v>0</v>
      </c>
      <c r="D147" s="298"/>
      <c r="E147" s="420" t="b">
        <f t="shared" si="45"/>
        <v>0</v>
      </c>
      <c r="F147" s="421"/>
      <c r="G147" s="298" t="b">
        <f t="shared" si="46"/>
        <v>0</v>
      </c>
      <c r="H147" s="298"/>
      <c r="I147" s="298" t="b">
        <f t="shared" si="47"/>
        <v>0</v>
      </c>
      <c r="J147" s="298"/>
      <c r="K147" s="285" t="str">
        <f t="shared" si="38"/>
        <v/>
      </c>
      <c r="L147" s="104" t="str">
        <f t="shared" si="31"/>
        <v/>
      </c>
      <c r="M147" s="293" t="str">
        <f t="shared" si="32"/>
        <v/>
      </c>
      <c r="N147" s="19"/>
      <c r="O147" s="86" t="str">
        <f t="shared" si="39"/>
        <v/>
      </c>
      <c r="P147" s="285" t="str">
        <f t="shared" si="40"/>
        <v/>
      </c>
      <c r="Q147" s="86" t="str">
        <f t="shared" si="41"/>
        <v/>
      </c>
      <c r="R147" s="285" t="str">
        <f t="shared" si="42"/>
        <v/>
      </c>
      <c r="S147" s="16"/>
      <c r="T147" s="49" t="str">
        <f t="shared" si="33"/>
        <v/>
      </c>
      <c r="U147" s="49" t="str">
        <f t="shared" si="34"/>
        <v/>
      </c>
      <c r="V147" s="16"/>
      <c r="W147" s="88" t="str">
        <f t="shared" si="35"/>
        <v/>
      </c>
      <c r="X147" s="89" t="str">
        <f t="shared" si="51"/>
        <v/>
      </c>
      <c r="Y147" s="16"/>
      <c r="Z147" s="31" t="str">
        <f t="shared" si="43"/>
        <v/>
      </c>
      <c r="AA147" s="19"/>
      <c r="AB147" s="45" t="str">
        <f t="shared" si="50"/>
        <v/>
      </c>
      <c r="AC147" s="44"/>
      <c r="AE147" s="19"/>
      <c r="AF147" s="71"/>
      <c r="AG147" s="25"/>
      <c r="AH147" s="45" t="str">
        <f t="shared" si="36"/>
        <v/>
      </c>
      <c r="AI147" s="29"/>
      <c r="AJ147" s="45" t="str">
        <f t="shared" si="37"/>
        <v/>
      </c>
      <c r="AK147" s="50"/>
      <c r="AL147" s="88" t="str">
        <f t="shared" si="48"/>
        <v/>
      </c>
      <c r="AM147" s="89" t="str">
        <f t="shared" si="49"/>
        <v/>
      </c>
      <c r="AN147" s="36"/>
    </row>
    <row r="148" spans="1:40" x14ac:dyDescent="0.25">
      <c r="A148" s="95"/>
      <c r="B148" s="19"/>
      <c r="C148" s="298" t="b">
        <f t="shared" si="44"/>
        <v>0</v>
      </c>
      <c r="D148" s="298"/>
      <c r="E148" s="420" t="b">
        <f t="shared" si="45"/>
        <v>0</v>
      </c>
      <c r="F148" s="421"/>
      <c r="G148" s="298" t="b">
        <f t="shared" si="46"/>
        <v>0</v>
      </c>
      <c r="H148" s="298"/>
      <c r="I148" s="298" t="b">
        <f t="shared" si="47"/>
        <v>0</v>
      </c>
      <c r="J148" s="298"/>
      <c r="K148" s="285" t="str">
        <f t="shared" si="38"/>
        <v/>
      </c>
      <c r="L148" s="104" t="str">
        <f t="shared" si="31"/>
        <v/>
      </c>
      <c r="M148" s="293" t="str">
        <f t="shared" si="32"/>
        <v/>
      </c>
      <c r="N148" s="19"/>
      <c r="O148" s="86" t="str">
        <f t="shared" si="39"/>
        <v/>
      </c>
      <c r="P148" s="285" t="str">
        <f t="shared" si="40"/>
        <v/>
      </c>
      <c r="Q148" s="86" t="str">
        <f t="shared" si="41"/>
        <v/>
      </c>
      <c r="R148" s="285" t="str">
        <f t="shared" si="42"/>
        <v/>
      </c>
      <c r="S148" s="16"/>
      <c r="T148" s="49" t="str">
        <f t="shared" si="33"/>
        <v/>
      </c>
      <c r="U148" s="49" t="str">
        <f t="shared" si="34"/>
        <v/>
      </c>
      <c r="V148" s="16"/>
      <c r="W148" s="88" t="str">
        <f t="shared" si="35"/>
        <v/>
      </c>
      <c r="X148" s="89" t="str">
        <f t="shared" si="51"/>
        <v/>
      </c>
      <c r="Y148" s="16"/>
      <c r="Z148" s="31" t="str">
        <f t="shared" si="43"/>
        <v/>
      </c>
      <c r="AA148" s="19"/>
      <c r="AB148" s="45" t="str">
        <f t="shared" si="50"/>
        <v/>
      </c>
      <c r="AC148" s="44"/>
      <c r="AE148" s="19"/>
      <c r="AF148" s="71"/>
      <c r="AG148" s="25"/>
      <c r="AH148" s="45" t="str">
        <f t="shared" si="36"/>
        <v/>
      </c>
      <c r="AI148" s="29"/>
      <c r="AJ148" s="45" t="str">
        <f t="shared" si="37"/>
        <v/>
      </c>
      <c r="AK148" s="50"/>
      <c r="AL148" s="88" t="str">
        <f t="shared" si="48"/>
        <v/>
      </c>
      <c r="AM148" s="89" t="str">
        <f t="shared" si="49"/>
        <v/>
      </c>
      <c r="AN148" s="36"/>
    </row>
    <row r="149" spans="1:40" x14ac:dyDescent="0.25">
      <c r="A149" s="95"/>
      <c r="B149" s="19"/>
      <c r="C149" s="298" t="b">
        <f t="shared" si="44"/>
        <v>0</v>
      </c>
      <c r="D149" s="298"/>
      <c r="E149" s="420" t="b">
        <f t="shared" si="45"/>
        <v>0</v>
      </c>
      <c r="F149" s="421"/>
      <c r="G149" s="298" t="b">
        <f t="shared" si="46"/>
        <v>0</v>
      </c>
      <c r="H149" s="298"/>
      <c r="I149" s="298" t="b">
        <f t="shared" si="47"/>
        <v>0</v>
      </c>
      <c r="J149" s="298"/>
      <c r="K149" s="285" t="str">
        <f t="shared" si="38"/>
        <v/>
      </c>
      <c r="L149" s="104" t="str">
        <f t="shared" si="31"/>
        <v/>
      </c>
      <c r="M149" s="293" t="str">
        <f t="shared" si="32"/>
        <v/>
      </c>
      <c r="N149" s="19"/>
      <c r="O149" s="86" t="str">
        <f t="shared" si="39"/>
        <v/>
      </c>
      <c r="P149" s="285" t="str">
        <f t="shared" si="40"/>
        <v/>
      </c>
      <c r="Q149" s="86" t="str">
        <f t="shared" si="41"/>
        <v/>
      </c>
      <c r="R149" s="285" t="str">
        <f t="shared" si="42"/>
        <v/>
      </c>
      <c r="S149" s="16"/>
      <c r="T149" s="49" t="str">
        <f t="shared" si="33"/>
        <v/>
      </c>
      <c r="U149" s="49" t="str">
        <f t="shared" si="34"/>
        <v/>
      </c>
      <c r="V149" s="16"/>
      <c r="W149" s="88" t="str">
        <f t="shared" si="35"/>
        <v/>
      </c>
      <c r="X149" s="89" t="str">
        <f t="shared" si="51"/>
        <v/>
      </c>
      <c r="Y149" s="16"/>
      <c r="Z149" s="31" t="str">
        <f t="shared" si="43"/>
        <v/>
      </c>
      <c r="AA149" s="19"/>
      <c r="AB149" s="45" t="str">
        <f t="shared" si="50"/>
        <v/>
      </c>
      <c r="AC149" s="44"/>
      <c r="AE149" s="19"/>
      <c r="AF149" s="71"/>
      <c r="AG149" s="25"/>
      <c r="AH149" s="45" t="str">
        <f t="shared" si="36"/>
        <v/>
      </c>
      <c r="AI149" s="29"/>
      <c r="AJ149" s="45" t="str">
        <f t="shared" si="37"/>
        <v/>
      </c>
      <c r="AK149" s="50"/>
      <c r="AL149" s="88" t="str">
        <f t="shared" si="48"/>
        <v/>
      </c>
      <c r="AM149" s="89" t="str">
        <f t="shared" si="49"/>
        <v/>
      </c>
      <c r="AN149" s="36"/>
    </row>
    <row r="150" spans="1:40" x14ac:dyDescent="0.25">
      <c r="A150" s="95"/>
      <c r="B150" s="19"/>
      <c r="C150" s="298" t="b">
        <f t="shared" si="44"/>
        <v>0</v>
      </c>
      <c r="D150" s="298"/>
      <c r="E150" s="420" t="b">
        <f t="shared" si="45"/>
        <v>0</v>
      </c>
      <c r="F150" s="421"/>
      <c r="G150" s="298" t="b">
        <f t="shared" si="46"/>
        <v>0</v>
      </c>
      <c r="H150" s="298"/>
      <c r="I150" s="298" t="b">
        <f t="shared" si="47"/>
        <v>0</v>
      </c>
      <c r="J150" s="298"/>
      <c r="K150" s="285" t="str">
        <f t="shared" si="38"/>
        <v/>
      </c>
      <c r="L150" s="104" t="str">
        <f t="shared" si="31"/>
        <v/>
      </c>
      <c r="M150" s="293" t="str">
        <f t="shared" si="32"/>
        <v/>
      </c>
      <c r="N150" s="19"/>
      <c r="O150" s="86" t="str">
        <f t="shared" si="39"/>
        <v/>
      </c>
      <c r="P150" s="285" t="str">
        <f t="shared" si="40"/>
        <v/>
      </c>
      <c r="Q150" s="86" t="str">
        <f t="shared" si="41"/>
        <v/>
      </c>
      <c r="R150" s="285" t="str">
        <f t="shared" si="42"/>
        <v/>
      </c>
      <c r="S150" s="16"/>
      <c r="T150" s="49" t="str">
        <f t="shared" si="33"/>
        <v/>
      </c>
      <c r="U150" s="49" t="str">
        <f t="shared" si="34"/>
        <v/>
      </c>
      <c r="V150" s="16"/>
      <c r="W150" s="88" t="str">
        <f t="shared" si="35"/>
        <v/>
      </c>
      <c r="X150" s="89" t="str">
        <f t="shared" si="51"/>
        <v/>
      </c>
      <c r="Y150" s="16"/>
      <c r="Z150" s="31" t="str">
        <f t="shared" si="43"/>
        <v/>
      </c>
      <c r="AA150" s="19"/>
      <c r="AB150" s="45" t="str">
        <f t="shared" si="50"/>
        <v/>
      </c>
      <c r="AC150" s="44"/>
      <c r="AE150" s="19"/>
      <c r="AF150" s="71"/>
      <c r="AG150" s="25"/>
      <c r="AH150" s="45" t="str">
        <f t="shared" si="36"/>
        <v/>
      </c>
      <c r="AI150" s="29"/>
      <c r="AJ150" s="45" t="str">
        <f t="shared" si="37"/>
        <v/>
      </c>
      <c r="AK150" s="50"/>
      <c r="AL150" s="88" t="str">
        <f t="shared" si="48"/>
        <v/>
      </c>
      <c r="AM150" s="89" t="str">
        <f t="shared" si="49"/>
        <v/>
      </c>
      <c r="AN150" s="36"/>
    </row>
    <row r="151" spans="1:40" x14ac:dyDescent="0.25">
      <c r="A151" s="95"/>
      <c r="B151" s="19"/>
      <c r="C151" s="298" t="b">
        <f t="shared" si="44"/>
        <v>0</v>
      </c>
      <c r="D151" s="298"/>
      <c r="E151" s="420" t="b">
        <f t="shared" si="45"/>
        <v>0</v>
      </c>
      <c r="F151" s="421"/>
      <c r="G151" s="298" t="b">
        <f t="shared" si="46"/>
        <v>0</v>
      </c>
      <c r="H151" s="298"/>
      <c r="I151" s="298" t="b">
        <f t="shared" si="47"/>
        <v>0</v>
      </c>
      <c r="J151" s="298"/>
      <c r="K151" s="285" t="str">
        <f t="shared" si="38"/>
        <v/>
      </c>
      <c r="L151" s="104" t="str">
        <f t="shared" si="31"/>
        <v/>
      </c>
      <c r="M151" s="293" t="str">
        <f t="shared" si="32"/>
        <v/>
      </c>
      <c r="N151" s="19"/>
      <c r="O151" s="86" t="str">
        <f t="shared" si="39"/>
        <v/>
      </c>
      <c r="P151" s="285" t="str">
        <f t="shared" si="40"/>
        <v/>
      </c>
      <c r="Q151" s="86" t="str">
        <f t="shared" si="41"/>
        <v/>
      </c>
      <c r="R151" s="285" t="str">
        <f t="shared" si="42"/>
        <v/>
      </c>
      <c r="S151" s="16"/>
      <c r="T151" s="49" t="str">
        <f t="shared" si="33"/>
        <v/>
      </c>
      <c r="U151" s="49" t="str">
        <f t="shared" si="34"/>
        <v/>
      </c>
      <c r="V151" s="16"/>
      <c r="W151" s="88" t="str">
        <f t="shared" si="35"/>
        <v/>
      </c>
      <c r="X151" s="89" t="str">
        <f t="shared" si="51"/>
        <v/>
      </c>
      <c r="Y151" s="16"/>
      <c r="Z151" s="31" t="str">
        <f t="shared" si="43"/>
        <v/>
      </c>
      <c r="AA151" s="19"/>
      <c r="AB151" s="45" t="str">
        <f t="shared" si="50"/>
        <v/>
      </c>
      <c r="AC151" s="44"/>
      <c r="AE151" s="19"/>
      <c r="AF151" s="71"/>
      <c r="AG151" s="25"/>
      <c r="AH151" s="45" t="str">
        <f t="shared" si="36"/>
        <v/>
      </c>
      <c r="AI151" s="29"/>
      <c r="AJ151" s="45" t="str">
        <f t="shared" si="37"/>
        <v/>
      </c>
      <c r="AK151" s="50"/>
      <c r="AL151" s="88" t="str">
        <f t="shared" si="48"/>
        <v/>
      </c>
      <c r="AM151" s="89" t="str">
        <f t="shared" si="49"/>
        <v/>
      </c>
      <c r="AN151" s="36"/>
    </row>
    <row r="152" spans="1:40" x14ac:dyDescent="0.25">
      <c r="A152" s="95"/>
      <c r="B152" s="19"/>
      <c r="C152" s="298" t="b">
        <f t="shared" si="44"/>
        <v>0</v>
      </c>
      <c r="D152" s="298"/>
      <c r="E152" s="420" t="b">
        <f t="shared" si="45"/>
        <v>0</v>
      </c>
      <c r="F152" s="421"/>
      <c r="G152" s="298" t="b">
        <f t="shared" si="46"/>
        <v>0</v>
      </c>
      <c r="H152" s="298"/>
      <c r="I152" s="298" t="b">
        <f t="shared" si="47"/>
        <v>0</v>
      </c>
      <c r="J152" s="298"/>
      <c r="K152" s="285" t="str">
        <f t="shared" si="38"/>
        <v/>
      </c>
      <c r="L152" s="104" t="str">
        <f t="shared" si="31"/>
        <v/>
      </c>
      <c r="M152" s="293" t="str">
        <f t="shared" si="32"/>
        <v/>
      </c>
      <c r="N152" s="19"/>
      <c r="O152" s="86" t="str">
        <f t="shared" si="39"/>
        <v/>
      </c>
      <c r="P152" s="285" t="str">
        <f t="shared" si="40"/>
        <v/>
      </c>
      <c r="Q152" s="86" t="str">
        <f t="shared" si="41"/>
        <v/>
      </c>
      <c r="R152" s="285" t="str">
        <f t="shared" si="42"/>
        <v/>
      </c>
      <c r="S152" s="16"/>
      <c r="T152" s="49" t="str">
        <f t="shared" si="33"/>
        <v/>
      </c>
      <c r="U152" s="49" t="str">
        <f t="shared" si="34"/>
        <v/>
      </c>
      <c r="V152" s="16"/>
      <c r="W152" s="88" t="str">
        <f t="shared" si="35"/>
        <v/>
      </c>
      <c r="X152" s="89" t="str">
        <f t="shared" si="51"/>
        <v/>
      </c>
      <c r="Y152" s="16"/>
      <c r="Z152" s="31" t="str">
        <f t="shared" si="43"/>
        <v/>
      </c>
      <c r="AA152" s="19"/>
      <c r="AB152" s="45" t="str">
        <f t="shared" si="50"/>
        <v/>
      </c>
      <c r="AC152" s="44"/>
      <c r="AE152" s="19"/>
      <c r="AF152" s="71"/>
      <c r="AG152" s="25"/>
      <c r="AH152" s="45" t="str">
        <f t="shared" si="36"/>
        <v/>
      </c>
      <c r="AI152" s="29"/>
      <c r="AJ152" s="45" t="str">
        <f t="shared" si="37"/>
        <v/>
      </c>
      <c r="AK152" s="50"/>
      <c r="AL152" s="88" t="str">
        <f t="shared" si="48"/>
        <v/>
      </c>
      <c r="AM152" s="89" t="str">
        <f t="shared" si="49"/>
        <v/>
      </c>
      <c r="AN152" s="36"/>
    </row>
    <row r="153" spans="1:40" x14ac:dyDescent="0.25">
      <c r="A153" s="95"/>
      <c r="B153" s="19"/>
      <c r="C153" s="298" t="b">
        <f t="shared" si="44"/>
        <v>0</v>
      </c>
      <c r="D153" s="298"/>
      <c r="E153" s="420" t="b">
        <f t="shared" si="45"/>
        <v>0</v>
      </c>
      <c r="F153" s="421"/>
      <c r="G153" s="298" t="b">
        <f t="shared" si="46"/>
        <v>0</v>
      </c>
      <c r="H153" s="298"/>
      <c r="I153" s="298" t="b">
        <f t="shared" si="47"/>
        <v>0</v>
      </c>
      <c r="J153" s="298"/>
      <c r="K153" s="285" t="str">
        <f t="shared" si="38"/>
        <v/>
      </c>
      <c r="L153" s="104" t="str">
        <f t="shared" si="31"/>
        <v/>
      </c>
      <c r="M153" s="293" t="str">
        <f t="shared" si="32"/>
        <v/>
      </c>
      <c r="N153" s="19"/>
      <c r="O153" s="86" t="str">
        <f t="shared" si="39"/>
        <v/>
      </c>
      <c r="P153" s="285" t="str">
        <f t="shared" si="40"/>
        <v/>
      </c>
      <c r="Q153" s="86" t="str">
        <f t="shared" si="41"/>
        <v/>
      </c>
      <c r="R153" s="285" t="str">
        <f t="shared" si="42"/>
        <v/>
      </c>
      <c r="S153" s="16"/>
      <c r="T153" s="49" t="str">
        <f t="shared" si="33"/>
        <v/>
      </c>
      <c r="U153" s="49" t="str">
        <f t="shared" si="34"/>
        <v/>
      </c>
      <c r="V153" s="16"/>
      <c r="W153" s="88" t="str">
        <f t="shared" si="35"/>
        <v/>
      </c>
      <c r="X153" s="89" t="str">
        <f t="shared" si="51"/>
        <v/>
      </c>
      <c r="Y153" s="16"/>
      <c r="Z153" s="31" t="str">
        <f t="shared" si="43"/>
        <v/>
      </c>
      <c r="AA153" s="19"/>
      <c r="AB153" s="45" t="str">
        <f t="shared" si="50"/>
        <v/>
      </c>
      <c r="AC153" s="44"/>
      <c r="AE153" s="19"/>
      <c r="AF153" s="71"/>
      <c r="AG153" s="25"/>
      <c r="AH153" s="45" t="str">
        <f t="shared" si="36"/>
        <v/>
      </c>
      <c r="AI153" s="29"/>
      <c r="AJ153" s="45" t="str">
        <f t="shared" si="37"/>
        <v/>
      </c>
      <c r="AK153" s="50"/>
      <c r="AL153" s="88" t="str">
        <f t="shared" si="48"/>
        <v/>
      </c>
      <c r="AM153" s="89" t="str">
        <f t="shared" si="49"/>
        <v/>
      </c>
      <c r="AN153" s="36"/>
    </row>
    <row r="154" spans="1:40" x14ac:dyDescent="0.25">
      <c r="A154" s="95"/>
      <c r="B154" s="19"/>
      <c r="C154" s="298" t="b">
        <f t="shared" si="44"/>
        <v>0</v>
      </c>
      <c r="D154" s="298"/>
      <c r="E154" s="420" t="b">
        <f t="shared" si="45"/>
        <v>0</v>
      </c>
      <c r="F154" s="421"/>
      <c r="G154" s="298" t="b">
        <f t="shared" si="46"/>
        <v>0</v>
      </c>
      <c r="H154" s="298"/>
      <c r="I154" s="298" t="b">
        <f t="shared" si="47"/>
        <v>0</v>
      </c>
      <c r="J154" s="298"/>
      <c r="K154" s="285" t="str">
        <f t="shared" si="38"/>
        <v/>
      </c>
      <c r="L154" s="104" t="str">
        <f t="shared" si="31"/>
        <v/>
      </c>
      <c r="M154" s="293" t="str">
        <f t="shared" si="32"/>
        <v/>
      </c>
      <c r="N154" s="19"/>
      <c r="O154" s="86" t="str">
        <f t="shared" si="39"/>
        <v/>
      </c>
      <c r="P154" s="285" t="str">
        <f t="shared" si="40"/>
        <v/>
      </c>
      <c r="Q154" s="86" t="str">
        <f t="shared" si="41"/>
        <v/>
      </c>
      <c r="R154" s="285" t="str">
        <f t="shared" si="42"/>
        <v/>
      </c>
      <c r="S154" s="16"/>
      <c r="T154" s="49" t="str">
        <f t="shared" si="33"/>
        <v/>
      </c>
      <c r="U154" s="49" t="str">
        <f t="shared" si="34"/>
        <v/>
      </c>
      <c r="V154" s="16"/>
      <c r="W154" s="88" t="str">
        <f t="shared" si="35"/>
        <v/>
      </c>
      <c r="X154" s="89" t="str">
        <f t="shared" si="51"/>
        <v/>
      </c>
      <c r="Y154" s="16"/>
      <c r="Z154" s="31" t="str">
        <f t="shared" si="43"/>
        <v/>
      </c>
      <c r="AA154" s="19"/>
      <c r="AB154" s="45" t="str">
        <f t="shared" si="50"/>
        <v/>
      </c>
      <c r="AC154" s="44"/>
      <c r="AE154" s="19"/>
      <c r="AF154" s="71"/>
      <c r="AG154" s="25"/>
      <c r="AH154" s="45" t="str">
        <f t="shared" si="36"/>
        <v/>
      </c>
      <c r="AI154" s="29"/>
      <c r="AJ154" s="45" t="str">
        <f t="shared" si="37"/>
        <v/>
      </c>
      <c r="AK154" s="50"/>
      <c r="AL154" s="88" t="str">
        <f t="shared" si="48"/>
        <v/>
      </c>
      <c r="AM154" s="89" t="str">
        <f t="shared" si="49"/>
        <v/>
      </c>
      <c r="AN154" s="36"/>
    </row>
    <row r="155" spans="1:40" x14ac:dyDescent="0.25">
      <c r="A155" s="95"/>
      <c r="B155" s="19"/>
      <c r="C155" s="298" t="b">
        <f t="shared" si="44"/>
        <v>0</v>
      </c>
      <c r="D155" s="298"/>
      <c r="E155" s="420" t="b">
        <f t="shared" si="45"/>
        <v>0</v>
      </c>
      <c r="F155" s="421"/>
      <c r="G155" s="298" t="b">
        <f t="shared" si="46"/>
        <v>0</v>
      </c>
      <c r="H155" s="298"/>
      <c r="I155" s="298" t="b">
        <f t="shared" si="47"/>
        <v>0</v>
      </c>
      <c r="J155" s="298"/>
      <c r="K155" s="285" t="str">
        <f t="shared" si="38"/>
        <v/>
      </c>
      <c r="L155" s="104" t="str">
        <f t="shared" si="31"/>
        <v/>
      </c>
      <c r="M155" s="293" t="str">
        <f t="shared" si="32"/>
        <v/>
      </c>
      <c r="N155" s="19"/>
      <c r="O155" s="86" t="str">
        <f t="shared" si="39"/>
        <v/>
      </c>
      <c r="P155" s="285" t="str">
        <f t="shared" si="40"/>
        <v/>
      </c>
      <c r="Q155" s="86" t="str">
        <f t="shared" si="41"/>
        <v/>
      </c>
      <c r="R155" s="285" t="str">
        <f t="shared" si="42"/>
        <v/>
      </c>
      <c r="S155" s="16"/>
      <c r="T155" s="49" t="str">
        <f t="shared" si="33"/>
        <v/>
      </c>
      <c r="U155" s="49" t="str">
        <f t="shared" si="34"/>
        <v/>
      </c>
      <c r="V155" s="16"/>
      <c r="W155" s="88" t="str">
        <f t="shared" si="35"/>
        <v/>
      </c>
      <c r="X155" s="89" t="str">
        <f t="shared" si="51"/>
        <v/>
      </c>
      <c r="Y155" s="16"/>
      <c r="Z155" s="31" t="str">
        <f t="shared" si="43"/>
        <v/>
      </c>
      <c r="AA155" s="19"/>
      <c r="AB155" s="45" t="str">
        <f t="shared" si="50"/>
        <v/>
      </c>
      <c r="AC155" s="44"/>
      <c r="AE155" s="19"/>
      <c r="AF155" s="71"/>
      <c r="AG155" s="25"/>
      <c r="AH155" s="45" t="str">
        <f t="shared" si="36"/>
        <v/>
      </c>
      <c r="AI155" s="29"/>
      <c r="AJ155" s="45" t="str">
        <f t="shared" si="37"/>
        <v/>
      </c>
      <c r="AK155" s="50"/>
      <c r="AL155" s="88" t="str">
        <f t="shared" si="48"/>
        <v/>
      </c>
      <c r="AM155" s="89" t="str">
        <f t="shared" si="49"/>
        <v/>
      </c>
      <c r="AN155" s="36"/>
    </row>
    <row r="156" spans="1:40" x14ac:dyDescent="0.25">
      <c r="A156" s="95"/>
      <c r="B156" s="19"/>
      <c r="C156" s="298" t="b">
        <f t="shared" si="44"/>
        <v>0</v>
      </c>
      <c r="D156" s="298"/>
      <c r="E156" s="420" t="b">
        <f t="shared" si="45"/>
        <v>0</v>
      </c>
      <c r="F156" s="421"/>
      <c r="G156" s="298" t="b">
        <f t="shared" si="46"/>
        <v>0</v>
      </c>
      <c r="H156" s="298"/>
      <c r="I156" s="298" t="b">
        <f t="shared" si="47"/>
        <v>0</v>
      </c>
      <c r="J156" s="298"/>
      <c r="K156" s="285" t="str">
        <f t="shared" si="38"/>
        <v/>
      </c>
      <c r="L156" s="104" t="str">
        <f t="shared" ref="L156:L219" si="52">IF(K156&lt;&gt;"",IF(K156&gt;1,COUNT(W156:X156)),"")</f>
        <v/>
      </c>
      <c r="M156" s="293" t="str">
        <f t="shared" ref="M156:M219" si="53">IF(AL156&lt;&gt;"",COUNT(AL156:AM156),"")</f>
        <v/>
      </c>
      <c r="N156" s="19"/>
      <c r="O156" s="86" t="str">
        <f t="shared" si="39"/>
        <v/>
      </c>
      <c r="P156" s="285" t="str">
        <f t="shared" si="40"/>
        <v/>
      </c>
      <c r="Q156" s="86" t="str">
        <f t="shared" si="41"/>
        <v/>
      </c>
      <c r="R156" s="285" t="str">
        <f t="shared" si="42"/>
        <v/>
      </c>
      <c r="S156" s="16"/>
      <c r="T156" s="49" t="str">
        <f t="shared" ref="T156:T219" si="54">P156</f>
        <v/>
      </c>
      <c r="U156" s="49" t="str">
        <f t="shared" ref="U156:U219" si="55">R156</f>
        <v/>
      </c>
      <c r="V156" s="16"/>
      <c r="W156" s="88" t="str">
        <f t="shared" ref="W156:W219" si="56">IF(K156&lt;&gt;"",IF(K156=X$5,M$5,IF(K156=N$6,M$6,IF(K156=N$7,M$7,IF(K156=N$8,M$8,IF(K156=N$9,M$9,IF(K156=N$10,M$10,IF(K156=N$11,M$11,IF(K156=T$6,S$6,IF(K156=T$7,S$7,IF(K156=T$8,S$8,IF(K156=T$9,S$9,IF(K156=T$10,S$10,IF(K156=T$11,S$11,IF(K156=P$6,O$6,IF(K156=P$7,O$7,IF(K156=P$8,O$8,IF(K156=P$9,O$9,IF(K156=P$10,O$10,IF(K156=P$11,O$11,IF(K156=V$6,U$6,IF(K156=V$7,U$7,IF(K156=V$8,U$8,IF(K156=V$9,U$9,IF(K156=V$10,U$10,IF(K156=V$11,U$11,IF(K156=R$6,Q$6,IF(K156=R$7,Q$7,IF(K156=R$8,Q$8,IF(K156=R$9,Q$9,IF(K156=R$10,Q$10,IF(K156=R$11,Q$11,IF(K156=X$6,W$6,IF(K156=X$7,W$7,IF(K156=X$8,W$8,IF(K156=X$9,W$9,IF(K156=X$10,W$10,IF(K156=X$11,W$11,K156))))))))))))))))))))))))))))))))))))),"")</f>
        <v/>
      </c>
      <c r="X156" s="89" t="str">
        <f t="shared" si="51"/>
        <v/>
      </c>
      <c r="Y156" s="16"/>
      <c r="Z156" s="31" t="str">
        <f t="shared" si="43"/>
        <v/>
      </c>
      <c r="AA156" s="19"/>
      <c r="AB156" s="45" t="str">
        <f t="shared" si="50"/>
        <v/>
      </c>
      <c r="AC156" s="44"/>
      <c r="AE156" s="19"/>
      <c r="AF156" s="71"/>
      <c r="AG156" s="25"/>
      <c r="AH156" s="45" t="str">
        <f t="shared" ref="AH156:AH219" si="57">IF(AF156&lt;&gt;"",IF(OR(AF156=X$16,AF156=W$16,AF156=V$16,AF156=U$16,AF156=T$16,AF156=S$16,AF156=R$16,AF156=Q$16,AF156=P$16,AF156=O$16,AF156=N$16,AF156=M$16,AF156=L$16,AF156=K$16,AF156=J$16,AF156=I$16,AF156=H$16),"Z",IF(OR(AF156=O$17,AF156=N$17,AF156=M$17,AF156=L$17,AF156=K$17,AF156=J$17,AF156=I$17,AF156=H$17),"O",IF(OR(AF156=S$18,AF156=R$18,AF156=Q$18,AF156=P$18,AF156=O$18,AF156=N$18,AF156=M$18,AF156=L$18,AF156=K$18,AF156=J$18,AF156=I$18,AF156=H$18),"5/8",""))),"")</f>
        <v/>
      </c>
      <c r="AI156" s="29"/>
      <c r="AJ156" s="45" t="str">
        <f t="shared" ref="AJ156:AJ219" si="58">IF(AND(AB156&lt;&gt;"",AB156&lt;38),AB156,"")</f>
        <v/>
      </c>
      <c r="AK156" s="50"/>
      <c r="AL156" s="88" t="str">
        <f t="shared" si="48"/>
        <v/>
      </c>
      <c r="AM156" s="89" t="str">
        <f t="shared" si="49"/>
        <v/>
      </c>
      <c r="AN156" s="36"/>
    </row>
    <row r="157" spans="1:40" x14ac:dyDescent="0.25">
      <c r="A157" s="95"/>
      <c r="B157" s="19"/>
      <c r="C157" s="298" t="b">
        <f t="shared" si="44"/>
        <v>0</v>
      </c>
      <c r="D157" s="298"/>
      <c r="E157" s="420" t="b">
        <f t="shared" si="45"/>
        <v>0</v>
      </c>
      <c r="F157" s="421"/>
      <c r="G157" s="298" t="b">
        <f t="shared" si="46"/>
        <v>0</v>
      </c>
      <c r="H157" s="298"/>
      <c r="I157" s="298" t="b">
        <f t="shared" si="47"/>
        <v>0</v>
      </c>
      <c r="J157" s="298"/>
      <c r="K157" s="285" t="str">
        <f t="shared" ref="K157:K220" si="59">IF(SUM(C157:J157)&gt;=1,SUM(C157:J157),"")</f>
        <v/>
      </c>
      <c r="L157" s="104" t="str">
        <f t="shared" si="52"/>
        <v/>
      </c>
      <c r="M157" s="293" t="str">
        <f t="shared" si="53"/>
        <v/>
      </c>
      <c r="N157" s="19"/>
      <c r="O157" s="86" t="str">
        <f t="shared" ref="O157:O220" si="60">IF(L157&gt;=1,IF(ISERROR(MATCH(W157,AF158:AF457,0)),"",W157),"")</f>
        <v/>
      </c>
      <c r="P157" s="285" t="str">
        <f t="shared" ref="P157:P220" si="61">IFERROR(IF(L157&gt;=1,IF(ISERROR(INDEX(AF158:AF456,MATCH(O157,AF158:AF456,0)))&lt;O157,MATCH(O157,AF158:AF456,0)+1,MATCH(O157,AF158:AF456,0)),""),"")</f>
        <v/>
      </c>
      <c r="Q157" s="86" t="str">
        <f t="shared" ref="Q157:Q220" si="62">IF(L157&gt;=1,IF(ISERROR(MATCH(X157,AF158:AF457,0)),"",X157),"")</f>
        <v/>
      </c>
      <c r="R157" s="285" t="str">
        <f t="shared" ref="R157:R220" si="63">IFERROR(IF(L157&gt;=1,IF(ISERROR(INDEX(AF158:AF456,MATCH(Q157,AF158:AF456,0)))&lt;Q157,MATCH(Q157,AF158:AF456,0)+1,MATCH(Q157,AF158:AF456,0)),""),"")</f>
        <v/>
      </c>
      <c r="S157" s="16"/>
      <c r="T157" s="49" t="str">
        <f t="shared" si="54"/>
        <v/>
      </c>
      <c r="U157" s="49" t="str">
        <f t="shared" si="55"/>
        <v/>
      </c>
      <c r="V157" s="16"/>
      <c r="W157" s="88" t="str">
        <f t="shared" si="56"/>
        <v/>
      </c>
      <c r="X157" s="89" t="str">
        <f t="shared" si="51"/>
        <v/>
      </c>
      <c r="Y157" s="16"/>
      <c r="Z157" s="31" t="str">
        <f t="shared" ref="Z157:Z220" si="64">IF(K157&lt;&gt;"",IFERROR(SMALL(T157:U157,COUNTIF(T157:U157,0)+1),""),"")</f>
        <v/>
      </c>
      <c r="AA157" s="19"/>
      <c r="AB157" s="45" t="str">
        <f t="shared" si="50"/>
        <v/>
      </c>
      <c r="AC157" s="44"/>
      <c r="AE157" s="19"/>
      <c r="AF157" s="71"/>
      <c r="AG157" s="25"/>
      <c r="AH157" s="45" t="str">
        <f t="shared" si="57"/>
        <v/>
      </c>
      <c r="AI157" s="29"/>
      <c r="AJ157" s="45" t="str">
        <f t="shared" si="58"/>
        <v/>
      </c>
      <c r="AK157" s="50"/>
      <c r="AL157" s="88" t="str">
        <f t="shared" si="48"/>
        <v/>
      </c>
      <c r="AM157" s="89" t="str">
        <f t="shared" si="49"/>
        <v/>
      </c>
      <c r="AN157" s="36"/>
    </row>
    <row r="158" spans="1:40" x14ac:dyDescent="0.25">
      <c r="A158" s="95"/>
      <c r="B158" s="19"/>
      <c r="C158" s="298" t="b">
        <f t="shared" si="44"/>
        <v>0</v>
      </c>
      <c r="D158" s="298"/>
      <c r="E158" s="420" t="b">
        <f t="shared" si="45"/>
        <v>0</v>
      </c>
      <c r="F158" s="421"/>
      <c r="G158" s="298" t="b">
        <f t="shared" si="46"/>
        <v>0</v>
      </c>
      <c r="H158" s="298"/>
      <c r="I158" s="298" t="b">
        <f t="shared" si="47"/>
        <v>0</v>
      </c>
      <c r="J158" s="298"/>
      <c r="K158" s="285" t="str">
        <f t="shared" si="59"/>
        <v/>
      </c>
      <c r="L158" s="104" t="str">
        <f t="shared" si="52"/>
        <v/>
      </c>
      <c r="M158" s="293" t="str">
        <f t="shared" si="53"/>
        <v/>
      </c>
      <c r="N158" s="19"/>
      <c r="O158" s="86" t="str">
        <f t="shared" si="60"/>
        <v/>
      </c>
      <c r="P158" s="285" t="str">
        <f t="shared" si="61"/>
        <v/>
      </c>
      <c r="Q158" s="86" t="str">
        <f t="shared" si="62"/>
        <v/>
      </c>
      <c r="R158" s="285" t="str">
        <f t="shared" si="63"/>
        <v/>
      </c>
      <c r="S158" s="16"/>
      <c r="T158" s="49" t="str">
        <f t="shared" si="54"/>
        <v/>
      </c>
      <c r="U158" s="49" t="str">
        <f t="shared" si="55"/>
        <v/>
      </c>
      <c r="V158" s="16"/>
      <c r="W158" s="88" t="str">
        <f t="shared" si="56"/>
        <v/>
      </c>
      <c r="X158" s="89" t="str">
        <f t="shared" si="51"/>
        <v/>
      </c>
      <c r="Y158" s="16"/>
      <c r="Z158" s="31" t="str">
        <f t="shared" si="64"/>
        <v/>
      </c>
      <c r="AA158" s="19"/>
      <c r="AB158" s="45" t="str">
        <f t="shared" si="50"/>
        <v/>
      </c>
      <c r="AC158" s="44"/>
      <c r="AE158" s="19"/>
      <c r="AF158" s="71"/>
      <c r="AG158" s="25"/>
      <c r="AH158" s="45" t="str">
        <f t="shared" si="57"/>
        <v/>
      </c>
      <c r="AI158" s="29"/>
      <c r="AJ158" s="45" t="str">
        <f t="shared" si="58"/>
        <v/>
      </c>
      <c r="AK158" s="50"/>
      <c r="AL158" s="88" t="str">
        <f t="shared" si="48"/>
        <v/>
      </c>
      <c r="AM158" s="89" t="str">
        <f t="shared" si="49"/>
        <v/>
      </c>
      <c r="AN158" s="36"/>
    </row>
    <row r="159" spans="1:40" x14ac:dyDescent="0.25">
      <c r="A159" s="95"/>
      <c r="B159" s="19"/>
      <c r="C159" s="298" t="b">
        <f t="shared" si="44"/>
        <v>0</v>
      </c>
      <c r="D159" s="298"/>
      <c r="E159" s="420" t="b">
        <f t="shared" si="45"/>
        <v>0</v>
      </c>
      <c r="F159" s="421"/>
      <c r="G159" s="298" t="b">
        <f t="shared" si="46"/>
        <v>0</v>
      </c>
      <c r="H159" s="298"/>
      <c r="I159" s="298" t="b">
        <f t="shared" si="47"/>
        <v>0</v>
      </c>
      <c r="J159" s="298"/>
      <c r="K159" s="285" t="str">
        <f t="shared" si="59"/>
        <v/>
      </c>
      <c r="L159" s="104" t="str">
        <f t="shared" si="52"/>
        <v/>
      </c>
      <c r="M159" s="293" t="str">
        <f t="shared" si="53"/>
        <v/>
      </c>
      <c r="N159" s="19"/>
      <c r="O159" s="86" t="str">
        <f t="shared" si="60"/>
        <v/>
      </c>
      <c r="P159" s="285" t="str">
        <f t="shared" si="61"/>
        <v/>
      </c>
      <c r="Q159" s="86" t="str">
        <f t="shared" si="62"/>
        <v/>
      </c>
      <c r="R159" s="285" t="str">
        <f t="shared" si="63"/>
        <v/>
      </c>
      <c r="S159" s="16"/>
      <c r="T159" s="49" t="str">
        <f t="shared" si="54"/>
        <v/>
      </c>
      <c r="U159" s="49" t="str">
        <f t="shared" si="55"/>
        <v/>
      </c>
      <c r="V159" s="16"/>
      <c r="W159" s="88" t="str">
        <f t="shared" si="56"/>
        <v/>
      </c>
      <c r="X159" s="89" t="str">
        <f t="shared" si="51"/>
        <v/>
      </c>
      <c r="Y159" s="16"/>
      <c r="Z159" s="31" t="str">
        <f t="shared" si="64"/>
        <v/>
      </c>
      <c r="AA159" s="19"/>
      <c r="AB159" s="45" t="str">
        <f t="shared" si="50"/>
        <v/>
      </c>
      <c r="AC159" s="44"/>
      <c r="AE159" s="19"/>
      <c r="AF159" s="71"/>
      <c r="AG159" s="25"/>
      <c r="AH159" s="45" t="str">
        <f t="shared" si="57"/>
        <v/>
      </c>
      <c r="AI159" s="29"/>
      <c r="AJ159" s="45" t="str">
        <f t="shared" si="58"/>
        <v/>
      </c>
      <c r="AK159" s="50"/>
      <c r="AL159" s="88" t="str">
        <f t="shared" si="48"/>
        <v/>
      </c>
      <c r="AM159" s="89" t="str">
        <f t="shared" si="49"/>
        <v/>
      </c>
      <c r="AN159" s="36"/>
    </row>
    <row r="160" spans="1:40" x14ac:dyDescent="0.25">
      <c r="A160" s="95"/>
      <c r="B160" s="19"/>
      <c r="C160" s="298" t="b">
        <f t="shared" si="44"/>
        <v>0</v>
      </c>
      <c r="D160" s="298"/>
      <c r="E160" s="420" t="b">
        <f t="shared" si="45"/>
        <v>0</v>
      </c>
      <c r="F160" s="421"/>
      <c r="G160" s="298" t="b">
        <f t="shared" si="46"/>
        <v>0</v>
      </c>
      <c r="H160" s="298"/>
      <c r="I160" s="298" t="b">
        <f t="shared" si="47"/>
        <v>0</v>
      </c>
      <c r="J160" s="298"/>
      <c r="K160" s="285" t="str">
        <f t="shared" si="59"/>
        <v/>
      </c>
      <c r="L160" s="104" t="str">
        <f t="shared" si="52"/>
        <v/>
      </c>
      <c r="M160" s="293" t="str">
        <f t="shared" si="53"/>
        <v/>
      </c>
      <c r="N160" s="19"/>
      <c r="O160" s="86" t="str">
        <f t="shared" si="60"/>
        <v/>
      </c>
      <c r="P160" s="285" t="str">
        <f t="shared" si="61"/>
        <v/>
      </c>
      <c r="Q160" s="86" t="str">
        <f t="shared" si="62"/>
        <v/>
      </c>
      <c r="R160" s="285" t="str">
        <f t="shared" si="63"/>
        <v/>
      </c>
      <c r="S160" s="16"/>
      <c r="T160" s="49" t="str">
        <f t="shared" si="54"/>
        <v/>
      </c>
      <c r="U160" s="49" t="str">
        <f t="shared" si="55"/>
        <v/>
      </c>
      <c r="V160" s="16"/>
      <c r="W160" s="88" t="str">
        <f t="shared" si="56"/>
        <v/>
      </c>
      <c r="X160" s="89" t="str">
        <f t="shared" si="51"/>
        <v/>
      </c>
      <c r="Y160" s="16"/>
      <c r="Z160" s="31" t="str">
        <f t="shared" si="64"/>
        <v/>
      </c>
      <c r="AA160" s="19"/>
      <c r="AB160" s="45" t="str">
        <f t="shared" si="50"/>
        <v/>
      </c>
      <c r="AC160" s="44"/>
      <c r="AE160" s="19"/>
      <c r="AF160" s="71"/>
      <c r="AG160" s="25"/>
      <c r="AH160" s="45" t="str">
        <f t="shared" si="57"/>
        <v/>
      </c>
      <c r="AI160" s="29"/>
      <c r="AJ160" s="45" t="str">
        <f t="shared" si="58"/>
        <v/>
      </c>
      <c r="AK160" s="50"/>
      <c r="AL160" s="88" t="str">
        <f t="shared" si="48"/>
        <v/>
      </c>
      <c r="AM160" s="89" t="str">
        <f t="shared" si="49"/>
        <v/>
      </c>
      <c r="AN160" s="36"/>
    </row>
    <row r="161" spans="1:40" x14ac:dyDescent="0.25">
      <c r="A161" s="95"/>
      <c r="B161" s="19"/>
      <c r="C161" s="298" t="b">
        <f t="shared" si="44"/>
        <v>0</v>
      </c>
      <c r="D161" s="298"/>
      <c r="E161" s="420" t="b">
        <f t="shared" si="45"/>
        <v>0</v>
      </c>
      <c r="F161" s="421"/>
      <c r="G161" s="298" t="b">
        <f t="shared" si="46"/>
        <v>0</v>
      </c>
      <c r="H161" s="298"/>
      <c r="I161" s="298" t="b">
        <f t="shared" si="47"/>
        <v>0</v>
      </c>
      <c r="J161" s="298"/>
      <c r="K161" s="285" t="str">
        <f t="shared" si="59"/>
        <v/>
      </c>
      <c r="L161" s="104" t="str">
        <f t="shared" si="52"/>
        <v/>
      </c>
      <c r="M161" s="293" t="str">
        <f t="shared" si="53"/>
        <v/>
      </c>
      <c r="N161" s="19"/>
      <c r="O161" s="86" t="str">
        <f t="shared" si="60"/>
        <v/>
      </c>
      <c r="P161" s="285" t="str">
        <f t="shared" si="61"/>
        <v/>
      </c>
      <c r="Q161" s="86" t="str">
        <f t="shared" si="62"/>
        <v/>
      </c>
      <c r="R161" s="285" t="str">
        <f t="shared" si="63"/>
        <v/>
      </c>
      <c r="S161" s="16"/>
      <c r="T161" s="49" t="str">
        <f t="shared" si="54"/>
        <v/>
      </c>
      <c r="U161" s="49" t="str">
        <f t="shared" si="55"/>
        <v/>
      </c>
      <c r="V161" s="16"/>
      <c r="W161" s="88" t="str">
        <f t="shared" si="56"/>
        <v/>
      </c>
      <c r="X161" s="89" t="str">
        <f t="shared" si="51"/>
        <v/>
      </c>
      <c r="Y161" s="16"/>
      <c r="Z161" s="31" t="str">
        <f t="shared" si="64"/>
        <v/>
      </c>
      <c r="AA161" s="19"/>
      <c r="AB161" s="45" t="str">
        <f t="shared" si="50"/>
        <v/>
      </c>
      <c r="AC161" s="44"/>
      <c r="AE161" s="19"/>
      <c r="AF161" s="71"/>
      <c r="AG161" s="25"/>
      <c r="AH161" s="45" t="str">
        <f t="shared" si="57"/>
        <v/>
      </c>
      <c r="AI161" s="29"/>
      <c r="AJ161" s="45" t="str">
        <f t="shared" si="58"/>
        <v/>
      </c>
      <c r="AK161" s="50"/>
      <c r="AL161" s="88" t="str">
        <f t="shared" si="48"/>
        <v/>
      </c>
      <c r="AM161" s="89" t="str">
        <f t="shared" si="49"/>
        <v/>
      </c>
      <c r="AN161" s="36"/>
    </row>
    <row r="162" spans="1:40" x14ac:dyDescent="0.25">
      <c r="A162" s="95"/>
      <c r="B162" s="19"/>
      <c r="C162" s="298" t="b">
        <f t="shared" ref="C162:C225" si="65">IF(AF161&lt;10,IF(AF161&gt;=1,IF(AF162&lt;10,IF(AF162&gt;=1,AF161+AF162))))</f>
        <v>0</v>
      </c>
      <c r="D162" s="298"/>
      <c r="E162" s="420" t="b">
        <f t="shared" ref="E162:E225" si="66">IF(AF161&lt;20,IF(AF161&gt;=10,IF(AF162&lt;20,IF(AF162&gt;=10,AF161+AF162))))</f>
        <v>0</v>
      </c>
      <c r="F162" s="421"/>
      <c r="G162" s="298" t="b">
        <f t="shared" ref="G162:G225" si="67">IF(AF161&lt;30,IF(AF161&gt;=20,IF(AF162&lt;30,IF(AF162&gt;=20,AF161+AF162))))</f>
        <v>0</v>
      </c>
      <c r="H162" s="298"/>
      <c r="I162" s="298" t="b">
        <f t="shared" ref="I162:I225" si="68">IF(AF161&lt;40,IF(AF161&gt;=30,IF(AF162&lt;40,IF(AF162&gt;=30,AF161+AF162))))</f>
        <v>0</v>
      </c>
      <c r="J162" s="298"/>
      <c r="K162" s="285" t="str">
        <f t="shared" si="59"/>
        <v/>
      </c>
      <c r="L162" s="104" t="str">
        <f t="shared" si="52"/>
        <v/>
      </c>
      <c r="M162" s="293" t="str">
        <f t="shared" si="53"/>
        <v/>
      </c>
      <c r="N162" s="19"/>
      <c r="O162" s="86" t="str">
        <f t="shared" si="60"/>
        <v/>
      </c>
      <c r="P162" s="285" t="str">
        <f t="shared" si="61"/>
        <v/>
      </c>
      <c r="Q162" s="86" t="str">
        <f t="shared" si="62"/>
        <v/>
      </c>
      <c r="R162" s="285" t="str">
        <f t="shared" si="63"/>
        <v/>
      </c>
      <c r="S162" s="16"/>
      <c r="T162" s="49" t="str">
        <f t="shared" si="54"/>
        <v/>
      </c>
      <c r="U162" s="49" t="str">
        <f t="shared" si="55"/>
        <v/>
      </c>
      <c r="V162" s="16"/>
      <c r="W162" s="88" t="str">
        <f t="shared" si="56"/>
        <v/>
      </c>
      <c r="X162" s="89" t="str">
        <f t="shared" si="51"/>
        <v/>
      </c>
      <c r="Y162" s="16"/>
      <c r="Z162" s="31" t="str">
        <f t="shared" si="64"/>
        <v/>
      </c>
      <c r="AA162" s="19"/>
      <c r="AB162" s="45" t="str">
        <f t="shared" si="50"/>
        <v/>
      </c>
      <c r="AC162" s="44"/>
      <c r="AE162" s="19"/>
      <c r="AF162" s="71"/>
      <c r="AG162" s="25"/>
      <c r="AH162" s="45" t="str">
        <f t="shared" si="57"/>
        <v/>
      </c>
      <c r="AI162" s="29"/>
      <c r="AJ162" s="45" t="str">
        <f t="shared" si="58"/>
        <v/>
      </c>
      <c r="AK162" s="50"/>
      <c r="AL162" s="88" t="str">
        <f t="shared" si="48"/>
        <v/>
      </c>
      <c r="AM162" s="89" t="str">
        <f t="shared" si="49"/>
        <v/>
      </c>
      <c r="AN162" s="36"/>
    </row>
    <row r="163" spans="1:40" x14ac:dyDescent="0.25">
      <c r="A163" s="95"/>
      <c r="B163" s="19"/>
      <c r="C163" s="298" t="b">
        <f t="shared" si="65"/>
        <v>0</v>
      </c>
      <c r="D163" s="298"/>
      <c r="E163" s="420" t="b">
        <f t="shared" si="66"/>
        <v>0</v>
      </c>
      <c r="F163" s="421"/>
      <c r="G163" s="298" t="b">
        <f t="shared" si="67"/>
        <v>0</v>
      </c>
      <c r="H163" s="298"/>
      <c r="I163" s="298" t="b">
        <f t="shared" si="68"/>
        <v>0</v>
      </c>
      <c r="J163" s="298"/>
      <c r="K163" s="285" t="str">
        <f t="shared" si="59"/>
        <v/>
      </c>
      <c r="L163" s="104" t="str">
        <f t="shared" si="52"/>
        <v/>
      </c>
      <c r="M163" s="293" t="str">
        <f t="shared" si="53"/>
        <v/>
      </c>
      <c r="N163" s="19"/>
      <c r="O163" s="86" t="str">
        <f t="shared" si="60"/>
        <v/>
      </c>
      <c r="P163" s="285" t="str">
        <f t="shared" si="61"/>
        <v/>
      </c>
      <c r="Q163" s="86" t="str">
        <f t="shared" si="62"/>
        <v/>
      </c>
      <c r="R163" s="285" t="str">
        <f t="shared" si="63"/>
        <v/>
      </c>
      <c r="S163" s="16"/>
      <c r="T163" s="49" t="str">
        <f t="shared" si="54"/>
        <v/>
      </c>
      <c r="U163" s="49" t="str">
        <f t="shared" si="55"/>
        <v/>
      </c>
      <c r="V163" s="16"/>
      <c r="W163" s="88" t="str">
        <f t="shared" si="56"/>
        <v/>
      </c>
      <c r="X163" s="89" t="str">
        <f t="shared" si="51"/>
        <v/>
      </c>
      <c r="Y163" s="16"/>
      <c r="Z163" s="31" t="str">
        <f t="shared" si="64"/>
        <v/>
      </c>
      <c r="AA163" s="19"/>
      <c r="AB163" s="45" t="str">
        <f t="shared" si="50"/>
        <v/>
      </c>
      <c r="AC163" s="44"/>
      <c r="AE163" s="19"/>
      <c r="AF163" s="71"/>
      <c r="AG163" s="25"/>
      <c r="AH163" s="45" t="str">
        <f t="shared" si="57"/>
        <v/>
      </c>
      <c r="AI163" s="29"/>
      <c r="AJ163" s="45" t="str">
        <f t="shared" si="58"/>
        <v/>
      </c>
      <c r="AK163" s="50"/>
      <c r="AL163" s="88" t="str">
        <f t="shared" si="48"/>
        <v/>
      </c>
      <c r="AM163" s="89" t="str">
        <f t="shared" si="49"/>
        <v/>
      </c>
      <c r="AN163" s="36"/>
    </row>
    <row r="164" spans="1:40" x14ac:dyDescent="0.25">
      <c r="A164" s="95"/>
      <c r="B164" s="19"/>
      <c r="C164" s="298" t="b">
        <f t="shared" si="65"/>
        <v>0</v>
      </c>
      <c r="D164" s="298"/>
      <c r="E164" s="420" t="b">
        <f t="shared" si="66"/>
        <v>0</v>
      </c>
      <c r="F164" s="421"/>
      <c r="G164" s="298" t="b">
        <f t="shared" si="67"/>
        <v>0</v>
      </c>
      <c r="H164" s="298"/>
      <c r="I164" s="298" t="b">
        <f t="shared" si="68"/>
        <v>0</v>
      </c>
      <c r="J164" s="298"/>
      <c r="K164" s="285" t="str">
        <f t="shared" si="59"/>
        <v/>
      </c>
      <c r="L164" s="104" t="str">
        <f t="shared" si="52"/>
        <v/>
      </c>
      <c r="M164" s="293" t="str">
        <f t="shared" si="53"/>
        <v/>
      </c>
      <c r="N164" s="19"/>
      <c r="O164" s="86" t="str">
        <f t="shared" si="60"/>
        <v/>
      </c>
      <c r="P164" s="285" t="str">
        <f t="shared" si="61"/>
        <v/>
      </c>
      <c r="Q164" s="86" t="str">
        <f t="shared" si="62"/>
        <v/>
      </c>
      <c r="R164" s="285" t="str">
        <f t="shared" si="63"/>
        <v/>
      </c>
      <c r="S164" s="16"/>
      <c r="T164" s="49" t="str">
        <f t="shared" si="54"/>
        <v/>
      </c>
      <c r="U164" s="49" t="str">
        <f t="shared" si="55"/>
        <v/>
      </c>
      <c r="V164" s="16"/>
      <c r="W164" s="88" t="str">
        <f t="shared" si="56"/>
        <v/>
      </c>
      <c r="X164" s="89" t="str">
        <f t="shared" si="51"/>
        <v/>
      </c>
      <c r="Y164" s="16"/>
      <c r="Z164" s="31" t="str">
        <f t="shared" si="64"/>
        <v/>
      </c>
      <c r="AA164" s="19"/>
      <c r="AB164" s="45" t="str">
        <f t="shared" si="50"/>
        <v/>
      </c>
      <c r="AC164" s="44"/>
      <c r="AE164" s="19"/>
      <c r="AF164" s="71"/>
      <c r="AG164" s="25"/>
      <c r="AH164" s="45" t="str">
        <f t="shared" si="57"/>
        <v/>
      </c>
      <c r="AI164" s="29"/>
      <c r="AJ164" s="45" t="str">
        <f t="shared" si="58"/>
        <v/>
      </c>
      <c r="AK164" s="50"/>
      <c r="AL164" s="88" t="str">
        <f t="shared" si="48"/>
        <v/>
      </c>
      <c r="AM164" s="89" t="str">
        <f t="shared" si="49"/>
        <v/>
      </c>
      <c r="AN164" s="36"/>
    </row>
    <row r="165" spans="1:40" x14ac:dyDescent="0.25">
      <c r="A165" s="95"/>
      <c r="B165" s="19"/>
      <c r="C165" s="298" t="b">
        <f t="shared" si="65"/>
        <v>0</v>
      </c>
      <c r="D165" s="298"/>
      <c r="E165" s="420" t="b">
        <f t="shared" si="66"/>
        <v>0</v>
      </c>
      <c r="F165" s="421"/>
      <c r="G165" s="298" t="b">
        <f t="shared" si="67"/>
        <v>0</v>
      </c>
      <c r="H165" s="298"/>
      <c r="I165" s="298" t="b">
        <f t="shared" si="68"/>
        <v>0</v>
      </c>
      <c r="J165" s="298"/>
      <c r="K165" s="285" t="str">
        <f t="shared" si="59"/>
        <v/>
      </c>
      <c r="L165" s="104" t="str">
        <f t="shared" si="52"/>
        <v/>
      </c>
      <c r="M165" s="293" t="str">
        <f t="shared" si="53"/>
        <v/>
      </c>
      <c r="N165" s="19"/>
      <c r="O165" s="86" t="str">
        <f t="shared" si="60"/>
        <v/>
      </c>
      <c r="P165" s="285" t="str">
        <f t="shared" si="61"/>
        <v/>
      </c>
      <c r="Q165" s="86" t="str">
        <f t="shared" si="62"/>
        <v/>
      </c>
      <c r="R165" s="285" t="str">
        <f t="shared" si="63"/>
        <v/>
      </c>
      <c r="S165" s="16"/>
      <c r="T165" s="49" t="str">
        <f t="shared" si="54"/>
        <v/>
      </c>
      <c r="U165" s="49" t="str">
        <f t="shared" si="55"/>
        <v/>
      </c>
      <c r="V165" s="16"/>
      <c r="W165" s="88" t="str">
        <f t="shared" si="56"/>
        <v/>
      </c>
      <c r="X165" s="89" t="str">
        <f t="shared" si="51"/>
        <v/>
      </c>
      <c r="Y165" s="16"/>
      <c r="Z165" s="31" t="str">
        <f t="shared" si="64"/>
        <v/>
      </c>
      <c r="AA165" s="19"/>
      <c r="AB165" s="45" t="str">
        <f t="shared" si="50"/>
        <v/>
      </c>
      <c r="AC165" s="44"/>
      <c r="AE165" s="19"/>
      <c r="AF165" s="71"/>
      <c r="AG165" s="25"/>
      <c r="AH165" s="45" t="str">
        <f t="shared" si="57"/>
        <v/>
      </c>
      <c r="AI165" s="29"/>
      <c r="AJ165" s="45" t="str">
        <f t="shared" si="58"/>
        <v/>
      </c>
      <c r="AK165" s="50"/>
      <c r="AL165" s="88" t="str">
        <f t="shared" si="48"/>
        <v/>
      </c>
      <c r="AM165" s="89" t="str">
        <f t="shared" si="49"/>
        <v/>
      </c>
      <c r="AN165" s="36"/>
    </row>
    <row r="166" spans="1:40" x14ac:dyDescent="0.25">
      <c r="A166" s="95"/>
      <c r="B166" s="19"/>
      <c r="C166" s="298" t="b">
        <f t="shared" si="65"/>
        <v>0</v>
      </c>
      <c r="D166" s="298"/>
      <c r="E166" s="420" t="b">
        <f t="shared" si="66"/>
        <v>0</v>
      </c>
      <c r="F166" s="421"/>
      <c r="G166" s="298" t="b">
        <f t="shared" si="67"/>
        <v>0</v>
      </c>
      <c r="H166" s="298"/>
      <c r="I166" s="298" t="b">
        <f t="shared" si="68"/>
        <v>0</v>
      </c>
      <c r="J166" s="298"/>
      <c r="K166" s="285" t="str">
        <f t="shared" si="59"/>
        <v/>
      </c>
      <c r="L166" s="104" t="str">
        <f t="shared" si="52"/>
        <v/>
      </c>
      <c r="M166" s="293" t="str">
        <f t="shared" si="53"/>
        <v/>
      </c>
      <c r="N166" s="19"/>
      <c r="O166" s="86" t="str">
        <f t="shared" si="60"/>
        <v/>
      </c>
      <c r="P166" s="285" t="str">
        <f t="shared" si="61"/>
        <v/>
      </c>
      <c r="Q166" s="86" t="str">
        <f t="shared" si="62"/>
        <v/>
      </c>
      <c r="R166" s="285" t="str">
        <f t="shared" si="63"/>
        <v/>
      </c>
      <c r="S166" s="16"/>
      <c r="T166" s="49" t="str">
        <f t="shared" si="54"/>
        <v/>
      </c>
      <c r="U166" s="49" t="str">
        <f t="shared" si="55"/>
        <v/>
      </c>
      <c r="V166" s="16"/>
      <c r="W166" s="88" t="str">
        <f t="shared" si="56"/>
        <v/>
      </c>
      <c r="X166" s="89" t="str">
        <f t="shared" si="51"/>
        <v/>
      </c>
      <c r="Y166" s="16"/>
      <c r="Z166" s="31" t="str">
        <f t="shared" si="64"/>
        <v/>
      </c>
      <c r="AA166" s="19"/>
      <c r="AB166" s="45" t="str">
        <f t="shared" si="50"/>
        <v/>
      </c>
      <c r="AC166" s="44"/>
      <c r="AE166" s="19"/>
      <c r="AF166" s="71"/>
      <c r="AG166" s="25"/>
      <c r="AH166" s="45" t="str">
        <f t="shared" si="57"/>
        <v/>
      </c>
      <c r="AI166" s="29"/>
      <c r="AJ166" s="45" t="str">
        <f t="shared" si="58"/>
        <v/>
      </c>
      <c r="AK166" s="50"/>
      <c r="AL166" s="88" t="str">
        <f t="shared" si="48"/>
        <v/>
      </c>
      <c r="AM166" s="89" t="str">
        <f t="shared" si="49"/>
        <v/>
      </c>
      <c r="AN166" s="36"/>
    </row>
    <row r="167" spans="1:40" x14ac:dyDescent="0.25">
      <c r="A167" s="95"/>
      <c r="B167" s="19"/>
      <c r="C167" s="298" t="b">
        <f t="shared" si="65"/>
        <v>0</v>
      </c>
      <c r="D167" s="298"/>
      <c r="E167" s="420" t="b">
        <f t="shared" si="66"/>
        <v>0</v>
      </c>
      <c r="F167" s="421"/>
      <c r="G167" s="298" t="b">
        <f t="shared" si="67"/>
        <v>0</v>
      </c>
      <c r="H167" s="298"/>
      <c r="I167" s="298" t="b">
        <f t="shared" si="68"/>
        <v>0</v>
      </c>
      <c r="J167" s="298"/>
      <c r="K167" s="285" t="str">
        <f t="shared" si="59"/>
        <v/>
      </c>
      <c r="L167" s="104" t="str">
        <f t="shared" si="52"/>
        <v/>
      </c>
      <c r="M167" s="293" t="str">
        <f t="shared" si="53"/>
        <v/>
      </c>
      <c r="N167" s="19"/>
      <c r="O167" s="86" t="str">
        <f t="shared" si="60"/>
        <v/>
      </c>
      <c r="P167" s="285" t="str">
        <f t="shared" si="61"/>
        <v/>
      </c>
      <c r="Q167" s="86" t="str">
        <f t="shared" si="62"/>
        <v/>
      </c>
      <c r="R167" s="285" t="str">
        <f t="shared" si="63"/>
        <v/>
      </c>
      <c r="S167" s="16"/>
      <c r="T167" s="49" t="str">
        <f t="shared" si="54"/>
        <v/>
      </c>
      <c r="U167" s="49" t="str">
        <f t="shared" si="55"/>
        <v/>
      </c>
      <c r="V167" s="16"/>
      <c r="W167" s="88" t="str">
        <f t="shared" si="56"/>
        <v/>
      </c>
      <c r="X167" s="89" t="str">
        <f t="shared" si="51"/>
        <v/>
      </c>
      <c r="Y167" s="16"/>
      <c r="Z167" s="31" t="str">
        <f t="shared" si="64"/>
        <v/>
      </c>
      <c r="AA167" s="19"/>
      <c r="AB167" s="45" t="str">
        <f t="shared" si="50"/>
        <v/>
      </c>
      <c r="AC167" s="44"/>
      <c r="AE167" s="19"/>
      <c r="AF167" s="71"/>
      <c r="AG167" s="25"/>
      <c r="AH167" s="45" t="str">
        <f t="shared" si="57"/>
        <v/>
      </c>
      <c r="AI167" s="29"/>
      <c r="AJ167" s="45" t="str">
        <f t="shared" si="58"/>
        <v/>
      </c>
      <c r="AK167" s="50"/>
      <c r="AL167" s="88" t="str">
        <f t="shared" si="48"/>
        <v/>
      </c>
      <c r="AM167" s="89" t="str">
        <f t="shared" si="49"/>
        <v/>
      </c>
      <c r="AN167" s="36"/>
    </row>
    <row r="168" spans="1:40" x14ac:dyDescent="0.25">
      <c r="A168" s="95"/>
      <c r="B168" s="19"/>
      <c r="C168" s="298" t="b">
        <f t="shared" si="65"/>
        <v>0</v>
      </c>
      <c r="D168" s="298"/>
      <c r="E168" s="420" t="b">
        <f t="shared" si="66"/>
        <v>0</v>
      </c>
      <c r="F168" s="421"/>
      <c r="G168" s="298" t="b">
        <f t="shared" si="67"/>
        <v>0</v>
      </c>
      <c r="H168" s="298"/>
      <c r="I168" s="298" t="b">
        <f t="shared" si="68"/>
        <v>0</v>
      </c>
      <c r="J168" s="298"/>
      <c r="K168" s="285" t="str">
        <f t="shared" si="59"/>
        <v/>
      </c>
      <c r="L168" s="104" t="str">
        <f t="shared" si="52"/>
        <v/>
      </c>
      <c r="M168" s="293" t="str">
        <f t="shared" si="53"/>
        <v/>
      </c>
      <c r="N168" s="19"/>
      <c r="O168" s="86" t="str">
        <f t="shared" si="60"/>
        <v/>
      </c>
      <c r="P168" s="285" t="str">
        <f t="shared" si="61"/>
        <v/>
      </c>
      <c r="Q168" s="86" t="str">
        <f t="shared" si="62"/>
        <v/>
      </c>
      <c r="R168" s="285" t="str">
        <f t="shared" si="63"/>
        <v/>
      </c>
      <c r="S168" s="16"/>
      <c r="T168" s="49" t="str">
        <f t="shared" si="54"/>
        <v/>
      </c>
      <c r="U168" s="49" t="str">
        <f t="shared" si="55"/>
        <v/>
      </c>
      <c r="V168" s="16"/>
      <c r="W168" s="88" t="str">
        <f t="shared" si="56"/>
        <v/>
      </c>
      <c r="X168" s="89" t="str">
        <f t="shared" si="51"/>
        <v/>
      </c>
      <c r="Y168" s="16"/>
      <c r="Z168" s="31" t="str">
        <f t="shared" si="64"/>
        <v/>
      </c>
      <c r="AA168" s="19"/>
      <c r="AB168" s="45" t="str">
        <f t="shared" si="50"/>
        <v/>
      </c>
      <c r="AC168" s="44"/>
      <c r="AE168" s="19"/>
      <c r="AF168" s="71"/>
      <c r="AG168" s="25"/>
      <c r="AH168" s="45" t="str">
        <f t="shared" si="57"/>
        <v/>
      </c>
      <c r="AI168" s="29"/>
      <c r="AJ168" s="45" t="str">
        <f t="shared" si="58"/>
        <v/>
      </c>
      <c r="AK168" s="50"/>
      <c r="AL168" s="88" t="str">
        <f t="shared" si="48"/>
        <v/>
      </c>
      <c r="AM168" s="89" t="str">
        <f t="shared" si="49"/>
        <v/>
      </c>
      <c r="AN168" s="36"/>
    </row>
    <row r="169" spans="1:40" x14ac:dyDescent="0.25">
      <c r="A169" s="95"/>
      <c r="B169" s="19"/>
      <c r="C169" s="298" t="b">
        <f t="shared" si="65"/>
        <v>0</v>
      </c>
      <c r="D169" s="298"/>
      <c r="E169" s="420" t="b">
        <f t="shared" si="66"/>
        <v>0</v>
      </c>
      <c r="F169" s="421"/>
      <c r="G169" s="298" t="b">
        <f t="shared" si="67"/>
        <v>0</v>
      </c>
      <c r="H169" s="298"/>
      <c r="I169" s="298" t="b">
        <f t="shared" si="68"/>
        <v>0</v>
      </c>
      <c r="J169" s="298"/>
      <c r="K169" s="285" t="str">
        <f t="shared" si="59"/>
        <v/>
      </c>
      <c r="L169" s="104" t="str">
        <f t="shared" si="52"/>
        <v/>
      </c>
      <c r="M169" s="293" t="str">
        <f t="shared" si="53"/>
        <v/>
      </c>
      <c r="N169" s="19"/>
      <c r="O169" s="86" t="str">
        <f t="shared" si="60"/>
        <v/>
      </c>
      <c r="P169" s="285" t="str">
        <f t="shared" si="61"/>
        <v/>
      </c>
      <c r="Q169" s="86" t="str">
        <f t="shared" si="62"/>
        <v/>
      </c>
      <c r="R169" s="285" t="str">
        <f t="shared" si="63"/>
        <v/>
      </c>
      <c r="S169" s="16"/>
      <c r="T169" s="49" t="str">
        <f t="shared" si="54"/>
        <v/>
      </c>
      <c r="U169" s="49" t="str">
        <f t="shared" si="55"/>
        <v/>
      </c>
      <c r="V169" s="16"/>
      <c r="W169" s="88" t="str">
        <f t="shared" si="56"/>
        <v/>
      </c>
      <c r="X169" s="89" t="str">
        <f t="shared" si="51"/>
        <v/>
      </c>
      <c r="Y169" s="16"/>
      <c r="Z169" s="31" t="str">
        <f t="shared" si="64"/>
        <v/>
      </c>
      <c r="AA169" s="19"/>
      <c r="AB169" s="45" t="str">
        <f t="shared" si="50"/>
        <v/>
      </c>
      <c r="AC169" s="44"/>
      <c r="AE169" s="19"/>
      <c r="AF169" s="71"/>
      <c r="AG169" s="25"/>
      <c r="AH169" s="45" t="str">
        <f t="shared" si="57"/>
        <v/>
      </c>
      <c r="AI169" s="29"/>
      <c r="AJ169" s="45" t="str">
        <f t="shared" si="58"/>
        <v/>
      </c>
      <c r="AK169" s="50"/>
      <c r="AL169" s="88" t="str">
        <f t="shared" si="48"/>
        <v/>
      </c>
      <c r="AM169" s="89" t="str">
        <f t="shared" si="49"/>
        <v/>
      </c>
      <c r="AN169" s="36"/>
    </row>
    <row r="170" spans="1:40" x14ac:dyDescent="0.25">
      <c r="A170" s="95"/>
      <c r="B170" s="19"/>
      <c r="C170" s="298" t="b">
        <f t="shared" si="65"/>
        <v>0</v>
      </c>
      <c r="D170" s="298"/>
      <c r="E170" s="420" t="b">
        <f t="shared" si="66"/>
        <v>0</v>
      </c>
      <c r="F170" s="421"/>
      <c r="G170" s="298" t="b">
        <f t="shared" si="67"/>
        <v>0</v>
      </c>
      <c r="H170" s="298"/>
      <c r="I170" s="298" t="b">
        <f t="shared" si="68"/>
        <v>0</v>
      </c>
      <c r="J170" s="298"/>
      <c r="K170" s="285" t="str">
        <f t="shared" si="59"/>
        <v/>
      </c>
      <c r="L170" s="104" t="str">
        <f t="shared" si="52"/>
        <v/>
      </c>
      <c r="M170" s="293" t="str">
        <f t="shared" si="53"/>
        <v/>
      </c>
      <c r="N170" s="19"/>
      <c r="O170" s="86" t="str">
        <f t="shared" si="60"/>
        <v/>
      </c>
      <c r="P170" s="285" t="str">
        <f t="shared" si="61"/>
        <v/>
      </c>
      <c r="Q170" s="86" t="str">
        <f t="shared" si="62"/>
        <v/>
      </c>
      <c r="R170" s="285" t="str">
        <f t="shared" si="63"/>
        <v/>
      </c>
      <c r="S170" s="16"/>
      <c r="T170" s="49" t="str">
        <f t="shared" si="54"/>
        <v/>
      </c>
      <c r="U170" s="49" t="str">
        <f t="shared" si="55"/>
        <v/>
      </c>
      <c r="V170" s="16"/>
      <c r="W170" s="88" t="str">
        <f t="shared" si="56"/>
        <v/>
      </c>
      <c r="X170" s="89" t="str">
        <f t="shared" si="51"/>
        <v/>
      </c>
      <c r="Y170" s="16"/>
      <c r="Z170" s="31" t="str">
        <f t="shared" si="64"/>
        <v/>
      </c>
      <c r="AA170" s="19"/>
      <c r="AB170" s="45" t="str">
        <f t="shared" si="50"/>
        <v/>
      </c>
      <c r="AC170" s="44"/>
      <c r="AE170" s="19"/>
      <c r="AF170" s="71"/>
      <c r="AG170" s="25"/>
      <c r="AH170" s="45" t="str">
        <f t="shared" si="57"/>
        <v/>
      </c>
      <c r="AI170" s="29"/>
      <c r="AJ170" s="45" t="str">
        <f t="shared" si="58"/>
        <v/>
      </c>
      <c r="AK170" s="50"/>
      <c r="AL170" s="88" t="str">
        <f t="shared" si="48"/>
        <v/>
      </c>
      <c r="AM170" s="89" t="str">
        <f t="shared" si="49"/>
        <v/>
      </c>
      <c r="AN170" s="36"/>
    </row>
    <row r="171" spans="1:40" x14ac:dyDescent="0.25">
      <c r="A171" s="95"/>
      <c r="B171" s="19"/>
      <c r="C171" s="298" t="b">
        <f t="shared" si="65"/>
        <v>0</v>
      </c>
      <c r="D171" s="298"/>
      <c r="E171" s="420" t="b">
        <f t="shared" si="66"/>
        <v>0</v>
      </c>
      <c r="F171" s="421"/>
      <c r="G171" s="298" t="b">
        <f t="shared" si="67"/>
        <v>0</v>
      </c>
      <c r="H171" s="298"/>
      <c r="I171" s="298" t="b">
        <f t="shared" si="68"/>
        <v>0</v>
      </c>
      <c r="J171" s="298"/>
      <c r="K171" s="285" t="str">
        <f t="shared" si="59"/>
        <v/>
      </c>
      <c r="L171" s="104" t="str">
        <f t="shared" si="52"/>
        <v/>
      </c>
      <c r="M171" s="293" t="str">
        <f t="shared" si="53"/>
        <v/>
      </c>
      <c r="N171" s="19"/>
      <c r="O171" s="86" t="str">
        <f t="shared" si="60"/>
        <v/>
      </c>
      <c r="P171" s="285" t="str">
        <f t="shared" si="61"/>
        <v/>
      </c>
      <c r="Q171" s="86" t="str">
        <f t="shared" si="62"/>
        <v/>
      </c>
      <c r="R171" s="285" t="str">
        <f t="shared" si="63"/>
        <v/>
      </c>
      <c r="S171" s="16"/>
      <c r="T171" s="49" t="str">
        <f t="shared" si="54"/>
        <v/>
      </c>
      <c r="U171" s="49" t="str">
        <f t="shared" si="55"/>
        <v/>
      </c>
      <c r="V171" s="16"/>
      <c r="W171" s="88" t="str">
        <f t="shared" si="56"/>
        <v/>
      </c>
      <c r="X171" s="89" t="str">
        <f t="shared" si="51"/>
        <v/>
      </c>
      <c r="Y171" s="16"/>
      <c r="Z171" s="31" t="str">
        <f t="shared" si="64"/>
        <v/>
      </c>
      <c r="AA171" s="19"/>
      <c r="AB171" s="45" t="str">
        <f t="shared" si="50"/>
        <v/>
      </c>
      <c r="AC171" s="44"/>
      <c r="AE171" s="19"/>
      <c r="AF171" s="71"/>
      <c r="AG171" s="25"/>
      <c r="AH171" s="45" t="str">
        <f t="shared" si="57"/>
        <v/>
      </c>
      <c r="AI171" s="29"/>
      <c r="AJ171" s="45" t="str">
        <f t="shared" si="58"/>
        <v/>
      </c>
      <c r="AK171" s="50"/>
      <c r="AL171" s="88" t="str">
        <f t="shared" si="48"/>
        <v/>
      </c>
      <c r="AM171" s="89" t="str">
        <f t="shared" si="49"/>
        <v/>
      </c>
      <c r="AN171" s="36"/>
    </row>
    <row r="172" spans="1:40" x14ac:dyDescent="0.25">
      <c r="A172" s="95"/>
      <c r="B172" s="19"/>
      <c r="C172" s="298" t="b">
        <f t="shared" si="65"/>
        <v>0</v>
      </c>
      <c r="D172" s="298"/>
      <c r="E172" s="420" t="b">
        <f t="shared" si="66"/>
        <v>0</v>
      </c>
      <c r="F172" s="421"/>
      <c r="G172" s="298" t="b">
        <f t="shared" si="67"/>
        <v>0</v>
      </c>
      <c r="H172" s="298"/>
      <c r="I172" s="298" t="b">
        <f t="shared" si="68"/>
        <v>0</v>
      </c>
      <c r="J172" s="298"/>
      <c r="K172" s="285" t="str">
        <f t="shared" si="59"/>
        <v/>
      </c>
      <c r="L172" s="104" t="str">
        <f t="shared" si="52"/>
        <v/>
      </c>
      <c r="M172" s="293" t="str">
        <f t="shared" si="53"/>
        <v/>
      </c>
      <c r="N172" s="19"/>
      <c r="O172" s="86" t="str">
        <f t="shared" si="60"/>
        <v/>
      </c>
      <c r="P172" s="285" t="str">
        <f t="shared" si="61"/>
        <v/>
      </c>
      <c r="Q172" s="86" t="str">
        <f t="shared" si="62"/>
        <v/>
      </c>
      <c r="R172" s="285" t="str">
        <f t="shared" si="63"/>
        <v/>
      </c>
      <c r="S172" s="16"/>
      <c r="T172" s="49" t="str">
        <f t="shared" si="54"/>
        <v/>
      </c>
      <c r="U172" s="49" t="str">
        <f t="shared" si="55"/>
        <v/>
      </c>
      <c r="V172" s="16"/>
      <c r="W172" s="88" t="str">
        <f t="shared" si="56"/>
        <v/>
      </c>
      <c r="X172" s="89" t="str">
        <f t="shared" si="51"/>
        <v/>
      </c>
      <c r="Y172" s="16"/>
      <c r="Z172" s="31" t="str">
        <f t="shared" si="64"/>
        <v/>
      </c>
      <c r="AA172" s="19"/>
      <c r="AB172" s="45" t="str">
        <f t="shared" si="50"/>
        <v/>
      </c>
      <c r="AC172" s="44"/>
      <c r="AE172" s="19"/>
      <c r="AF172" s="71"/>
      <c r="AG172" s="25"/>
      <c r="AH172" s="45" t="str">
        <f t="shared" si="57"/>
        <v/>
      </c>
      <c r="AI172" s="29"/>
      <c r="AJ172" s="45" t="str">
        <f t="shared" si="58"/>
        <v/>
      </c>
      <c r="AK172" s="50"/>
      <c r="AL172" s="88" t="str">
        <f t="shared" ref="AL172:AL235" si="69">IF(Z172="",W172,"")</f>
        <v/>
      </c>
      <c r="AM172" s="89" t="str">
        <f t="shared" ref="AM172:AM235" si="70">IF(Z172="",X172,"")</f>
        <v/>
      </c>
      <c r="AN172" s="36"/>
    </row>
    <row r="173" spans="1:40" x14ac:dyDescent="0.25">
      <c r="A173" s="95"/>
      <c r="B173" s="19"/>
      <c r="C173" s="298" t="b">
        <f t="shared" si="65"/>
        <v>0</v>
      </c>
      <c r="D173" s="298"/>
      <c r="E173" s="420" t="b">
        <f t="shared" si="66"/>
        <v>0</v>
      </c>
      <c r="F173" s="421"/>
      <c r="G173" s="298" t="b">
        <f t="shared" si="67"/>
        <v>0</v>
      </c>
      <c r="H173" s="298"/>
      <c r="I173" s="298" t="b">
        <f t="shared" si="68"/>
        <v>0</v>
      </c>
      <c r="J173" s="298"/>
      <c r="K173" s="285" t="str">
        <f t="shared" si="59"/>
        <v/>
      </c>
      <c r="L173" s="104" t="str">
        <f t="shared" si="52"/>
        <v/>
      </c>
      <c r="M173" s="293" t="str">
        <f t="shared" si="53"/>
        <v/>
      </c>
      <c r="N173" s="19"/>
      <c r="O173" s="86" t="str">
        <f t="shared" si="60"/>
        <v/>
      </c>
      <c r="P173" s="285" t="str">
        <f t="shared" si="61"/>
        <v/>
      </c>
      <c r="Q173" s="86" t="str">
        <f t="shared" si="62"/>
        <v/>
      </c>
      <c r="R173" s="285" t="str">
        <f t="shared" si="63"/>
        <v/>
      </c>
      <c r="S173" s="16"/>
      <c r="T173" s="49" t="str">
        <f t="shared" si="54"/>
        <v/>
      </c>
      <c r="U173" s="49" t="str">
        <f t="shared" si="55"/>
        <v/>
      </c>
      <c r="V173" s="16"/>
      <c r="W173" s="88" t="str">
        <f t="shared" si="56"/>
        <v/>
      </c>
      <c r="X173" s="89" t="str">
        <f t="shared" si="51"/>
        <v/>
      </c>
      <c r="Y173" s="16"/>
      <c r="Z173" s="31" t="str">
        <f t="shared" si="64"/>
        <v/>
      </c>
      <c r="AA173" s="19"/>
      <c r="AB173" s="45" t="str">
        <f t="shared" si="50"/>
        <v/>
      </c>
      <c r="AC173" s="44"/>
      <c r="AE173" s="19"/>
      <c r="AF173" s="71"/>
      <c r="AG173" s="25"/>
      <c r="AH173" s="45" t="str">
        <f t="shared" si="57"/>
        <v/>
      </c>
      <c r="AI173" s="29"/>
      <c r="AJ173" s="45" t="str">
        <f t="shared" si="58"/>
        <v/>
      </c>
      <c r="AK173" s="50"/>
      <c r="AL173" s="88" t="str">
        <f t="shared" si="69"/>
        <v/>
      </c>
      <c r="AM173" s="89" t="str">
        <f t="shared" si="70"/>
        <v/>
      </c>
      <c r="AN173" s="36"/>
    </row>
    <row r="174" spans="1:40" x14ac:dyDescent="0.25">
      <c r="A174" s="95"/>
      <c r="B174" s="19"/>
      <c r="C174" s="298" t="b">
        <f t="shared" si="65"/>
        <v>0</v>
      </c>
      <c r="D174" s="298"/>
      <c r="E174" s="420" t="b">
        <f t="shared" si="66"/>
        <v>0</v>
      </c>
      <c r="F174" s="421"/>
      <c r="G174" s="298" t="b">
        <f t="shared" si="67"/>
        <v>0</v>
      </c>
      <c r="H174" s="298"/>
      <c r="I174" s="298" t="b">
        <f t="shared" si="68"/>
        <v>0</v>
      </c>
      <c r="J174" s="298"/>
      <c r="K174" s="285" t="str">
        <f t="shared" si="59"/>
        <v/>
      </c>
      <c r="L174" s="104" t="str">
        <f t="shared" si="52"/>
        <v/>
      </c>
      <c r="M174" s="293" t="str">
        <f t="shared" si="53"/>
        <v/>
      </c>
      <c r="N174" s="19"/>
      <c r="O174" s="86" t="str">
        <f t="shared" si="60"/>
        <v/>
      </c>
      <c r="P174" s="285" t="str">
        <f t="shared" si="61"/>
        <v/>
      </c>
      <c r="Q174" s="86" t="str">
        <f t="shared" si="62"/>
        <v/>
      </c>
      <c r="R174" s="285" t="str">
        <f t="shared" si="63"/>
        <v/>
      </c>
      <c r="S174" s="16"/>
      <c r="T174" s="49" t="str">
        <f t="shared" si="54"/>
        <v/>
      </c>
      <c r="U174" s="49" t="str">
        <f t="shared" si="55"/>
        <v/>
      </c>
      <c r="V174" s="16"/>
      <c r="W174" s="88" t="str">
        <f t="shared" si="56"/>
        <v/>
      </c>
      <c r="X174" s="89" t="str">
        <f t="shared" si="51"/>
        <v/>
      </c>
      <c r="Y174" s="16"/>
      <c r="Z174" s="31" t="str">
        <f t="shared" si="64"/>
        <v/>
      </c>
      <c r="AA174" s="19"/>
      <c r="AB174" s="45" t="str">
        <f t="shared" si="50"/>
        <v/>
      </c>
      <c r="AC174" s="44"/>
      <c r="AE174" s="19"/>
      <c r="AF174" s="71"/>
      <c r="AG174" s="25"/>
      <c r="AH174" s="45" t="str">
        <f t="shared" si="57"/>
        <v/>
      </c>
      <c r="AI174" s="29"/>
      <c r="AJ174" s="45" t="str">
        <f t="shared" si="58"/>
        <v/>
      </c>
      <c r="AK174" s="50"/>
      <c r="AL174" s="88" t="str">
        <f t="shared" si="69"/>
        <v/>
      </c>
      <c r="AM174" s="89" t="str">
        <f t="shared" si="70"/>
        <v/>
      </c>
      <c r="AN174" s="36"/>
    </row>
    <row r="175" spans="1:40" x14ac:dyDescent="0.25">
      <c r="A175" s="95"/>
      <c r="B175" s="19"/>
      <c r="C175" s="298" t="b">
        <f t="shared" si="65"/>
        <v>0</v>
      </c>
      <c r="D175" s="298"/>
      <c r="E175" s="420" t="b">
        <f t="shared" si="66"/>
        <v>0</v>
      </c>
      <c r="F175" s="421"/>
      <c r="G175" s="298" t="b">
        <f t="shared" si="67"/>
        <v>0</v>
      </c>
      <c r="H175" s="298"/>
      <c r="I175" s="298" t="b">
        <f t="shared" si="68"/>
        <v>0</v>
      </c>
      <c r="J175" s="298"/>
      <c r="K175" s="285" t="str">
        <f t="shared" si="59"/>
        <v/>
      </c>
      <c r="L175" s="104" t="str">
        <f t="shared" si="52"/>
        <v/>
      </c>
      <c r="M175" s="293" t="str">
        <f t="shared" si="53"/>
        <v/>
      </c>
      <c r="N175" s="19"/>
      <c r="O175" s="86" t="str">
        <f t="shared" si="60"/>
        <v/>
      </c>
      <c r="P175" s="285" t="str">
        <f t="shared" si="61"/>
        <v/>
      </c>
      <c r="Q175" s="86" t="str">
        <f t="shared" si="62"/>
        <v/>
      </c>
      <c r="R175" s="285" t="str">
        <f t="shared" si="63"/>
        <v/>
      </c>
      <c r="S175" s="16"/>
      <c r="T175" s="49" t="str">
        <f t="shared" si="54"/>
        <v/>
      </c>
      <c r="U175" s="49" t="str">
        <f t="shared" si="55"/>
        <v/>
      </c>
      <c r="V175" s="16"/>
      <c r="W175" s="88" t="str">
        <f t="shared" si="56"/>
        <v/>
      </c>
      <c r="X175" s="89" t="str">
        <f t="shared" si="51"/>
        <v/>
      </c>
      <c r="Y175" s="16"/>
      <c r="Z175" s="31" t="str">
        <f t="shared" si="64"/>
        <v/>
      </c>
      <c r="AA175" s="19"/>
      <c r="AB175" s="45" t="str">
        <f t="shared" si="50"/>
        <v/>
      </c>
      <c r="AC175" s="44"/>
      <c r="AE175" s="19"/>
      <c r="AF175" s="71"/>
      <c r="AG175" s="25"/>
      <c r="AH175" s="45" t="str">
        <f t="shared" si="57"/>
        <v/>
      </c>
      <c r="AI175" s="29"/>
      <c r="AJ175" s="45" t="str">
        <f t="shared" si="58"/>
        <v/>
      </c>
      <c r="AK175" s="50"/>
      <c r="AL175" s="88" t="str">
        <f t="shared" si="69"/>
        <v/>
      </c>
      <c r="AM175" s="89" t="str">
        <f t="shared" si="70"/>
        <v/>
      </c>
      <c r="AN175" s="36"/>
    </row>
    <row r="176" spans="1:40" x14ac:dyDescent="0.25">
      <c r="A176" s="95"/>
      <c r="B176" s="19"/>
      <c r="C176" s="298" t="b">
        <f t="shared" si="65"/>
        <v>0</v>
      </c>
      <c r="D176" s="298"/>
      <c r="E176" s="420" t="b">
        <f t="shared" si="66"/>
        <v>0</v>
      </c>
      <c r="F176" s="421"/>
      <c r="G176" s="298" t="b">
        <f t="shared" si="67"/>
        <v>0</v>
      </c>
      <c r="H176" s="298"/>
      <c r="I176" s="298" t="b">
        <f t="shared" si="68"/>
        <v>0</v>
      </c>
      <c r="J176" s="298"/>
      <c r="K176" s="285" t="str">
        <f t="shared" si="59"/>
        <v/>
      </c>
      <c r="L176" s="104" t="str">
        <f t="shared" si="52"/>
        <v/>
      </c>
      <c r="M176" s="293" t="str">
        <f t="shared" si="53"/>
        <v/>
      </c>
      <c r="N176" s="19"/>
      <c r="O176" s="86" t="str">
        <f t="shared" si="60"/>
        <v/>
      </c>
      <c r="P176" s="285" t="str">
        <f t="shared" si="61"/>
        <v/>
      </c>
      <c r="Q176" s="86" t="str">
        <f t="shared" si="62"/>
        <v/>
      </c>
      <c r="R176" s="285" t="str">
        <f t="shared" si="63"/>
        <v/>
      </c>
      <c r="S176" s="16"/>
      <c r="T176" s="49" t="str">
        <f t="shared" si="54"/>
        <v/>
      </c>
      <c r="U176" s="49" t="str">
        <f t="shared" si="55"/>
        <v/>
      </c>
      <c r="V176" s="16"/>
      <c r="W176" s="88" t="str">
        <f t="shared" si="56"/>
        <v/>
      </c>
      <c r="X176" s="89" t="str">
        <f t="shared" si="51"/>
        <v/>
      </c>
      <c r="Y176" s="16"/>
      <c r="Z176" s="31" t="str">
        <f t="shared" si="64"/>
        <v/>
      </c>
      <c r="AA176" s="19"/>
      <c r="AB176" s="45" t="str">
        <f t="shared" si="50"/>
        <v/>
      </c>
      <c r="AC176" s="44"/>
      <c r="AE176" s="19"/>
      <c r="AF176" s="71"/>
      <c r="AG176" s="25"/>
      <c r="AH176" s="45" t="str">
        <f t="shared" si="57"/>
        <v/>
      </c>
      <c r="AI176" s="29"/>
      <c r="AJ176" s="45" t="str">
        <f t="shared" si="58"/>
        <v/>
      </c>
      <c r="AK176" s="50"/>
      <c r="AL176" s="88" t="str">
        <f t="shared" si="69"/>
        <v/>
      </c>
      <c r="AM176" s="89" t="str">
        <f t="shared" si="70"/>
        <v/>
      </c>
      <c r="AN176" s="36"/>
    </row>
    <row r="177" spans="1:40" x14ac:dyDescent="0.25">
      <c r="A177" s="95"/>
      <c r="B177" s="19"/>
      <c r="C177" s="298" t="b">
        <f t="shared" si="65"/>
        <v>0</v>
      </c>
      <c r="D177" s="298"/>
      <c r="E177" s="420" t="b">
        <f t="shared" si="66"/>
        <v>0</v>
      </c>
      <c r="F177" s="421"/>
      <c r="G177" s="298" t="b">
        <f t="shared" si="67"/>
        <v>0</v>
      </c>
      <c r="H177" s="298"/>
      <c r="I177" s="298" t="b">
        <f t="shared" si="68"/>
        <v>0</v>
      </c>
      <c r="J177" s="298"/>
      <c r="K177" s="285" t="str">
        <f t="shared" si="59"/>
        <v/>
      </c>
      <c r="L177" s="104" t="str">
        <f t="shared" si="52"/>
        <v/>
      </c>
      <c r="M177" s="293" t="str">
        <f t="shared" si="53"/>
        <v/>
      </c>
      <c r="N177" s="19"/>
      <c r="O177" s="86" t="str">
        <f t="shared" si="60"/>
        <v/>
      </c>
      <c r="P177" s="285" t="str">
        <f t="shared" si="61"/>
        <v/>
      </c>
      <c r="Q177" s="86" t="str">
        <f t="shared" si="62"/>
        <v/>
      </c>
      <c r="R177" s="285" t="str">
        <f t="shared" si="63"/>
        <v/>
      </c>
      <c r="S177" s="16"/>
      <c r="T177" s="49" t="str">
        <f t="shared" si="54"/>
        <v/>
      </c>
      <c r="U177" s="49" t="str">
        <f t="shared" si="55"/>
        <v/>
      </c>
      <c r="V177" s="16"/>
      <c r="W177" s="88" t="str">
        <f t="shared" si="56"/>
        <v/>
      </c>
      <c r="X177" s="89" t="str">
        <f t="shared" si="51"/>
        <v/>
      </c>
      <c r="Y177" s="16"/>
      <c r="Z177" s="31" t="str">
        <f t="shared" si="64"/>
        <v/>
      </c>
      <c r="AA177" s="19"/>
      <c r="AB177" s="45" t="str">
        <f t="shared" si="50"/>
        <v/>
      </c>
      <c r="AC177" s="44"/>
      <c r="AE177" s="19"/>
      <c r="AF177" s="71"/>
      <c r="AG177" s="25"/>
      <c r="AH177" s="45" t="str">
        <f t="shared" si="57"/>
        <v/>
      </c>
      <c r="AI177" s="29"/>
      <c r="AJ177" s="45" t="str">
        <f t="shared" si="58"/>
        <v/>
      </c>
      <c r="AK177" s="50"/>
      <c r="AL177" s="88" t="str">
        <f t="shared" si="69"/>
        <v/>
      </c>
      <c r="AM177" s="89" t="str">
        <f t="shared" si="70"/>
        <v/>
      </c>
      <c r="AN177" s="36"/>
    </row>
    <row r="178" spans="1:40" x14ac:dyDescent="0.25">
      <c r="A178" s="95"/>
      <c r="B178" s="19"/>
      <c r="C178" s="298" t="b">
        <f t="shared" si="65"/>
        <v>0</v>
      </c>
      <c r="D178" s="298"/>
      <c r="E178" s="420" t="b">
        <f t="shared" si="66"/>
        <v>0</v>
      </c>
      <c r="F178" s="421"/>
      <c r="G178" s="298" t="b">
        <f t="shared" si="67"/>
        <v>0</v>
      </c>
      <c r="H178" s="298"/>
      <c r="I178" s="298" t="b">
        <f t="shared" si="68"/>
        <v>0</v>
      </c>
      <c r="J178" s="298"/>
      <c r="K178" s="285" t="str">
        <f t="shared" si="59"/>
        <v/>
      </c>
      <c r="L178" s="104" t="str">
        <f t="shared" si="52"/>
        <v/>
      </c>
      <c r="M178" s="293" t="str">
        <f t="shared" si="53"/>
        <v/>
      </c>
      <c r="N178" s="19"/>
      <c r="O178" s="86" t="str">
        <f t="shared" si="60"/>
        <v/>
      </c>
      <c r="P178" s="285" t="str">
        <f t="shared" si="61"/>
        <v/>
      </c>
      <c r="Q178" s="86" t="str">
        <f t="shared" si="62"/>
        <v/>
      </c>
      <c r="R178" s="285" t="str">
        <f t="shared" si="63"/>
        <v/>
      </c>
      <c r="S178" s="16"/>
      <c r="T178" s="49" t="str">
        <f t="shared" si="54"/>
        <v/>
      </c>
      <c r="U178" s="49" t="str">
        <f t="shared" si="55"/>
        <v/>
      </c>
      <c r="V178" s="16"/>
      <c r="W178" s="88" t="str">
        <f t="shared" si="56"/>
        <v/>
      </c>
      <c r="X178" s="89" t="str">
        <f t="shared" si="51"/>
        <v/>
      </c>
      <c r="Y178" s="16"/>
      <c r="Z178" s="31" t="str">
        <f t="shared" si="64"/>
        <v/>
      </c>
      <c r="AA178" s="19"/>
      <c r="AB178" s="45" t="str">
        <f t="shared" si="50"/>
        <v/>
      </c>
      <c r="AC178" s="44"/>
      <c r="AE178" s="19"/>
      <c r="AF178" s="71"/>
      <c r="AG178" s="25"/>
      <c r="AH178" s="45" t="str">
        <f t="shared" si="57"/>
        <v/>
      </c>
      <c r="AI178" s="29"/>
      <c r="AJ178" s="45" t="str">
        <f t="shared" si="58"/>
        <v/>
      </c>
      <c r="AK178" s="50"/>
      <c r="AL178" s="88" t="str">
        <f t="shared" si="69"/>
        <v/>
      </c>
      <c r="AM178" s="89" t="str">
        <f t="shared" si="70"/>
        <v/>
      </c>
      <c r="AN178" s="36"/>
    </row>
    <row r="179" spans="1:40" x14ac:dyDescent="0.25">
      <c r="A179" s="95"/>
      <c r="B179" s="19"/>
      <c r="C179" s="298" t="b">
        <f t="shared" si="65"/>
        <v>0</v>
      </c>
      <c r="D179" s="298"/>
      <c r="E179" s="420" t="b">
        <f t="shared" si="66"/>
        <v>0</v>
      </c>
      <c r="F179" s="421"/>
      <c r="G179" s="298" t="b">
        <f t="shared" si="67"/>
        <v>0</v>
      </c>
      <c r="H179" s="298"/>
      <c r="I179" s="298" t="b">
        <f t="shared" si="68"/>
        <v>0</v>
      </c>
      <c r="J179" s="298"/>
      <c r="K179" s="285" t="str">
        <f t="shared" si="59"/>
        <v/>
      </c>
      <c r="L179" s="104" t="str">
        <f t="shared" si="52"/>
        <v/>
      </c>
      <c r="M179" s="293" t="str">
        <f t="shared" si="53"/>
        <v/>
      </c>
      <c r="N179" s="19"/>
      <c r="O179" s="86" t="str">
        <f t="shared" si="60"/>
        <v/>
      </c>
      <c r="P179" s="285" t="str">
        <f t="shared" si="61"/>
        <v/>
      </c>
      <c r="Q179" s="86" t="str">
        <f t="shared" si="62"/>
        <v/>
      </c>
      <c r="R179" s="285" t="str">
        <f t="shared" si="63"/>
        <v/>
      </c>
      <c r="S179" s="16"/>
      <c r="T179" s="49" t="str">
        <f t="shared" si="54"/>
        <v/>
      </c>
      <c r="U179" s="49" t="str">
        <f t="shared" si="55"/>
        <v/>
      </c>
      <c r="V179" s="16"/>
      <c r="W179" s="88" t="str">
        <f t="shared" si="56"/>
        <v/>
      </c>
      <c r="X179" s="89" t="str">
        <f t="shared" si="51"/>
        <v/>
      </c>
      <c r="Y179" s="16"/>
      <c r="Z179" s="31" t="str">
        <f t="shared" si="64"/>
        <v/>
      </c>
      <c r="AA179" s="19"/>
      <c r="AB179" s="45" t="str">
        <f t="shared" si="50"/>
        <v/>
      </c>
      <c r="AC179" s="44"/>
      <c r="AE179" s="19"/>
      <c r="AF179" s="71"/>
      <c r="AG179" s="25"/>
      <c r="AH179" s="45" t="str">
        <f t="shared" si="57"/>
        <v/>
      </c>
      <c r="AI179" s="29"/>
      <c r="AJ179" s="45" t="str">
        <f t="shared" si="58"/>
        <v/>
      </c>
      <c r="AK179" s="50"/>
      <c r="AL179" s="88" t="str">
        <f t="shared" si="69"/>
        <v/>
      </c>
      <c r="AM179" s="89" t="str">
        <f t="shared" si="70"/>
        <v/>
      </c>
      <c r="AN179" s="36"/>
    </row>
    <row r="180" spans="1:40" x14ac:dyDescent="0.25">
      <c r="A180" s="95"/>
      <c r="B180" s="19"/>
      <c r="C180" s="298" t="b">
        <f t="shared" si="65"/>
        <v>0</v>
      </c>
      <c r="D180" s="298"/>
      <c r="E180" s="420" t="b">
        <f t="shared" si="66"/>
        <v>0</v>
      </c>
      <c r="F180" s="421"/>
      <c r="G180" s="298" t="b">
        <f t="shared" si="67"/>
        <v>0</v>
      </c>
      <c r="H180" s="298"/>
      <c r="I180" s="298" t="b">
        <f t="shared" si="68"/>
        <v>0</v>
      </c>
      <c r="J180" s="298"/>
      <c r="K180" s="285" t="str">
        <f t="shared" si="59"/>
        <v/>
      </c>
      <c r="L180" s="104" t="str">
        <f t="shared" si="52"/>
        <v/>
      </c>
      <c r="M180" s="293" t="str">
        <f t="shared" si="53"/>
        <v/>
      </c>
      <c r="N180" s="19"/>
      <c r="O180" s="86" t="str">
        <f t="shared" si="60"/>
        <v/>
      </c>
      <c r="P180" s="285" t="str">
        <f t="shared" si="61"/>
        <v/>
      </c>
      <c r="Q180" s="86" t="str">
        <f t="shared" si="62"/>
        <v/>
      </c>
      <c r="R180" s="285" t="str">
        <f t="shared" si="63"/>
        <v/>
      </c>
      <c r="S180" s="16"/>
      <c r="T180" s="49" t="str">
        <f t="shared" si="54"/>
        <v/>
      </c>
      <c r="U180" s="49" t="str">
        <f t="shared" si="55"/>
        <v/>
      </c>
      <c r="V180" s="16"/>
      <c r="W180" s="88" t="str">
        <f t="shared" si="56"/>
        <v/>
      </c>
      <c r="X180" s="89" t="str">
        <f t="shared" si="51"/>
        <v/>
      </c>
      <c r="Y180" s="16"/>
      <c r="Z180" s="31" t="str">
        <f t="shared" si="64"/>
        <v/>
      </c>
      <c r="AA180" s="19"/>
      <c r="AB180" s="45" t="str">
        <f t="shared" si="50"/>
        <v/>
      </c>
      <c r="AC180" s="44"/>
      <c r="AE180" s="19"/>
      <c r="AF180" s="71"/>
      <c r="AG180" s="25"/>
      <c r="AH180" s="45" t="str">
        <f t="shared" si="57"/>
        <v/>
      </c>
      <c r="AI180" s="29"/>
      <c r="AJ180" s="45" t="str">
        <f t="shared" si="58"/>
        <v/>
      </c>
      <c r="AK180" s="50"/>
      <c r="AL180" s="88" t="str">
        <f t="shared" si="69"/>
        <v/>
      </c>
      <c r="AM180" s="89" t="str">
        <f t="shared" si="70"/>
        <v/>
      </c>
      <c r="AN180" s="36"/>
    </row>
    <row r="181" spans="1:40" x14ac:dyDescent="0.25">
      <c r="A181" s="95"/>
      <c r="B181" s="19"/>
      <c r="C181" s="298" t="b">
        <f t="shared" si="65"/>
        <v>0</v>
      </c>
      <c r="D181" s="298"/>
      <c r="E181" s="420" t="b">
        <f t="shared" si="66"/>
        <v>0</v>
      </c>
      <c r="F181" s="421"/>
      <c r="G181" s="298" t="b">
        <f t="shared" si="67"/>
        <v>0</v>
      </c>
      <c r="H181" s="298"/>
      <c r="I181" s="298" t="b">
        <f t="shared" si="68"/>
        <v>0</v>
      </c>
      <c r="J181" s="298"/>
      <c r="K181" s="285" t="str">
        <f t="shared" si="59"/>
        <v/>
      </c>
      <c r="L181" s="104" t="str">
        <f t="shared" si="52"/>
        <v/>
      </c>
      <c r="M181" s="293" t="str">
        <f t="shared" si="53"/>
        <v/>
      </c>
      <c r="N181" s="19"/>
      <c r="O181" s="86" t="str">
        <f t="shared" si="60"/>
        <v/>
      </c>
      <c r="P181" s="285" t="str">
        <f t="shared" si="61"/>
        <v/>
      </c>
      <c r="Q181" s="86" t="str">
        <f t="shared" si="62"/>
        <v/>
      </c>
      <c r="R181" s="285" t="str">
        <f t="shared" si="63"/>
        <v/>
      </c>
      <c r="S181" s="16"/>
      <c r="T181" s="49" t="str">
        <f t="shared" si="54"/>
        <v/>
      </c>
      <c r="U181" s="49" t="str">
        <f t="shared" si="55"/>
        <v/>
      </c>
      <c r="V181" s="16"/>
      <c r="W181" s="88" t="str">
        <f t="shared" si="56"/>
        <v/>
      </c>
      <c r="X181" s="89" t="str">
        <f t="shared" si="51"/>
        <v/>
      </c>
      <c r="Y181" s="16"/>
      <c r="Z181" s="31" t="str">
        <f t="shared" si="64"/>
        <v/>
      </c>
      <c r="AA181" s="19"/>
      <c r="AB181" s="45" t="str">
        <f t="shared" si="50"/>
        <v/>
      </c>
      <c r="AC181" s="44"/>
      <c r="AE181" s="19"/>
      <c r="AF181" s="71"/>
      <c r="AG181" s="25"/>
      <c r="AH181" s="45" t="str">
        <f t="shared" si="57"/>
        <v/>
      </c>
      <c r="AI181" s="29"/>
      <c r="AJ181" s="45" t="str">
        <f t="shared" si="58"/>
        <v/>
      </c>
      <c r="AK181" s="50"/>
      <c r="AL181" s="88" t="str">
        <f t="shared" si="69"/>
        <v/>
      </c>
      <c r="AM181" s="89" t="str">
        <f t="shared" si="70"/>
        <v/>
      </c>
      <c r="AN181" s="36"/>
    </row>
    <row r="182" spans="1:40" x14ac:dyDescent="0.25">
      <c r="A182" s="95"/>
      <c r="B182" s="19"/>
      <c r="C182" s="298" t="b">
        <f t="shared" si="65"/>
        <v>0</v>
      </c>
      <c r="D182" s="298"/>
      <c r="E182" s="420" t="b">
        <f t="shared" si="66"/>
        <v>0</v>
      </c>
      <c r="F182" s="421"/>
      <c r="G182" s="298" t="b">
        <f t="shared" si="67"/>
        <v>0</v>
      </c>
      <c r="H182" s="298"/>
      <c r="I182" s="298" t="b">
        <f t="shared" si="68"/>
        <v>0</v>
      </c>
      <c r="J182" s="298"/>
      <c r="K182" s="285" t="str">
        <f t="shared" si="59"/>
        <v/>
      </c>
      <c r="L182" s="104" t="str">
        <f t="shared" si="52"/>
        <v/>
      </c>
      <c r="M182" s="293" t="str">
        <f t="shared" si="53"/>
        <v/>
      </c>
      <c r="N182" s="19"/>
      <c r="O182" s="86" t="str">
        <f t="shared" si="60"/>
        <v/>
      </c>
      <c r="P182" s="285" t="str">
        <f t="shared" si="61"/>
        <v/>
      </c>
      <c r="Q182" s="86" t="str">
        <f t="shared" si="62"/>
        <v/>
      </c>
      <c r="R182" s="285" t="str">
        <f t="shared" si="63"/>
        <v/>
      </c>
      <c r="S182" s="16"/>
      <c r="T182" s="49" t="str">
        <f t="shared" si="54"/>
        <v/>
      </c>
      <c r="U182" s="49" t="str">
        <f t="shared" si="55"/>
        <v/>
      </c>
      <c r="V182" s="16"/>
      <c r="W182" s="88" t="str">
        <f t="shared" si="56"/>
        <v/>
      </c>
      <c r="X182" s="89" t="str">
        <f t="shared" si="51"/>
        <v/>
      </c>
      <c r="Y182" s="16"/>
      <c r="Z182" s="31" t="str">
        <f t="shared" si="64"/>
        <v/>
      </c>
      <c r="AA182" s="19"/>
      <c r="AB182" s="45" t="str">
        <f t="shared" ref="AB182:AB245" si="71">IF(AND(O182="",OR(L182=1,L182=2)),COUNT(AF183:AF284),"")</f>
        <v/>
      </c>
      <c r="AC182" s="44"/>
      <c r="AE182" s="19"/>
      <c r="AF182" s="71"/>
      <c r="AG182" s="25"/>
      <c r="AH182" s="45" t="str">
        <f t="shared" si="57"/>
        <v/>
      </c>
      <c r="AI182" s="29"/>
      <c r="AJ182" s="45" t="str">
        <f t="shared" si="58"/>
        <v/>
      </c>
      <c r="AK182" s="50"/>
      <c r="AL182" s="88" t="str">
        <f t="shared" si="69"/>
        <v/>
      </c>
      <c r="AM182" s="89" t="str">
        <f t="shared" si="70"/>
        <v/>
      </c>
      <c r="AN182" s="36"/>
    </row>
    <row r="183" spans="1:40" x14ac:dyDescent="0.25">
      <c r="A183" s="95"/>
      <c r="B183" s="19"/>
      <c r="C183" s="298" t="b">
        <f t="shared" si="65"/>
        <v>0</v>
      </c>
      <c r="D183" s="298"/>
      <c r="E183" s="420" t="b">
        <f t="shared" si="66"/>
        <v>0</v>
      </c>
      <c r="F183" s="421"/>
      <c r="G183" s="298" t="b">
        <f t="shared" si="67"/>
        <v>0</v>
      </c>
      <c r="H183" s="298"/>
      <c r="I183" s="298" t="b">
        <f t="shared" si="68"/>
        <v>0</v>
      </c>
      <c r="J183" s="298"/>
      <c r="K183" s="285" t="str">
        <f t="shared" si="59"/>
        <v/>
      </c>
      <c r="L183" s="104" t="str">
        <f t="shared" si="52"/>
        <v/>
      </c>
      <c r="M183" s="293" t="str">
        <f t="shared" si="53"/>
        <v/>
      </c>
      <c r="N183" s="19"/>
      <c r="O183" s="86" t="str">
        <f t="shared" si="60"/>
        <v/>
      </c>
      <c r="P183" s="285" t="str">
        <f t="shared" si="61"/>
        <v/>
      </c>
      <c r="Q183" s="86" t="str">
        <f t="shared" si="62"/>
        <v/>
      </c>
      <c r="R183" s="285" t="str">
        <f t="shared" si="63"/>
        <v/>
      </c>
      <c r="S183" s="16"/>
      <c r="T183" s="49" t="str">
        <f t="shared" si="54"/>
        <v/>
      </c>
      <c r="U183" s="49" t="str">
        <f t="shared" si="55"/>
        <v/>
      </c>
      <c r="V183" s="16"/>
      <c r="W183" s="88" t="str">
        <f t="shared" si="56"/>
        <v/>
      </c>
      <c r="X183" s="89" t="str">
        <f t="shared" si="51"/>
        <v/>
      </c>
      <c r="Y183" s="16"/>
      <c r="Z183" s="31" t="str">
        <f t="shared" si="64"/>
        <v/>
      </c>
      <c r="AA183" s="19"/>
      <c r="AB183" s="45" t="str">
        <f t="shared" si="71"/>
        <v/>
      </c>
      <c r="AC183" s="44"/>
      <c r="AE183" s="19"/>
      <c r="AF183" s="71"/>
      <c r="AG183" s="25"/>
      <c r="AH183" s="45" t="str">
        <f t="shared" si="57"/>
        <v/>
      </c>
      <c r="AI183" s="29"/>
      <c r="AJ183" s="45" t="str">
        <f t="shared" si="58"/>
        <v/>
      </c>
      <c r="AK183" s="50"/>
      <c r="AL183" s="88" t="str">
        <f t="shared" si="69"/>
        <v/>
      </c>
      <c r="AM183" s="89" t="str">
        <f t="shared" si="70"/>
        <v/>
      </c>
      <c r="AN183" s="36"/>
    </row>
    <row r="184" spans="1:40" x14ac:dyDescent="0.25">
      <c r="A184" s="95"/>
      <c r="B184" s="19"/>
      <c r="C184" s="298" t="b">
        <f t="shared" si="65"/>
        <v>0</v>
      </c>
      <c r="D184" s="298"/>
      <c r="E184" s="420" t="b">
        <f t="shared" si="66"/>
        <v>0</v>
      </c>
      <c r="F184" s="421"/>
      <c r="G184" s="298" t="b">
        <f t="shared" si="67"/>
        <v>0</v>
      </c>
      <c r="H184" s="298"/>
      <c r="I184" s="298" t="b">
        <f t="shared" si="68"/>
        <v>0</v>
      </c>
      <c r="J184" s="298"/>
      <c r="K184" s="285" t="str">
        <f t="shared" si="59"/>
        <v/>
      </c>
      <c r="L184" s="104" t="str">
        <f t="shared" si="52"/>
        <v/>
      </c>
      <c r="M184" s="293" t="str">
        <f t="shared" si="53"/>
        <v/>
      </c>
      <c r="N184" s="19"/>
      <c r="O184" s="86" t="str">
        <f t="shared" si="60"/>
        <v/>
      </c>
      <c r="P184" s="285" t="str">
        <f t="shared" si="61"/>
        <v/>
      </c>
      <c r="Q184" s="86" t="str">
        <f t="shared" si="62"/>
        <v/>
      </c>
      <c r="R184" s="285" t="str">
        <f t="shared" si="63"/>
        <v/>
      </c>
      <c r="S184" s="16"/>
      <c r="T184" s="49" t="str">
        <f t="shared" si="54"/>
        <v/>
      </c>
      <c r="U184" s="49" t="str">
        <f t="shared" si="55"/>
        <v/>
      </c>
      <c r="V184" s="16"/>
      <c r="W184" s="88" t="str">
        <f t="shared" si="56"/>
        <v/>
      </c>
      <c r="X184" s="89" t="str">
        <f t="shared" si="51"/>
        <v/>
      </c>
      <c r="Y184" s="16"/>
      <c r="Z184" s="31" t="str">
        <f t="shared" si="64"/>
        <v/>
      </c>
      <c r="AA184" s="19"/>
      <c r="AB184" s="45" t="str">
        <f t="shared" si="71"/>
        <v/>
      </c>
      <c r="AC184" s="44"/>
      <c r="AE184" s="19"/>
      <c r="AF184" s="71"/>
      <c r="AG184" s="25"/>
      <c r="AH184" s="45" t="str">
        <f t="shared" si="57"/>
        <v/>
      </c>
      <c r="AI184" s="29"/>
      <c r="AJ184" s="45" t="str">
        <f t="shared" si="58"/>
        <v/>
      </c>
      <c r="AK184" s="50"/>
      <c r="AL184" s="88" t="str">
        <f t="shared" si="69"/>
        <v/>
      </c>
      <c r="AM184" s="89" t="str">
        <f t="shared" si="70"/>
        <v/>
      </c>
      <c r="AN184" s="36"/>
    </row>
    <row r="185" spans="1:40" x14ac:dyDescent="0.25">
      <c r="A185" s="95"/>
      <c r="B185" s="19"/>
      <c r="C185" s="298" t="b">
        <f t="shared" si="65"/>
        <v>0</v>
      </c>
      <c r="D185" s="298"/>
      <c r="E185" s="420" t="b">
        <f t="shared" si="66"/>
        <v>0</v>
      </c>
      <c r="F185" s="421"/>
      <c r="G185" s="298" t="b">
        <f t="shared" si="67"/>
        <v>0</v>
      </c>
      <c r="H185" s="298"/>
      <c r="I185" s="298" t="b">
        <f t="shared" si="68"/>
        <v>0</v>
      </c>
      <c r="J185" s="298"/>
      <c r="K185" s="285" t="str">
        <f t="shared" si="59"/>
        <v/>
      </c>
      <c r="L185" s="104" t="str">
        <f t="shared" si="52"/>
        <v/>
      </c>
      <c r="M185" s="293" t="str">
        <f t="shared" si="53"/>
        <v/>
      </c>
      <c r="N185" s="19"/>
      <c r="O185" s="86" t="str">
        <f t="shared" si="60"/>
        <v/>
      </c>
      <c r="P185" s="285" t="str">
        <f t="shared" si="61"/>
        <v/>
      </c>
      <c r="Q185" s="86" t="str">
        <f t="shared" si="62"/>
        <v/>
      </c>
      <c r="R185" s="285" t="str">
        <f t="shared" si="63"/>
        <v/>
      </c>
      <c r="S185" s="16"/>
      <c r="T185" s="49" t="str">
        <f t="shared" si="54"/>
        <v/>
      </c>
      <c r="U185" s="49" t="str">
        <f t="shared" si="55"/>
        <v/>
      </c>
      <c r="V185" s="16"/>
      <c r="W185" s="88" t="str">
        <f t="shared" si="56"/>
        <v/>
      </c>
      <c r="X185" s="89" t="str">
        <f t="shared" si="51"/>
        <v/>
      </c>
      <c r="Y185" s="16"/>
      <c r="Z185" s="31" t="str">
        <f t="shared" si="64"/>
        <v/>
      </c>
      <c r="AA185" s="19"/>
      <c r="AB185" s="45" t="str">
        <f t="shared" si="71"/>
        <v/>
      </c>
      <c r="AC185" s="44"/>
      <c r="AE185" s="19"/>
      <c r="AF185" s="71"/>
      <c r="AG185" s="25"/>
      <c r="AH185" s="45" t="str">
        <f t="shared" si="57"/>
        <v/>
      </c>
      <c r="AI185" s="29"/>
      <c r="AJ185" s="45" t="str">
        <f t="shared" si="58"/>
        <v/>
      </c>
      <c r="AK185" s="50"/>
      <c r="AL185" s="88" t="str">
        <f t="shared" si="69"/>
        <v/>
      </c>
      <c r="AM185" s="89" t="str">
        <f t="shared" si="70"/>
        <v/>
      </c>
      <c r="AN185" s="36"/>
    </row>
    <row r="186" spans="1:40" x14ac:dyDescent="0.25">
      <c r="A186" s="95"/>
      <c r="B186" s="19"/>
      <c r="C186" s="298" t="b">
        <f t="shared" si="65"/>
        <v>0</v>
      </c>
      <c r="D186" s="298"/>
      <c r="E186" s="420" t="b">
        <f t="shared" si="66"/>
        <v>0</v>
      </c>
      <c r="F186" s="421"/>
      <c r="G186" s="298" t="b">
        <f t="shared" si="67"/>
        <v>0</v>
      </c>
      <c r="H186" s="298"/>
      <c r="I186" s="298" t="b">
        <f t="shared" si="68"/>
        <v>0</v>
      </c>
      <c r="J186" s="298"/>
      <c r="K186" s="285" t="str">
        <f t="shared" si="59"/>
        <v/>
      </c>
      <c r="L186" s="104" t="str">
        <f t="shared" si="52"/>
        <v/>
      </c>
      <c r="M186" s="293" t="str">
        <f t="shared" si="53"/>
        <v/>
      </c>
      <c r="N186" s="19"/>
      <c r="O186" s="86" t="str">
        <f t="shared" si="60"/>
        <v/>
      </c>
      <c r="P186" s="285" t="str">
        <f t="shared" si="61"/>
        <v/>
      </c>
      <c r="Q186" s="86" t="str">
        <f t="shared" si="62"/>
        <v/>
      </c>
      <c r="R186" s="285" t="str">
        <f t="shared" si="63"/>
        <v/>
      </c>
      <c r="S186" s="16"/>
      <c r="T186" s="49" t="str">
        <f t="shared" si="54"/>
        <v/>
      </c>
      <c r="U186" s="49" t="str">
        <f t="shared" si="55"/>
        <v/>
      </c>
      <c r="V186" s="16"/>
      <c r="W186" s="88" t="str">
        <f t="shared" si="56"/>
        <v/>
      </c>
      <c r="X186" s="89" t="str">
        <f t="shared" ref="X186:X249" si="72">IF(W186=D$7,E$7,IF(W186=D$8,E$8,IF(W186=D$9,E$9,IF(W186=D$10,E$10,IF(W186=D$11,E$11,IF(W186=G$6,H$6,IF(W186=G$7,H$7,IF(W186=G$8,H$8,IF(W186=G$9,H$9,IF(W186=G$10,H$10,IF(W186=G$11,H$11,IF(W186=J$6,K$6,IF(W186=J$7,K$7,IF(W186=J$8,K$8,IF(W186=J$9,K$9,IF(W186=J$10,K$10,IF(W186=J$11,K$11,IF(W186=D$6,E$6,""))))))))))))))))))</f>
        <v/>
      </c>
      <c r="Y186" s="16"/>
      <c r="Z186" s="31" t="str">
        <f t="shared" si="64"/>
        <v/>
      </c>
      <c r="AA186" s="19"/>
      <c r="AB186" s="45" t="str">
        <f t="shared" si="71"/>
        <v/>
      </c>
      <c r="AC186" s="44"/>
      <c r="AE186" s="19"/>
      <c r="AF186" s="71"/>
      <c r="AG186" s="25"/>
      <c r="AH186" s="45" t="str">
        <f t="shared" si="57"/>
        <v/>
      </c>
      <c r="AI186" s="29"/>
      <c r="AJ186" s="45" t="str">
        <f t="shared" si="58"/>
        <v/>
      </c>
      <c r="AK186" s="50"/>
      <c r="AL186" s="88" t="str">
        <f t="shared" si="69"/>
        <v/>
      </c>
      <c r="AM186" s="89" t="str">
        <f t="shared" si="70"/>
        <v/>
      </c>
      <c r="AN186" s="36"/>
    </row>
    <row r="187" spans="1:40" x14ac:dyDescent="0.25">
      <c r="A187" s="95"/>
      <c r="B187" s="19"/>
      <c r="C187" s="298" t="b">
        <f t="shared" si="65"/>
        <v>0</v>
      </c>
      <c r="D187" s="298"/>
      <c r="E187" s="420" t="b">
        <f t="shared" si="66"/>
        <v>0</v>
      </c>
      <c r="F187" s="421"/>
      <c r="G187" s="298" t="b">
        <f t="shared" si="67"/>
        <v>0</v>
      </c>
      <c r="H187" s="298"/>
      <c r="I187" s="298" t="b">
        <f t="shared" si="68"/>
        <v>0</v>
      </c>
      <c r="J187" s="298"/>
      <c r="K187" s="285" t="str">
        <f t="shared" si="59"/>
        <v/>
      </c>
      <c r="L187" s="104" t="str">
        <f t="shared" si="52"/>
        <v/>
      </c>
      <c r="M187" s="293" t="str">
        <f t="shared" si="53"/>
        <v/>
      </c>
      <c r="N187" s="19"/>
      <c r="O187" s="86" t="str">
        <f t="shared" si="60"/>
        <v/>
      </c>
      <c r="P187" s="285" t="str">
        <f t="shared" si="61"/>
        <v/>
      </c>
      <c r="Q187" s="86" t="str">
        <f t="shared" si="62"/>
        <v/>
      </c>
      <c r="R187" s="285" t="str">
        <f t="shared" si="63"/>
        <v/>
      </c>
      <c r="S187" s="16"/>
      <c r="T187" s="49" t="str">
        <f t="shared" si="54"/>
        <v/>
      </c>
      <c r="U187" s="49" t="str">
        <f t="shared" si="55"/>
        <v/>
      </c>
      <c r="V187" s="16"/>
      <c r="W187" s="88" t="str">
        <f t="shared" si="56"/>
        <v/>
      </c>
      <c r="X187" s="89" t="str">
        <f t="shared" si="72"/>
        <v/>
      </c>
      <c r="Y187" s="16"/>
      <c r="Z187" s="31" t="str">
        <f t="shared" si="64"/>
        <v/>
      </c>
      <c r="AA187" s="19"/>
      <c r="AB187" s="45" t="str">
        <f t="shared" si="71"/>
        <v/>
      </c>
      <c r="AC187" s="44"/>
      <c r="AE187" s="19"/>
      <c r="AF187" s="71"/>
      <c r="AG187" s="25"/>
      <c r="AH187" s="45" t="str">
        <f t="shared" si="57"/>
        <v/>
      </c>
      <c r="AI187" s="29"/>
      <c r="AJ187" s="45" t="str">
        <f t="shared" si="58"/>
        <v/>
      </c>
      <c r="AK187" s="50"/>
      <c r="AL187" s="88" t="str">
        <f t="shared" si="69"/>
        <v/>
      </c>
      <c r="AM187" s="89" t="str">
        <f t="shared" si="70"/>
        <v/>
      </c>
      <c r="AN187" s="36"/>
    </row>
    <row r="188" spans="1:40" x14ac:dyDescent="0.25">
      <c r="A188" s="95"/>
      <c r="B188" s="19"/>
      <c r="C188" s="298" t="b">
        <f t="shared" si="65"/>
        <v>0</v>
      </c>
      <c r="D188" s="298"/>
      <c r="E188" s="420" t="b">
        <f t="shared" si="66"/>
        <v>0</v>
      </c>
      <c r="F188" s="421"/>
      <c r="G188" s="298" t="b">
        <f t="shared" si="67"/>
        <v>0</v>
      </c>
      <c r="H188" s="298"/>
      <c r="I188" s="298" t="b">
        <f t="shared" si="68"/>
        <v>0</v>
      </c>
      <c r="J188" s="298"/>
      <c r="K188" s="285" t="str">
        <f t="shared" si="59"/>
        <v/>
      </c>
      <c r="L188" s="104" t="str">
        <f t="shared" si="52"/>
        <v/>
      </c>
      <c r="M188" s="293" t="str">
        <f t="shared" si="53"/>
        <v/>
      </c>
      <c r="N188" s="19"/>
      <c r="O188" s="86" t="str">
        <f t="shared" si="60"/>
        <v/>
      </c>
      <c r="P188" s="285" t="str">
        <f t="shared" si="61"/>
        <v/>
      </c>
      <c r="Q188" s="86" t="str">
        <f t="shared" si="62"/>
        <v/>
      </c>
      <c r="R188" s="285" t="str">
        <f t="shared" si="63"/>
        <v/>
      </c>
      <c r="S188" s="16"/>
      <c r="T188" s="49" t="str">
        <f t="shared" si="54"/>
        <v/>
      </c>
      <c r="U188" s="49" t="str">
        <f t="shared" si="55"/>
        <v/>
      </c>
      <c r="V188" s="16"/>
      <c r="W188" s="88" t="str">
        <f t="shared" si="56"/>
        <v/>
      </c>
      <c r="X188" s="89" t="str">
        <f t="shared" si="72"/>
        <v/>
      </c>
      <c r="Y188" s="16"/>
      <c r="Z188" s="31" t="str">
        <f t="shared" si="64"/>
        <v/>
      </c>
      <c r="AA188" s="19"/>
      <c r="AB188" s="45" t="str">
        <f t="shared" si="71"/>
        <v/>
      </c>
      <c r="AC188" s="44"/>
      <c r="AE188" s="19"/>
      <c r="AF188" s="71"/>
      <c r="AG188" s="25"/>
      <c r="AH188" s="45" t="str">
        <f t="shared" si="57"/>
        <v/>
      </c>
      <c r="AI188" s="29"/>
      <c r="AJ188" s="45" t="str">
        <f t="shared" si="58"/>
        <v/>
      </c>
      <c r="AK188" s="50"/>
      <c r="AL188" s="88" t="str">
        <f t="shared" si="69"/>
        <v/>
      </c>
      <c r="AM188" s="89" t="str">
        <f t="shared" si="70"/>
        <v/>
      </c>
      <c r="AN188" s="36"/>
    </row>
    <row r="189" spans="1:40" x14ac:dyDescent="0.25">
      <c r="A189" s="95"/>
      <c r="B189" s="19"/>
      <c r="C189" s="298" t="b">
        <f t="shared" si="65"/>
        <v>0</v>
      </c>
      <c r="D189" s="298"/>
      <c r="E189" s="420" t="b">
        <f t="shared" si="66"/>
        <v>0</v>
      </c>
      <c r="F189" s="421"/>
      <c r="G189" s="298" t="b">
        <f t="shared" si="67"/>
        <v>0</v>
      </c>
      <c r="H189" s="298"/>
      <c r="I189" s="298" t="b">
        <f t="shared" si="68"/>
        <v>0</v>
      </c>
      <c r="J189" s="298"/>
      <c r="K189" s="285" t="str">
        <f t="shared" si="59"/>
        <v/>
      </c>
      <c r="L189" s="104" t="str">
        <f t="shared" si="52"/>
        <v/>
      </c>
      <c r="M189" s="293" t="str">
        <f t="shared" si="53"/>
        <v/>
      </c>
      <c r="N189" s="19"/>
      <c r="O189" s="86" t="str">
        <f t="shared" si="60"/>
        <v/>
      </c>
      <c r="P189" s="285" t="str">
        <f t="shared" si="61"/>
        <v/>
      </c>
      <c r="Q189" s="86" t="str">
        <f t="shared" si="62"/>
        <v/>
      </c>
      <c r="R189" s="285" t="str">
        <f t="shared" si="63"/>
        <v/>
      </c>
      <c r="S189" s="16"/>
      <c r="T189" s="49" t="str">
        <f t="shared" si="54"/>
        <v/>
      </c>
      <c r="U189" s="49" t="str">
        <f t="shared" si="55"/>
        <v/>
      </c>
      <c r="V189" s="16"/>
      <c r="W189" s="88" t="str">
        <f t="shared" si="56"/>
        <v/>
      </c>
      <c r="X189" s="89" t="str">
        <f t="shared" si="72"/>
        <v/>
      </c>
      <c r="Y189" s="16"/>
      <c r="Z189" s="31" t="str">
        <f t="shared" si="64"/>
        <v/>
      </c>
      <c r="AA189" s="19"/>
      <c r="AB189" s="45" t="str">
        <f t="shared" si="71"/>
        <v/>
      </c>
      <c r="AC189" s="44"/>
      <c r="AE189" s="19"/>
      <c r="AF189" s="71"/>
      <c r="AG189" s="25"/>
      <c r="AH189" s="45" t="str">
        <f t="shared" si="57"/>
        <v/>
      </c>
      <c r="AI189" s="29"/>
      <c r="AJ189" s="45" t="str">
        <f t="shared" si="58"/>
        <v/>
      </c>
      <c r="AK189" s="50"/>
      <c r="AL189" s="88" t="str">
        <f t="shared" si="69"/>
        <v/>
      </c>
      <c r="AM189" s="89" t="str">
        <f t="shared" si="70"/>
        <v/>
      </c>
      <c r="AN189" s="36"/>
    </row>
    <row r="190" spans="1:40" x14ac:dyDescent="0.25">
      <c r="A190" s="95"/>
      <c r="B190" s="19"/>
      <c r="C190" s="298" t="b">
        <f t="shared" si="65"/>
        <v>0</v>
      </c>
      <c r="D190" s="298"/>
      <c r="E190" s="420" t="b">
        <f t="shared" si="66"/>
        <v>0</v>
      </c>
      <c r="F190" s="421"/>
      <c r="G190" s="298" t="b">
        <f t="shared" si="67"/>
        <v>0</v>
      </c>
      <c r="H190" s="298"/>
      <c r="I190" s="298" t="b">
        <f t="shared" si="68"/>
        <v>0</v>
      </c>
      <c r="J190" s="298"/>
      <c r="K190" s="285" t="str">
        <f t="shared" si="59"/>
        <v/>
      </c>
      <c r="L190" s="104" t="str">
        <f t="shared" si="52"/>
        <v/>
      </c>
      <c r="M190" s="293" t="str">
        <f t="shared" si="53"/>
        <v/>
      </c>
      <c r="N190" s="19"/>
      <c r="O190" s="86" t="str">
        <f t="shared" si="60"/>
        <v/>
      </c>
      <c r="P190" s="285" t="str">
        <f t="shared" si="61"/>
        <v/>
      </c>
      <c r="Q190" s="86" t="str">
        <f t="shared" si="62"/>
        <v/>
      </c>
      <c r="R190" s="285" t="str">
        <f t="shared" si="63"/>
        <v/>
      </c>
      <c r="S190" s="16"/>
      <c r="T190" s="49" t="str">
        <f t="shared" si="54"/>
        <v/>
      </c>
      <c r="U190" s="49" t="str">
        <f t="shared" si="55"/>
        <v/>
      </c>
      <c r="V190" s="16"/>
      <c r="W190" s="88" t="str">
        <f t="shared" si="56"/>
        <v/>
      </c>
      <c r="X190" s="89" t="str">
        <f t="shared" si="72"/>
        <v/>
      </c>
      <c r="Y190" s="16"/>
      <c r="Z190" s="31" t="str">
        <f t="shared" si="64"/>
        <v/>
      </c>
      <c r="AA190" s="19"/>
      <c r="AB190" s="45" t="str">
        <f t="shared" si="71"/>
        <v/>
      </c>
      <c r="AC190" s="44"/>
      <c r="AE190" s="19"/>
      <c r="AF190" s="71"/>
      <c r="AG190" s="25"/>
      <c r="AH190" s="45" t="str">
        <f t="shared" si="57"/>
        <v/>
      </c>
      <c r="AI190" s="29"/>
      <c r="AJ190" s="45" t="str">
        <f t="shared" si="58"/>
        <v/>
      </c>
      <c r="AK190" s="50"/>
      <c r="AL190" s="88" t="str">
        <f t="shared" si="69"/>
        <v/>
      </c>
      <c r="AM190" s="89" t="str">
        <f t="shared" si="70"/>
        <v/>
      </c>
      <c r="AN190" s="36"/>
    </row>
    <row r="191" spans="1:40" x14ac:dyDescent="0.25">
      <c r="A191" s="95"/>
      <c r="B191" s="19"/>
      <c r="C191" s="298" t="b">
        <f t="shared" si="65"/>
        <v>0</v>
      </c>
      <c r="D191" s="298"/>
      <c r="E191" s="420" t="b">
        <f t="shared" si="66"/>
        <v>0</v>
      </c>
      <c r="F191" s="421"/>
      <c r="G191" s="298" t="b">
        <f t="shared" si="67"/>
        <v>0</v>
      </c>
      <c r="H191" s="298"/>
      <c r="I191" s="298" t="b">
        <f t="shared" si="68"/>
        <v>0</v>
      </c>
      <c r="J191" s="298"/>
      <c r="K191" s="285" t="str">
        <f t="shared" si="59"/>
        <v/>
      </c>
      <c r="L191" s="104" t="str">
        <f t="shared" si="52"/>
        <v/>
      </c>
      <c r="M191" s="293" t="str">
        <f t="shared" si="53"/>
        <v/>
      </c>
      <c r="N191" s="19"/>
      <c r="O191" s="86" t="str">
        <f t="shared" si="60"/>
        <v/>
      </c>
      <c r="P191" s="285" t="str">
        <f t="shared" si="61"/>
        <v/>
      </c>
      <c r="Q191" s="86" t="str">
        <f t="shared" si="62"/>
        <v/>
      </c>
      <c r="R191" s="285" t="str">
        <f t="shared" si="63"/>
        <v/>
      </c>
      <c r="S191" s="16"/>
      <c r="T191" s="49" t="str">
        <f t="shared" si="54"/>
        <v/>
      </c>
      <c r="U191" s="49" t="str">
        <f t="shared" si="55"/>
        <v/>
      </c>
      <c r="V191" s="16"/>
      <c r="W191" s="88" t="str">
        <f t="shared" si="56"/>
        <v/>
      </c>
      <c r="X191" s="89" t="str">
        <f t="shared" si="72"/>
        <v/>
      </c>
      <c r="Y191" s="16"/>
      <c r="Z191" s="31" t="str">
        <f t="shared" si="64"/>
        <v/>
      </c>
      <c r="AA191" s="19"/>
      <c r="AB191" s="45" t="str">
        <f t="shared" si="71"/>
        <v/>
      </c>
      <c r="AC191" s="44"/>
      <c r="AE191" s="19"/>
      <c r="AF191" s="71"/>
      <c r="AG191" s="25"/>
      <c r="AH191" s="45" t="str">
        <f t="shared" si="57"/>
        <v/>
      </c>
      <c r="AI191" s="29"/>
      <c r="AJ191" s="45" t="str">
        <f t="shared" si="58"/>
        <v/>
      </c>
      <c r="AK191" s="50"/>
      <c r="AL191" s="88" t="str">
        <f t="shared" si="69"/>
        <v/>
      </c>
      <c r="AM191" s="89" t="str">
        <f t="shared" si="70"/>
        <v/>
      </c>
      <c r="AN191" s="36"/>
    </row>
    <row r="192" spans="1:40" x14ac:dyDescent="0.25">
      <c r="A192" s="95"/>
      <c r="B192" s="19"/>
      <c r="C192" s="298" t="b">
        <f t="shared" si="65"/>
        <v>0</v>
      </c>
      <c r="D192" s="298"/>
      <c r="E192" s="420" t="b">
        <f t="shared" si="66"/>
        <v>0</v>
      </c>
      <c r="F192" s="421"/>
      <c r="G192" s="298" t="b">
        <f t="shared" si="67"/>
        <v>0</v>
      </c>
      <c r="H192" s="298"/>
      <c r="I192" s="298" t="b">
        <f t="shared" si="68"/>
        <v>0</v>
      </c>
      <c r="J192" s="298"/>
      <c r="K192" s="285" t="str">
        <f t="shared" si="59"/>
        <v/>
      </c>
      <c r="L192" s="104" t="str">
        <f t="shared" si="52"/>
        <v/>
      </c>
      <c r="M192" s="293" t="str">
        <f t="shared" si="53"/>
        <v/>
      </c>
      <c r="N192" s="19"/>
      <c r="O192" s="86" t="str">
        <f t="shared" si="60"/>
        <v/>
      </c>
      <c r="P192" s="285" t="str">
        <f t="shared" si="61"/>
        <v/>
      </c>
      <c r="Q192" s="86" t="str">
        <f t="shared" si="62"/>
        <v/>
      </c>
      <c r="R192" s="285" t="str">
        <f t="shared" si="63"/>
        <v/>
      </c>
      <c r="S192" s="16"/>
      <c r="T192" s="49" t="str">
        <f t="shared" si="54"/>
        <v/>
      </c>
      <c r="U192" s="49" t="str">
        <f t="shared" si="55"/>
        <v/>
      </c>
      <c r="V192" s="16"/>
      <c r="W192" s="88" t="str">
        <f t="shared" si="56"/>
        <v/>
      </c>
      <c r="X192" s="89" t="str">
        <f t="shared" si="72"/>
        <v/>
      </c>
      <c r="Y192" s="16"/>
      <c r="Z192" s="31" t="str">
        <f t="shared" si="64"/>
        <v/>
      </c>
      <c r="AA192" s="19"/>
      <c r="AB192" s="45" t="str">
        <f t="shared" si="71"/>
        <v/>
      </c>
      <c r="AC192" s="44"/>
      <c r="AE192" s="19"/>
      <c r="AF192" s="71"/>
      <c r="AG192" s="25"/>
      <c r="AH192" s="45" t="str">
        <f t="shared" si="57"/>
        <v/>
      </c>
      <c r="AI192" s="29"/>
      <c r="AJ192" s="45" t="str">
        <f t="shared" si="58"/>
        <v/>
      </c>
      <c r="AK192" s="50"/>
      <c r="AL192" s="88" t="str">
        <f t="shared" si="69"/>
        <v/>
      </c>
      <c r="AM192" s="89" t="str">
        <f t="shared" si="70"/>
        <v/>
      </c>
      <c r="AN192" s="36"/>
    </row>
    <row r="193" spans="1:40" x14ac:dyDescent="0.25">
      <c r="A193" s="95"/>
      <c r="B193" s="19"/>
      <c r="C193" s="298" t="b">
        <f t="shared" si="65"/>
        <v>0</v>
      </c>
      <c r="D193" s="298"/>
      <c r="E193" s="420" t="b">
        <f t="shared" si="66"/>
        <v>0</v>
      </c>
      <c r="F193" s="421"/>
      <c r="G193" s="298" t="b">
        <f t="shared" si="67"/>
        <v>0</v>
      </c>
      <c r="H193" s="298"/>
      <c r="I193" s="298" t="b">
        <f t="shared" si="68"/>
        <v>0</v>
      </c>
      <c r="J193" s="298"/>
      <c r="K193" s="285" t="str">
        <f t="shared" si="59"/>
        <v/>
      </c>
      <c r="L193" s="104" t="str">
        <f t="shared" si="52"/>
        <v/>
      </c>
      <c r="M193" s="293" t="str">
        <f t="shared" si="53"/>
        <v/>
      </c>
      <c r="N193" s="19"/>
      <c r="O193" s="86" t="str">
        <f t="shared" si="60"/>
        <v/>
      </c>
      <c r="P193" s="285" t="str">
        <f t="shared" si="61"/>
        <v/>
      </c>
      <c r="Q193" s="86" t="str">
        <f t="shared" si="62"/>
        <v/>
      </c>
      <c r="R193" s="285" t="str">
        <f t="shared" si="63"/>
        <v/>
      </c>
      <c r="S193" s="16"/>
      <c r="T193" s="49" t="str">
        <f t="shared" si="54"/>
        <v/>
      </c>
      <c r="U193" s="49" t="str">
        <f t="shared" si="55"/>
        <v/>
      </c>
      <c r="V193" s="16"/>
      <c r="W193" s="88" t="str">
        <f t="shared" si="56"/>
        <v/>
      </c>
      <c r="X193" s="89" t="str">
        <f t="shared" si="72"/>
        <v/>
      </c>
      <c r="Y193" s="16"/>
      <c r="Z193" s="31" t="str">
        <f t="shared" si="64"/>
        <v/>
      </c>
      <c r="AA193" s="19"/>
      <c r="AB193" s="45" t="str">
        <f t="shared" si="71"/>
        <v/>
      </c>
      <c r="AC193" s="44"/>
      <c r="AE193" s="19"/>
      <c r="AF193" s="71"/>
      <c r="AG193" s="25"/>
      <c r="AH193" s="45" t="str">
        <f t="shared" si="57"/>
        <v/>
      </c>
      <c r="AI193" s="29"/>
      <c r="AJ193" s="45" t="str">
        <f t="shared" si="58"/>
        <v/>
      </c>
      <c r="AK193" s="50"/>
      <c r="AL193" s="88" t="str">
        <f t="shared" si="69"/>
        <v/>
      </c>
      <c r="AM193" s="89" t="str">
        <f t="shared" si="70"/>
        <v/>
      </c>
      <c r="AN193" s="36"/>
    </row>
    <row r="194" spans="1:40" x14ac:dyDescent="0.25">
      <c r="A194" s="95"/>
      <c r="B194" s="19"/>
      <c r="C194" s="298" t="b">
        <f t="shared" si="65"/>
        <v>0</v>
      </c>
      <c r="D194" s="298"/>
      <c r="E194" s="420" t="b">
        <f t="shared" si="66"/>
        <v>0</v>
      </c>
      <c r="F194" s="421"/>
      <c r="G194" s="298" t="b">
        <f t="shared" si="67"/>
        <v>0</v>
      </c>
      <c r="H194" s="298"/>
      <c r="I194" s="298" t="b">
        <f t="shared" si="68"/>
        <v>0</v>
      </c>
      <c r="J194" s="298"/>
      <c r="K194" s="285" t="str">
        <f t="shared" si="59"/>
        <v/>
      </c>
      <c r="L194" s="104" t="str">
        <f t="shared" si="52"/>
        <v/>
      </c>
      <c r="M194" s="293" t="str">
        <f t="shared" si="53"/>
        <v/>
      </c>
      <c r="N194" s="19"/>
      <c r="O194" s="86" t="str">
        <f t="shared" si="60"/>
        <v/>
      </c>
      <c r="P194" s="285" t="str">
        <f t="shared" si="61"/>
        <v/>
      </c>
      <c r="Q194" s="86" t="str">
        <f t="shared" si="62"/>
        <v/>
      </c>
      <c r="R194" s="285" t="str">
        <f t="shared" si="63"/>
        <v/>
      </c>
      <c r="S194" s="16"/>
      <c r="T194" s="49" t="str">
        <f t="shared" si="54"/>
        <v/>
      </c>
      <c r="U194" s="49" t="str">
        <f t="shared" si="55"/>
        <v/>
      </c>
      <c r="V194" s="16"/>
      <c r="W194" s="88" t="str">
        <f t="shared" si="56"/>
        <v/>
      </c>
      <c r="X194" s="89" t="str">
        <f t="shared" si="72"/>
        <v/>
      </c>
      <c r="Y194" s="16"/>
      <c r="Z194" s="31" t="str">
        <f t="shared" si="64"/>
        <v/>
      </c>
      <c r="AA194" s="19"/>
      <c r="AB194" s="45" t="str">
        <f t="shared" si="71"/>
        <v/>
      </c>
      <c r="AC194" s="44"/>
      <c r="AE194" s="19"/>
      <c r="AF194" s="71"/>
      <c r="AG194" s="25"/>
      <c r="AH194" s="45" t="str">
        <f t="shared" si="57"/>
        <v/>
      </c>
      <c r="AI194" s="29"/>
      <c r="AJ194" s="45" t="str">
        <f t="shared" si="58"/>
        <v/>
      </c>
      <c r="AK194" s="50"/>
      <c r="AL194" s="88" t="str">
        <f t="shared" si="69"/>
        <v/>
      </c>
      <c r="AM194" s="89" t="str">
        <f t="shared" si="70"/>
        <v/>
      </c>
      <c r="AN194" s="36"/>
    </row>
    <row r="195" spans="1:40" x14ac:dyDescent="0.25">
      <c r="A195" s="95"/>
      <c r="B195" s="19"/>
      <c r="C195" s="298" t="b">
        <f t="shared" si="65"/>
        <v>0</v>
      </c>
      <c r="D195" s="298"/>
      <c r="E195" s="420" t="b">
        <f t="shared" si="66"/>
        <v>0</v>
      </c>
      <c r="F195" s="421"/>
      <c r="G195" s="298" t="b">
        <f t="shared" si="67"/>
        <v>0</v>
      </c>
      <c r="H195" s="298"/>
      <c r="I195" s="298" t="b">
        <f t="shared" si="68"/>
        <v>0</v>
      </c>
      <c r="J195" s="298"/>
      <c r="K195" s="285" t="str">
        <f t="shared" si="59"/>
        <v/>
      </c>
      <c r="L195" s="104" t="str">
        <f t="shared" si="52"/>
        <v/>
      </c>
      <c r="M195" s="293" t="str">
        <f t="shared" si="53"/>
        <v/>
      </c>
      <c r="N195" s="19"/>
      <c r="O195" s="86" t="str">
        <f t="shared" si="60"/>
        <v/>
      </c>
      <c r="P195" s="285" t="str">
        <f t="shared" si="61"/>
        <v/>
      </c>
      <c r="Q195" s="86" t="str">
        <f t="shared" si="62"/>
        <v/>
      </c>
      <c r="R195" s="285" t="str">
        <f t="shared" si="63"/>
        <v/>
      </c>
      <c r="S195" s="16"/>
      <c r="T195" s="49" t="str">
        <f t="shared" si="54"/>
        <v/>
      </c>
      <c r="U195" s="49" t="str">
        <f t="shared" si="55"/>
        <v/>
      </c>
      <c r="V195" s="16"/>
      <c r="W195" s="88" t="str">
        <f t="shared" si="56"/>
        <v/>
      </c>
      <c r="X195" s="89" t="str">
        <f t="shared" si="72"/>
        <v/>
      </c>
      <c r="Y195" s="16"/>
      <c r="Z195" s="31" t="str">
        <f t="shared" si="64"/>
        <v/>
      </c>
      <c r="AA195" s="19"/>
      <c r="AB195" s="45" t="str">
        <f t="shared" si="71"/>
        <v/>
      </c>
      <c r="AC195" s="44"/>
      <c r="AE195" s="19"/>
      <c r="AF195" s="71"/>
      <c r="AG195" s="25"/>
      <c r="AH195" s="45" t="str">
        <f t="shared" si="57"/>
        <v/>
      </c>
      <c r="AI195" s="29"/>
      <c r="AJ195" s="45" t="str">
        <f t="shared" si="58"/>
        <v/>
      </c>
      <c r="AK195" s="50"/>
      <c r="AL195" s="88" t="str">
        <f t="shared" si="69"/>
        <v/>
      </c>
      <c r="AM195" s="89" t="str">
        <f t="shared" si="70"/>
        <v/>
      </c>
      <c r="AN195" s="36"/>
    </row>
    <row r="196" spans="1:40" x14ac:dyDescent="0.25">
      <c r="A196" s="95"/>
      <c r="B196" s="19"/>
      <c r="C196" s="298" t="b">
        <f t="shared" si="65"/>
        <v>0</v>
      </c>
      <c r="D196" s="298"/>
      <c r="E196" s="420" t="b">
        <f t="shared" si="66"/>
        <v>0</v>
      </c>
      <c r="F196" s="421"/>
      <c r="G196" s="298" t="b">
        <f t="shared" si="67"/>
        <v>0</v>
      </c>
      <c r="H196" s="298"/>
      <c r="I196" s="298" t="b">
        <f t="shared" si="68"/>
        <v>0</v>
      </c>
      <c r="J196" s="298"/>
      <c r="K196" s="285" t="str">
        <f t="shared" si="59"/>
        <v/>
      </c>
      <c r="L196" s="104" t="str">
        <f t="shared" si="52"/>
        <v/>
      </c>
      <c r="M196" s="293" t="str">
        <f t="shared" si="53"/>
        <v/>
      </c>
      <c r="N196" s="19"/>
      <c r="O196" s="86" t="str">
        <f t="shared" si="60"/>
        <v/>
      </c>
      <c r="P196" s="285" t="str">
        <f t="shared" si="61"/>
        <v/>
      </c>
      <c r="Q196" s="86" t="str">
        <f t="shared" si="62"/>
        <v/>
      </c>
      <c r="R196" s="285" t="str">
        <f t="shared" si="63"/>
        <v/>
      </c>
      <c r="S196" s="16"/>
      <c r="T196" s="49" t="str">
        <f t="shared" si="54"/>
        <v/>
      </c>
      <c r="U196" s="49" t="str">
        <f t="shared" si="55"/>
        <v/>
      </c>
      <c r="V196" s="16"/>
      <c r="W196" s="88" t="str">
        <f t="shared" si="56"/>
        <v/>
      </c>
      <c r="X196" s="89" t="str">
        <f t="shared" si="72"/>
        <v/>
      </c>
      <c r="Y196" s="16"/>
      <c r="Z196" s="31" t="str">
        <f t="shared" si="64"/>
        <v/>
      </c>
      <c r="AA196" s="19"/>
      <c r="AB196" s="45" t="str">
        <f t="shared" si="71"/>
        <v/>
      </c>
      <c r="AC196" s="44"/>
      <c r="AE196" s="19"/>
      <c r="AF196" s="71"/>
      <c r="AG196" s="25"/>
      <c r="AH196" s="45" t="str">
        <f t="shared" si="57"/>
        <v/>
      </c>
      <c r="AI196" s="29"/>
      <c r="AJ196" s="45" t="str">
        <f t="shared" si="58"/>
        <v/>
      </c>
      <c r="AK196" s="50"/>
      <c r="AL196" s="88" t="str">
        <f t="shared" si="69"/>
        <v/>
      </c>
      <c r="AM196" s="89" t="str">
        <f t="shared" si="70"/>
        <v/>
      </c>
      <c r="AN196" s="36"/>
    </row>
    <row r="197" spans="1:40" x14ac:dyDescent="0.25">
      <c r="A197" s="95"/>
      <c r="B197" s="19"/>
      <c r="C197" s="298" t="b">
        <f t="shared" si="65"/>
        <v>0</v>
      </c>
      <c r="D197" s="298"/>
      <c r="E197" s="420" t="b">
        <f t="shared" si="66"/>
        <v>0</v>
      </c>
      <c r="F197" s="421"/>
      <c r="G197" s="298" t="b">
        <f t="shared" si="67"/>
        <v>0</v>
      </c>
      <c r="H197" s="298"/>
      <c r="I197" s="298" t="b">
        <f t="shared" si="68"/>
        <v>0</v>
      </c>
      <c r="J197" s="298"/>
      <c r="K197" s="285" t="str">
        <f t="shared" si="59"/>
        <v/>
      </c>
      <c r="L197" s="104" t="str">
        <f t="shared" si="52"/>
        <v/>
      </c>
      <c r="M197" s="293" t="str">
        <f t="shared" si="53"/>
        <v/>
      </c>
      <c r="N197" s="19"/>
      <c r="O197" s="86" t="str">
        <f t="shared" si="60"/>
        <v/>
      </c>
      <c r="P197" s="285" t="str">
        <f t="shared" si="61"/>
        <v/>
      </c>
      <c r="Q197" s="86" t="str">
        <f t="shared" si="62"/>
        <v/>
      </c>
      <c r="R197" s="285" t="str">
        <f t="shared" si="63"/>
        <v/>
      </c>
      <c r="S197" s="16"/>
      <c r="T197" s="49" t="str">
        <f t="shared" si="54"/>
        <v/>
      </c>
      <c r="U197" s="49" t="str">
        <f t="shared" si="55"/>
        <v/>
      </c>
      <c r="V197" s="16"/>
      <c r="W197" s="88" t="str">
        <f t="shared" si="56"/>
        <v/>
      </c>
      <c r="X197" s="89" t="str">
        <f t="shared" si="72"/>
        <v/>
      </c>
      <c r="Y197" s="16"/>
      <c r="Z197" s="31" t="str">
        <f t="shared" si="64"/>
        <v/>
      </c>
      <c r="AA197" s="19"/>
      <c r="AB197" s="45" t="str">
        <f t="shared" si="71"/>
        <v/>
      </c>
      <c r="AC197" s="44"/>
      <c r="AE197" s="19"/>
      <c r="AF197" s="71"/>
      <c r="AG197" s="25"/>
      <c r="AH197" s="45" t="str">
        <f t="shared" si="57"/>
        <v/>
      </c>
      <c r="AI197" s="29"/>
      <c r="AJ197" s="45" t="str">
        <f t="shared" si="58"/>
        <v/>
      </c>
      <c r="AK197" s="50"/>
      <c r="AL197" s="88" t="str">
        <f t="shared" si="69"/>
        <v/>
      </c>
      <c r="AM197" s="89" t="str">
        <f t="shared" si="70"/>
        <v/>
      </c>
      <c r="AN197" s="36"/>
    </row>
    <row r="198" spans="1:40" x14ac:dyDescent="0.25">
      <c r="A198" s="95"/>
      <c r="B198" s="19"/>
      <c r="C198" s="298" t="b">
        <f t="shared" si="65"/>
        <v>0</v>
      </c>
      <c r="D198" s="298"/>
      <c r="E198" s="420" t="b">
        <f t="shared" si="66"/>
        <v>0</v>
      </c>
      <c r="F198" s="421"/>
      <c r="G198" s="298" t="b">
        <f t="shared" si="67"/>
        <v>0</v>
      </c>
      <c r="H198" s="298"/>
      <c r="I198" s="298" t="b">
        <f t="shared" si="68"/>
        <v>0</v>
      </c>
      <c r="J198" s="298"/>
      <c r="K198" s="285" t="str">
        <f t="shared" si="59"/>
        <v/>
      </c>
      <c r="L198" s="104" t="str">
        <f t="shared" si="52"/>
        <v/>
      </c>
      <c r="M198" s="293" t="str">
        <f t="shared" si="53"/>
        <v/>
      </c>
      <c r="N198" s="19"/>
      <c r="O198" s="86" t="str">
        <f t="shared" si="60"/>
        <v/>
      </c>
      <c r="P198" s="285" t="str">
        <f t="shared" si="61"/>
        <v/>
      </c>
      <c r="Q198" s="86" t="str">
        <f t="shared" si="62"/>
        <v/>
      </c>
      <c r="R198" s="285" t="str">
        <f t="shared" si="63"/>
        <v/>
      </c>
      <c r="S198" s="16"/>
      <c r="T198" s="49" t="str">
        <f t="shared" si="54"/>
        <v/>
      </c>
      <c r="U198" s="49" t="str">
        <f t="shared" si="55"/>
        <v/>
      </c>
      <c r="V198" s="16"/>
      <c r="W198" s="88" t="str">
        <f t="shared" si="56"/>
        <v/>
      </c>
      <c r="X198" s="89" t="str">
        <f t="shared" si="72"/>
        <v/>
      </c>
      <c r="Y198" s="16"/>
      <c r="Z198" s="31" t="str">
        <f t="shared" si="64"/>
        <v/>
      </c>
      <c r="AA198" s="19"/>
      <c r="AB198" s="45" t="str">
        <f t="shared" si="71"/>
        <v/>
      </c>
      <c r="AC198" s="44"/>
      <c r="AE198" s="19"/>
      <c r="AF198" s="71"/>
      <c r="AG198" s="25"/>
      <c r="AH198" s="45" t="str">
        <f t="shared" si="57"/>
        <v/>
      </c>
      <c r="AI198" s="29"/>
      <c r="AJ198" s="45" t="str">
        <f t="shared" si="58"/>
        <v/>
      </c>
      <c r="AK198" s="50"/>
      <c r="AL198" s="88" t="str">
        <f t="shared" si="69"/>
        <v/>
      </c>
      <c r="AM198" s="89" t="str">
        <f t="shared" si="70"/>
        <v/>
      </c>
      <c r="AN198" s="36"/>
    </row>
    <row r="199" spans="1:40" x14ac:dyDescent="0.25">
      <c r="A199" s="95"/>
      <c r="B199" s="19"/>
      <c r="C199" s="298" t="b">
        <f t="shared" si="65"/>
        <v>0</v>
      </c>
      <c r="D199" s="298"/>
      <c r="E199" s="420" t="b">
        <f t="shared" si="66"/>
        <v>0</v>
      </c>
      <c r="F199" s="421"/>
      <c r="G199" s="298" t="b">
        <f t="shared" si="67"/>
        <v>0</v>
      </c>
      <c r="H199" s="298"/>
      <c r="I199" s="298" t="b">
        <f t="shared" si="68"/>
        <v>0</v>
      </c>
      <c r="J199" s="298"/>
      <c r="K199" s="285" t="str">
        <f t="shared" si="59"/>
        <v/>
      </c>
      <c r="L199" s="104" t="str">
        <f t="shared" si="52"/>
        <v/>
      </c>
      <c r="M199" s="293" t="str">
        <f t="shared" si="53"/>
        <v/>
      </c>
      <c r="N199" s="19"/>
      <c r="O199" s="86" t="str">
        <f t="shared" si="60"/>
        <v/>
      </c>
      <c r="P199" s="285" t="str">
        <f t="shared" si="61"/>
        <v/>
      </c>
      <c r="Q199" s="86" t="str">
        <f t="shared" si="62"/>
        <v/>
      </c>
      <c r="R199" s="285" t="str">
        <f t="shared" si="63"/>
        <v/>
      </c>
      <c r="S199" s="16"/>
      <c r="T199" s="49" t="str">
        <f t="shared" si="54"/>
        <v/>
      </c>
      <c r="U199" s="49" t="str">
        <f t="shared" si="55"/>
        <v/>
      </c>
      <c r="V199" s="16"/>
      <c r="W199" s="88" t="str">
        <f t="shared" si="56"/>
        <v/>
      </c>
      <c r="X199" s="89" t="str">
        <f t="shared" si="72"/>
        <v/>
      </c>
      <c r="Y199" s="16"/>
      <c r="Z199" s="31" t="str">
        <f t="shared" si="64"/>
        <v/>
      </c>
      <c r="AA199" s="19"/>
      <c r="AB199" s="45" t="str">
        <f t="shared" si="71"/>
        <v/>
      </c>
      <c r="AC199" s="44"/>
      <c r="AE199" s="19"/>
      <c r="AF199" s="71"/>
      <c r="AG199" s="25"/>
      <c r="AH199" s="45" t="str">
        <f t="shared" si="57"/>
        <v/>
      </c>
      <c r="AI199" s="29"/>
      <c r="AJ199" s="45" t="str">
        <f t="shared" si="58"/>
        <v/>
      </c>
      <c r="AK199" s="50"/>
      <c r="AL199" s="88" t="str">
        <f t="shared" si="69"/>
        <v/>
      </c>
      <c r="AM199" s="89" t="str">
        <f t="shared" si="70"/>
        <v/>
      </c>
      <c r="AN199" s="36"/>
    </row>
    <row r="200" spans="1:40" x14ac:dyDescent="0.25">
      <c r="A200" s="95"/>
      <c r="B200" s="19"/>
      <c r="C200" s="298" t="b">
        <f t="shared" si="65"/>
        <v>0</v>
      </c>
      <c r="D200" s="298"/>
      <c r="E200" s="420" t="b">
        <f t="shared" si="66"/>
        <v>0</v>
      </c>
      <c r="F200" s="421"/>
      <c r="G200" s="298" t="b">
        <f t="shared" si="67"/>
        <v>0</v>
      </c>
      <c r="H200" s="298"/>
      <c r="I200" s="298" t="b">
        <f t="shared" si="68"/>
        <v>0</v>
      </c>
      <c r="J200" s="298"/>
      <c r="K200" s="285" t="str">
        <f t="shared" si="59"/>
        <v/>
      </c>
      <c r="L200" s="104" t="str">
        <f t="shared" si="52"/>
        <v/>
      </c>
      <c r="M200" s="293" t="str">
        <f t="shared" si="53"/>
        <v/>
      </c>
      <c r="N200" s="19"/>
      <c r="O200" s="86" t="str">
        <f t="shared" si="60"/>
        <v/>
      </c>
      <c r="P200" s="285" t="str">
        <f t="shared" si="61"/>
        <v/>
      </c>
      <c r="Q200" s="86" t="str">
        <f t="shared" si="62"/>
        <v/>
      </c>
      <c r="R200" s="285" t="str">
        <f t="shared" si="63"/>
        <v/>
      </c>
      <c r="S200" s="16"/>
      <c r="T200" s="49" t="str">
        <f t="shared" si="54"/>
        <v/>
      </c>
      <c r="U200" s="49" t="str">
        <f t="shared" si="55"/>
        <v/>
      </c>
      <c r="V200" s="16"/>
      <c r="W200" s="88" t="str">
        <f t="shared" si="56"/>
        <v/>
      </c>
      <c r="X200" s="89" t="str">
        <f t="shared" si="72"/>
        <v/>
      </c>
      <c r="Y200" s="16"/>
      <c r="Z200" s="31" t="str">
        <f t="shared" si="64"/>
        <v/>
      </c>
      <c r="AA200" s="19"/>
      <c r="AB200" s="45" t="str">
        <f t="shared" si="71"/>
        <v/>
      </c>
      <c r="AC200" s="44"/>
      <c r="AE200" s="19"/>
      <c r="AF200" s="71"/>
      <c r="AG200" s="25"/>
      <c r="AH200" s="45" t="str">
        <f t="shared" si="57"/>
        <v/>
      </c>
      <c r="AI200" s="29"/>
      <c r="AJ200" s="45" t="str">
        <f t="shared" si="58"/>
        <v/>
      </c>
      <c r="AK200" s="50"/>
      <c r="AL200" s="88" t="str">
        <f t="shared" si="69"/>
        <v/>
      </c>
      <c r="AM200" s="89" t="str">
        <f t="shared" si="70"/>
        <v/>
      </c>
      <c r="AN200" s="36"/>
    </row>
    <row r="201" spans="1:40" x14ac:dyDescent="0.25">
      <c r="A201" s="95"/>
      <c r="B201" s="19"/>
      <c r="C201" s="298" t="b">
        <f t="shared" si="65"/>
        <v>0</v>
      </c>
      <c r="D201" s="298"/>
      <c r="E201" s="420" t="b">
        <f t="shared" si="66"/>
        <v>0</v>
      </c>
      <c r="F201" s="421"/>
      <c r="G201" s="298" t="b">
        <f t="shared" si="67"/>
        <v>0</v>
      </c>
      <c r="H201" s="298"/>
      <c r="I201" s="298" t="b">
        <f t="shared" si="68"/>
        <v>0</v>
      </c>
      <c r="J201" s="298"/>
      <c r="K201" s="285" t="str">
        <f t="shared" si="59"/>
        <v/>
      </c>
      <c r="L201" s="104" t="str">
        <f t="shared" si="52"/>
        <v/>
      </c>
      <c r="M201" s="293" t="str">
        <f t="shared" si="53"/>
        <v/>
      </c>
      <c r="N201" s="19"/>
      <c r="O201" s="86" t="str">
        <f t="shared" si="60"/>
        <v/>
      </c>
      <c r="P201" s="285" t="str">
        <f t="shared" si="61"/>
        <v/>
      </c>
      <c r="Q201" s="86" t="str">
        <f t="shared" si="62"/>
        <v/>
      </c>
      <c r="R201" s="285" t="str">
        <f t="shared" si="63"/>
        <v/>
      </c>
      <c r="S201" s="16"/>
      <c r="T201" s="49" t="str">
        <f t="shared" si="54"/>
        <v/>
      </c>
      <c r="U201" s="49" t="str">
        <f t="shared" si="55"/>
        <v/>
      </c>
      <c r="V201" s="16"/>
      <c r="W201" s="88" t="str">
        <f t="shared" si="56"/>
        <v/>
      </c>
      <c r="X201" s="89" t="str">
        <f t="shared" si="72"/>
        <v/>
      </c>
      <c r="Y201" s="16"/>
      <c r="Z201" s="31" t="str">
        <f t="shared" si="64"/>
        <v/>
      </c>
      <c r="AA201" s="19"/>
      <c r="AB201" s="45" t="str">
        <f t="shared" si="71"/>
        <v/>
      </c>
      <c r="AC201" s="44"/>
      <c r="AE201" s="19"/>
      <c r="AF201" s="71"/>
      <c r="AG201" s="25"/>
      <c r="AH201" s="45" t="str">
        <f t="shared" si="57"/>
        <v/>
      </c>
      <c r="AI201" s="29"/>
      <c r="AJ201" s="45" t="str">
        <f t="shared" si="58"/>
        <v/>
      </c>
      <c r="AK201" s="50"/>
      <c r="AL201" s="88" t="str">
        <f t="shared" si="69"/>
        <v/>
      </c>
      <c r="AM201" s="89" t="str">
        <f t="shared" si="70"/>
        <v/>
      </c>
      <c r="AN201" s="36"/>
    </row>
    <row r="202" spans="1:40" x14ac:dyDescent="0.25">
      <c r="A202" s="95"/>
      <c r="B202" s="19"/>
      <c r="C202" s="298" t="b">
        <f t="shared" si="65"/>
        <v>0</v>
      </c>
      <c r="D202" s="298"/>
      <c r="E202" s="420" t="b">
        <f t="shared" si="66"/>
        <v>0</v>
      </c>
      <c r="F202" s="421"/>
      <c r="G202" s="298" t="b">
        <f t="shared" si="67"/>
        <v>0</v>
      </c>
      <c r="H202" s="298"/>
      <c r="I202" s="298" t="b">
        <f t="shared" si="68"/>
        <v>0</v>
      </c>
      <c r="J202" s="298"/>
      <c r="K202" s="285" t="str">
        <f t="shared" si="59"/>
        <v/>
      </c>
      <c r="L202" s="104" t="str">
        <f t="shared" si="52"/>
        <v/>
      </c>
      <c r="M202" s="293" t="str">
        <f t="shared" si="53"/>
        <v/>
      </c>
      <c r="N202" s="19"/>
      <c r="O202" s="86" t="str">
        <f t="shared" si="60"/>
        <v/>
      </c>
      <c r="P202" s="285" t="str">
        <f t="shared" si="61"/>
        <v/>
      </c>
      <c r="Q202" s="86" t="str">
        <f t="shared" si="62"/>
        <v/>
      </c>
      <c r="R202" s="285" t="str">
        <f t="shared" si="63"/>
        <v/>
      </c>
      <c r="S202" s="16"/>
      <c r="T202" s="49" t="str">
        <f t="shared" si="54"/>
        <v/>
      </c>
      <c r="U202" s="49" t="str">
        <f t="shared" si="55"/>
        <v/>
      </c>
      <c r="V202" s="16"/>
      <c r="W202" s="88" t="str">
        <f t="shared" si="56"/>
        <v/>
      </c>
      <c r="X202" s="89" t="str">
        <f t="shared" si="72"/>
        <v/>
      </c>
      <c r="Y202" s="16"/>
      <c r="Z202" s="31" t="str">
        <f t="shared" si="64"/>
        <v/>
      </c>
      <c r="AA202" s="19"/>
      <c r="AB202" s="45" t="str">
        <f t="shared" si="71"/>
        <v/>
      </c>
      <c r="AC202" s="44"/>
      <c r="AE202" s="19"/>
      <c r="AF202" s="71"/>
      <c r="AG202" s="25"/>
      <c r="AH202" s="45" t="str">
        <f t="shared" si="57"/>
        <v/>
      </c>
      <c r="AI202" s="29"/>
      <c r="AJ202" s="45" t="str">
        <f t="shared" si="58"/>
        <v/>
      </c>
      <c r="AK202" s="50"/>
      <c r="AL202" s="88" t="str">
        <f t="shared" si="69"/>
        <v/>
      </c>
      <c r="AM202" s="89" t="str">
        <f t="shared" si="70"/>
        <v/>
      </c>
      <c r="AN202" s="36"/>
    </row>
    <row r="203" spans="1:40" x14ac:dyDescent="0.25">
      <c r="A203" s="95"/>
      <c r="B203" s="19"/>
      <c r="C203" s="298" t="b">
        <f t="shared" si="65"/>
        <v>0</v>
      </c>
      <c r="D203" s="298"/>
      <c r="E203" s="420" t="b">
        <f t="shared" si="66"/>
        <v>0</v>
      </c>
      <c r="F203" s="421"/>
      <c r="G203" s="298" t="b">
        <f t="shared" si="67"/>
        <v>0</v>
      </c>
      <c r="H203" s="298"/>
      <c r="I203" s="298" t="b">
        <f t="shared" si="68"/>
        <v>0</v>
      </c>
      <c r="J203" s="298"/>
      <c r="K203" s="285" t="str">
        <f t="shared" si="59"/>
        <v/>
      </c>
      <c r="L203" s="104" t="str">
        <f t="shared" si="52"/>
        <v/>
      </c>
      <c r="M203" s="293" t="str">
        <f t="shared" si="53"/>
        <v/>
      </c>
      <c r="N203" s="19"/>
      <c r="O203" s="86" t="str">
        <f t="shared" si="60"/>
        <v/>
      </c>
      <c r="P203" s="285" t="str">
        <f t="shared" si="61"/>
        <v/>
      </c>
      <c r="Q203" s="86" t="str">
        <f t="shared" si="62"/>
        <v/>
      </c>
      <c r="R203" s="285" t="str">
        <f t="shared" si="63"/>
        <v/>
      </c>
      <c r="S203" s="16"/>
      <c r="T203" s="49" t="str">
        <f t="shared" si="54"/>
        <v/>
      </c>
      <c r="U203" s="49" t="str">
        <f t="shared" si="55"/>
        <v/>
      </c>
      <c r="V203" s="16"/>
      <c r="W203" s="88" t="str">
        <f t="shared" si="56"/>
        <v/>
      </c>
      <c r="X203" s="89" t="str">
        <f t="shared" si="72"/>
        <v/>
      </c>
      <c r="Y203" s="16"/>
      <c r="Z203" s="31" t="str">
        <f t="shared" si="64"/>
        <v/>
      </c>
      <c r="AA203" s="19"/>
      <c r="AB203" s="45" t="str">
        <f t="shared" si="71"/>
        <v/>
      </c>
      <c r="AC203" s="44"/>
      <c r="AE203" s="19"/>
      <c r="AF203" s="71"/>
      <c r="AG203" s="25"/>
      <c r="AH203" s="45" t="str">
        <f t="shared" si="57"/>
        <v/>
      </c>
      <c r="AI203" s="29"/>
      <c r="AJ203" s="45" t="str">
        <f t="shared" si="58"/>
        <v/>
      </c>
      <c r="AK203" s="50"/>
      <c r="AL203" s="88" t="str">
        <f t="shared" si="69"/>
        <v/>
      </c>
      <c r="AM203" s="89" t="str">
        <f t="shared" si="70"/>
        <v/>
      </c>
      <c r="AN203" s="36"/>
    </row>
    <row r="204" spans="1:40" x14ac:dyDescent="0.25">
      <c r="A204" s="95"/>
      <c r="B204" s="19"/>
      <c r="C204" s="298" t="b">
        <f t="shared" si="65"/>
        <v>0</v>
      </c>
      <c r="D204" s="298"/>
      <c r="E204" s="420" t="b">
        <f t="shared" si="66"/>
        <v>0</v>
      </c>
      <c r="F204" s="421"/>
      <c r="G204" s="298" t="b">
        <f t="shared" si="67"/>
        <v>0</v>
      </c>
      <c r="H204" s="298"/>
      <c r="I204" s="298" t="b">
        <f t="shared" si="68"/>
        <v>0</v>
      </c>
      <c r="J204" s="298"/>
      <c r="K204" s="285" t="str">
        <f t="shared" si="59"/>
        <v/>
      </c>
      <c r="L204" s="104" t="str">
        <f t="shared" si="52"/>
        <v/>
      </c>
      <c r="M204" s="293" t="str">
        <f t="shared" si="53"/>
        <v/>
      </c>
      <c r="N204" s="19"/>
      <c r="O204" s="86" t="str">
        <f t="shared" si="60"/>
        <v/>
      </c>
      <c r="P204" s="285" t="str">
        <f t="shared" si="61"/>
        <v/>
      </c>
      <c r="Q204" s="86" t="str">
        <f t="shared" si="62"/>
        <v/>
      </c>
      <c r="R204" s="285" t="str">
        <f t="shared" si="63"/>
        <v/>
      </c>
      <c r="S204" s="16"/>
      <c r="T204" s="49" t="str">
        <f t="shared" si="54"/>
        <v/>
      </c>
      <c r="U204" s="49" t="str">
        <f t="shared" si="55"/>
        <v/>
      </c>
      <c r="V204" s="16"/>
      <c r="W204" s="88" t="str">
        <f t="shared" si="56"/>
        <v/>
      </c>
      <c r="X204" s="89" t="str">
        <f t="shared" si="72"/>
        <v/>
      </c>
      <c r="Y204" s="16"/>
      <c r="Z204" s="31" t="str">
        <f t="shared" si="64"/>
        <v/>
      </c>
      <c r="AA204" s="19"/>
      <c r="AB204" s="45" t="str">
        <f t="shared" si="71"/>
        <v/>
      </c>
      <c r="AC204" s="44"/>
      <c r="AE204" s="19"/>
      <c r="AF204" s="71"/>
      <c r="AG204" s="25"/>
      <c r="AH204" s="45" t="str">
        <f t="shared" si="57"/>
        <v/>
      </c>
      <c r="AI204" s="29"/>
      <c r="AJ204" s="45" t="str">
        <f t="shared" si="58"/>
        <v/>
      </c>
      <c r="AK204" s="50"/>
      <c r="AL204" s="88" t="str">
        <f t="shared" si="69"/>
        <v/>
      </c>
      <c r="AM204" s="89" t="str">
        <f t="shared" si="70"/>
        <v/>
      </c>
      <c r="AN204" s="36"/>
    </row>
    <row r="205" spans="1:40" x14ac:dyDescent="0.25">
      <c r="A205" s="95"/>
      <c r="B205" s="19"/>
      <c r="C205" s="298" t="b">
        <f t="shared" si="65"/>
        <v>0</v>
      </c>
      <c r="D205" s="298"/>
      <c r="E205" s="420" t="b">
        <f t="shared" si="66"/>
        <v>0</v>
      </c>
      <c r="F205" s="421"/>
      <c r="G205" s="298" t="b">
        <f t="shared" si="67"/>
        <v>0</v>
      </c>
      <c r="H205" s="298"/>
      <c r="I205" s="298" t="b">
        <f t="shared" si="68"/>
        <v>0</v>
      </c>
      <c r="J205" s="298"/>
      <c r="K205" s="285" t="str">
        <f t="shared" si="59"/>
        <v/>
      </c>
      <c r="L205" s="104" t="str">
        <f t="shared" si="52"/>
        <v/>
      </c>
      <c r="M205" s="293" t="str">
        <f t="shared" si="53"/>
        <v/>
      </c>
      <c r="N205" s="19"/>
      <c r="O205" s="86" t="str">
        <f t="shared" si="60"/>
        <v/>
      </c>
      <c r="P205" s="285" t="str">
        <f t="shared" si="61"/>
        <v/>
      </c>
      <c r="Q205" s="86" t="str">
        <f t="shared" si="62"/>
        <v/>
      </c>
      <c r="R205" s="285" t="str">
        <f t="shared" si="63"/>
        <v/>
      </c>
      <c r="S205" s="16"/>
      <c r="T205" s="49" t="str">
        <f t="shared" si="54"/>
        <v/>
      </c>
      <c r="U205" s="49" t="str">
        <f t="shared" si="55"/>
        <v/>
      </c>
      <c r="V205" s="16"/>
      <c r="W205" s="88" t="str">
        <f t="shared" si="56"/>
        <v/>
      </c>
      <c r="X205" s="89" t="str">
        <f t="shared" si="72"/>
        <v/>
      </c>
      <c r="Y205" s="16"/>
      <c r="Z205" s="31" t="str">
        <f t="shared" si="64"/>
        <v/>
      </c>
      <c r="AA205" s="19"/>
      <c r="AB205" s="45" t="str">
        <f t="shared" si="71"/>
        <v/>
      </c>
      <c r="AC205" s="44"/>
      <c r="AE205" s="19"/>
      <c r="AF205" s="71"/>
      <c r="AG205" s="25"/>
      <c r="AH205" s="45" t="str">
        <f t="shared" si="57"/>
        <v/>
      </c>
      <c r="AI205" s="29"/>
      <c r="AJ205" s="45" t="str">
        <f t="shared" si="58"/>
        <v/>
      </c>
      <c r="AK205" s="50"/>
      <c r="AL205" s="88" t="str">
        <f t="shared" si="69"/>
        <v/>
      </c>
      <c r="AM205" s="89" t="str">
        <f t="shared" si="70"/>
        <v/>
      </c>
      <c r="AN205" s="36"/>
    </row>
    <row r="206" spans="1:40" x14ac:dyDescent="0.25">
      <c r="A206" s="95"/>
      <c r="B206" s="19"/>
      <c r="C206" s="298" t="b">
        <f t="shared" si="65"/>
        <v>0</v>
      </c>
      <c r="D206" s="298"/>
      <c r="E206" s="420" t="b">
        <f t="shared" si="66"/>
        <v>0</v>
      </c>
      <c r="F206" s="421"/>
      <c r="G206" s="298" t="b">
        <f t="shared" si="67"/>
        <v>0</v>
      </c>
      <c r="H206" s="298"/>
      <c r="I206" s="298" t="b">
        <f t="shared" si="68"/>
        <v>0</v>
      </c>
      <c r="J206" s="298"/>
      <c r="K206" s="285" t="str">
        <f t="shared" si="59"/>
        <v/>
      </c>
      <c r="L206" s="104" t="str">
        <f t="shared" si="52"/>
        <v/>
      </c>
      <c r="M206" s="293" t="str">
        <f t="shared" si="53"/>
        <v/>
      </c>
      <c r="N206" s="19"/>
      <c r="O206" s="86" t="str">
        <f t="shared" si="60"/>
        <v/>
      </c>
      <c r="P206" s="285" t="str">
        <f t="shared" si="61"/>
        <v/>
      </c>
      <c r="Q206" s="86" t="str">
        <f t="shared" si="62"/>
        <v/>
      </c>
      <c r="R206" s="285" t="str">
        <f t="shared" si="63"/>
        <v/>
      </c>
      <c r="S206" s="16"/>
      <c r="T206" s="49" t="str">
        <f t="shared" si="54"/>
        <v/>
      </c>
      <c r="U206" s="49" t="str">
        <f t="shared" si="55"/>
        <v/>
      </c>
      <c r="V206" s="16"/>
      <c r="W206" s="88" t="str">
        <f t="shared" si="56"/>
        <v/>
      </c>
      <c r="X206" s="89" t="str">
        <f t="shared" si="72"/>
        <v/>
      </c>
      <c r="Y206" s="16"/>
      <c r="Z206" s="31" t="str">
        <f t="shared" si="64"/>
        <v/>
      </c>
      <c r="AA206" s="19"/>
      <c r="AB206" s="45" t="str">
        <f t="shared" si="71"/>
        <v/>
      </c>
      <c r="AC206" s="44"/>
      <c r="AE206" s="19"/>
      <c r="AF206" s="71"/>
      <c r="AG206" s="25"/>
      <c r="AH206" s="45" t="str">
        <f t="shared" si="57"/>
        <v/>
      </c>
      <c r="AI206" s="29"/>
      <c r="AJ206" s="45" t="str">
        <f t="shared" si="58"/>
        <v/>
      </c>
      <c r="AK206" s="50"/>
      <c r="AL206" s="88" t="str">
        <f t="shared" si="69"/>
        <v/>
      </c>
      <c r="AM206" s="89" t="str">
        <f t="shared" si="70"/>
        <v/>
      </c>
      <c r="AN206" s="36"/>
    </row>
    <row r="207" spans="1:40" x14ac:dyDescent="0.25">
      <c r="A207" s="95"/>
      <c r="B207" s="19"/>
      <c r="C207" s="298" t="b">
        <f t="shared" si="65"/>
        <v>0</v>
      </c>
      <c r="D207" s="298"/>
      <c r="E207" s="420" t="b">
        <f t="shared" si="66"/>
        <v>0</v>
      </c>
      <c r="F207" s="421"/>
      <c r="G207" s="298" t="b">
        <f t="shared" si="67"/>
        <v>0</v>
      </c>
      <c r="H207" s="298"/>
      <c r="I207" s="298" t="b">
        <f t="shared" si="68"/>
        <v>0</v>
      </c>
      <c r="J207" s="298"/>
      <c r="K207" s="285" t="str">
        <f t="shared" si="59"/>
        <v/>
      </c>
      <c r="L207" s="104" t="str">
        <f t="shared" si="52"/>
        <v/>
      </c>
      <c r="M207" s="293" t="str">
        <f t="shared" si="53"/>
        <v/>
      </c>
      <c r="N207" s="19"/>
      <c r="O207" s="86" t="str">
        <f t="shared" si="60"/>
        <v/>
      </c>
      <c r="P207" s="285" t="str">
        <f t="shared" si="61"/>
        <v/>
      </c>
      <c r="Q207" s="86" t="str">
        <f t="shared" si="62"/>
        <v/>
      </c>
      <c r="R207" s="285" t="str">
        <f t="shared" si="63"/>
        <v/>
      </c>
      <c r="S207" s="16"/>
      <c r="T207" s="49" t="str">
        <f t="shared" si="54"/>
        <v/>
      </c>
      <c r="U207" s="49" t="str">
        <f t="shared" si="55"/>
        <v/>
      </c>
      <c r="V207" s="16"/>
      <c r="W207" s="88" t="str">
        <f t="shared" si="56"/>
        <v/>
      </c>
      <c r="X207" s="89" t="str">
        <f t="shared" si="72"/>
        <v/>
      </c>
      <c r="Y207" s="16"/>
      <c r="Z207" s="31" t="str">
        <f t="shared" si="64"/>
        <v/>
      </c>
      <c r="AA207" s="19"/>
      <c r="AB207" s="45" t="str">
        <f t="shared" si="71"/>
        <v/>
      </c>
      <c r="AC207" s="44"/>
      <c r="AE207" s="19"/>
      <c r="AF207" s="71"/>
      <c r="AG207" s="25"/>
      <c r="AH207" s="45" t="str">
        <f t="shared" si="57"/>
        <v/>
      </c>
      <c r="AI207" s="29"/>
      <c r="AJ207" s="45" t="str">
        <f t="shared" si="58"/>
        <v/>
      </c>
      <c r="AK207" s="50"/>
      <c r="AL207" s="88" t="str">
        <f t="shared" si="69"/>
        <v/>
      </c>
      <c r="AM207" s="89" t="str">
        <f t="shared" si="70"/>
        <v/>
      </c>
      <c r="AN207" s="36"/>
    </row>
    <row r="208" spans="1:40" x14ac:dyDescent="0.25">
      <c r="A208" s="95"/>
      <c r="B208" s="19"/>
      <c r="C208" s="298" t="b">
        <f t="shared" si="65"/>
        <v>0</v>
      </c>
      <c r="D208" s="298"/>
      <c r="E208" s="420" t="b">
        <f t="shared" si="66"/>
        <v>0</v>
      </c>
      <c r="F208" s="421"/>
      <c r="G208" s="298" t="b">
        <f t="shared" si="67"/>
        <v>0</v>
      </c>
      <c r="H208" s="298"/>
      <c r="I208" s="298" t="b">
        <f t="shared" si="68"/>
        <v>0</v>
      </c>
      <c r="J208" s="298"/>
      <c r="K208" s="285" t="str">
        <f t="shared" si="59"/>
        <v/>
      </c>
      <c r="L208" s="104" t="str">
        <f t="shared" si="52"/>
        <v/>
      </c>
      <c r="M208" s="293" t="str">
        <f t="shared" si="53"/>
        <v/>
      </c>
      <c r="N208" s="19"/>
      <c r="O208" s="86" t="str">
        <f t="shared" si="60"/>
        <v/>
      </c>
      <c r="P208" s="285" t="str">
        <f t="shared" si="61"/>
        <v/>
      </c>
      <c r="Q208" s="86" t="str">
        <f t="shared" si="62"/>
        <v/>
      </c>
      <c r="R208" s="285" t="str">
        <f t="shared" si="63"/>
        <v/>
      </c>
      <c r="S208" s="16"/>
      <c r="T208" s="49" t="str">
        <f t="shared" si="54"/>
        <v/>
      </c>
      <c r="U208" s="49" t="str">
        <f t="shared" si="55"/>
        <v/>
      </c>
      <c r="V208" s="16"/>
      <c r="W208" s="88" t="str">
        <f t="shared" si="56"/>
        <v/>
      </c>
      <c r="X208" s="89" t="str">
        <f t="shared" si="72"/>
        <v/>
      </c>
      <c r="Y208" s="16"/>
      <c r="Z208" s="31" t="str">
        <f t="shared" si="64"/>
        <v/>
      </c>
      <c r="AA208" s="19"/>
      <c r="AB208" s="45" t="str">
        <f t="shared" si="71"/>
        <v/>
      </c>
      <c r="AC208" s="44"/>
      <c r="AE208" s="19"/>
      <c r="AF208" s="71"/>
      <c r="AG208" s="25"/>
      <c r="AH208" s="45" t="str">
        <f t="shared" si="57"/>
        <v/>
      </c>
      <c r="AI208" s="29"/>
      <c r="AJ208" s="45" t="str">
        <f t="shared" si="58"/>
        <v/>
      </c>
      <c r="AK208" s="50"/>
      <c r="AL208" s="88" t="str">
        <f t="shared" si="69"/>
        <v/>
      </c>
      <c r="AM208" s="89" t="str">
        <f t="shared" si="70"/>
        <v/>
      </c>
      <c r="AN208" s="36"/>
    </row>
    <row r="209" spans="1:40" x14ac:dyDescent="0.25">
      <c r="A209" s="95"/>
      <c r="B209" s="19"/>
      <c r="C209" s="298" t="b">
        <f t="shared" si="65"/>
        <v>0</v>
      </c>
      <c r="D209" s="298"/>
      <c r="E209" s="420" t="b">
        <f t="shared" si="66"/>
        <v>0</v>
      </c>
      <c r="F209" s="421"/>
      <c r="G209" s="298" t="b">
        <f t="shared" si="67"/>
        <v>0</v>
      </c>
      <c r="H209" s="298"/>
      <c r="I209" s="298" t="b">
        <f t="shared" si="68"/>
        <v>0</v>
      </c>
      <c r="J209" s="298"/>
      <c r="K209" s="285" t="str">
        <f t="shared" si="59"/>
        <v/>
      </c>
      <c r="L209" s="104" t="str">
        <f t="shared" si="52"/>
        <v/>
      </c>
      <c r="M209" s="293" t="str">
        <f t="shared" si="53"/>
        <v/>
      </c>
      <c r="N209" s="19"/>
      <c r="O209" s="86" t="str">
        <f t="shared" si="60"/>
        <v/>
      </c>
      <c r="P209" s="285" t="str">
        <f t="shared" si="61"/>
        <v/>
      </c>
      <c r="Q209" s="86" t="str">
        <f t="shared" si="62"/>
        <v/>
      </c>
      <c r="R209" s="285" t="str">
        <f t="shared" si="63"/>
        <v/>
      </c>
      <c r="S209" s="16"/>
      <c r="T209" s="49" t="str">
        <f t="shared" si="54"/>
        <v/>
      </c>
      <c r="U209" s="49" t="str">
        <f t="shared" si="55"/>
        <v/>
      </c>
      <c r="V209" s="16"/>
      <c r="W209" s="88" t="str">
        <f t="shared" si="56"/>
        <v/>
      </c>
      <c r="X209" s="89" t="str">
        <f t="shared" si="72"/>
        <v/>
      </c>
      <c r="Y209" s="16"/>
      <c r="Z209" s="31" t="str">
        <f t="shared" si="64"/>
        <v/>
      </c>
      <c r="AA209" s="19"/>
      <c r="AB209" s="45" t="str">
        <f t="shared" si="71"/>
        <v/>
      </c>
      <c r="AC209" s="44"/>
      <c r="AE209" s="19"/>
      <c r="AF209" s="71"/>
      <c r="AG209" s="25"/>
      <c r="AH209" s="45" t="str">
        <f t="shared" si="57"/>
        <v/>
      </c>
      <c r="AI209" s="29"/>
      <c r="AJ209" s="45" t="str">
        <f t="shared" si="58"/>
        <v/>
      </c>
      <c r="AK209" s="50"/>
      <c r="AL209" s="88" t="str">
        <f t="shared" si="69"/>
        <v/>
      </c>
      <c r="AM209" s="89" t="str">
        <f t="shared" si="70"/>
        <v/>
      </c>
      <c r="AN209" s="36"/>
    </row>
    <row r="210" spans="1:40" x14ac:dyDescent="0.25">
      <c r="A210" s="95"/>
      <c r="B210" s="19"/>
      <c r="C210" s="298" t="b">
        <f t="shared" si="65"/>
        <v>0</v>
      </c>
      <c r="D210" s="298"/>
      <c r="E210" s="420" t="b">
        <f t="shared" si="66"/>
        <v>0</v>
      </c>
      <c r="F210" s="421"/>
      <c r="G210" s="298" t="b">
        <f t="shared" si="67"/>
        <v>0</v>
      </c>
      <c r="H210" s="298"/>
      <c r="I210" s="298" t="b">
        <f t="shared" si="68"/>
        <v>0</v>
      </c>
      <c r="J210" s="298"/>
      <c r="K210" s="285" t="str">
        <f t="shared" si="59"/>
        <v/>
      </c>
      <c r="L210" s="104" t="str">
        <f t="shared" si="52"/>
        <v/>
      </c>
      <c r="M210" s="293" t="str">
        <f t="shared" si="53"/>
        <v/>
      </c>
      <c r="N210" s="19"/>
      <c r="O210" s="86" t="str">
        <f t="shared" si="60"/>
        <v/>
      </c>
      <c r="P210" s="285" t="str">
        <f t="shared" si="61"/>
        <v/>
      </c>
      <c r="Q210" s="86" t="str">
        <f t="shared" si="62"/>
        <v/>
      </c>
      <c r="R210" s="285" t="str">
        <f t="shared" si="63"/>
        <v/>
      </c>
      <c r="S210" s="16"/>
      <c r="T210" s="49" t="str">
        <f t="shared" si="54"/>
        <v/>
      </c>
      <c r="U210" s="49" t="str">
        <f t="shared" si="55"/>
        <v/>
      </c>
      <c r="V210" s="16"/>
      <c r="W210" s="88" t="str">
        <f t="shared" si="56"/>
        <v/>
      </c>
      <c r="X210" s="89" t="str">
        <f t="shared" si="72"/>
        <v/>
      </c>
      <c r="Y210" s="16"/>
      <c r="Z210" s="31" t="str">
        <f t="shared" si="64"/>
        <v/>
      </c>
      <c r="AA210" s="19"/>
      <c r="AB210" s="45" t="str">
        <f t="shared" si="71"/>
        <v/>
      </c>
      <c r="AC210" s="44"/>
      <c r="AE210" s="19"/>
      <c r="AF210" s="71"/>
      <c r="AG210" s="25"/>
      <c r="AH210" s="45" t="str">
        <f t="shared" si="57"/>
        <v/>
      </c>
      <c r="AI210" s="29"/>
      <c r="AJ210" s="45" t="str">
        <f t="shared" si="58"/>
        <v/>
      </c>
      <c r="AK210" s="50"/>
      <c r="AL210" s="88" t="str">
        <f t="shared" si="69"/>
        <v/>
      </c>
      <c r="AM210" s="89" t="str">
        <f t="shared" si="70"/>
        <v/>
      </c>
      <c r="AN210" s="36"/>
    </row>
    <row r="211" spans="1:40" x14ac:dyDescent="0.25">
      <c r="A211" s="95"/>
      <c r="B211" s="19"/>
      <c r="C211" s="298" t="b">
        <f t="shared" si="65"/>
        <v>0</v>
      </c>
      <c r="D211" s="298"/>
      <c r="E211" s="420" t="b">
        <f t="shared" si="66"/>
        <v>0</v>
      </c>
      <c r="F211" s="421"/>
      <c r="G211" s="298" t="b">
        <f t="shared" si="67"/>
        <v>0</v>
      </c>
      <c r="H211" s="298"/>
      <c r="I211" s="298" t="b">
        <f t="shared" si="68"/>
        <v>0</v>
      </c>
      <c r="J211" s="298"/>
      <c r="K211" s="285" t="str">
        <f t="shared" si="59"/>
        <v/>
      </c>
      <c r="L211" s="104" t="str">
        <f t="shared" si="52"/>
        <v/>
      </c>
      <c r="M211" s="293" t="str">
        <f t="shared" si="53"/>
        <v/>
      </c>
      <c r="N211" s="19"/>
      <c r="O211" s="86" t="str">
        <f t="shared" si="60"/>
        <v/>
      </c>
      <c r="P211" s="285" t="str">
        <f t="shared" si="61"/>
        <v/>
      </c>
      <c r="Q211" s="86" t="str">
        <f t="shared" si="62"/>
        <v/>
      </c>
      <c r="R211" s="285" t="str">
        <f t="shared" si="63"/>
        <v/>
      </c>
      <c r="S211" s="16"/>
      <c r="T211" s="49" t="str">
        <f t="shared" si="54"/>
        <v/>
      </c>
      <c r="U211" s="49" t="str">
        <f t="shared" si="55"/>
        <v/>
      </c>
      <c r="V211" s="16"/>
      <c r="W211" s="88" t="str">
        <f t="shared" si="56"/>
        <v/>
      </c>
      <c r="X211" s="89" t="str">
        <f t="shared" si="72"/>
        <v/>
      </c>
      <c r="Y211" s="16"/>
      <c r="Z211" s="31" t="str">
        <f t="shared" si="64"/>
        <v/>
      </c>
      <c r="AA211" s="19"/>
      <c r="AB211" s="45" t="str">
        <f t="shared" si="71"/>
        <v/>
      </c>
      <c r="AC211" s="44"/>
      <c r="AE211" s="19"/>
      <c r="AF211" s="71"/>
      <c r="AG211" s="25"/>
      <c r="AH211" s="45" t="str">
        <f t="shared" si="57"/>
        <v/>
      </c>
      <c r="AI211" s="29"/>
      <c r="AJ211" s="45" t="str">
        <f t="shared" si="58"/>
        <v/>
      </c>
      <c r="AK211" s="50"/>
      <c r="AL211" s="88" t="str">
        <f t="shared" si="69"/>
        <v/>
      </c>
      <c r="AM211" s="89" t="str">
        <f t="shared" si="70"/>
        <v/>
      </c>
      <c r="AN211" s="36"/>
    </row>
    <row r="212" spans="1:40" x14ac:dyDescent="0.25">
      <c r="A212" s="95"/>
      <c r="B212" s="19"/>
      <c r="C212" s="298" t="b">
        <f t="shared" si="65"/>
        <v>0</v>
      </c>
      <c r="D212" s="298"/>
      <c r="E212" s="420" t="b">
        <f t="shared" si="66"/>
        <v>0</v>
      </c>
      <c r="F212" s="421"/>
      <c r="G212" s="298" t="b">
        <f t="shared" si="67"/>
        <v>0</v>
      </c>
      <c r="H212" s="298"/>
      <c r="I212" s="298" t="b">
        <f t="shared" si="68"/>
        <v>0</v>
      </c>
      <c r="J212" s="298"/>
      <c r="K212" s="285" t="str">
        <f t="shared" si="59"/>
        <v/>
      </c>
      <c r="L212" s="104" t="str">
        <f t="shared" si="52"/>
        <v/>
      </c>
      <c r="M212" s="293" t="str">
        <f t="shared" si="53"/>
        <v/>
      </c>
      <c r="N212" s="19"/>
      <c r="O212" s="86" t="str">
        <f t="shared" si="60"/>
        <v/>
      </c>
      <c r="P212" s="285" t="str">
        <f t="shared" si="61"/>
        <v/>
      </c>
      <c r="Q212" s="86" t="str">
        <f t="shared" si="62"/>
        <v/>
      </c>
      <c r="R212" s="285" t="str">
        <f t="shared" si="63"/>
        <v/>
      </c>
      <c r="S212" s="16"/>
      <c r="T212" s="49" t="str">
        <f t="shared" si="54"/>
        <v/>
      </c>
      <c r="U212" s="49" t="str">
        <f t="shared" si="55"/>
        <v/>
      </c>
      <c r="V212" s="16"/>
      <c r="W212" s="88" t="str">
        <f t="shared" si="56"/>
        <v/>
      </c>
      <c r="X212" s="89" t="str">
        <f t="shared" si="72"/>
        <v/>
      </c>
      <c r="Y212" s="16"/>
      <c r="Z212" s="31" t="str">
        <f t="shared" si="64"/>
        <v/>
      </c>
      <c r="AA212" s="19"/>
      <c r="AB212" s="45" t="str">
        <f t="shared" si="71"/>
        <v/>
      </c>
      <c r="AC212" s="44"/>
      <c r="AE212" s="19"/>
      <c r="AF212" s="71"/>
      <c r="AG212" s="25"/>
      <c r="AH212" s="45" t="str">
        <f t="shared" si="57"/>
        <v/>
      </c>
      <c r="AI212" s="29"/>
      <c r="AJ212" s="45" t="str">
        <f t="shared" si="58"/>
        <v/>
      </c>
      <c r="AK212" s="50"/>
      <c r="AL212" s="88" t="str">
        <f t="shared" si="69"/>
        <v/>
      </c>
      <c r="AM212" s="89" t="str">
        <f t="shared" si="70"/>
        <v/>
      </c>
      <c r="AN212" s="36"/>
    </row>
    <row r="213" spans="1:40" x14ac:dyDescent="0.25">
      <c r="A213" s="95"/>
      <c r="B213" s="19"/>
      <c r="C213" s="298" t="b">
        <f t="shared" si="65"/>
        <v>0</v>
      </c>
      <c r="D213" s="298"/>
      <c r="E213" s="420" t="b">
        <f t="shared" si="66"/>
        <v>0</v>
      </c>
      <c r="F213" s="421"/>
      <c r="G213" s="298" t="b">
        <f t="shared" si="67"/>
        <v>0</v>
      </c>
      <c r="H213" s="298"/>
      <c r="I213" s="298" t="b">
        <f t="shared" si="68"/>
        <v>0</v>
      </c>
      <c r="J213" s="298"/>
      <c r="K213" s="285" t="str">
        <f t="shared" si="59"/>
        <v/>
      </c>
      <c r="L213" s="104" t="str">
        <f t="shared" si="52"/>
        <v/>
      </c>
      <c r="M213" s="293" t="str">
        <f t="shared" si="53"/>
        <v/>
      </c>
      <c r="N213" s="19"/>
      <c r="O213" s="86" t="str">
        <f t="shared" si="60"/>
        <v/>
      </c>
      <c r="P213" s="285" t="str">
        <f t="shared" si="61"/>
        <v/>
      </c>
      <c r="Q213" s="86" t="str">
        <f t="shared" si="62"/>
        <v/>
      </c>
      <c r="R213" s="285" t="str">
        <f t="shared" si="63"/>
        <v/>
      </c>
      <c r="S213" s="16"/>
      <c r="T213" s="49" t="str">
        <f t="shared" si="54"/>
        <v/>
      </c>
      <c r="U213" s="49" t="str">
        <f t="shared" si="55"/>
        <v/>
      </c>
      <c r="V213" s="16"/>
      <c r="W213" s="88" t="str">
        <f t="shared" si="56"/>
        <v/>
      </c>
      <c r="X213" s="89" t="str">
        <f t="shared" si="72"/>
        <v/>
      </c>
      <c r="Y213" s="16"/>
      <c r="Z213" s="31" t="str">
        <f t="shared" si="64"/>
        <v/>
      </c>
      <c r="AA213" s="19"/>
      <c r="AB213" s="45" t="str">
        <f t="shared" si="71"/>
        <v/>
      </c>
      <c r="AC213" s="44"/>
      <c r="AE213" s="19"/>
      <c r="AF213" s="71"/>
      <c r="AG213" s="25"/>
      <c r="AH213" s="45" t="str">
        <f t="shared" si="57"/>
        <v/>
      </c>
      <c r="AI213" s="29"/>
      <c r="AJ213" s="45" t="str">
        <f t="shared" si="58"/>
        <v/>
      </c>
      <c r="AK213" s="50"/>
      <c r="AL213" s="88" t="str">
        <f t="shared" si="69"/>
        <v/>
      </c>
      <c r="AM213" s="89" t="str">
        <f t="shared" si="70"/>
        <v/>
      </c>
      <c r="AN213" s="36"/>
    </row>
    <row r="214" spans="1:40" x14ac:dyDescent="0.25">
      <c r="A214" s="95"/>
      <c r="B214" s="19"/>
      <c r="C214" s="298" t="b">
        <f t="shared" si="65"/>
        <v>0</v>
      </c>
      <c r="D214" s="298"/>
      <c r="E214" s="420" t="b">
        <f t="shared" si="66"/>
        <v>0</v>
      </c>
      <c r="F214" s="421"/>
      <c r="G214" s="298" t="b">
        <f t="shared" si="67"/>
        <v>0</v>
      </c>
      <c r="H214" s="298"/>
      <c r="I214" s="298" t="b">
        <f t="shared" si="68"/>
        <v>0</v>
      </c>
      <c r="J214" s="298"/>
      <c r="K214" s="285" t="str">
        <f t="shared" si="59"/>
        <v/>
      </c>
      <c r="L214" s="104" t="str">
        <f t="shared" si="52"/>
        <v/>
      </c>
      <c r="M214" s="293" t="str">
        <f t="shared" si="53"/>
        <v/>
      </c>
      <c r="N214" s="19"/>
      <c r="O214" s="86" t="str">
        <f t="shared" si="60"/>
        <v/>
      </c>
      <c r="P214" s="285" t="str">
        <f t="shared" si="61"/>
        <v/>
      </c>
      <c r="Q214" s="86" t="str">
        <f t="shared" si="62"/>
        <v/>
      </c>
      <c r="R214" s="285" t="str">
        <f t="shared" si="63"/>
        <v/>
      </c>
      <c r="S214" s="16"/>
      <c r="T214" s="49" t="str">
        <f t="shared" si="54"/>
        <v/>
      </c>
      <c r="U214" s="49" t="str">
        <f t="shared" si="55"/>
        <v/>
      </c>
      <c r="V214" s="16"/>
      <c r="W214" s="88" t="str">
        <f t="shared" si="56"/>
        <v/>
      </c>
      <c r="X214" s="89" t="str">
        <f t="shared" si="72"/>
        <v/>
      </c>
      <c r="Y214" s="16"/>
      <c r="Z214" s="31" t="str">
        <f t="shared" si="64"/>
        <v/>
      </c>
      <c r="AA214" s="19"/>
      <c r="AB214" s="45" t="str">
        <f t="shared" si="71"/>
        <v/>
      </c>
      <c r="AC214" s="44"/>
      <c r="AE214" s="19"/>
      <c r="AF214" s="71"/>
      <c r="AG214" s="25"/>
      <c r="AH214" s="45" t="str">
        <f t="shared" si="57"/>
        <v/>
      </c>
      <c r="AI214" s="29"/>
      <c r="AJ214" s="45" t="str">
        <f t="shared" si="58"/>
        <v/>
      </c>
      <c r="AK214" s="50"/>
      <c r="AL214" s="88" t="str">
        <f t="shared" si="69"/>
        <v/>
      </c>
      <c r="AM214" s="89" t="str">
        <f t="shared" si="70"/>
        <v/>
      </c>
      <c r="AN214" s="36"/>
    </row>
    <row r="215" spans="1:40" x14ac:dyDescent="0.25">
      <c r="A215" s="95"/>
      <c r="B215" s="19"/>
      <c r="C215" s="298" t="b">
        <f t="shared" si="65"/>
        <v>0</v>
      </c>
      <c r="D215" s="298"/>
      <c r="E215" s="420" t="b">
        <f t="shared" si="66"/>
        <v>0</v>
      </c>
      <c r="F215" s="421"/>
      <c r="G215" s="298" t="b">
        <f t="shared" si="67"/>
        <v>0</v>
      </c>
      <c r="H215" s="298"/>
      <c r="I215" s="298" t="b">
        <f t="shared" si="68"/>
        <v>0</v>
      </c>
      <c r="J215" s="298"/>
      <c r="K215" s="285" t="str">
        <f t="shared" si="59"/>
        <v/>
      </c>
      <c r="L215" s="104" t="str">
        <f t="shared" si="52"/>
        <v/>
      </c>
      <c r="M215" s="293" t="str">
        <f t="shared" si="53"/>
        <v/>
      </c>
      <c r="N215" s="19"/>
      <c r="O215" s="86" t="str">
        <f t="shared" si="60"/>
        <v/>
      </c>
      <c r="P215" s="285" t="str">
        <f t="shared" si="61"/>
        <v/>
      </c>
      <c r="Q215" s="86" t="str">
        <f t="shared" si="62"/>
        <v/>
      </c>
      <c r="R215" s="285" t="str">
        <f t="shared" si="63"/>
        <v/>
      </c>
      <c r="S215" s="16"/>
      <c r="T215" s="49" t="str">
        <f t="shared" si="54"/>
        <v/>
      </c>
      <c r="U215" s="49" t="str">
        <f t="shared" si="55"/>
        <v/>
      </c>
      <c r="V215" s="16"/>
      <c r="W215" s="88" t="str">
        <f t="shared" si="56"/>
        <v/>
      </c>
      <c r="X215" s="89" t="str">
        <f t="shared" si="72"/>
        <v/>
      </c>
      <c r="Y215" s="16"/>
      <c r="Z215" s="31" t="str">
        <f t="shared" si="64"/>
        <v/>
      </c>
      <c r="AA215" s="19"/>
      <c r="AB215" s="45" t="str">
        <f t="shared" si="71"/>
        <v/>
      </c>
      <c r="AC215" s="44"/>
      <c r="AE215" s="19"/>
      <c r="AF215" s="71"/>
      <c r="AG215" s="25"/>
      <c r="AH215" s="45" t="str">
        <f t="shared" si="57"/>
        <v/>
      </c>
      <c r="AI215" s="29"/>
      <c r="AJ215" s="45" t="str">
        <f t="shared" si="58"/>
        <v/>
      </c>
      <c r="AK215" s="50"/>
      <c r="AL215" s="88" t="str">
        <f t="shared" si="69"/>
        <v/>
      </c>
      <c r="AM215" s="89" t="str">
        <f t="shared" si="70"/>
        <v/>
      </c>
      <c r="AN215" s="36"/>
    </row>
    <row r="216" spans="1:40" x14ac:dyDescent="0.25">
      <c r="A216" s="95"/>
      <c r="B216" s="19"/>
      <c r="C216" s="298" t="b">
        <f t="shared" si="65"/>
        <v>0</v>
      </c>
      <c r="D216" s="298"/>
      <c r="E216" s="420" t="b">
        <f t="shared" si="66"/>
        <v>0</v>
      </c>
      <c r="F216" s="421"/>
      <c r="G216" s="298" t="b">
        <f t="shared" si="67"/>
        <v>0</v>
      </c>
      <c r="H216" s="298"/>
      <c r="I216" s="298" t="b">
        <f t="shared" si="68"/>
        <v>0</v>
      </c>
      <c r="J216" s="298"/>
      <c r="K216" s="285" t="str">
        <f t="shared" si="59"/>
        <v/>
      </c>
      <c r="L216" s="104" t="str">
        <f t="shared" si="52"/>
        <v/>
      </c>
      <c r="M216" s="293" t="str">
        <f t="shared" si="53"/>
        <v/>
      </c>
      <c r="N216" s="19"/>
      <c r="O216" s="86" t="str">
        <f t="shared" si="60"/>
        <v/>
      </c>
      <c r="P216" s="285" t="str">
        <f t="shared" si="61"/>
        <v/>
      </c>
      <c r="Q216" s="86" t="str">
        <f t="shared" si="62"/>
        <v/>
      </c>
      <c r="R216" s="285" t="str">
        <f t="shared" si="63"/>
        <v/>
      </c>
      <c r="S216" s="16"/>
      <c r="T216" s="49" t="str">
        <f t="shared" si="54"/>
        <v/>
      </c>
      <c r="U216" s="49" t="str">
        <f t="shared" si="55"/>
        <v/>
      </c>
      <c r="V216" s="16"/>
      <c r="W216" s="88" t="str">
        <f t="shared" si="56"/>
        <v/>
      </c>
      <c r="X216" s="89" t="str">
        <f t="shared" si="72"/>
        <v/>
      </c>
      <c r="Y216" s="16"/>
      <c r="Z216" s="31" t="str">
        <f t="shared" si="64"/>
        <v/>
      </c>
      <c r="AA216" s="19"/>
      <c r="AB216" s="45" t="str">
        <f t="shared" si="71"/>
        <v/>
      </c>
      <c r="AC216" s="44"/>
      <c r="AE216" s="19"/>
      <c r="AF216" s="71"/>
      <c r="AG216" s="25"/>
      <c r="AH216" s="45" t="str">
        <f t="shared" si="57"/>
        <v/>
      </c>
      <c r="AI216" s="29"/>
      <c r="AJ216" s="45" t="str">
        <f t="shared" si="58"/>
        <v/>
      </c>
      <c r="AK216" s="50"/>
      <c r="AL216" s="88" t="str">
        <f t="shared" si="69"/>
        <v/>
      </c>
      <c r="AM216" s="89" t="str">
        <f t="shared" si="70"/>
        <v/>
      </c>
      <c r="AN216" s="36"/>
    </row>
    <row r="217" spans="1:40" x14ac:dyDescent="0.25">
      <c r="A217" s="95"/>
      <c r="B217" s="19"/>
      <c r="C217" s="298" t="b">
        <f t="shared" si="65"/>
        <v>0</v>
      </c>
      <c r="D217" s="298"/>
      <c r="E217" s="420" t="b">
        <f t="shared" si="66"/>
        <v>0</v>
      </c>
      <c r="F217" s="421"/>
      <c r="G217" s="298" t="b">
        <f t="shared" si="67"/>
        <v>0</v>
      </c>
      <c r="H217" s="298"/>
      <c r="I217" s="298" t="b">
        <f t="shared" si="68"/>
        <v>0</v>
      </c>
      <c r="J217" s="298"/>
      <c r="K217" s="285" t="str">
        <f t="shared" si="59"/>
        <v/>
      </c>
      <c r="L217" s="104" t="str">
        <f t="shared" si="52"/>
        <v/>
      </c>
      <c r="M217" s="293" t="str">
        <f t="shared" si="53"/>
        <v/>
      </c>
      <c r="N217" s="19"/>
      <c r="O217" s="86" t="str">
        <f t="shared" si="60"/>
        <v/>
      </c>
      <c r="P217" s="285" t="str">
        <f t="shared" si="61"/>
        <v/>
      </c>
      <c r="Q217" s="86" t="str">
        <f t="shared" si="62"/>
        <v/>
      </c>
      <c r="R217" s="285" t="str">
        <f t="shared" si="63"/>
        <v/>
      </c>
      <c r="S217" s="16"/>
      <c r="T217" s="49" t="str">
        <f t="shared" si="54"/>
        <v/>
      </c>
      <c r="U217" s="49" t="str">
        <f t="shared" si="55"/>
        <v/>
      </c>
      <c r="V217" s="16"/>
      <c r="W217" s="88" t="str">
        <f t="shared" si="56"/>
        <v/>
      </c>
      <c r="X217" s="89" t="str">
        <f t="shared" si="72"/>
        <v/>
      </c>
      <c r="Y217" s="16"/>
      <c r="Z217" s="31" t="str">
        <f t="shared" si="64"/>
        <v/>
      </c>
      <c r="AA217" s="19"/>
      <c r="AB217" s="45" t="str">
        <f t="shared" si="71"/>
        <v/>
      </c>
      <c r="AC217" s="44"/>
      <c r="AE217" s="19"/>
      <c r="AF217" s="71"/>
      <c r="AG217" s="25"/>
      <c r="AH217" s="45" t="str">
        <f t="shared" si="57"/>
        <v/>
      </c>
      <c r="AI217" s="29"/>
      <c r="AJ217" s="45" t="str">
        <f t="shared" si="58"/>
        <v/>
      </c>
      <c r="AK217" s="50"/>
      <c r="AL217" s="88" t="str">
        <f t="shared" si="69"/>
        <v/>
      </c>
      <c r="AM217" s="89" t="str">
        <f t="shared" si="70"/>
        <v/>
      </c>
      <c r="AN217" s="36"/>
    </row>
    <row r="218" spans="1:40" x14ac:dyDescent="0.25">
      <c r="A218" s="95"/>
      <c r="B218" s="19"/>
      <c r="C218" s="298" t="b">
        <f t="shared" si="65"/>
        <v>0</v>
      </c>
      <c r="D218" s="298"/>
      <c r="E218" s="420" t="b">
        <f t="shared" si="66"/>
        <v>0</v>
      </c>
      <c r="F218" s="421"/>
      <c r="G218" s="298" t="b">
        <f t="shared" si="67"/>
        <v>0</v>
      </c>
      <c r="H218" s="298"/>
      <c r="I218" s="298" t="b">
        <f t="shared" si="68"/>
        <v>0</v>
      </c>
      <c r="J218" s="298"/>
      <c r="K218" s="285" t="str">
        <f t="shared" si="59"/>
        <v/>
      </c>
      <c r="L218" s="104" t="str">
        <f t="shared" si="52"/>
        <v/>
      </c>
      <c r="M218" s="293" t="str">
        <f t="shared" si="53"/>
        <v/>
      </c>
      <c r="N218" s="19"/>
      <c r="O218" s="86" t="str">
        <f t="shared" si="60"/>
        <v/>
      </c>
      <c r="P218" s="285" t="str">
        <f t="shared" si="61"/>
        <v/>
      </c>
      <c r="Q218" s="86" t="str">
        <f t="shared" si="62"/>
        <v/>
      </c>
      <c r="R218" s="285" t="str">
        <f t="shared" si="63"/>
        <v/>
      </c>
      <c r="S218" s="16"/>
      <c r="T218" s="49" t="str">
        <f t="shared" si="54"/>
        <v/>
      </c>
      <c r="U218" s="49" t="str">
        <f t="shared" si="55"/>
        <v/>
      </c>
      <c r="V218" s="16"/>
      <c r="W218" s="88" t="str">
        <f t="shared" si="56"/>
        <v/>
      </c>
      <c r="X218" s="89" t="str">
        <f t="shared" si="72"/>
        <v/>
      </c>
      <c r="Y218" s="16"/>
      <c r="Z218" s="31" t="str">
        <f t="shared" si="64"/>
        <v/>
      </c>
      <c r="AA218" s="19"/>
      <c r="AB218" s="45" t="str">
        <f t="shared" si="71"/>
        <v/>
      </c>
      <c r="AC218" s="44"/>
      <c r="AE218" s="19"/>
      <c r="AF218" s="71"/>
      <c r="AG218" s="25"/>
      <c r="AH218" s="45" t="str">
        <f t="shared" si="57"/>
        <v/>
      </c>
      <c r="AI218" s="29"/>
      <c r="AJ218" s="45" t="str">
        <f t="shared" si="58"/>
        <v/>
      </c>
      <c r="AK218" s="50"/>
      <c r="AL218" s="88" t="str">
        <f t="shared" si="69"/>
        <v/>
      </c>
      <c r="AM218" s="89" t="str">
        <f t="shared" si="70"/>
        <v/>
      </c>
      <c r="AN218" s="36"/>
    </row>
    <row r="219" spans="1:40" x14ac:dyDescent="0.25">
      <c r="A219" s="95"/>
      <c r="B219" s="19"/>
      <c r="C219" s="298" t="b">
        <f t="shared" si="65"/>
        <v>0</v>
      </c>
      <c r="D219" s="298"/>
      <c r="E219" s="420" t="b">
        <f t="shared" si="66"/>
        <v>0</v>
      </c>
      <c r="F219" s="421"/>
      <c r="G219" s="298" t="b">
        <f t="shared" si="67"/>
        <v>0</v>
      </c>
      <c r="H219" s="298"/>
      <c r="I219" s="298" t="b">
        <f t="shared" si="68"/>
        <v>0</v>
      </c>
      <c r="J219" s="298"/>
      <c r="K219" s="285" t="str">
        <f t="shared" si="59"/>
        <v/>
      </c>
      <c r="L219" s="104" t="str">
        <f t="shared" si="52"/>
        <v/>
      </c>
      <c r="M219" s="293" t="str">
        <f t="shared" si="53"/>
        <v/>
      </c>
      <c r="N219" s="19"/>
      <c r="O219" s="86" t="str">
        <f t="shared" si="60"/>
        <v/>
      </c>
      <c r="P219" s="285" t="str">
        <f t="shared" si="61"/>
        <v/>
      </c>
      <c r="Q219" s="86" t="str">
        <f t="shared" si="62"/>
        <v/>
      </c>
      <c r="R219" s="285" t="str">
        <f t="shared" si="63"/>
        <v/>
      </c>
      <c r="S219" s="16"/>
      <c r="T219" s="49" t="str">
        <f t="shared" si="54"/>
        <v/>
      </c>
      <c r="U219" s="49" t="str">
        <f t="shared" si="55"/>
        <v/>
      </c>
      <c r="V219" s="16"/>
      <c r="W219" s="88" t="str">
        <f t="shared" si="56"/>
        <v/>
      </c>
      <c r="X219" s="89" t="str">
        <f t="shared" si="72"/>
        <v/>
      </c>
      <c r="Y219" s="16"/>
      <c r="Z219" s="31" t="str">
        <f t="shared" si="64"/>
        <v/>
      </c>
      <c r="AA219" s="19"/>
      <c r="AB219" s="45" t="str">
        <f t="shared" si="71"/>
        <v/>
      </c>
      <c r="AC219" s="44"/>
      <c r="AE219" s="19"/>
      <c r="AF219" s="71"/>
      <c r="AG219" s="25"/>
      <c r="AH219" s="45" t="str">
        <f t="shared" si="57"/>
        <v/>
      </c>
      <c r="AI219" s="29"/>
      <c r="AJ219" s="45" t="str">
        <f t="shared" si="58"/>
        <v/>
      </c>
      <c r="AK219" s="50"/>
      <c r="AL219" s="88" t="str">
        <f t="shared" si="69"/>
        <v/>
      </c>
      <c r="AM219" s="89" t="str">
        <f t="shared" si="70"/>
        <v/>
      </c>
      <c r="AN219" s="36"/>
    </row>
    <row r="220" spans="1:40" x14ac:dyDescent="0.25">
      <c r="A220" s="95"/>
      <c r="B220" s="19"/>
      <c r="C220" s="298" t="b">
        <f t="shared" si="65"/>
        <v>0</v>
      </c>
      <c r="D220" s="298"/>
      <c r="E220" s="420" t="b">
        <f t="shared" si="66"/>
        <v>0</v>
      </c>
      <c r="F220" s="421"/>
      <c r="G220" s="298" t="b">
        <f t="shared" si="67"/>
        <v>0</v>
      </c>
      <c r="H220" s="298"/>
      <c r="I220" s="298" t="b">
        <f t="shared" si="68"/>
        <v>0</v>
      </c>
      <c r="J220" s="298"/>
      <c r="K220" s="285" t="str">
        <f t="shared" si="59"/>
        <v/>
      </c>
      <c r="L220" s="104" t="str">
        <f t="shared" ref="L220:L283" si="73">IF(K220&lt;&gt;"",IF(K220&gt;1,COUNT(W220:X220)),"")</f>
        <v/>
      </c>
      <c r="M220" s="293" t="str">
        <f t="shared" ref="M220:M283" si="74">IF(AL220&lt;&gt;"",COUNT(AL220:AM220),"")</f>
        <v/>
      </c>
      <c r="N220" s="19"/>
      <c r="O220" s="86" t="str">
        <f t="shared" si="60"/>
        <v/>
      </c>
      <c r="P220" s="285" t="str">
        <f t="shared" si="61"/>
        <v/>
      </c>
      <c r="Q220" s="86" t="str">
        <f t="shared" si="62"/>
        <v/>
      </c>
      <c r="R220" s="285" t="str">
        <f t="shared" si="63"/>
        <v/>
      </c>
      <c r="S220" s="16"/>
      <c r="T220" s="49" t="str">
        <f t="shared" ref="T220:T283" si="75">P220</f>
        <v/>
      </c>
      <c r="U220" s="49" t="str">
        <f t="shared" ref="U220:U283" si="76">R220</f>
        <v/>
      </c>
      <c r="V220" s="16"/>
      <c r="W220" s="88" t="str">
        <f t="shared" ref="W220:W283" si="77">IF(K220&lt;&gt;"",IF(K220=X$5,M$5,IF(K220=N$6,M$6,IF(K220=N$7,M$7,IF(K220=N$8,M$8,IF(K220=N$9,M$9,IF(K220=N$10,M$10,IF(K220=N$11,M$11,IF(K220=T$6,S$6,IF(K220=T$7,S$7,IF(K220=T$8,S$8,IF(K220=T$9,S$9,IF(K220=T$10,S$10,IF(K220=T$11,S$11,IF(K220=P$6,O$6,IF(K220=P$7,O$7,IF(K220=P$8,O$8,IF(K220=P$9,O$9,IF(K220=P$10,O$10,IF(K220=P$11,O$11,IF(K220=V$6,U$6,IF(K220=V$7,U$7,IF(K220=V$8,U$8,IF(K220=V$9,U$9,IF(K220=V$10,U$10,IF(K220=V$11,U$11,IF(K220=R$6,Q$6,IF(K220=R$7,Q$7,IF(K220=R$8,Q$8,IF(K220=R$9,Q$9,IF(K220=R$10,Q$10,IF(K220=R$11,Q$11,IF(K220=X$6,W$6,IF(K220=X$7,W$7,IF(K220=X$8,W$8,IF(K220=X$9,W$9,IF(K220=X$10,W$10,IF(K220=X$11,W$11,K220))))))))))))))))))))))))))))))))))))),"")</f>
        <v/>
      </c>
      <c r="X220" s="89" t="str">
        <f t="shared" si="72"/>
        <v/>
      </c>
      <c r="Y220" s="16"/>
      <c r="Z220" s="31" t="str">
        <f t="shared" si="64"/>
        <v/>
      </c>
      <c r="AA220" s="19"/>
      <c r="AB220" s="45" t="str">
        <f t="shared" si="71"/>
        <v/>
      </c>
      <c r="AC220" s="44"/>
      <c r="AE220" s="19"/>
      <c r="AF220" s="71"/>
      <c r="AG220" s="25"/>
      <c r="AH220" s="45" t="str">
        <f t="shared" ref="AH220:AH283" si="78">IF(AF220&lt;&gt;"",IF(OR(AF220=X$16,AF220=W$16,AF220=V$16,AF220=U$16,AF220=T$16,AF220=S$16,AF220=R$16,AF220=Q$16,AF220=P$16,AF220=O$16,AF220=N$16,AF220=M$16,AF220=L$16,AF220=K$16,AF220=J$16,AF220=I$16,AF220=H$16),"Z",IF(OR(AF220=O$17,AF220=N$17,AF220=M$17,AF220=L$17,AF220=K$17,AF220=J$17,AF220=I$17,AF220=H$17),"O",IF(OR(AF220=S$18,AF220=R$18,AF220=Q$18,AF220=P$18,AF220=O$18,AF220=N$18,AF220=M$18,AF220=L$18,AF220=K$18,AF220=J$18,AF220=I$18,AF220=H$18),"5/8",""))),"")</f>
        <v/>
      </c>
      <c r="AI220" s="29"/>
      <c r="AJ220" s="45" t="str">
        <f t="shared" ref="AJ220:AJ283" si="79">IF(AND(AB220&lt;&gt;"",AB220&lt;38),AB220,"")</f>
        <v/>
      </c>
      <c r="AK220" s="50"/>
      <c r="AL220" s="88" t="str">
        <f t="shared" si="69"/>
        <v/>
      </c>
      <c r="AM220" s="89" t="str">
        <f t="shared" si="70"/>
        <v/>
      </c>
      <c r="AN220" s="36"/>
    </row>
    <row r="221" spans="1:40" x14ac:dyDescent="0.25">
      <c r="A221" s="95"/>
      <c r="B221" s="19"/>
      <c r="C221" s="298" t="b">
        <f t="shared" si="65"/>
        <v>0</v>
      </c>
      <c r="D221" s="298"/>
      <c r="E221" s="420" t="b">
        <f t="shared" si="66"/>
        <v>0</v>
      </c>
      <c r="F221" s="421"/>
      <c r="G221" s="298" t="b">
        <f t="shared" si="67"/>
        <v>0</v>
      </c>
      <c r="H221" s="298"/>
      <c r="I221" s="298" t="b">
        <f t="shared" si="68"/>
        <v>0</v>
      </c>
      <c r="J221" s="298"/>
      <c r="K221" s="285" t="str">
        <f t="shared" ref="K221:K284" si="80">IF(SUM(C221:J221)&gt;=1,SUM(C221:J221),"")</f>
        <v/>
      </c>
      <c r="L221" s="104" t="str">
        <f t="shared" si="73"/>
        <v/>
      </c>
      <c r="M221" s="293" t="str">
        <f t="shared" si="74"/>
        <v/>
      </c>
      <c r="N221" s="19"/>
      <c r="O221" s="86" t="str">
        <f t="shared" ref="O221:O284" si="81">IF(L221&gt;=1,IF(ISERROR(MATCH(W221,AF222:AF521,0)),"",W221),"")</f>
        <v/>
      </c>
      <c r="P221" s="285" t="str">
        <f t="shared" ref="P221:P284" si="82">IFERROR(IF(L221&gt;=1,IF(ISERROR(INDEX(AF222:AF520,MATCH(O221,AF222:AF520,0)))&lt;O221,MATCH(O221,AF222:AF520,0)+1,MATCH(O221,AF222:AF520,0)),""),"")</f>
        <v/>
      </c>
      <c r="Q221" s="86" t="str">
        <f t="shared" ref="Q221:Q284" si="83">IF(L221&gt;=1,IF(ISERROR(MATCH(X221,AF222:AF521,0)),"",X221),"")</f>
        <v/>
      </c>
      <c r="R221" s="285" t="str">
        <f t="shared" ref="R221:R284" si="84">IFERROR(IF(L221&gt;=1,IF(ISERROR(INDEX(AF222:AF520,MATCH(Q221,AF222:AF520,0)))&lt;Q221,MATCH(Q221,AF222:AF520,0)+1,MATCH(Q221,AF222:AF520,0)),""),"")</f>
        <v/>
      </c>
      <c r="S221" s="16"/>
      <c r="T221" s="49" t="str">
        <f t="shared" si="75"/>
        <v/>
      </c>
      <c r="U221" s="49" t="str">
        <f t="shared" si="76"/>
        <v/>
      </c>
      <c r="V221" s="16"/>
      <c r="W221" s="88" t="str">
        <f t="shared" si="77"/>
        <v/>
      </c>
      <c r="X221" s="89" t="str">
        <f t="shared" si="72"/>
        <v/>
      </c>
      <c r="Y221" s="16"/>
      <c r="Z221" s="31" t="str">
        <f t="shared" ref="Z221:Z284" si="85">IF(K221&lt;&gt;"",IFERROR(SMALL(T221:U221,COUNTIF(T221:U221,0)+1),""),"")</f>
        <v/>
      </c>
      <c r="AA221" s="19"/>
      <c r="AB221" s="45" t="str">
        <f t="shared" si="71"/>
        <v/>
      </c>
      <c r="AC221" s="44"/>
      <c r="AE221" s="19"/>
      <c r="AF221" s="71"/>
      <c r="AG221" s="25"/>
      <c r="AH221" s="45" t="str">
        <f t="shared" si="78"/>
        <v/>
      </c>
      <c r="AI221" s="29"/>
      <c r="AJ221" s="45" t="str">
        <f t="shared" si="79"/>
        <v/>
      </c>
      <c r="AK221" s="50"/>
      <c r="AL221" s="88" t="str">
        <f t="shared" si="69"/>
        <v/>
      </c>
      <c r="AM221" s="89" t="str">
        <f t="shared" si="70"/>
        <v/>
      </c>
      <c r="AN221" s="36"/>
    </row>
    <row r="222" spans="1:40" x14ac:dyDescent="0.25">
      <c r="A222" s="95"/>
      <c r="B222" s="19"/>
      <c r="C222" s="298" t="b">
        <f t="shared" si="65"/>
        <v>0</v>
      </c>
      <c r="D222" s="298"/>
      <c r="E222" s="420" t="b">
        <f t="shared" si="66"/>
        <v>0</v>
      </c>
      <c r="F222" s="421"/>
      <c r="G222" s="298" t="b">
        <f t="shared" si="67"/>
        <v>0</v>
      </c>
      <c r="H222" s="298"/>
      <c r="I222" s="298" t="b">
        <f t="shared" si="68"/>
        <v>0</v>
      </c>
      <c r="J222" s="298"/>
      <c r="K222" s="285" t="str">
        <f t="shared" si="80"/>
        <v/>
      </c>
      <c r="L222" s="104" t="str">
        <f t="shared" si="73"/>
        <v/>
      </c>
      <c r="M222" s="293" t="str">
        <f t="shared" si="74"/>
        <v/>
      </c>
      <c r="N222" s="19"/>
      <c r="O222" s="86" t="str">
        <f t="shared" si="81"/>
        <v/>
      </c>
      <c r="P222" s="285" t="str">
        <f t="shared" si="82"/>
        <v/>
      </c>
      <c r="Q222" s="86" t="str">
        <f t="shared" si="83"/>
        <v/>
      </c>
      <c r="R222" s="285" t="str">
        <f t="shared" si="84"/>
        <v/>
      </c>
      <c r="S222" s="16"/>
      <c r="T222" s="49" t="str">
        <f t="shared" si="75"/>
        <v/>
      </c>
      <c r="U222" s="49" t="str">
        <f t="shared" si="76"/>
        <v/>
      </c>
      <c r="V222" s="16"/>
      <c r="W222" s="88" t="str">
        <f t="shared" si="77"/>
        <v/>
      </c>
      <c r="X222" s="89" t="str">
        <f t="shared" si="72"/>
        <v/>
      </c>
      <c r="Y222" s="16"/>
      <c r="Z222" s="31" t="str">
        <f t="shared" si="85"/>
        <v/>
      </c>
      <c r="AA222" s="19"/>
      <c r="AB222" s="45" t="str">
        <f t="shared" si="71"/>
        <v/>
      </c>
      <c r="AC222" s="44"/>
      <c r="AE222" s="19"/>
      <c r="AF222" s="71"/>
      <c r="AG222" s="25"/>
      <c r="AH222" s="45" t="str">
        <f t="shared" si="78"/>
        <v/>
      </c>
      <c r="AI222" s="29"/>
      <c r="AJ222" s="45" t="str">
        <f t="shared" si="79"/>
        <v/>
      </c>
      <c r="AK222" s="50"/>
      <c r="AL222" s="88" t="str">
        <f t="shared" si="69"/>
        <v/>
      </c>
      <c r="AM222" s="89" t="str">
        <f t="shared" si="70"/>
        <v/>
      </c>
      <c r="AN222" s="36"/>
    </row>
    <row r="223" spans="1:40" x14ac:dyDescent="0.25">
      <c r="A223" s="95"/>
      <c r="B223" s="19"/>
      <c r="C223" s="298" t="b">
        <f t="shared" si="65"/>
        <v>0</v>
      </c>
      <c r="D223" s="298"/>
      <c r="E223" s="420" t="b">
        <f t="shared" si="66"/>
        <v>0</v>
      </c>
      <c r="F223" s="421"/>
      <c r="G223" s="298" t="b">
        <f t="shared" si="67"/>
        <v>0</v>
      </c>
      <c r="H223" s="298"/>
      <c r="I223" s="298" t="b">
        <f t="shared" si="68"/>
        <v>0</v>
      </c>
      <c r="J223" s="298"/>
      <c r="K223" s="285" t="str">
        <f t="shared" si="80"/>
        <v/>
      </c>
      <c r="L223" s="104" t="str">
        <f t="shared" si="73"/>
        <v/>
      </c>
      <c r="M223" s="293" t="str">
        <f t="shared" si="74"/>
        <v/>
      </c>
      <c r="N223" s="19"/>
      <c r="O223" s="86" t="str">
        <f t="shared" si="81"/>
        <v/>
      </c>
      <c r="P223" s="285" t="str">
        <f t="shared" si="82"/>
        <v/>
      </c>
      <c r="Q223" s="86" t="str">
        <f t="shared" si="83"/>
        <v/>
      </c>
      <c r="R223" s="285" t="str">
        <f t="shared" si="84"/>
        <v/>
      </c>
      <c r="S223" s="16"/>
      <c r="T223" s="49" t="str">
        <f t="shared" si="75"/>
        <v/>
      </c>
      <c r="U223" s="49" t="str">
        <f t="shared" si="76"/>
        <v/>
      </c>
      <c r="V223" s="16"/>
      <c r="W223" s="88" t="str">
        <f t="shared" si="77"/>
        <v/>
      </c>
      <c r="X223" s="89" t="str">
        <f t="shared" si="72"/>
        <v/>
      </c>
      <c r="Y223" s="16"/>
      <c r="Z223" s="31" t="str">
        <f t="shared" si="85"/>
        <v/>
      </c>
      <c r="AA223" s="19"/>
      <c r="AB223" s="45" t="str">
        <f t="shared" si="71"/>
        <v/>
      </c>
      <c r="AC223" s="44"/>
      <c r="AE223" s="19"/>
      <c r="AF223" s="71"/>
      <c r="AG223" s="25"/>
      <c r="AH223" s="45" t="str">
        <f t="shared" si="78"/>
        <v/>
      </c>
      <c r="AI223" s="29"/>
      <c r="AJ223" s="45" t="str">
        <f t="shared" si="79"/>
        <v/>
      </c>
      <c r="AK223" s="50"/>
      <c r="AL223" s="88" t="str">
        <f t="shared" si="69"/>
        <v/>
      </c>
      <c r="AM223" s="89" t="str">
        <f t="shared" si="70"/>
        <v/>
      </c>
      <c r="AN223" s="36"/>
    </row>
    <row r="224" spans="1:40" x14ac:dyDescent="0.25">
      <c r="A224" s="95"/>
      <c r="B224" s="19"/>
      <c r="C224" s="298" t="b">
        <f t="shared" si="65"/>
        <v>0</v>
      </c>
      <c r="D224" s="298"/>
      <c r="E224" s="420" t="b">
        <f t="shared" si="66"/>
        <v>0</v>
      </c>
      <c r="F224" s="421"/>
      <c r="G224" s="298" t="b">
        <f t="shared" si="67"/>
        <v>0</v>
      </c>
      <c r="H224" s="298"/>
      <c r="I224" s="298" t="b">
        <f t="shared" si="68"/>
        <v>0</v>
      </c>
      <c r="J224" s="298"/>
      <c r="K224" s="285" t="str">
        <f t="shared" si="80"/>
        <v/>
      </c>
      <c r="L224" s="104" t="str">
        <f t="shared" si="73"/>
        <v/>
      </c>
      <c r="M224" s="293" t="str">
        <f t="shared" si="74"/>
        <v/>
      </c>
      <c r="N224" s="19"/>
      <c r="O224" s="86" t="str">
        <f t="shared" si="81"/>
        <v/>
      </c>
      <c r="P224" s="285" t="str">
        <f t="shared" si="82"/>
        <v/>
      </c>
      <c r="Q224" s="86" t="str">
        <f t="shared" si="83"/>
        <v/>
      </c>
      <c r="R224" s="285" t="str">
        <f t="shared" si="84"/>
        <v/>
      </c>
      <c r="S224" s="16"/>
      <c r="T224" s="49" t="str">
        <f t="shared" si="75"/>
        <v/>
      </c>
      <c r="U224" s="49" t="str">
        <f t="shared" si="76"/>
        <v/>
      </c>
      <c r="V224" s="16"/>
      <c r="W224" s="88" t="str">
        <f t="shared" si="77"/>
        <v/>
      </c>
      <c r="X224" s="89" t="str">
        <f t="shared" si="72"/>
        <v/>
      </c>
      <c r="Y224" s="16"/>
      <c r="Z224" s="31" t="str">
        <f t="shared" si="85"/>
        <v/>
      </c>
      <c r="AA224" s="19"/>
      <c r="AB224" s="45" t="str">
        <f t="shared" si="71"/>
        <v/>
      </c>
      <c r="AC224" s="44"/>
      <c r="AE224" s="19"/>
      <c r="AF224" s="71"/>
      <c r="AG224" s="25"/>
      <c r="AH224" s="45" t="str">
        <f t="shared" si="78"/>
        <v/>
      </c>
      <c r="AI224" s="29"/>
      <c r="AJ224" s="45" t="str">
        <f t="shared" si="79"/>
        <v/>
      </c>
      <c r="AK224" s="50"/>
      <c r="AL224" s="88" t="str">
        <f t="shared" si="69"/>
        <v/>
      </c>
      <c r="AM224" s="89" t="str">
        <f t="shared" si="70"/>
        <v/>
      </c>
      <c r="AN224" s="36"/>
    </row>
    <row r="225" spans="1:40" x14ac:dyDescent="0.25">
      <c r="A225" s="95"/>
      <c r="B225" s="19"/>
      <c r="C225" s="298" t="b">
        <f t="shared" si="65"/>
        <v>0</v>
      </c>
      <c r="D225" s="298"/>
      <c r="E225" s="420" t="b">
        <f t="shared" si="66"/>
        <v>0</v>
      </c>
      <c r="F225" s="421"/>
      <c r="G225" s="298" t="b">
        <f t="shared" si="67"/>
        <v>0</v>
      </c>
      <c r="H225" s="298"/>
      <c r="I225" s="298" t="b">
        <f t="shared" si="68"/>
        <v>0</v>
      </c>
      <c r="J225" s="298"/>
      <c r="K225" s="285" t="str">
        <f t="shared" si="80"/>
        <v/>
      </c>
      <c r="L225" s="104" t="str">
        <f t="shared" si="73"/>
        <v/>
      </c>
      <c r="M225" s="293" t="str">
        <f t="shared" si="74"/>
        <v/>
      </c>
      <c r="N225" s="19"/>
      <c r="O225" s="86" t="str">
        <f t="shared" si="81"/>
        <v/>
      </c>
      <c r="P225" s="285" t="str">
        <f t="shared" si="82"/>
        <v/>
      </c>
      <c r="Q225" s="86" t="str">
        <f t="shared" si="83"/>
        <v/>
      </c>
      <c r="R225" s="285" t="str">
        <f t="shared" si="84"/>
        <v/>
      </c>
      <c r="S225" s="16"/>
      <c r="T225" s="49" t="str">
        <f t="shared" si="75"/>
        <v/>
      </c>
      <c r="U225" s="49" t="str">
        <f t="shared" si="76"/>
        <v/>
      </c>
      <c r="V225" s="16"/>
      <c r="W225" s="88" t="str">
        <f t="shared" si="77"/>
        <v/>
      </c>
      <c r="X225" s="89" t="str">
        <f t="shared" si="72"/>
        <v/>
      </c>
      <c r="Y225" s="16"/>
      <c r="Z225" s="31" t="str">
        <f t="shared" si="85"/>
        <v/>
      </c>
      <c r="AA225" s="19"/>
      <c r="AB225" s="45" t="str">
        <f t="shared" si="71"/>
        <v/>
      </c>
      <c r="AC225" s="44"/>
      <c r="AE225" s="19"/>
      <c r="AF225" s="71"/>
      <c r="AG225" s="25"/>
      <c r="AH225" s="45" t="str">
        <f t="shared" si="78"/>
        <v/>
      </c>
      <c r="AI225" s="29"/>
      <c r="AJ225" s="45" t="str">
        <f t="shared" si="79"/>
        <v/>
      </c>
      <c r="AK225" s="50"/>
      <c r="AL225" s="88" t="str">
        <f t="shared" si="69"/>
        <v/>
      </c>
      <c r="AM225" s="89" t="str">
        <f t="shared" si="70"/>
        <v/>
      </c>
      <c r="AN225" s="36"/>
    </row>
    <row r="226" spans="1:40" x14ac:dyDescent="0.25">
      <c r="A226" s="95"/>
      <c r="B226" s="19"/>
      <c r="C226" s="298" t="b">
        <f t="shared" ref="C226:C289" si="86">IF(AF225&lt;10,IF(AF225&gt;=1,IF(AF226&lt;10,IF(AF226&gt;=1,AF225+AF226))))</f>
        <v>0</v>
      </c>
      <c r="D226" s="298"/>
      <c r="E226" s="420" t="b">
        <f t="shared" ref="E226:E289" si="87">IF(AF225&lt;20,IF(AF225&gt;=10,IF(AF226&lt;20,IF(AF226&gt;=10,AF225+AF226))))</f>
        <v>0</v>
      </c>
      <c r="F226" s="421"/>
      <c r="G226" s="298" t="b">
        <f t="shared" ref="G226:G289" si="88">IF(AF225&lt;30,IF(AF225&gt;=20,IF(AF226&lt;30,IF(AF226&gt;=20,AF225+AF226))))</f>
        <v>0</v>
      </c>
      <c r="H226" s="298"/>
      <c r="I226" s="298" t="b">
        <f t="shared" ref="I226:I289" si="89">IF(AF225&lt;40,IF(AF225&gt;=30,IF(AF226&lt;40,IF(AF226&gt;=30,AF225+AF226))))</f>
        <v>0</v>
      </c>
      <c r="J226" s="298"/>
      <c r="K226" s="285" t="str">
        <f t="shared" si="80"/>
        <v/>
      </c>
      <c r="L226" s="104" t="str">
        <f t="shared" si="73"/>
        <v/>
      </c>
      <c r="M226" s="293" t="str">
        <f t="shared" si="74"/>
        <v/>
      </c>
      <c r="N226" s="19"/>
      <c r="O226" s="86" t="str">
        <f t="shared" si="81"/>
        <v/>
      </c>
      <c r="P226" s="285" t="str">
        <f t="shared" si="82"/>
        <v/>
      </c>
      <c r="Q226" s="86" t="str">
        <f t="shared" si="83"/>
        <v/>
      </c>
      <c r="R226" s="285" t="str">
        <f t="shared" si="84"/>
        <v/>
      </c>
      <c r="S226" s="16"/>
      <c r="T226" s="49" t="str">
        <f t="shared" si="75"/>
        <v/>
      </c>
      <c r="U226" s="49" t="str">
        <f t="shared" si="76"/>
        <v/>
      </c>
      <c r="V226" s="16"/>
      <c r="W226" s="88" t="str">
        <f t="shared" si="77"/>
        <v/>
      </c>
      <c r="X226" s="89" t="str">
        <f t="shared" si="72"/>
        <v/>
      </c>
      <c r="Y226" s="16"/>
      <c r="Z226" s="31" t="str">
        <f t="shared" si="85"/>
        <v/>
      </c>
      <c r="AA226" s="19"/>
      <c r="AB226" s="45" t="str">
        <f t="shared" si="71"/>
        <v/>
      </c>
      <c r="AC226" s="44"/>
      <c r="AE226" s="19"/>
      <c r="AF226" s="71"/>
      <c r="AG226" s="25"/>
      <c r="AH226" s="45" t="str">
        <f t="shared" si="78"/>
        <v/>
      </c>
      <c r="AI226" s="29"/>
      <c r="AJ226" s="45" t="str">
        <f t="shared" si="79"/>
        <v/>
      </c>
      <c r="AK226" s="50"/>
      <c r="AL226" s="88" t="str">
        <f t="shared" si="69"/>
        <v/>
      </c>
      <c r="AM226" s="89" t="str">
        <f t="shared" si="70"/>
        <v/>
      </c>
      <c r="AN226" s="36"/>
    </row>
    <row r="227" spans="1:40" x14ac:dyDescent="0.25">
      <c r="A227" s="95"/>
      <c r="B227" s="19"/>
      <c r="C227" s="298" t="b">
        <f t="shared" si="86"/>
        <v>0</v>
      </c>
      <c r="D227" s="298"/>
      <c r="E227" s="420" t="b">
        <f t="shared" si="87"/>
        <v>0</v>
      </c>
      <c r="F227" s="421"/>
      <c r="G227" s="298" t="b">
        <f t="shared" si="88"/>
        <v>0</v>
      </c>
      <c r="H227" s="298"/>
      <c r="I227" s="298" t="b">
        <f t="shared" si="89"/>
        <v>0</v>
      </c>
      <c r="J227" s="298"/>
      <c r="K227" s="285" t="str">
        <f t="shared" si="80"/>
        <v/>
      </c>
      <c r="L227" s="104" t="str">
        <f t="shared" si="73"/>
        <v/>
      </c>
      <c r="M227" s="293" t="str">
        <f t="shared" si="74"/>
        <v/>
      </c>
      <c r="N227" s="19"/>
      <c r="O227" s="86" t="str">
        <f t="shared" si="81"/>
        <v/>
      </c>
      <c r="P227" s="285" t="str">
        <f t="shared" si="82"/>
        <v/>
      </c>
      <c r="Q227" s="86" t="str">
        <f t="shared" si="83"/>
        <v/>
      </c>
      <c r="R227" s="285" t="str">
        <f t="shared" si="84"/>
        <v/>
      </c>
      <c r="S227" s="16"/>
      <c r="T227" s="49" t="str">
        <f t="shared" si="75"/>
        <v/>
      </c>
      <c r="U227" s="49" t="str">
        <f t="shared" si="76"/>
        <v/>
      </c>
      <c r="V227" s="16"/>
      <c r="W227" s="88" t="str">
        <f t="shared" si="77"/>
        <v/>
      </c>
      <c r="X227" s="89" t="str">
        <f t="shared" si="72"/>
        <v/>
      </c>
      <c r="Y227" s="16"/>
      <c r="Z227" s="31" t="str">
        <f t="shared" si="85"/>
        <v/>
      </c>
      <c r="AA227" s="19"/>
      <c r="AB227" s="45" t="str">
        <f t="shared" si="71"/>
        <v/>
      </c>
      <c r="AC227" s="44"/>
      <c r="AE227" s="19"/>
      <c r="AF227" s="71"/>
      <c r="AG227" s="25"/>
      <c r="AH227" s="45" t="str">
        <f t="shared" si="78"/>
        <v/>
      </c>
      <c r="AI227" s="29"/>
      <c r="AJ227" s="45" t="str">
        <f t="shared" si="79"/>
        <v/>
      </c>
      <c r="AK227" s="50"/>
      <c r="AL227" s="88" t="str">
        <f t="shared" si="69"/>
        <v/>
      </c>
      <c r="AM227" s="89" t="str">
        <f t="shared" si="70"/>
        <v/>
      </c>
      <c r="AN227" s="36"/>
    </row>
    <row r="228" spans="1:40" x14ac:dyDescent="0.25">
      <c r="A228" s="95"/>
      <c r="B228" s="19"/>
      <c r="C228" s="298" t="b">
        <f t="shared" si="86"/>
        <v>0</v>
      </c>
      <c r="D228" s="298"/>
      <c r="E228" s="420" t="b">
        <f t="shared" si="87"/>
        <v>0</v>
      </c>
      <c r="F228" s="421"/>
      <c r="G228" s="298" t="b">
        <f t="shared" si="88"/>
        <v>0</v>
      </c>
      <c r="H228" s="298"/>
      <c r="I228" s="298" t="b">
        <f t="shared" si="89"/>
        <v>0</v>
      </c>
      <c r="J228" s="298"/>
      <c r="K228" s="285" t="str">
        <f t="shared" si="80"/>
        <v/>
      </c>
      <c r="L228" s="104" t="str">
        <f t="shared" si="73"/>
        <v/>
      </c>
      <c r="M228" s="293" t="str">
        <f t="shared" si="74"/>
        <v/>
      </c>
      <c r="N228" s="19"/>
      <c r="O228" s="86" t="str">
        <f t="shared" si="81"/>
        <v/>
      </c>
      <c r="P228" s="285" t="str">
        <f t="shared" si="82"/>
        <v/>
      </c>
      <c r="Q228" s="86" t="str">
        <f t="shared" si="83"/>
        <v/>
      </c>
      <c r="R228" s="285" t="str">
        <f t="shared" si="84"/>
        <v/>
      </c>
      <c r="S228" s="16"/>
      <c r="T228" s="49" t="str">
        <f t="shared" si="75"/>
        <v/>
      </c>
      <c r="U228" s="49" t="str">
        <f t="shared" si="76"/>
        <v/>
      </c>
      <c r="V228" s="16"/>
      <c r="W228" s="88" t="str">
        <f t="shared" si="77"/>
        <v/>
      </c>
      <c r="X228" s="89" t="str">
        <f t="shared" si="72"/>
        <v/>
      </c>
      <c r="Y228" s="16"/>
      <c r="Z228" s="31" t="str">
        <f t="shared" si="85"/>
        <v/>
      </c>
      <c r="AA228" s="19"/>
      <c r="AB228" s="45" t="str">
        <f t="shared" si="71"/>
        <v/>
      </c>
      <c r="AC228" s="44"/>
      <c r="AE228" s="19"/>
      <c r="AF228" s="71"/>
      <c r="AG228" s="25"/>
      <c r="AH228" s="45" t="str">
        <f t="shared" si="78"/>
        <v/>
      </c>
      <c r="AI228" s="29"/>
      <c r="AJ228" s="45" t="str">
        <f t="shared" si="79"/>
        <v/>
      </c>
      <c r="AK228" s="50"/>
      <c r="AL228" s="88" t="str">
        <f t="shared" si="69"/>
        <v/>
      </c>
      <c r="AM228" s="89" t="str">
        <f t="shared" si="70"/>
        <v/>
      </c>
      <c r="AN228" s="36"/>
    </row>
    <row r="229" spans="1:40" x14ac:dyDescent="0.25">
      <c r="A229" s="95"/>
      <c r="B229" s="19"/>
      <c r="C229" s="298" t="b">
        <f t="shared" si="86"/>
        <v>0</v>
      </c>
      <c r="D229" s="298"/>
      <c r="E229" s="420" t="b">
        <f t="shared" si="87"/>
        <v>0</v>
      </c>
      <c r="F229" s="421"/>
      <c r="G229" s="298" t="b">
        <f t="shared" si="88"/>
        <v>0</v>
      </c>
      <c r="H229" s="298"/>
      <c r="I229" s="298" t="b">
        <f t="shared" si="89"/>
        <v>0</v>
      </c>
      <c r="J229" s="298"/>
      <c r="K229" s="285" t="str">
        <f t="shared" si="80"/>
        <v/>
      </c>
      <c r="L229" s="104" t="str">
        <f t="shared" si="73"/>
        <v/>
      </c>
      <c r="M229" s="293" t="str">
        <f t="shared" si="74"/>
        <v/>
      </c>
      <c r="N229" s="19"/>
      <c r="O229" s="86" t="str">
        <f t="shared" si="81"/>
        <v/>
      </c>
      <c r="P229" s="285" t="str">
        <f t="shared" si="82"/>
        <v/>
      </c>
      <c r="Q229" s="86" t="str">
        <f t="shared" si="83"/>
        <v/>
      </c>
      <c r="R229" s="285" t="str">
        <f t="shared" si="84"/>
        <v/>
      </c>
      <c r="S229" s="16"/>
      <c r="T229" s="49" t="str">
        <f t="shared" si="75"/>
        <v/>
      </c>
      <c r="U229" s="49" t="str">
        <f t="shared" si="76"/>
        <v/>
      </c>
      <c r="V229" s="16"/>
      <c r="W229" s="88" t="str">
        <f t="shared" si="77"/>
        <v/>
      </c>
      <c r="X229" s="89" t="str">
        <f t="shared" si="72"/>
        <v/>
      </c>
      <c r="Y229" s="16"/>
      <c r="Z229" s="31" t="str">
        <f t="shared" si="85"/>
        <v/>
      </c>
      <c r="AA229" s="19"/>
      <c r="AB229" s="45" t="str">
        <f t="shared" si="71"/>
        <v/>
      </c>
      <c r="AC229" s="44"/>
      <c r="AE229" s="19"/>
      <c r="AF229" s="71"/>
      <c r="AG229" s="25"/>
      <c r="AH229" s="45" t="str">
        <f t="shared" si="78"/>
        <v/>
      </c>
      <c r="AI229" s="29"/>
      <c r="AJ229" s="45" t="str">
        <f t="shared" si="79"/>
        <v/>
      </c>
      <c r="AK229" s="50"/>
      <c r="AL229" s="88" t="str">
        <f t="shared" si="69"/>
        <v/>
      </c>
      <c r="AM229" s="89" t="str">
        <f t="shared" si="70"/>
        <v/>
      </c>
      <c r="AN229" s="36"/>
    </row>
    <row r="230" spans="1:40" x14ac:dyDescent="0.25">
      <c r="A230" s="95"/>
      <c r="B230" s="19"/>
      <c r="C230" s="298" t="b">
        <f t="shared" si="86"/>
        <v>0</v>
      </c>
      <c r="D230" s="298"/>
      <c r="E230" s="420" t="b">
        <f t="shared" si="87"/>
        <v>0</v>
      </c>
      <c r="F230" s="421"/>
      <c r="G230" s="298" t="b">
        <f t="shared" si="88"/>
        <v>0</v>
      </c>
      <c r="H230" s="298"/>
      <c r="I230" s="298" t="b">
        <f t="shared" si="89"/>
        <v>0</v>
      </c>
      <c r="J230" s="298"/>
      <c r="K230" s="285" t="str">
        <f t="shared" si="80"/>
        <v/>
      </c>
      <c r="L230" s="104" t="str">
        <f t="shared" si="73"/>
        <v/>
      </c>
      <c r="M230" s="293" t="str">
        <f t="shared" si="74"/>
        <v/>
      </c>
      <c r="N230" s="19"/>
      <c r="O230" s="86" t="str">
        <f t="shared" si="81"/>
        <v/>
      </c>
      <c r="P230" s="285" t="str">
        <f t="shared" si="82"/>
        <v/>
      </c>
      <c r="Q230" s="86" t="str">
        <f t="shared" si="83"/>
        <v/>
      </c>
      <c r="R230" s="285" t="str">
        <f t="shared" si="84"/>
        <v/>
      </c>
      <c r="S230" s="16"/>
      <c r="T230" s="49" t="str">
        <f t="shared" si="75"/>
        <v/>
      </c>
      <c r="U230" s="49" t="str">
        <f t="shared" si="76"/>
        <v/>
      </c>
      <c r="V230" s="16"/>
      <c r="W230" s="88" t="str">
        <f t="shared" si="77"/>
        <v/>
      </c>
      <c r="X230" s="89" t="str">
        <f t="shared" si="72"/>
        <v/>
      </c>
      <c r="Y230" s="16"/>
      <c r="Z230" s="31" t="str">
        <f t="shared" si="85"/>
        <v/>
      </c>
      <c r="AA230" s="19"/>
      <c r="AB230" s="45" t="str">
        <f t="shared" si="71"/>
        <v/>
      </c>
      <c r="AC230" s="44"/>
      <c r="AE230" s="19"/>
      <c r="AF230" s="71"/>
      <c r="AG230" s="25"/>
      <c r="AH230" s="45" t="str">
        <f t="shared" si="78"/>
        <v/>
      </c>
      <c r="AI230" s="29"/>
      <c r="AJ230" s="45" t="str">
        <f t="shared" si="79"/>
        <v/>
      </c>
      <c r="AK230" s="50"/>
      <c r="AL230" s="88" t="str">
        <f t="shared" si="69"/>
        <v/>
      </c>
      <c r="AM230" s="89" t="str">
        <f t="shared" si="70"/>
        <v/>
      </c>
      <c r="AN230" s="36"/>
    </row>
    <row r="231" spans="1:40" x14ac:dyDescent="0.25">
      <c r="A231" s="95"/>
      <c r="B231" s="19"/>
      <c r="C231" s="298" t="b">
        <f t="shared" si="86"/>
        <v>0</v>
      </c>
      <c r="D231" s="298"/>
      <c r="E231" s="420" t="b">
        <f t="shared" si="87"/>
        <v>0</v>
      </c>
      <c r="F231" s="421"/>
      <c r="G231" s="298" t="b">
        <f t="shared" si="88"/>
        <v>0</v>
      </c>
      <c r="H231" s="298"/>
      <c r="I231" s="298" t="b">
        <f t="shared" si="89"/>
        <v>0</v>
      </c>
      <c r="J231" s="298"/>
      <c r="K231" s="285" t="str">
        <f t="shared" si="80"/>
        <v/>
      </c>
      <c r="L231" s="104" t="str">
        <f t="shared" si="73"/>
        <v/>
      </c>
      <c r="M231" s="293" t="str">
        <f t="shared" si="74"/>
        <v/>
      </c>
      <c r="N231" s="19"/>
      <c r="O231" s="86" t="str">
        <f t="shared" si="81"/>
        <v/>
      </c>
      <c r="P231" s="285" t="str">
        <f t="shared" si="82"/>
        <v/>
      </c>
      <c r="Q231" s="86" t="str">
        <f t="shared" si="83"/>
        <v/>
      </c>
      <c r="R231" s="285" t="str">
        <f t="shared" si="84"/>
        <v/>
      </c>
      <c r="S231" s="16"/>
      <c r="T231" s="49" t="str">
        <f t="shared" si="75"/>
        <v/>
      </c>
      <c r="U231" s="49" t="str">
        <f t="shared" si="76"/>
        <v/>
      </c>
      <c r="V231" s="16"/>
      <c r="W231" s="88" t="str">
        <f t="shared" si="77"/>
        <v/>
      </c>
      <c r="X231" s="89" t="str">
        <f t="shared" si="72"/>
        <v/>
      </c>
      <c r="Y231" s="16"/>
      <c r="Z231" s="31" t="str">
        <f t="shared" si="85"/>
        <v/>
      </c>
      <c r="AA231" s="19"/>
      <c r="AB231" s="45" t="str">
        <f t="shared" si="71"/>
        <v/>
      </c>
      <c r="AC231" s="44"/>
      <c r="AE231" s="19"/>
      <c r="AF231" s="71"/>
      <c r="AG231" s="25"/>
      <c r="AH231" s="45" t="str">
        <f t="shared" si="78"/>
        <v/>
      </c>
      <c r="AI231" s="29"/>
      <c r="AJ231" s="45" t="str">
        <f t="shared" si="79"/>
        <v/>
      </c>
      <c r="AK231" s="50"/>
      <c r="AL231" s="88" t="str">
        <f t="shared" si="69"/>
        <v/>
      </c>
      <c r="AM231" s="89" t="str">
        <f t="shared" si="70"/>
        <v/>
      </c>
      <c r="AN231" s="36"/>
    </row>
    <row r="232" spans="1:40" x14ac:dyDescent="0.25">
      <c r="A232" s="95"/>
      <c r="B232" s="19"/>
      <c r="C232" s="298" t="b">
        <f t="shared" si="86"/>
        <v>0</v>
      </c>
      <c r="D232" s="298"/>
      <c r="E232" s="420" t="b">
        <f t="shared" si="87"/>
        <v>0</v>
      </c>
      <c r="F232" s="421"/>
      <c r="G232" s="298" t="b">
        <f t="shared" si="88"/>
        <v>0</v>
      </c>
      <c r="H232" s="298"/>
      <c r="I232" s="298" t="b">
        <f t="shared" si="89"/>
        <v>0</v>
      </c>
      <c r="J232" s="298"/>
      <c r="K232" s="285" t="str">
        <f t="shared" si="80"/>
        <v/>
      </c>
      <c r="L232" s="104" t="str">
        <f t="shared" si="73"/>
        <v/>
      </c>
      <c r="M232" s="293" t="str">
        <f t="shared" si="74"/>
        <v/>
      </c>
      <c r="N232" s="19"/>
      <c r="O232" s="86" t="str">
        <f t="shared" si="81"/>
        <v/>
      </c>
      <c r="P232" s="285" t="str">
        <f t="shared" si="82"/>
        <v/>
      </c>
      <c r="Q232" s="86" t="str">
        <f t="shared" si="83"/>
        <v/>
      </c>
      <c r="R232" s="285" t="str">
        <f t="shared" si="84"/>
        <v/>
      </c>
      <c r="S232" s="16"/>
      <c r="T232" s="49" t="str">
        <f t="shared" si="75"/>
        <v/>
      </c>
      <c r="U232" s="49" t="str">
        <f t="shared" si="76"/>
        <v/>
      </c>
      <c r="V232" s="16"/>
      <c r="W232" s="88" t="str">
        <f t="shared" si="77"/>
        <v/>
      </c>
      <c r="X232" s="89" t="str">
        <f t="shared" si="72"/>
        <v/>
      </c>
      <c r="Y232" s="16"/>
      <c r="Z232" s="31" t="str">
        <f t="shared" si="85"/>
        <v/>
      </c>
      <c r="AA232" s="19"/>
      <c r="AB232" s="45" t="str">
        <f t="shared" si="71"/>
        <v/>
      </c>
      <c r="AC232" s="44"/>
      <c r="AE232" s="19"/>
      <c r="AF232" s="71"/>
      <c r="AG232" s="25"/>
      <c r="AH232" s="45" t="str">
        <f t="shared" si="78"/>
        <v/>
      </c>
      <c r="AI232" s="29"/>
      <c r="AJ232" s="45" t="str">
        <f t="shared" si="79"/>
        <v/>
      </c>
      <c r="AK232" s="50"/>
      <c r="AL232" s="88" t="str">
        <f t="shared" si="69"/>
        <v/>
      </c>
      <c r="AM232" s="89" t="str">
        <f t="shared" si="70"/>
        <v/>
      </c>
      <c r="AN232" s="36"/>
    </row>
    <row r="233" spans="1:40" x14ac:dyDescent="0.25">
      <c r="A233" s="95"/>
      <c r="B233" s="19"/>
      <c r="C233" s="298" t="b">
        <f t="shared" si="86"/>
        <v>0</v>
      </c>
      <c r="D233" s="298"/>
      <c r="E233" s="420" t="b">
        <f t="shared" si="87"/>
        <v>0</v>
      </c>
      <c r="F233" s="421"/>
      <c r="G233" s="298" t="b">
        <f t="shared" si="88"/>
        <v>0</v>
      </c>
      <c r="H233" s="298"/>
      <c r="I233" s="298" t="b">
        <f t="shared" si="89"/>
        <v>0</v>
      </c>
      <c r="J233" s="298"/>
      <c r="K233" s="285" t="str">
        <f t="shared" si="80"/>
        <v/>
      </c>
      <c r="L233" s="104" t="str">
        <f t="shared" si="73"/>
        <v/>
      </c>
      <c r="M233" s="293" t="str">
        <f t="shared" si="74"/>
        <v/>
      </c>
      <c r="N233" s="19"/>
      <c r="O233" s="86" t="str">
        <f t="shared" si="81"/>
        <v/>
      </c>
      <c r="P233" s="285" t="str">
        <f t="shared" si="82"/>
        <v/>
      </c>
      <c r="Q233" s="86" t="str">
        <f t="shared" si="83"/>
        <v/>
      </c>
      <c r="R233" s="285" t="str">
        <f t="shared" si="84"/>
        <v/>
      </c>
      <c r="S233" s="16"/>
      <c r="T233" s="49" t="str">
        <f t="shared" si="75"/>
        <v/>
      </c>
      <c r="U233" s="49" t="str">
        <f t="shared" si="76"/>
        <v/>
      </c>
      <c r="V233" s="16"/>
      <c r="W233" s="88" t="str">
        <f t="shared" si="77"/>
        <v/>
      </c>
      <c r="X233" s="89" t="str">
        <f t="shared" si="72"/>
        <v/>
      </c>
      <c r="Y233" s="16"/>
      <c r="Z233" s="31" t="str">
        <f t="shared" si="85"/>
        <v/>
      </c>
      <c r="AA233" s="19"/>
      <c r="AB233" s="45" t="str">
        <f t="shared" si="71"/>
        <v/>
      </c>
      <c r="AC233" s="44"/>
      <c r="AE233" s="19"/>
      <c r="AF233" s="71"/>
      <c r="AG233" s="25"/>
      <c r="AH233" s="45" t="str">
        <f t="shared" si="78"/>
        <v/>
      </c>
      <c r="AI233" s="29"/>
      <c r="AJ233" s="45" t="str">
        <f t="shared" si="79"/>
        <v/>
      </c>
      <c r="AK233" s="50"/>
      <c r="AL233" s="88" t="str">
        <f t="shared" si="69"/>
        <v/>
      </c>
      <c r="AM233" s="89" t="str">
        <f t="shared" si="70"/>
        <v/>
      </c>
      <c r="AN233" s="36"/>
    </row>
    <row r="234" spans="1:40" x14ac:dyDescent="0.25">
      <c r="A234" s="95"/>
      <c r="B234" s="19"/>
      <c r="C234" s="298" t="b">
        <f t="shared" si="86"/>
        <v>0</v>
      </c>
      <c r="D234" s="298"/>
      <c r="E234" s="420" t="b">
        <f t="shared" si="87"/>
        <v>0</v>
      </c>
      <c r="F234" s="421"/>
      <c r="G234" s="298" t="b">
        <f t="shared" si="88"/>
        <v>0</v>
      </c>
      <c r="H234" s="298"/>
      <c r="I234" s="298" t="b">
        <f t="shared" si="89"/>
        <v>0</v>
      </c>
      <c r="J234" s="298"/>
      <c r="K234" s="285" t="str">
        <f t="shared" si="80"/>
        <v/>
      </c>
      <c r="L234" s="104" t="str">
        <f t="shared" si="73"/>
        <v/>
      </c>
      <c r="M234" s="293" t="str">
        <f t="shared" si="74"/>
        <v/>
      </c>
      <c r="N234" s="19"/>
      <c r="O234" s="86" t="str">
        <f t="shared" si="81"/>
        <v/>
      </c>
      <c r="P234" s="285" t="str">
        <f t="shared" si="82"/>
        <v/>
      </c>
      <c r="Q234" s="86" t="str">
        <f t="shared" si="83"/>
        <v/>
      </c>
      <c r="R234" s="285" t="str">
        <f t="shared" si="84"/>
        <v/>
      </c>
      <c r="S234" s="16"/>
      <c r="T234" s="49" t="str">
        <f t="shared" si="75"/>
        <v/>
      </c>
      <c r="U234" s="49" t="str">
        <f t="shared" si="76"/>
        <v/>
      </c>
      <c r="V234" s="16"/>
      <c r="W234" s="88" t="str">
        <f t="shared" si="77"/>
        <v/>
      </c>
      <c r="X234" s="89" t="str">
        <f t="shared" si="72"/>
        <v/>
      </c>
      <c r="Y234" s="16"/>
      <c r="Z234" s="31" t="str">
        <f t="shared" si="85"/>
        <v/>
      </c>
      <c r="AA234" s="19"/>
      <c r="AB234" s="45" t="str">
        <f t="shared" si="71"/>
        <v/>
      </c>
      <c r="AC234" s="44"/>
      <c r="AE234" s="19"/>
      <c r="AF234" s="71"/>
      <c r="AG234" s="25"/>
      <c r="AH234" s="45" t="str">
        <f t="shared" si="78"/>
        <v/>
      </c>
      <c r="AI234" s="29"/>
      <c r="AJ234" s="45" t="str">
        <f t="shared" si="79"/>
        <v/>
      </c>
      <c r="AK234" s="50"/>
      <c r="AL234" s="88" t="str">
        <f t="shared" si="69"/>
        <v/>
      </c>
      <c r="AM234" s="89" t="str">
        <f t="shared" si="70"/>
        <v/>
      </c>
      <c r="AN234" s="36"/>
    </row>
    <row r="235" spans="1:40" x14ac:dyDescent="0.25">
      <c r="A235" s="95"/>
      <c r="B235" s="19"/>
      <c r="C235" s="298" t="b">
        <f t="shared" si="86"/>
        <v>0</v>
      </c>
      <c r="D235" s="298"/>
      <c r="E235" s="420" t="b">
        <f t="shared" si="87"/>
        <v>0</v>
      </c>
      <c r="F235" s="421"/>
      <c r="G235" s="298" t="b">
        <f t="shared" si="88"/>
        <v>0</v>
      </c>
      <c r="H235" s="298"/>
      <c r="I235" s="298" t="b">
        <f t="shared" si="89"/>
        <v>0</v>
      </c>
      <c r="J235" s="298"/>
      <c r="K235" s="285" t="str">
        <f t="shared" si="80"/>
        <v/>
      </c>
      <c r="L235" s="104" t="str">
        <f t="shared" si="73"/>
        <v/>
      </c>
      <c r="M235" s="293" t="str">
        <f t="shared" si="74"/>
        <v/>
      </c>
      <c r="N235" s="19"/>
      <c r="O235" s="86" t="str">
        <f t="shared" si="81"/>
        <v/>
      </c>
      <c r="P235" s="285" t="str">
        <f t="shared" si="82"/>
        <v/>
      </c>
      <c r="Q235" s="86" t="str">
        <f t="shared" si="83"/>
        <v/>
      </c>
      <c r="R235" s="285" t="str">
        <f t="shared" si="84"/>
        <v/>
      </c>
      <c r="S235" s="16"/>
      <c r="T235" s="49" t="str">
        <f t="shared" si="75"/>
        <v/>
      </c>
      <c r="U235" s="49" t="str">
        <f t="shared" si="76"/>
        <v/>
      </c>
      <c r="V235" s="16"/>
      <c r="W235" s="88" t="str">
        <f t="shared" si="77"/>
        <v/>
      </c>
      <c r="X235" s="89" t="str">
        <f t="shared" si="72"/>
        <v/>
      </c>
      <c r="Y235" s="16"/>
      <c r="Z235" s="31" t="str">
        <f t="shared" si="85"/>
        <v/>
      </c>
      <c r="AA235" s="19"/>
      <c r="AB235" s="45" t="str">
        <f t="shared" si="71"/>
        <v/>
      </c>
      <c r="AC235" s="44"/>
      <c r="AE235" s="19"/>
      <c r="AF235" s="71"/>
      <c r="AG235" s="25"/>
      <c r="AH235" s="45" t="str">
        <f t="shared" si="78"/>
        <v/>
      </c>
      <c r="AI235" s="29"/>
      <c r="AJ235" s="45" t="str">
        <f t="shared" si="79"/>
        <v/>
      </c>
      <c r="AK235" s="50"/>
      <c r="AL235" s="88" t="str">
        <f t="shared" si="69"/>
        <v/>
      </c>
      <c r="AM235" s="89" t="str">
        <f t="shared" si="70"/>
        <v/>
      </c>
      <c r="AN235" s="36"/>
    </row>
    <row r="236" spans="1:40" x14ac:dyDescent="0.25">
      <c r="A236" s="95"/>
      <c r="B236" s="19"/>
      <c r="C236" s="298" t="b">
        <f t="shared" si="86"/>
        <v>0</v>
      </c>
      <c r="D236" s="298"/>
      <c r="E236" s="420" t="b">
        <f t="shared" si="87"/>
        <v>0</v>
      </c>
      <c r="F236" s="421"/>
      <c r="G236" s="298" t="b">
        <f t="shared" si="88"/>
        <v>0</v>
      </c>
      <c r="H236" s="298"/>
      <c r="I236" s="298" t="b">
        <f t="shared" si="89"/>
        <v>0</v>
      </c>
      <c r="J236" s="298"/>
      <c r="K236" s="285" t="str">
        <f t="shared" si="80"/>
        <v/>
      </c>
      <c r="L236" s="104" t="str">
        <f t="shared" si="73"/>
        <v/>
      </c>
      <c r="M236" s="293" t="str">
        <f t="shared" si="74"/>
        <v/>
      </c>
      <c r="N236" s="19"/>
      <c r="O236" s="86" t="str">
        <f t="shared" si="81"/>
        <v/>
      </c>
      <c r="P236" s="285" t="str">
        <f t="shared" si="82"/>
        <v/>
      </c>
      <c r="Q236" s="86" t="str">
        <f t="shared" si="83"/>
        <v/>
      </c>
      <c r="R236" s="285" t="str">
        <f t="shared" si="84"/>
        <v/>
      </c>
      <c r="S236" s="16"/>
      <c r="T236" s="49" t="str">
        <f t="shared" si="75"/>
        <v/>
      </c>
      <c r="U236" s="49" t="str">
        <f t="shared" si="76"/>
        <v/>
      </c>
      <c r="V236" s="16"/>
      <c r="W236" s="88" t="str">
        <f t="shared" si="77"/>
        <v/>
      </c>
      <c r="X236" s="89" t="str">
        <f t="shared" si="72"/>
        <v/>
      </c>
      <c r="Y236" s="16"/>
      <c r="Z236" s="31" t="str">
        <f t="shared" si="85"/>
        <v/>
      </c>
      <c r="AA236" s="19"/>
      <c r="AB236" s="45" t="str">
        <f t="shared" si="71"/>
        <v/>
      </c>
      <c r="AC236" s="44"/>
      <c r="AE236" s="19"/>
      <c r="AF236" s="71"/>
      <c r="AG236" s="25"/>
      <c r="AH236" s="45" t="str">
        <f t="shared" si="78"/>
        <v/>
      </c>
      <c r="AI236" s="29"/>
      <c r="AJ236" s="45" t="str">
        <f t="shared" si="79"/>
        <v/>
      </c>
      <c r="AK236" s="50"/>
      <c r="AL236" s="88" t="str">
        <f t="shared" ref="AL236:AL299" si="90">IF(Z236="",W236,"")</f>
        <v/>
      </c>
      <c r="AM236" s="89" t="str">
        <f t="shared" ref="AM236:AM299" si="91">IF(Z236="",X236,"")</f>
        <v/>
      </c>
      <c r="AN236" s="36"/>
    </row>
    <row r="237" spans="1:40" x14ac:dyDescent="0.25">
      <c r="A237" s="95"/>
      <c r="B237" s="19"/>
      <c r="C237" s="298" t="b">
        <f t="shared" si="86"/>
        <v>0</v>
      </c>
      <c r="D237" s="298"/>
      <c r="E237" s="420" t="b">
        <f t="shared" si="87"/>
        <v>0</v>
      </c>
      <c r="F237" s="421"/>
      <c r="G237" s="298" t="b">
        <f t="shared" si="88"/>
        <v>0</v>
      </c>
      <c r="H237" s="298"/>
      <c r="I237" s="298" t="b">
        <f t="shared" si="89"/>
        <v>0</v>
      </c>
      <c r="J237" s="298"/>
      <c r="K237" s="285" t="str">
        <f t="shared" si="80"/>
        <v/>
      </c>
      <c r="L237" s="104" t="str">
        <f t="shared" si="73"/>
        <v/>
      </c>
      <c r="M237" s="293" t="str">
        <f t="shared" si="74"/>
        <v/>
      </c>
      <c r="N237" s="19"/>
      <c r="O237" s="86" t="str">
        <f t="shared" si="81"/>
        <v/>
      </c>
      <c r="P237" s="285" t="str">
        <f t="shared" si="82"/>
        <v/>
      </c>
      <c r="Q237" s="86" t="str">
        <f t="shared" si="83"/>
        <v/>
      </c>
      <c r="R237" s="285" t="str">
        <f t="shared" si="84"/>
        <v/>
      </c>
      <c r="S237" s="16"/>
      <c r="T237" s="49" t="str">
        <f t="shared" si="75"/>
        <v/>
      </c>
      <c r="U237" s="49" t="str">
        <f t="shared" si="76"/>
        <v/>
      </c>
      <c r="V237" s="16"/>
      <c r="W237" s="88" t="str">
        <f t="shared" si="77"/>
        <v/>
      </c>
      <c r="X237" s="89" t="str">
        <f t="shared" si="72"/>
        <v/>
      </c>
      <c r="Y237" s="16"/>
      <c r="Z237" s="31" t="str">
        <f t="shared" si="85"/>
        <v/>
      </c>
      <c r="AA237" s="19"/>
      <c r="AB237" s="45" t="str">
        <f t="shared" si="71"/>
        <v/>
      </c>
      <c r="AC237" s="44"/>
      <c r="AE237" s="19"/>
      <c r="AF237" s="71"/>
      <c r="AG237" s="25"/>
      <c r="AH237" s="45" t="str">
        <f t="shared" si="78"/>
        <v/>
      </c>
      <c r="AI237" s="29"/>
      <c r="AJ237" s="45" t="str">
        <f t="shared" si="79"/>
        <v/>
      </c>
      <c r="AK237" s="50"/>
      <c r="AL237" s="88" t="str">
        <f t="shared" si="90"/>
        <v/>
      </c>
      <c r="AM237" s="89" t="str">
        <f t="shared" si="91"/>
        <v/>
      </c>
      <c r="AN237" s="36"/>
    </row>
    <row r="238" spans="1:40" x14ac:dyDescent="0.25">
      <c r="A238" s="95"/>
      <c r="B238" s="19"/>
      <c r="C238" s="298" t="b">
        <f t="shared" si="86"/>
        <v>0</v>
      </c>
      <c r="D238" s="298"/>
      <c r="E238" s="420" t="b">
        <f t="shared" si="87"/>
        <v>0</v>
      </c>
      <c r="F238" s="421"/>
      <c r="G238" s="298" t="b">
        <f t="shared" si="88"/>
        <v>0</v>
      </c>
      <c r="H238" s="298"/>
      <c r="I238" s="298" t="b">
        <f t="shared" si="89"/>
        <v>0</v>
      </c>
      <c r="J238" s="298"/>
      <c r="K238" s="285" t="str">
        <f t="shared" si="80"/>
        <v/>
      </c>
      <c r="L238" s="104" t="str">
        <f t="shared" si="73"/>
        <v/>
      </c>
      <c r="M238" s="293" t="str">
        <f t="shared" si="74"/>
        <v/>
      </c>
      <c r="N238" s="19"/>
      <c r="O238" s="86" t="str">
        <f t="shared" si="81"/>
        <v/>
      </c>
      <c r="P238" s="285" t="str">
        <f t="shared" si="82"/>
        <v/>
      </c>
      <c r="Q238" s="86" t="str">
        <f t="shared" si="83"/>
        <v/>
      </c>
      <c r="R238" s="285" t="str">
        <f t="shared" si="84"/>
        <v/>
      </c>
      <c r="S238" s="16"/>
      <c r="T238" s="49" t="str">
        <f t="shared" si="75"/>
        <v/>
      </c>
      <c r="U238" s="49" t="str">
        <f t="shared" si="76"/>
        <v/>
      </c>
      <c r="V238" s="16"/>
      <c r="W238" s="88" t="str">
        <f t="shared" si="77"/>
        <v/>
      </c>
      <c r="X238" s="89" t="str">
        <f t="shared" si="72"/>
        <v/>
      </c>
      <c r="Y238" s="16"/>
      <c r="Z238" s="31" t="str">
        <f t="shared" si="85"/>
        <v/>
      </c>
      <c r="AA238" s="19"/>
      <c r="AB238" s="45" t="str">
        <f t="shared" si="71"/>
        <v/>
      </c>
      <c r="AC238" s="44"/>
      <c r="AE238" s="19"/>
      <c r="AF238" s="71"/>
      <c r="AG238" s="25"/>
      <c r="AH238" s="45" t="str">
        <f t="shared" si="78"/>
        <v/>
      </c>
      <c r="AI238" s="29"/>
      <c r="AJ238" s="45" t="str">
        <f t="shared" si="79"/>
        <v/>
      </c>
      <c r="AK238" s="50"/>
      <c r="AL238" s="88" t="str">
        <f t="shared" si="90"/>
        <v/>
      </c>
      <c r="AM238" s="89" t="str">
        <f t="shared" si="91"/>
        <v/>
      </c>
      <c r="AN238" s="36"/>
    </row>
    <row r="239" spans="1:40" x14ac:dyDescent="0.25">
      <c r="A239" s="95"/>
      <c r="B239" s="19"/>
      <c r="C239" s="298" t="b">
        <f t="shared" si="86"/>
        <v>0</v>
      </c>
      <c r="D239" s="298"/>
      <c r="E239" s="420" t="b">
        <f t="shared" si="87"/>
        <v>0</v>
      </c>
      <c r="F239" s="421"/>
      <c r="G239" s="298" t="b">
        <f t="shared" si="88"/>
        <v>0</v>
      </c>
      <c r="H239" s="298"/>
      <c r="I239" s="298" t="b">
        <f t="shared" si="89"/>
        <v>0</v>
      </c>
      <c r="J239" s="298"/>
      <c r="K239" s="285" t="str">
        <f t="shared" si="80"/>
        <v/>
      </c>
      <c r="L239" s="104" t="str">
        <f t="shared" si="73"/>
        <v/>
      </c>
      <c r="M239" s="293" t="str">
        <f t="shared" si="74"/>
        <v/>
      </c>
      <c r="N239" s="19"/>
      <c r="O239" s="86" t="str">
        <f t="shared" si="81"/>
        <v/>
      </c>
      <c r="P239" s="285" t="str">
        <f t="shared" si="82"/>
        <v/>
      </c>
      <c r="Q239" s="86" t="str">
        <f t="shared" si="83"/>
        <v/>
      </c>
      <c r="R239" s="285" t="str">
        <f t="shared" si="84"/>
        <v/>
      </c>
      <c r="S239" s="16"/>
      <c r="T239" s="49" t="str">
        <f t="shared" si="75"/>
        <v/>
      </c>
      <c r="U239" s="49" t="str">
        <f t="shared" si="76"/>
        <v/>
      </c>
      <c r="V239" s="16"/>
      <c r="W239" s="88" t="str">
        <f t="shared" si="77"/>
        <v/>
      </c>
      <c r="X239" s="89" t="str">
        <f t="shared" si="72"/>
        <v/>
      </c>
      <c r="Y239" s="16"/>
      <c r="Z239" s="31" t="str">
        <f t="shared" si="85"/>
        <v/>
      </c>
      <c r="AA239" s="19"/>
      <c r="AB239" s="45" t="str">
        <f t="shared" si="71"/>
        <v/>
      </c>
      <c r="AC239" s="44"/>
      <c r="AE239" s="19"/>
      <c r="AF239" s="71"/>
      <c r="AG239" s="25"/>
      <c r="AH239" s="45" t="str">
        <f t="shared" si="78"/>
        <v/>
      </c>
      <c r="AI239" s="29"/>
      <c r="AJ239" s="45" t="str">
        <f t="shared" si="79"/>
        <v/>
      </c>
      <c r="AK239" s="50"/>
      <c r="AL239" s="88" t="str">
        <f t="shared" si="90"/>
        <v/>
      </c>
      <c r="AM239" s="89" t="str">
        <f t="shared" si="91"/>
        <v/>
      </c>
      <c r="AN239" s="36"/>
    </row>
    <row r="240" spans="1:40" x14ac:dyDescent="0.25">
      <c r="A240" s="95"/>
      <c r="B240" s="19"/>
      <c r="C240" s="298" t="b">
        <f t="shared" si="86"/>
        <v>0</v>
      </c>
      <c r="D240" s="298"/>
      <c r="E240" s="420" t="b">
        <f t="shared" si="87"/>
        <v>0</v>
      </c>
      <c r="F240" s="421"/>
      <c r="G240" s="298" t="b">
        <f t="shared" si="88"/>
        <v>0</v>
      </c>
      <c r="H240" s="298"/>
      <c r="I240" s="298" t="b">
        <f t="shared" si="89"/>
        <v>0</v>
      </c>
      <c r="J240" s="298"/>
      <c r="K240" s="285" t="str">
        <f t="shared" si="80"/>
        <v/>
      </c>
      <c r="L240" s="104" t="str">
        <f t="shared" si="73"/>
        <v/>
      </c>
      <c r="M240" s="293" t="str">
        <f t="shared" si="74"/>
        <v/>
      </c>
      <c r="N240" s="19"/>
      <c r="O240" s="86" t="str">
        <f t="shared" si="81"/>
        <v/>
      </c>
      <c r="P240" s="285" t="str">
        <f t="shared" si="82"/>
        <v/>
      </c>
      <c r="Q240" s="86" t="str">
        <f t="shared" si="83"/>
        <v/>
      </c>
      <c r="R240" s="285" t="str">
        <f t="shared" si="84"/>
        <v/>
      </c>
      <c r="S240" s="16"/>
      <c r="T240" s="49" t="str">
        <f t="shared" si="75"/>
        <v/>
      </c>
      <c r="U240" s="49" t="str">
        <f t="shared" si="76"/>
        <v/>
      </c>
      <c r="V240" s="16"/>
      <c r="W240" s="88" t="str">
        <f t="shared" si="77"/>
        <v/>
      </c>
      <c r="X240" s="89" t="str">
        <f t="shared" si="72"/>
        <v/>
      </c>
      <c r="Y240" s="16"/>
      <c r="Z240" s="31" t="str">
        <f t="shared" si="85"/>
        <v/>
      </c>
      <c r="AA240" s="19"/>
      <c r="AB240" s="45" t="str">
        <f t="shared" si="71"/>
        <v/>
      </c>
      <c r="AC240" s="44"/>
      <c r="AE240" s="19"/>
      <c r="AF240" s="71"/>
      <c r="AG240" s="25"/>
      <c r="AH240" s="45" t="str">
        <f t="shared" si="78"/>
        <v/>
      </c>
      <c r="AI240" s="29"/>
      <c r="AJ240" s="45" t="str">
        <f t="shared" si="79"/>
        <v/>
      </c>
      <c r="AK240" s="50"/>
      <c r="AL240" s="88" t="str">
        <f t="shared" si="90"/>
        <v/>
      </c>
      <c r="AM240" s="89" t="str">
        <f t="shared" si="91"/>
        <v/>
      </c>
      <c r="AN240" s="36"/>
    </row>
    <row r="241" spans="1:40" x14ac:dyDescent="0.25">
      <c r="A241" s="95"/>
      <c r="B241" s="19"/>
      <c r="C241" s="298" t="b">
        <f t="shared" si="86"/>
        <v>0</v>
      </c>
      <c r="D241" s="298"/>
      <c r="E241" s="420" t="b">
        <f t="shared" si="87"/>
        <v>0</v>
      </c>
      <c r="F241" s="421"/>
      <c r="G241" s="298" t="b">
        <f t="shared" si="88"/>
        <v>0</v>
      </c>
      <c r="H241" s="298"/>
      <c r="I241" s="298" t="b">
        <f t="shared" si="89"/>
        <v>0</v>
      </c>
      <c r="J241" s="298"/>
      <c r="K241" s="285" t="str">
        <f t="shared" si="80"/>
        <v/>
      </c>
      <c r="L241" s="104" t="str">
        <f t="shared" si="73"/>
        <v/>
      </c>
      <c r="M241" s="293" t="str">
        <f t="shared" si="74"/>
        <v/>
      </c>
      <c r="N241" s="19"/>
      <c r="O241" s="86" t="str">
        <f t="shared" si="81"/>
        <v/>
      </c>
      <c r="P241" s="285" t="str">
        <f t="shared" si="82"/>
        <v/>
      </c>
      <c r="Q241" s="86" t="str">
        <f t="shared" si="83"/>
        <v/>
      </c>
      <c r="R241" s="285" t="str">
        <f t="shared" si="84"/>
        <v/>
      </c>
      <c r="S241" s="16"/>
      <c r="T241" s="49" t="str">
        <f t="shared" si="75"/>
        <v/>
      </c>
      <c r="U241" s="49" t="str">
        <f t="shared" si="76"/>
        <v/>
      </c>
      <c r="V241" s="16"/>
      <c r="W241" s="88" t="str">
        <f t="shared" si="77"/>
        <v/>
      </c>
      <c r="X241" s="89" t="str">
        <f t="shared" si="72"/>
        <v/>
      </c>
      <c r="Y241" s="16"/>
      <c r="Z241" s="31" t="str">
        <f t="shared" si="85"/>
        <v/>
      </c>
      <c r="AA241" s="19"/>
      <c r="AB241" s="45" t="str">
        <f t="shared" si="71"/>
        <v/>
      </c>
      <c r="AC241" s="44"/>
      <c r="AE241" s="19"/>
      <c r="AF241" s="71"/>
      <c r="AG241" s="25"/>
      <c r="AH241" s="45" t="str">
        <f t="shared" si="78"/>
        <v/>
      </c>
      <c r="AI241" s="29"/>
      <c r="AJ241" s="45" t="str">
        <f t="shared" si="79"/>
        <v/>
      </c>
      <c r="AK241" s="50"/>
      <c r="AL241" s="88" t="str">
        <f t="shared" si="90"/>
        <v/>
      </c>
      <c r="AM241" s="89" t="str">
        <f t="shared" si="91"/>
        <v/>
      </c>
      <c r="AN241" s="36"/>
    </row>
    <row r="242" spans="1:40" x14ac:dyDescent="0.25">
      <c r="A242" s="95"/>
      <c r="B242" s="19"/>
      <c r="C242" s="298" t="b">
        <f t="shared" si="86"/>
        <v>0</v>
      </c>
      <c r="D242" s="298"/>
      <c r="E242" s="420" t="b">
        <f t="shared" si="87"/>
        <v>0</v>
      </c>
      <c r="F242" s="421"/>
      <c r="G242" s="298" t="b">
        <f t="shared" si="88"/>
        <v>0</v>
      </c>
      <c r="H242" s="298"/>
      <c r="I242" s="298" t="b">
        <f t="shared" si="89"/>
        <v>0</v>
      </c>
      <c r="J242" s="298"/>
      <c r="K242" s="285" t="str">
        <f t="shared" si="80"/>
        <v/>
      </c>
      <c r="L242" s="104" t="str">
        <f t="shared" si="73"/>
        <v/>
      </c>
      <c r="M242" s="293" t="str">
        <f t="shared" si="74"/>
        <v/>
      </c>
      <c r="N242" s="19"/>
      <c r="O242" s="86" t="str">
        <f t="shared" si="81"/>
        <v/>
      </c>
      <c r="P242" s="285" t="str">
        <f t="shared" si="82"/>
        <v/>
      </c>
      <c r="Q242" s="86" t="str">
        <f t="shared" si="83"/>
        <v/>
      </c>
      <c r="R242" s="285" t="str">
        <f t="shared" si="84"/>
        <v/>
      </c>
      <c r="S242" s="16"/>
      <c r="T242" s="49" t="str">
        <f t="shared" si="75"/>
        <v/>
      </c>
      <c r="U242" s="49" t="str">
        <f t="shared" si="76"/>
        <v/>
      </c>
      <c r="V242" s="16"/>
      <c r="W242" s="88" t="str">
        <f t="shared" si="77"/>
        <v/>
      </c>
      <c r="X242" s="89" t="str">
        <f t="shared" si="72"/>
        <v/>
      </c>
      <c r="Y242" s="16"/>
      <c r="Z242" s="31" t="str">
        <f t="shared" si="85"/>
        <v/>
      </c>
      <c r="AA242" s="19"/>
      <c r="AB242" s="45" t="str">
        <f t="shared" si="71"/>
        <v/>
      </c>
      <c r="AC242" s="44"/>
      <c r="AE242" s="19"/>
      <c r="AF242" s="71"/>
      <c r="AG242" s="25"/>
      <c r="AH242" s="45" t="str">
        <f t="shared" si="78"/>
        <v/>
      </c>
      <c r="AI242" s="29"/>
      <c r="AJ242" s="45" t="str">
        <f t="shared" si="79"/>
        <v/>
      </c>
      <c r="AK242" s="50"/>
      <c r="AL242" s="88" t="str">
        <f t="shared" si="90"/>
        <v/>
      </c>
      <c r="AM242" s="89" t="str">
        <f t="shared" si="91"/>
        <v/>
      </c>
      <c r="AN242" s="36"/>
    </row>
    <row r="243" spans="1:40" x14ac:dyDescent="0.25">
      <c r="A243" s="95"/>
      <c r="B243" s="19"/>
      <c r="C243" s="298" t="b">
        <f t="shared" si="86"/>
        <v>0</v>
      </c>
      <c r="D243" s="298"/>
      <c r="E243" s="420" t="b">
        <f t="shared" si="87"/>
        <v>0</v>
      </c>
      <c r="F243" s="421"/>
      <c r="G243" s="298" t="b">
        <f t="shared" si="88"/>
        <v>0</v>
      </c>
      <c r="H243" s="298"/>
      <c r="I243" s="298" t="b">
        <f t="shared" si="89"/>
        <v>0</v>
      </c>
      <c r="J243" s="298"/>
      <c r="K243" s="285" t="str">
        <f t="shared" si="80"/>
        <v/>
      </c>
      <c r="L243" s="104" t="str">
        <f t="shared" si="73"/>
        <v/>
      </c>
      <c r="M243" s="293" t="str">
        <f t="shared" si="74"/>
        <v/>
      </c>
      <c r="N243" s="19"/>
      <c r="O243" s="86" t="str">
        <f t="shared" si="81"/>
        <v/>
      </c>
      <c r="P243" s="285" t="str">
        <f t="shared" si="82"/>
        <v/>
      </c>
      <c r="Q243" s="86" t="str">
        <f t="shared" si="83"/>
        <v/>
      </c>
      <c r="R243" s="285" t="str">
        <f t="shared" si="84"/>
        <v/>
      </c>
      <c r="S243" s="16"/>
      <c r="T243" s="49" t="str">
        <f t="shared" si="75"/>
        <v/>
      </c>
      <c r="U243" s="49" t="str">
        <f t="shared" si="76"/>
        <v/>
      </c>
      <c r="V243" s="16"/>
      <c r="W243" s="88" t="str">
        <f t="shared" si="77"/>
        <v/>
      </c>
      <c r="X243" s="89" t="str">
        <f t="shared" si="72"/>
        <v/>
      </c>
      <c r="Y243" s="16"/>
      <c r="Z243" s="31" t="str">
        <f t="shared" si="85"/>
        <v/>
      </c>
      <c r="AA243" s="19"/>
      <c r="AB243" s="45" t="str">
        <f t="shared" si="71"/>
        <v/>
      </c>
      <c r="AC243" s="44"/>
      <c r="AE243" s="19"/>
      <c r="AF243" s="71"/>
      <c r="AG243" s="25"/>
      <c r="AH243" s="45" t="str">
        <f t="shared" si="78"/>
        <v/>
      </c>
      <c r="AI243" s="29"/>
      <c r="AJ243" s="45" t="str">
        <f t="shared" si="79"/>
        <v/>
      </c>
      <c r="AK243" s="50"/>
      <c r="AL243" s="88" t="str">
        <f t="shared" si="90"/>
        <v/>
      </c>
      <c r="AM243" s="89" t="str">
        <f t="shared" si="91"/>
        <v/>
      </c>
      <c r="AN243" s="36"/>
    </row>
    <row r="244" spans="1:40" x14ac:dyDescent="0.25">
      <c r="A244" s="95"/>
      <c r="B244" s="19"/>
      <c r="C244" s="298" t="b">
        <f t="shared" si="86"/>
        <v>0</v>
      </c>
      <c r="D244" s="298"/>
      <c r="E244" s="420" t="b">
        <f t="shared" si="87"/>
        <v>0</v>
      </c>
      <c r="F244" s="421"/>
      <c r="G244" s="298" t="b">
        <f t="shared" si="88"/>
        <v>0</v>
      </c>
      <c r="H244" s="298"/>
      <c r="I244" s="298" t="b">
        <f t="shared" si="89"/>
        <v>0</v>
      </c>
      <c r="J244" s="298"/>
      <c r="K244" s="285" t="str">
        <f t="shared" si="80"/>
        <v/>
      </c>
      <c r="L244" s="104" t="str">
        <f t="shared" si="73"/>
        <v/>
      </c>
      <c r="M244" s="293" t="str">
        <f t="shared" si="74"/>
        <v/>
      </c>
      <c r="N244" s="19"/>
      <c r="O244" s="86" t="str">
        <f t="shared" si="81"/>
        <v/>
      </c>
      <c r="P244" s="285" t="str">
        <f t="shared" si="82"/>
        <v/>
      </c>
      <c r="Q244" s="86" t="str">
        <f t="shared" si="83"/>
        <v/>
      </c>
      <c r="R244" s="285" t="str">
        <f t="shared" si="84"/>
        <v/>
      </c>
      <c r="S244" s="16"/>
      <c r="T244" s="49" t="str">
        <f t="shared" si="75"/>
        <v/>
      </c>
      <c r="U244" s="49" t="str">
        <f t="shared" si="76"/>
        <v/>
      </c>
      <c r="V244" s="16"/>
      <c r="W244" s="88" t="str">
        <f t="shared" si="77"/>
        <v/>
      </c>
      <c r="X244" s="89" t="str">
        <f t="shared" si="72"/>
        <v/>
      </c>
      <c r="Y244" s="16"/>
      <c r="Z244" s="31" t="str">
        <f t="shared" si="85"/>
        <v/>
      </c>
      <c r="AA244" s="19"/>
      <c r="AB244" s="45" t="str">
        <f t="shared" si="71"/>
        <v/>
      </c>
      <c r="AC244" s="44"/>
      <c r="AE244" s="19"/>
      <c r="AF244" s="71"/>
      <c r="AG244" s="25"/>
      <c r="AH244" s="45" t="str">
        <f t="shared" si="78"/>
        <v/>
      </c>
      <c r="AI244" s="29"/>
      <c r="AJ244" s="45" t="str">
        <f t="shared" si="79"/>
        <v/>
      </c>
      <c r="AK244" s="50"/>
      <c r="AL244" s="88" t="str">
        <f t="shared" si="90"/>
        <v/>
      </c>
      <c r="AM244" s="89" t="str">
        <f t="shared" si="91"/>
        <v/>
      </c>
      <c r="AN244" s="36"/>
    </row>
    <row r="245" spans="1:40" x14ac:dyDescent="0.25">
      <c r="A245" s="95"/>
      <c r="B245" s="19"/>
      <c r="C245" s="298" t="b">
        <f t="shared" si="86"/>
        <v>0</v>
      </c>
      <c r="D245" s="298"/>
      <c r="E245" s="420" t="b">
        <f t="shared" si="87"/>
        <v>0</v>
      </c>
      <c r="F245" s="421"/>
      <c r="G245" s="298" t="b">
        <f t="shared" si="88"/>
        <v>0</v>
      </c>
      <c r="H245" s="298"/>
      <c r="I245" s="298" t="b">
        <f t="shared" si="89"/>
        <v>0</v>
      </c>
      <c r="J245" s="298"/>
      <c r="K245" s="285" t="str">
        <f t="shared" si="80"/>
        <v/>
      </c>
      <c r="L245" s="104" t="str">
        <f t="shared" si="73"/>
        <v/>
      </c>
      <c r="M245" s="293" t="str">
        <f t="shared" si="74"/>
        <v/>
      </c>
      <c r="N245" s="19"/>
      <c r="O245" s="86" t="str">
        <f t="shared" si="81"/>
        <v/>
      </c>
      <c r="P245" s="285" t="str">
        <f t="shared" si="82"/>
        <v/>
      </c>
      <c r="Q245" s="86" t="str">
        <f t="shared" si="83"/>
        <v/>
      </c>
      <c r="R245" s="285" t="str">
        <f t="shared" si="84"/>
        <v/>
      </c>
      <c r="S245" s="16"/>
      <c r="T245" s="49" t="str">
        <f t="shared" si="75"/>
        <v/>
      </c>
      <c r="U245" s="49" t="str">
        <f t="shared" si="76"/>
        <v/>
      </c>
      <c r="V245" s="16"/>
      <c r="W245" s="88" t="str">
        <f t="shared" si="77"/>
        <v/>
      </c>
      <c r="X245" s="89" t="str">
        <f t="shared" si="72"/>
        <v/>
      </c>
      <c r="Y245" s="16"/>
      <c r="Z245" s="31" t="str">
        <f t="shared" si="85"/>
        <v/>
      </c>
      <c r="AA245" s="19"/>
      <c r="AB245" s="45" t="str">
        <f t="shared" si="71"/>
        <v/>
      </c>
      <c r="AC245" s="44"/>
      <c r="AE245" s="19"/>
      <c r="AF245" s="71"/>
      <c r="AG245" s="25"/>
      <c r="AH245" s="45" t="str">
        <f t="shared" si="78"/>
        <v/>
      </c>
      <c r="AI245" s="29"/>
      <c r="AJ245" s="45" t="str">
        <f t="shared" si="79"/>
        <v/>
      </c>
      <c r="AK245" s="50"/>
      <c r="AL245" s="88" t="str">
        <f t="shared" si="90"/>
        <v/>
      </c>
      <c r="AM245" s="89" t="str">
        <f t="shared" si="91"/>
        <v/>
      </c>
      <c r="AN245" s="36"/>
    </row>
    <row r="246" spans="1:40" x14ac:dyDescent="0.25">
      <c r="A246" s="95"/>
      <c r="B246" s="19"/>
      <c r="C246" s="298" t="b">
        <f t="shared" si="86"/>
        <v>0</v>
      </c>
      <c r="D246" s="298"/>
      <c r="E246" s="420" t="b">
        <f t="shared" si="87"/>
        <v>0</v>
      </c>
      <c r="F246" s="421"/>
      <c r="G246" s="298" t="b">
        <f t="shared" si="88"/>
        <v>0</v>
      </c>
      <c r="H246" s="298"/>
      <c r="I246" s="298" t="b">
        <f t="shared" si="89"/>
        <v>0</v>
      </c>
      <c r="J246" s="298"/>
      <c r="K246" s="285" t="str">
        <f t="shared" si="80"/>
        <v/>
      </c>
      <c r="L246" s="104" t="str">
        <f t="shared" si="73"/>
        <v/>
      </c>
      <c r="M246" s="293" t="str">
        <f t="shared" si="74"/>
        <v/>
      </c>
      <c r="N246" s="19"/>
      <c r="O246" s="86" t="str">
        <f t="shared" si="81"/>
        <v/>
      </c>
      <c r="P246" s="285" t="str">
        <f t="shared" si="82"/>
        <v/>
      </c>
      <c r="Q246" s="86" t="str">
        <f t="shared" si="83"/>
        <v/>
      </c>
      <c r="R246" s="285" t="str">
        <f t="shared" si="84"/>
        <v/>
      </c>
      <c r="S246" s="16"/>
      <c r="T246" s="49" t="str">
        <f t="shared" si="75"/>
        <v/>
      </c>
      <c r="U246" s="49" t="str">
        <f t="shared" si="76"/>
        <v/>
      </c>
      <c r="V246" s="16"/>
      <c r="W246" s="88" t="str">
        <f t="shared" si="77"/>
        <v/>
      </c>
      <c r="X246" s="89" t="str">
        <f t="shared" si="72"/>
        <v/>
      </c>
      <c r="Y246" s="16"/>
      <c r="Z246" s="31" t="str">
        <f t="shared" si="85"/>
        <v/>
      </c>
      <c r="AA246" s="19"/>
      <c r="AB246" s="45" t="str">
        <f t="shared" ref="AB246:AB309" si="92">IF(AND(O246="",OR(L246=1,L246=2)),COUNT(AF247:AF348),"")</f>
        <v/>
      </c>
      <c r="AC246" s="44"/>
      <c r="AE246" s="19"/>
      <c r="AF246" s="71"/>
      <c r="AG246" s="25"/>
      <c r="AH246" s="45" t="str">
        <f t="shared" si="78"/>
        <v/>
      </c>
      <c r="AI246" s="29"/>
      <c r="AJ246" s="45" t="str">
        <f t="shared" si="79"/>
        <v/>
      </c>
      <c r="AK246" s="50"/>
      <c r="AL246" s="88" t="str">
        <f t="shared" si="90"/>
        <v/>
      </c>
      <c r="AM246" s="89" t="str">
        <f t="shared" si="91"/>
        <v/>
      </c>
      <c r="AN246" s="36"/>
    </row>
    <row r="247" spans="1:40" x14ac:dyDescent="0.25">
      <c r="A247" s="95"/>
      <c r="B247" s="19"/>
      <c r="C247" s="298" t="b">
        <f t="shared" si="86"/>
        <v>0</v>
      </c>
      <c r="D247" s="298"/>
      <c r="E247" s="420" t="b">
        <f t="shared" si="87"/>
        <v>0</v>
      </c>
      <c r="F247" s="421"/>
      <c r="G247" s="298" t="b">
        <f t="shared" si="88"/>
        <v>0</v>
      </c>
      <c r="H247" s="298"/>
      <c r="I247" s="298" t="b">
        <f t="shared" si="89"/>
        <v>0</v>
      </c>
      <c r="J247" s="298"/>
      <c r="K247" s="285" t="str">
        <f t="shared" si="80"/>
        <v/>
      </c>
      <c r="L247" s="104" t="str">
        <f t="shared" si="73"/>
        <v/>
      </c>
      <c r="M247" s="293" t="str">
        <f t="shared" si="74"/>
        <v/>
      </c>
      <c r="N247" s="19"/>
      <c r="O247" s="86" t="str">
        <f t="shared" si="81"/>
        <v/>
      </c>
      <c r="P247" s="285" t="str">
        <f t="shared" si="82"/>
        <v/>
      </c>
      <c r="Q247" s="86" t="str">
        <f t="shared" si="83"/>
        <v/>
      </c>
      <c r="R247" s="285" t="str">
        <f t="shared" si="84"/>
        <v/>
      </c>
      <c r="S247" s="16"/>
      <c r="T247" s="49" t="str">
        <f t="shared" si="75"/>
        <v/>
      </c>
      <c r="U247" s="49" t="str">
        <f t="shared" si="76"/>
        <v/>
      </c>
      <c r="V247" s="16"/>
      <c r="W247" s="88" t="str">
        <f t="shared" si="77"/>
        <v/>
      </c>
      <c r="X247" s="89" t="str">
        <f t="shared" si="72"/>
        <v/>
      </c>
      <c r="Y247" s="16"/>
      <c r="Z247" s="31" t="str">
        <f t="shared" si="85"/>
        <v/>
      </c>
      <c r="AA247" s="19"/>
      <c r="AB247" s="45" t="str">
        <f t="shared" si="92"/>
        <v/>
      </c>
      <c r="AC247" s="44"/>
      <c r="AE247" s="19"/>
      <c r="AF247" s="71"/>
      <c r="AG247" s="25"/>
      <c r="AH247" s="45" t="str">
        <f t="shared" si="78"/>
        <v/>
      </c>
      <c r="AI247" s="29"/>
      <c r="AJ247" s="45" t="str">
        <f t="shared" si="79"/>
        <v/>
      </c>
      <c r="AK247" s="50"/>
      <c r="AL247" s="88" t="str">
        <f t="shared" si="90"/>
        <v/>
      </c>
      <c r="AM247" s="89" t="str">
        <f t="shared" si="91"/>
        <v/>
      </c>
      <c r="AN247" s="36"/>
    </row>
    <row r="248" spans="1:40" x14ac:dyDescent="0.25">
      <c r="A248" s="95"/>
      <c r="B248" s="19"/>
      <c r="C248" s="298" t="b">
        <f t="shared" si="86"/>
        <v>0</v>
      </c>
      <c r="D248" s="298"/>
      <c r="E248" s="420" t="b">
        <f t="shared" si="87"/>
        <v>0</v>
      </c>
      <c r="F248" s="421"/>
      <c r="G248" s="298" t="b">
        <f t="shared" si="88"/>
        <v>0</v>
      </c>
      <c r="H248" s="298"/>
      <c r="I248" s="298" t="b">
        <f t="shared" si="89"/>
        <v>0</v>
      </c>
      <c r="J248" s="298"/>
      <c r="K248" s="285" t="str">
        <f t="shared" si="80"/>
        <v/>
      </c>
      <c r="L248" s="104" t="str">
        <f t="shared" si="73"/>
        <v/>
      </c>
      <c r="M248" s="293" t="str">
        <f t="shared" si="74"/>
        <v/>
      </c>
      <c r="N248" s="19"/>
      <c r="O248" s="86" t="str">
        <f t="shared" si="81"/>
        <v/>
      </c>
      <c r="P248" s="285" t="str">
        <f t="shared" si="82"/>
        <v/>
      </c>
      <c r="Q248" s="86" t="str">
        <f t="shared" si="83"/>
        <v/>
      </c>
      <c r="R248" s="285" t="str">
        <f t="shared" si="84"/>
        <v/>
      </c>
      <c r="S248" s="16"/>
      <c r="T248" s="49" t="str">
        <f t="shared" si="75"/>
        <v/>
      </c>
      <c r="U248" s="49" t="str">
        <f t="shared" si="76"/>
        <v/>
      </c>
      <c r="V248" s="16"/>
      <c r="W248" s="88" t="str">
        <f t="shared" si="77"/>
        <v/>
      </c>
      <c r="X248" s="89" t="str">
        <f t="shared" si="72"/>
        <v/>
      </c>
      <c r="Y248" s="16"/>
      <c r="Z248" s="31" t="str">
        <f t="shared" si="85"/>
        <v/>
      </c>
      <c r="AA248" s="19"/>
      <c r="AB248" s="45" t="str">
        <f t="shared" si="92"/>
        <v/>
      </c>
      <c r="AC248" s="44"/>
      <c r="AE248" s="19"/>
      <c r="AF248" s="71"/>
      <c r="AG248" s="25"/>
      <c r="AH248" s="45" t="str">
        <f t="shared" si="78"/>
        <v/>
      </c>
      <c r="AI248" s="29"/>
      <c r="AJ248" s="45" t="str">
        <f t="shared" si="79"/>
        <v/>
      </c>
      <c r="AK248" s="50"/>
      <c r="AL248" s="88" t="str">
        <f t="shared" si="90"/>
        <v/>
      </c>
      <c r="AM248" s="89" t="str">
        <f t="shared" si="91"/>
        <v/>
      </c>
      <c r="AN248" s="36"/>
    </row>
    <row r="249" spans="1:40" x14ac:dyDescent="0.25">
      <c r="A249" s="95"/>
      <c r="B249" s="19"/>
      <c r="C249" s="298" t="b">
        <f t="shared" si="86"/>
        <v>0</v>
      </c>
      <c r="D249" s="298"/>
      <c r="E249" s="420" t="b">
        <f t="shared" si="87"/>
        <v>0</v>
      </c>
      <c r="F249" s="421"/>
      <c r="G249" s="298" t="b">
        <f t="shared" si="88"/>
        <v>0</v>
      </c>
      <c r="H249" s="298"/>
      <c r="I249" s="298" t="b">
        <f t="shared" si="89"/>
        <v>0</v>
      </c>
      <c r="J249" s="298"/>
      <c r="K249" s="285" t="str">
        <f t="shared" si="80"/>
        <v/>
      </c>
      <c r="L249" s="104" t="str">
        <f t="shared" si="73"/>
        <v/>
      </c>
      <c r="M249" s="293" t="str">
        <f t="shared" si="74"/>
        <v/>
      </c>
      <c r="N249" s="19"/>
      <c r="O249" s="86" t="str">
        <f t="shared" si="81"/>
        <v/>
      </c>
      <c r="P249" s="285" t="str">
        <f t="shared" si="82"/>
        <v/>
      </c>
      <c r="Q249" s="86" t="str">
        <f t="shared" si="83"/>
        <v/>
      </c>
      <c r="R249" s="285" t="str">
        <f t="shared" si="84"/>
        <v/>
      </c>
      <c r="S249" s="16"/>
      <c r="T249" s="49" t="str">
        <f t="shared" si="75"/>
        <v/>
      </c>
      <c r="U249" s="49" t="str">
        <f t="shared" si="76"/>
        <v/>
      </c>
      <c r="V249" s="16"/>
      <c r="W249" s="88" t="str">
        <f t="shared" si="77"/>
        <v/>
      </c>
      <c r="X249" s="89" t="str">
        <f t="shared" si="72"/>
        <v/>
      </c>
      <c r="Y249" s="16"/>
      <c r="Z249" s="31" t="str">
        <f t="shared" si="85"/>
        <v/>
      </c>
      <c r="AA249" s="19"/>
      <c r="AB249" s="45" t="str">
        <f t="shared" si="92"/>
        <v/>
      </c>
      <c r="AC249" s="44"/>
      <c r="AE249" s="19"/>
      <c r="AF249" s="71"/>
      <c r="AG249" s="25"/>
      <c r="AH249" s="45" t="str">
        <f t="shared" si="78"/>
        <v/>
      </c>
      <c r="AI249" s="29"/>
      <c r="AJ249" s="45" t="str">
        <f t="shared" si="79"/>
        <v/>
      </c>
      <c r="AK249" s="50"/>
      <c r="AL249" s="88" t="str">
        <f t="shared" si="90"/>
        <v/>
      </c>
      <c r="AM249" s="89" t="str">
        <f t="shared" si="91"/>
        <v/>
      </c>
      <c r="AN249" s="36"/>
    </row>
    <row r="250" spans="1:40" x14ac:dyDescent="0.25">
      <c r="A250" s="95"/>
      <c r="B250" s="19"/>
      <c r="C250" s="298" t="b">
        <f t="shared" si="86"/>
        <v>0</v>
      </c>
      <c r="D250" s="298"/>
      <c r="E250" s="420" t="b">
        <f t="shared" si="87"/>
        <v>0</v>
      </c>
      <c r="F250" s="421"/>
      <c r="G250" s="298" t="b">
        <f t="shared" si="88"/>
        <v>0</v>
      </c>
      <c r="H250" s="298"/>
      <c r="I250" s="298" t="b">
        <f t="shared" si="89"/>
        <v>0</v>
      </c>
      <c r="J250" s="298"/>
      <c r="K250" s="285" t="str">
        <f t="shared" si="80"/>
        <v/>
      </c>
      <c r="L250" s="104" t="str">
        <f t="shared" si="73"/>
        <v/>
      </c>
      <c r="M250" s="293" t="str">
        <f t="shared" si="74"/>
        <v/>
      </c>
      <c r="N250" s="19"/>
      <c r="O250" s="86" t="str">
        <f t="shared" si="81"/>
        <v/>
      </c>
      <c r="P250" s="285" t="str">
        <f t="shared" si="82"/>
        <v/>
      </c>
      <c r="Q250" s="86" t="str">
        <f t="shared" si="83"/>
        <v/>
      </c>
      <c r="R250" s="285" t="str">
        <f t="shared" si="84"/>
        <v/>
      </c>
      <c r="S250" s="16"/>
      <c r="T250" s="49" t="str">
        <f t="shared" si="75"/>
        <v/>
      </c>
      <c r="U250" s="49" t="str">
        <f t="shared" si="76"/>
        <v/>
      </c>
      <c r="V250" s="16"/>
      <c r="W250" s="88" t="str">
        <f t="shared" si="77"/>
        <v/>
      </c>
      <c r="X250" s="89" t="str">
        <f t="shared" ref="X250:X313" si="93">IF(W250=D$7,E$7,IF(W250=D$8,E$8,IF(W250=D$9,E$9,IF(W250=D$10,E$10,IF(W250=D$11,E$11,IF(W250=G$6,H$6,IF(W250=G$7,H$7,IF(W250=G$8,H$8,IF(W250=G$9,H$9,IF(W250=G$10,H$10,IF(W250=G$11,H$11,IF(W250=J$6,K$6,IF(W250=J$7,K$7,IF(W250=J$8,K$8,IF(W250=J$9,K$9,IF(W250=J$10,K$10,IF(W250=J$11,K$11,IF(W250=D$6,E$6,""))))))))))))))))))</f>
        <v/>
      </c>
      <c r="Y250" s="16"/>
      <c r="Z250" s="31" t="str">
        <f t="shared" si="85"/>
        <v/>
      </c>
      <c r="AA250" s="19"/>
      <c r="AB250" s="45" t="str">
        <f t="shared" si="92"/>
        <v/>
      </c>
      <c r="AC250" s="44"/>
      <c r="AE250" s="19"/>
      <c r="AF250" s="71"/>
      <c r="AG250" s="25"/>
      <c r="AH250" s="45" t="str">
        <f t="shared" si="78"/>
        <v/>
      </c>
      <c r="AI250" s="29"/>
      <c r="AJ250" s="45" t="str">
        <f t="shared" si="79"/>
        <v/>
      </c>
      <c r="AK250" s="50"/>
      <c r="AL250" s="88" t="str">
        <f t="shared" si="90"/>
        <v/>
      </c>
      <c r="AM250" s="89" t="str">
        <f t="shared" si="91"/>
        <v/>
      </c>
      <c r="AN250" s="36"/>
    </row>
    <row r="251" spans="1:40" x14ac:dyDescent="0.25">
      <c r="A251" s="95"/>
      <c r="B251" s="19"/>
      <c r="C251" s="298" t="b">
        <f t="shared" si="86"/>
        <v>0</v>
      </c>
      <c r="D251" s="298"/>
      <c r="E251" s="420" t="b">
        <f t="shared" si="87"/>
        <v>0</v>
      </c>
      <c r="F251" s="421"/>
      <c r="G251" s="298" t="b">
        <f t="shared" si="88"/>
        <v>0</v>
      </c>
      <c r="H251" s="298"/>
      <c r="I251" s="298" t="b">
        <f t="shared" si="89"/>
        <v>0</v>
      </c>
      <c r="J251" s="298"/>
      <c r="K251" s="285" t="str">
        <f t="shared" si="80"/>
        <v/>
      </c>
      <c r="L251" s="104" t="str">
        <f t="shared" si="73"/>
        <v/>
      </c>
      <c r="M251" s="293" t="str">
        <f t="shared" si="74"/>
        <v/>
      </c>
      <c r="N251" s="19"/>
      <c r="O251" s="86" t="str">
        <f t="shared" si="81"/>
        <v/>
      </c>
      <c r="P251" s="285" t="str">
        <f t="shared" si="82"/>
        <v/>
      </c>
      <c r="Q251" s="86" t="str">
        <f t="shared" si="83"/>
        <v/>
      </c>
      <c r="R251" s="285" t="str">
        <f t="shared" si="84"/>
        <v/>
      </c>
      <c r="S251" s="16"/>
      <c r="T251" s="49" t="str">
        <f t="shared" si="75"/>
        <v/>
      </c>
      <c r="U251" s="49" t="str">
        <f t="shared" si="76"/>
        <v/>
      </c>
      <c r="V251" s="16"/>
      <c r="W251" s="88" t="str">
        <f t="shared" si="77"/>
        <v/>
      </c>
      <c r="X251" s="89" t="str">
        <f t="shared" si="93"/>
        <v/>
      </c>
      <c r="Y251" s="16"/>
      <c r="Z251" s="31" t="str">
        <f t="shared" si="85"/>
        <v/>
      </c>
      <c r="AA251" s="19"/>
      <c r="AB251" s="45" t="str">
        <f t="shared" si="92"/>
        <v/>
      </c>
      <c r="AC251" s="44"/>
      <c r="AE251" s="19"/>
      <c r="AF251" s="71"/>
      <c r="AG251" s="25"/>
      <c r="AH251" s="45" t="str">
        <f t="shared" si="78"/>
        <v/>
      </c>
      <c r="AI251" s="29"/>
      <c r="AJ251" s="45" t="str">
        <f t="shared" si="79"/>
        <v/>
      </c>
      <c r="AK251" s="50"/>
      <c r="AL251" s="88" t="str">
        <f t="shared" si="90"/>
        <v/>
      </c>
      <c r="AM251" s="89" t="str">
        <f t="shared" si="91"/>
        <v/>
      </c>
      <c r="AN251" s="36"/>
    </row>
    <row r="252" spans="1:40" x14ac:dyDescent="0.25">
      <c r="A252" s="95"/>
      <c r="B252" s="19"/>
      <c r="C252" s="298" t="b">
        <f t="shared" si="86"/>
        <v>0</v>
      </c>
      <c r="D252" s="298"/>
      <c r="E252" s="420" t="b">
        <f t="shared" si="87"/>
        <v>0</v>
      </c>
      <c r="F252" s="421"/>
      <c r="G252" s="298" t="b">
        <f t="shared" si="88"/>
        <v>0</v>
      </c>
      <c r="H252" s="298"/>
      <c r="I252" s="298" t="b">
        <f t="shared" si="89"/>
        <v>0</v>
      </c>
      <c r="J252" s="298"/>
      <c r="K252" s="285" t="str">
        <f t="shared" si="80"/>
        <v/>
      </c>
      <c r="L252" s="104" t="str">
        <f t="shared" si="73"/>
        <v/>
      </c>
      <c r="M252" s="293" t="str">
        <f t="shared" si="74"/>
        <v/>
      </c>
      <c r="N252" s="19"/>
      <c r="O252" s="86" t="str">
        <f t="shared" si="81"/>
        <v/>
      </c>
      <c r="P252" s="285" t="str">
        <f t="shared" si="82"/>
        <v/>
      </c>
      <c r="Q252" s="86" t="str">
        <f t="shared" si="83"/>
        <v/>
      </c>
      <c r="R252" s="285" t="str">
        <f t="shared" si="84"/>
        <v/>
      </c>
      <c r="S252" s="16"/>
      <c r="T252" s="49" t="str">
        <f t="shared" si="75"/>
        <v/>
      </c>
      <c r="U252" s="49" t="str">
        <f t="shared" si="76"/>
        <v/>
      </c>
      <c r="V252" s="16"/>
      <c r="W252" s="88" t="str">
        <f t="shared" si="77"/>
        <v/>
      </c>
      <c r="X252" s="89" t="str">
        <f t="shared" si="93"/>
        <v/>
      </c>
      <c r="Y252" s="16"/>
      <c r="Z252" s="31" t="str">
        <f t="shared" si="85"/>
        <v/>
      </c>
      <c r="AA252" s="19"/>
      <c r="AB252" s="45" t="str">
        <f t="shared" si="92"/>
        <v/>
      </c>
      <c r="AC252" s="44"/>
      <c r="AE252" s="19"/>
      <c r="AF252" s="71"/>
      <c r="AG252" s="25"/>
      <c r="AH252" s="45" t="str">
        <f t="shared" si="78"/>
        <v/>
      </c>
      <c r="AI252" s="29"/>
      <c r="AJ252" s="45" t="str">
        <f t="shared" si="79"/>
        <v/>
      </c>
      <c r="AK252" s="50"/>
      <c r="AL252" s="88" t="str">
        <f t="shared" si="90"/>
        <v/>
      </c>
      <c r="AM252" s="89" t="str">
        <f t="shared" si="91"/>
        <v/>
      </c>
      <c r="AN252" s="36"/>
    </row>
    <row r="253" spans="1:40" x14ac:dyDescent="0.25">
      <c r="A253" s="95"/>
      <c r="B253" s="19"/>
      <c r="C253" s="298" t="b">
        <f t="shared" si="86"/>
        <v>0</v>
      </c>
      <c r="D253" s="298"/>
      <c r="E253" s="420" t="b">
        <f t="shared" si="87"/>
        <v>0</v>
      </c>
      <c r="F253" s="421"/>
      <c r="G253" s="298" t="b">
        <f t="shared" si="88"/>
        <v>0</v>
      </c>
      <c r="H253" s="298"/>
      <c r="I253" s="298" t="b">
        <f t="shared" si="89"/>
        <v>0</v>
      </c>
      <c r="J253" s="298"/>
      <c r="K253" s="285" t="str">
        <f t="shared" si="80"/>
        <v/>
      </c>
      <c r="L253" s="104" t="str">
        <f t="shared" si="73"/>
        <v/>
      </c>
      <c r="M253" s="293" t="str">
        <f t="shared" si="74"/>
        <v/>
      </c>
      <c r="N253" s="19"/>
      <c r="O253" s="86" t="str">
        <f t="shared" si="81"/>
        <v/>
      </c>
      <c r="P253" s="285" t="str">
        <f t="shared" si="82"/>
        <v/>
      </c>
      <c r="Q253" s="86" t="str">
        <f t="shared" si="83"/>
        <v/>
      </c>
      <c r="R253" s="285" t="str">
        <f t="shared" si="84"/>
        <v/>
      </c>
      <c r="S253" s="16"/>
      <c r="T253" s="49" t="str">
        <f t="shared" si="75"/>
        <v/>
      </c>
      <c r="U253" s="49" t="str">
        <f t="shared" si="76"/>
        <v/>
      </c>
      <c r="V253" s="16"/>
      <c r="W253" s="88" t="str">
        <f t="shared" si="77"/>
        <v/>
      </c>
      <c r="X253" s="89" t="str">
        <f t="shared" si="93"/>
        <v/>
      </c>
      <c r="Y253" s="16"/>
      <c r="Z253" s="31" t="str">
        <f t="shared" si="85"/>
        <v/>
      </c>
      <c r="AA253" s="19"/>
      <c r="AB253" s="45" t="str">
        <f t="shared" si="92"/>
        <v/>
      </c>
      <c r="AC253" s="44"/>
      <c r="AE253" s="19"/>
      <c r="AF253" s="71"/>
      <c r="AG253" s="25"/>
      <c r="AH253" s="45" t="str">
        <f t="shared" si="78"/>
        <v/>
      </c>
      <c r="AI253" s="29"/>
      <c r="AJ253" s="45" t="str">
        <f t="shared" si="79"/>
        <v/>
      </c>
      <c r="AK253" s="50"/>
      <c r="AL253" s="88" t="str">
        <f t="shared" si="90"/>
        <v/>
      </c>
      <c r="AM253" s="89" t="str">
        <f t="shared" si="91"/>
        <v/>
      </c>
      <c r="AN253" s="36"/>
    </row>
    <row r="254" spans="1:40" x14ac:dyDescent="0.25">
      <c r="A254" s="95"/>
      <c r="B254" s="19"/>
      <c r="C254" s="298" t="b">
        <f t="shared" si="86"/>
        <v>0</v>
      </c>
      <c r="D254" s="298"/>
      <c r="E254" s="420" t="b">
        <f t="shared" si="87"/>
        <v>0</v>
      </c>
      <c r="F254" s="421"/>
      <c r="G254" s="298" t="b">
        <f t="shared" si="88"/>
        <v>0</v>
      </c>
      <c r="H254" s="298"/>
      <c r="I254" s="298" t="b">
        <f t="shared" si="89"/>
        <v>0</v>
      </c>
      <c r="J254" s="298"/>
      <c r="K254" s="285" t="str">
        <f t="shared" si="80"/>
        <v/>
      </c>
      <c r="L254" s="104" t="str">
        <f t="shared" si="73"/>
        <v/>
      </c>
      <c r="M254" s="293" t="str">
        <f t="shared" si="74"/>
        <v/>
      </c>
      <c r="N254" s="19"/>
      <c r="O254" s="86" t="str">
        <f t="shared" si="81"/>
        <v/>
      </c>
      <c r="P254" s="285" t="str">
        <f t="shared" si="82"/>
        <v/>
      </c>
      <c r="Q254" s="86" t="str">
        <f t="shared" si="83"/>
        <v/>
      </c>
      <c r="R254" s="285" t="str">
        <f t="shared" si="84"/>
        <v/>
      </c>
      <c r="S254" s="16"/>
      <c r="T254" s="49" t="str">
        <f t="shared" si="75"/>
        <v/>
      </c>
      <c r="U254" s="49" t="str">
        <f t="shared" si="76"/>
        <v/>
      </c>
      <c r="V254" s="16"/>
      <c r="W254" s="88" t="str">
        <f t="shared" si="77"/>
        <v/>
      </c>
      <c r="X254" s="89" t="str">
        <f t="shared" si="93"/>
        <v/>
      </c>
      <c r="Y254" s="16"/>
      <c r="Z254" s="31" t="str">
        <f t="shared" si="85"/>
        <v/>
      </c>
      <c r="AA254" s="19"/>
      <c r="AB254" s="45" t="str">
        <f t="shared" si="92"/>
        <v/>
      </c>
      <c r="AC254" s="44"/>
      <c r="AE254" s="19"/>
      <c r="AF254" s="71"/>
      <c r="AG254" s="25"/>
      <c r="AH254" s="45" t="str">
        <f t="shared" si="78"/>
        <v/>
      </c>
      <c r="AI254" s="29"/>
      <c r="AJ254" s="45" t="str">
        <f t="shared" si="79"/>
        <v/>
      </c>
      <c r="AK254" s="50"/>
      <c r="AL254" s="88" t="str">
        <f t="shared" si="90"/>
        <v/>
      </c>
      <c r="AM254" s="89" t="str">
        <f t="shared" si="91"/>
        <v/>
      </c>
      <c r="AN254" s="36"/>
    </row>
    <row r="255" spans="1:40" x14ac:dyDescent="0.25">
      <c r="A255" s="95"/>
      <c r="B255" s="19"/>
      <c r="C255" s="298" t="b">
        <f t="shared" si="86"/>
        <v>0</v>
      </c>
      <c r="D255" s="298"/>
      <c r="E255" s="420" t="b">
        <f t="shared" si="87"/>
        <v>0</v>
      </c>
      <c r="F255" s="421"/>
      <c r="G255" s="298" t="b">
        <f t="shared" si="88"/>
        <v>0</v>
      </c>
      <c r="H255" s="298"/>
      <c r="I255" s="298" t="b">
        <f t="shared" si="89"/>
        <v>0</v>
      </c>
      <c r="J255" s="298"/>
      <c r="K255" s="285" t="str">
        <f t="shared" si="80"/>
        <v/>
      </c>
      <c r="L255" s="104" t="str">
        <f t="shared" si="73"/>
        <v/>
      </c>
      <c r="M255" s="293" t="str">
        <f t="shared" si="74"/>
        <v/>
      </c>
      <c r="N255" s="19"/>
      <c r="O255" s="86" t="str">
        <f t="shared" si="81"/>
        <v/>
      </c>
      <c r="P255" s="285" t="str">
        <f t="shared" si="82"/>
        <v/>
      </c>
      <c r="Q255" s="86" t="str">
        <f t="shared" si="83"/>
        <v/>
      </c>
      <c r="R255" s="285" t="str">
        <f t="shared" si="84"/>
        <v/>
      </c>
      <c r="S255" s="16"/>
      <c r="T255" s="49" t="str">
        <f t="shared" si="75"/>
        <v/>
      </c>
      <c r="U255" s="49" t="str">
        <f t="shared" si="76"/>
        <v/>
      </c>
      <c r="V255" s="16"/>
      <c r="W255" s="88" t="str">
        <f t="shared" si="77"/>
        <v/>
      </c>
      <c r="X255" s="89" t="str">
        <f t="shared" si="93"/>
        <v/>
      </c>
      <c r="Y255" s="16"/>
      <c r="Z255" s="31" t="str">
        <f t="shared" si="85"/>
        <v/>
      </c>
      <c r="AA255" s="19"/>
      <c r="AB255" s="45" t="str">
        <f t="shared" si="92"/>
        <v/>
      </c>
      <c r="AC255" s="44"/>
      <c r="AE255" s="19"/>
      <c r="AF255" s="71"/>
      <c r="AG255" s="25"/>
      <c r="AH255" s="45" t="str">
        <f t="shared" si="78"/>
        <v/>
      </c>
      <c r="AI255" s="29"/>
      <c r="AJ255" s="45" t="str">
        <f t="shared" si="79"/>
        <v/>
      </c>
      <c r="AK255" s="50"/>
      <c r="AL255" s="88" t="str">
        <f t="shared" si="90"/>
        <v/>
      </c>
      <c r="AM255" s="89" t="str">
        <f t="shared" si="91"/>
        <v/>
      </c>
      <c r="AN255" s="36"/>
    </row>
    <row r="256" spans="1:40" x14ac:dyDescent="0.25">
      <c r="A256" s="95"/>
      <c r="B256" s="19"/>
      <c r="C256" s="298" t="b">
        <f t="shared" si="86"/>
        <v>0</v>
      </c>
      <c r="D256" s="298"/>
      <c r="E256" s="420" t="b">
        <f t="shared" si="87"/>
        <v>0</v>
      </c>
      <c r="F256" s="421"/>
      <c r="G256" s="298" t="b">
        <f t="shared" si="88"/>
        <v>0</v>
      </c>
      <c r="H256" s="298"/>
      <c r="I256" s="298" t="b">
        <f t="shared" si="89"/>
        <v>0</v>
      </c>
      <c r="J256" s="298"/>
      <c r="K256" s="285" t="str">
        <f t="shared" si="80"/>
        <v/>
      </c>
      <c r="L256" s="104" t="str">
        <f t="shared" si="73"/>
        <v/>
      </c>
      <c r="M256" s="293" t="str">
        <f t="shared" si="74"/>
        <v/>
      </c>
      <c r="N256" s="19"/>
      <c r="O256" s="86" t="str">
        <f t="shared" si="81"/>
        <v/>
      </c>
      <c r="P256" s="285" t="str">
        <f t="shared" si="82"/>
        <v/>
      </c>
      <c r="Q256" s="86" t="str">
        <f t="shared" si="83"/>
        <v/>
      </c>
      <c r="R256" s="285" t="str">
        <f t="shared" si="84"/>
        <v/>
      </c>
      <c r="S256" s="16"/>
      <c r="T256" s="49" t="str">
        <f t="shared" si="75"/>
        <v/>
      </c>
      <c r="U256" s="49" t="str">
        <f t="shared" si="76"/>
        <v/>
      </c>
      <c r="V256" s="16"/>
      <c r="W256" s="88" t="str">
        <f t="shared" si="77"/>
        <v/>
      </c>
      <c r="X256" s="89" t="str">
        <f t="shared" si="93"/>
        <v/>
      </c>
      <c r="Y256" s="16"/>
      <c r="Z256" s="31" t="str">
        <f t="shared" si="85"/>
        <v/>
      </c>
      <c r="AA256" s="19"/>
      <c r="AB256" s="45" t="str">
        <f t="shared" si="92"/>
        <v/>
      </c>
      <c r="AC256" s="44"/>
      <c r="AE256" s="19"/>
      <c r="AF256" s="71"/>
      <c r="AG256" s="25"/>
      <c r="AH256" s="45" t="str">
        <f t="shared" si="78"/>
        <v/>
      </c>
      <c r="AI256" s="29"/>
      <c r="AJ256" s="45" t="str">
        <f t="shared" si="79"/>
        <v/>
      </c>
      <c r="AK256" s="50"/>
      <c r="AL256" s="88" t="str">
        <f t="shared" si="90"/>
        <v/>
      </c>
      <c r="AM256" s="89" t="str">
        <f t="shared" si="91"/>
        <v/>
      </c>
      <c r="AN256" s="36"/>
    </row>
    <row r="257" spans="1:40" x14ac:dyDescent="0.25">
      <c r="A257" s="95"/>
      <c r="B257" s="19"/>
      <c r="C257" s="298" t="b">
        <f t="shared" si="86"/>
        <v>0</v>
      </c>
      <c r="D257" s="298"/>
      <c r="E257" s="420" t="b">
        <f t="shared" si="87"/>
        <v>0</v>
      </c>
      <c r="F257" s="421"/>
      <c r="G257" s="298" t="b">
        <f t="shared" si="88"/>
        <v>0</v>
      </c>
      <c r="H257" s="298"/>
      <c r="I257" s="298" t="b">
        <f t="shared" si="89"/>
        <v>0</v>
      </c>
      <c r="J257" s="298"/>
      <c r="K257" s="285" t="str">
        <f t="shared" si="80"/>
        <v/>
      </c>
      <c r="L257" s="104" t="str">
        <f t="shared" si="73"/>
        <v/>
      </c>
      <c r="M257" s="293" t="str">
        <f t="shared" si="74"/>
        <v/>
      </c>
      <c r="N257" s="19"/>
      <c r="O257" s="86" t="str">
        <f t="shared" si="81"/>
        <v/>
      </c>
      <c r="P257" s="285" t="str">
        <f t="shared" si="82"/>
        <v/>
      </c>
      <c r="Q257" s="86" t="str">
        <f t="shared" si="83"/>
        <v/>
      </c>
      <c r="R257" s="285" t="str">
        <f t="shared" si="84"/>
        <v/>
      </c>
      <c r="S257" s="16"/>
      <c r="T257" s="49" t="str">
        <f t="shared" si="75"/>
        <v/>
      </c>
      <c r="U257" s="49" t="str">
        <f t="shared" si="76"/>
        <v/>
      </c>
      <c r="V257" s="16"/>
      <c r="W257" s="88" t="str">
        <f t="shared" si="77"/>
        <v/>
      </c>
      <c r="X257" s="89" t="str">
        <f t="shared" si="93"/>
        <v/>
      </c>
      <c r="Y257" s="16"/>
      <c r="Z257" s="31" t="str">
        <f t="shared" si="85"/>
        <v/>
      </c>
      <c r="AA257" s="19"/>
      <c r="AB257" s="45" t="str">
        <f t="shared" si="92"/>
        <v/>
      </c>
      <c r="AC257" s="44"/>
      <c r="AE257" s="19"/>
      <c r="AF257" s="71"/>
      <c r="AG257" s="25"/>
      <c r="AH257" s="45" t="str">
        <f t="shared" si="78"/>
        <v/>
      </c>
      <c r="AI257" s="29"/>
      <c r="AJ257" s="45" t="str">
        <f t="shared" si="79"/>
        <v/>
      </c>
      <c r="AK257" s="50"/>
      <c r="AL257" s="88" t="str">
        <f t="shared" si="90"/>
        <v/>
      </c>
      <c r="AM257" s="89" t="str">
        <f t="shared" si="91"/>
        <v/>
      </c>
      <c r="AN257" s="36"/>
    </row>
    <row r="258" spans="1:40" x14ac:dyDescent="0.25">
      <c r="A258" s="95"/>
      <c r="B258" s="19"/>
      <c r="C258" s="298" t="b">
        <f t="shared" si="86"/>
        <v>0</v>
      </c>
      <c r="D258" s="298"/>
      <c r="E258" s="420" t="b">
        <f t="shared" si="87"/>
        <v>0</v>
      </c>
      <c r="F258" s="421"/>
      <c r="G258" s="298" t="b">
        <f t="shared" si="88"/>
        <v>0</v>
      </c>
      <c r="H258" s="298"/>
      <c r="I258" s="298" t="b">
        <f t="shared" si="89"/>
        <v>0</v>
      </c>
      <c r="J258" s="298"/>
      <c r="K258" s="285" t="str">
        <f t="shared" si="80"/>
        <v/>
      </c>
      <c r="L258" s="104" t="str">
        <f t="shared" si="73"/>
        <v/>
      </c>
      <c r="M258" s="293" t="str">
        <f t="shared" si="74"/>
        <v/>
      </c>
      <c r="N258" s="19"/>
      <c r="O258" s="86" t="str">
        <f t="shared" si="81"/>
        <v/>
      </c>
      <c r="P258" s="285" t="str">
        <f t="shared" si="82"/>
        <v/>
      </c>
      <c r="Q258" s="86" t="str">
        <f t="shared" si="83"/>
        <v/>
      </c>
      <c r="R258" s="285" t="str">
        <f t="shared" si="84"/>
        <v/>
      </c>
      <c r="S258" s="16"/>
      <c r="T258" s="49" t="str">
        <f t="shared" si="75"/>
        <v/>
      </c>
      <c r="U258" s="49" t="str">
        <f t="shared" si="76"/>
        <v/>
      </c>
      <c r="V258" s="16"/>
      <c r="W258" s="88" t="str">
        <f t="shared" si="77"/>
        <v/>
      </c>
      <c r="X258" s="89" t="str">
        <f t="shared" si="93"/>
        <v/>
      </c>
      <c r="Y258" s="16"/>
      <c r="Z258" s="31" t="str">
        <f t="shared" si="85"/>
        <v/>
      </c>
      <c r="AA258" s="19"/>
      <c r="AB258" s="45" t="str">
        <f t="shared" si="92"/>
        <v/>
      </c>
      <c r="AC258" s="44"/>
      <c r="AE258" s="19"/>
      <c r="AF258" s="71"/>
      <c r="AG258" s="25"/>
      <c r="AH258" s="45" t="str">
        <f t="shared" si="78"/>
        <v/>
      </c>
      <c r="AI258" s="29"/>
      <c r="AJ258" s="45" t="str">
        <f t="shared" si="79"/>
        <v/>
      </c>
      <c r="AK258" s="50"/>
      <c r="AL258" s="88" t="str">
        <f t="shared" si="90"/>
        <v/>
      </c>
      <c r="AM258" s="89" t="str">
        <f t="shared" si="91"/>
        <v/>
      </c>
      <c r="AN258" s="36"/>
    </row>
    <row r="259" spans="1:40" x14ac:dyDescent="0.25">
      <c r="A259" s="95"/>
      <c r="B259" s="19"/>
      <c r="C259" s="298" t="b">
        <f t="shared" si="86"/>
        <v>0</v>
      </c>
      <c r="D259" s="298"/>
      <c r="E259" s="420" t="b">
        <f t="shared" si="87"/>
        <v>0</v>
      </c>
      <c r="F259" s="421"/>
      <c r="G259" s="298" t="b">
        <f t="shared" si="88"/>
        <v>0</v>
      </c>
      <c r="H259" s="298"/>
      <c r="I259" s="298" t="b">
        <f t="shared" si="89"/>
        <v>0</v>
      </c>
      <c r="J259" s="298"/>
      <c r="K259" s="285" t="str">
        <f t="shared" si="80"/>
        <v/>
      </c>
      <c r="L259" s="104" t="str">
        <f t="shared" si="73"/>
        <v/>
      </c>
      <c r="M259" s="293" t="str">
        <f t="shared" si="74"/>
        <v/>
      </c>
      <c r="N259" s="19"/>
      <c r="O259" s="86" t="str">
        <f t="shared" si="81"/>
        <v/>
      </c>
      <c r="P259" s="285" t="str">
        <f t="shared" si="82"/>
        <v/>
      </c>
      <c r="Q259" s="86" t="str">
        <f t="shared" si="83"/>
        <v/>
      </c>
      <c r="R259" s="285" t="str">
        <f t="shared" si="84"/>
        <v/>
      </c>
      <c r="S259" s="16"/>
      <c r="T259" s="49" t="str">
        <f t="shared" si="75"/>
        <v/>
      </c>
      <c r="U259" s="49" t="str">
        <f t="shared" si="76"/>
        <v/>
      </c>
      <c r="V259" s="16"/>
      <c r="W259" s="88" t="str">
        <f t="shared" si="77"/>
        <v/>
      </c>
      <c r="X259" s="89" t="str">
        <f t="shared" si="93"/>
        <v/>
      </c>
      <c r="Y259" s="16"/>
      <c r="Z259" s="31" t="str">
        <f t="shared" si="85"/>
        <v/>
      </c>
      <c r="AA259" s="19"/>
      <c r="AB259" s="45" t="str">
        <f t="shared" si="92"/>
        <v/>
      </c>
      <c r="AC259" s="44"/>
      <c r="AE259" s="19"/>
      <c r="AF259" s="71"/>
      <c r="AG259" s="25"/>
      <c r="AH259" s="45" t="str">
        <f t="shared" si="78"/>
        <v/>
      </c>
      <c r="AI259" s="29"/>
      <c r="AJ259" s="45" t="str">
        <f t="shared" si="79"/>
        <v/>
      </c>
      <c r="AK259" s="50"/>
      <c r="AL259" s="88" t="str">
        <f t="shared" si="90"/>
        <v/>
      </c>
      <c r="AM259" s="89" t="str">
        <f t="shared" si="91"/>
        <v/>
      </c>
      <c r="AN259" s="36"/>
    </row>
    <row r="260" spans="1:40" x14ac:dyDescent="0.25">
      <c r="A260" s="95"/>
      <c r="B260" s="19"/>
      <c r="C260" s="298" t="b">
        <f t="shared" si="86"/>
        <v>0</v>
      </c>
      <c r="D260" s="298"/>
      <c r="E260" s="420" t="b">
        <f t="shared" si="87"/>
        <v>0</v>
      </c>
      <c r="F260" s="421"/>
      <c r="G260" s="298" t="b">
        <f t="shared" si="88"/>
        <v>0</v>
      </c>
      <c r="H260" s="298"/>
      <c r="I260" s="298" t="b">
        <f t="shared" si="89"/>
        <v>0</v>
      </c>
      <c r="J260" s="298"/>
      <c r="K260" s="285" t="str">
        <f t="shared" si="80"/>
        <v/>
      </c>
      <c r="L260" s="104" t="str">
        <f t="shared" si="73"/>
        <v/>
      </c>
      <c r="M260" s="293" t="str">
        <f t="shared" si="74"/>
        <v/>
      </c>
      <c r="N260" s="19"/>
      <c r="O260" s="86" t="str">
        <f t="shared" si="81"/>
        <v/>
      </c>
      <c r="P260" s="285" t="str">
        <f t="shared" si="82"/>
        <v/>
      </c>
      <c r="Q260" s="86" t="str">
        <f t="shared" si="83"/>
        <v/>
      </c>
      <c r="R260" s="285" t="str">
        <f t="shared" si="84"/>
        <v/>
      </c>
      <c r="S260" s="16"/>
      <c r="T260" s="49" t="str">
        <f t="shared" si="75"/>
        <v/>
      </c>
      <c r="U260" s="49" t="str">
        <f t="shared" si="76"/>
        <v/>
      </c>
      <c r="V260" s="16"/>
      <c r="W260" s="88" t="str">
        <f t="shared" si="77"/>
        <v/>
      </c>
      <c r="X260" s="89" t="str">
        <f t="shared" si="93"/>
        <v/>
      </c>
      <c r="Y260" s="16"/>
      <c r="Z260" s="31" t="str">
        <f t="shared" si="85"/>
        <v/>
      </c>
      <c r="AA260" s="19"/>
      <c r="AB260" s="45" t="str">
        <f t="shared" si="92"/>
        <v/>
      </c>
      <c r="AC260" s="44"/>
      <c r="AE260" s="19"/>
      <c r="AF260" s="71"/>
      <c r="AG260" s="25"/>
      <c r="AH260" s="45" t="str">
        <f t="shared" si="78"/>
        <v/>
      </c>
      <c r="AI260" s="29"/>
      <c r="AJ260" s="45" t="str">
        <f t="shared" si="79"/>
        <v/>
      </c>
      <c r="AK260" s="50"/>
      <c r="AL260" s="88" t="str">
        <f t="shared" si="90"/>
        <v/>
      </c>
      <c r="AM260" s="89" t="str">
        <f t="shared" si="91"/>
        <v/>
      </c>
      <c r="AN260" s="36"/>
    </row>
    <row r="261" spans="1:40" x14ac:dyDescent="0.25">
      <c r="A261" s="95"/>
      <c r="B261" s="19"/>
      <c r="C261" s="298" t="b">
        <f t="shared" si="86"/>
        <v>0</v>
      </c>
      <c r="D261" s="298"/>
      <c r="E261" s="420" t="b">
        <f t="shared" si="87"/>
        <v>0</v>
      </c>
      <c r="F261" s="421"/>
      <c r="G261" s="298" t="b">
        <f t="shared" si="88"/>
        <v>0</v>
      </c>
      <c r="H261" s="298"/>
      <c r="I261" s="298" t="b">
        <f t="shared" si="89"/>
        <v>0</v>
      </c>
      <c r="J261" s="298"/>
      <c r="K261" s="285" t="str">
        <f t="shared" si="80"/>
        <v/>
      </c>
      <c r="L261" s="104" t="str">
        <f t="shared" si="73"/>
        <v/>
      </c>
      <c r="M261" s="293" t="str">
        <f t="shared" si="74"/>
        <v/>
      </c>
      <c r="N261" s="19"/>
      <c r="O261" s="86" t="str">
        <f t="shared" si="81"/>
        <v/>
      </c>
      <c r="P261" s="285" t="str">
        <f t="shared" si="82"/>
        <v/>
      </c>
      <c r="Q261" s="86" t="str">
        <f t="shared" si="83"/>
        <v/>
      </c>
      <c r="R261" s="285" t="str">
        <f t="shared" si="84"/>
        <v/>
      </c>
      <c r="S261" s="16"/>
      <c r="T261" s="49" t="str">
        <f t="shared" si="75"/>
        <v/>
      </c>
      <c r="U261" s="49" t="str">
        <f t="shared" si="76"/>
        <v/>
      </c>
      <c r="V261" s="16"/>
      <c r="W261" s="88" t="str">
        <f t="shared" si="77"/>
        <v/>
      </c>
      <c r="X261" s="89" t="str">
        <f t="shared" si="93"/>
        <v/>
      </c>
      <c r="Y261" s="16"/>
      <c r="Z261" s="31" t="str">
        <f t="shared" si="85"/>
        <v/>
      </c>
      <c r="AA261" s="19"/>
      <c r="AB261" s="45" t="str">
        <f t="shared" si="92"/>
        <v/>
      </c>
      <c r="AC261" s="44"/>
      <c r="AE261" s="19"/>
      <c r="AF261" s="71"/>
      <c r="AG261" s="25"/>
      <c r="AH261" s="45" t="str">
        <f t="shared" si="78"/>
        <v/>
      </c>
      <c r="AI261" s="29"/>
      <c r="AJ261" s="45" t="str">
        <f t="shared" si="79"/>
        <v/>
      </c>
      <c r="AK261" s="50"/>
      <c r="AL261" s="88" t="str">
        <f t="shared" si="90"/>
        <v/>
      </c>
      <c r="AM261" s="89" t="str">
        <f t="shared" si="91"/>
        <v/>
      </c>
      <c r="AN261" s="36"/>
    </row>
    <row r="262" spans="1:40" x14ac:dyDescent="0.25">
      <c r="A262" s="95"/>
      <c r="B262" s="19"/>
      <c r="C262" s="298" t="b">
        <f t="shared" si="86"/>
        <v>0</v>
      </c>
      <c r="D262" s="298"/>
      <c r="E262" s="420" t="b">
        <f t="shared" si="87"/>
        <v>0</v>
      </c>
      <c r="F262" s="421"/>
      <c r="G262" s="298" t="b">
        <f t="shared" si="88"/>
        <v>0</v>
      </c>
      <c r="H262" s="298"/>
      <c r="I262" s="298" t="b">
        <f t="shared" si="89"/>
        <v>0</v>
      </c>
      <c r="J262" s="298"/>
      <c r="K262" s="285" t="str">
        <f t="shared" si="80"/>
        <v/>
      </c>
      <c r="L262" s="104" t="str">
        <f t="shared" si="73"/>
        <v/>
      </c>
      <c r="M262" s="293" t="str">
        <f t="shared" si="74"/>
        <v/>
      </c>
      <c r="N262" s="19"/>
      <c r="O262" s="86" t="str">
        <f t="shared" si="81"/>
        <v/>
      </c>
      <c r="P262" s="285" t="str">
        <f t="shared" si="82"/>
        <v/>
      </c>
      <c r="Q262" s="86" t="str">
        <f t="shared" si="83"/>
        <v/>
      </c>
      <c r="R262" s="285" t="str">
        <f t="shared" si="84"/>
        <v/>
      </c>
      <c r="S262" s="16"/>
      <c r="T262" s="49" t="str">
        <f t="shared" si="75"/>
        <v/>
      </c>
      <c r="U262" s="49" t="str">
        <f t="shared" si="76"/>
        <v/>
      </c>
      <c r="V262" s="16"/>
      <c r="W262" s="88" t="str">
        <f t="shared" si="77"/>
        <v/>
      </c>
      <c r="X262" s="89" t="str">
        <f t="shared" si="93"/>
        <v/>
      </c>
      <c r="Y262" s="16"/>
      <c r="Z262" s="31" t="str">
        <f t="shared" si="85"/>
        <v/>
      </c>
      <c r="AA262" s="19"/>
      <c r="AB262" s="45" t="str">
        <f t="shared" si="92"/>
        <v/>
      </c>
      <c r="AC262" s="44"/>
      <c r="AE262" s="19"/>
      <c r="AF262" s="71"/>
      <c r="AG262" s="25"/>
      <c r="AH262" s="45" t="str">
        <f t="shared" si="78"/>
        <v/>
      </c>
      <c r="AI262" s="29"/>
      <c r="AJ262" s="45" t="str">
        <f t="shared" si="79"/>
        <v/>
      </c>
      <c r="AK262" s="50"/>
      <c r="AL262" s="88" t="str">
        <f t="shared" si="90"/>
        <v/>
      </c>
      <c r="AM262" s="89" t="str">
        <f t="shared" si="91"/>
        <v/>
      </c>
      <c r="AN262" s="36"/>
    </row>
    <row r="263" spans="1:40" x14ac:dyDescent="0.25">
      <c r="A263" s="95"/>
      <c r="B263" s="19"/>
      <c r="C263" s="298" t="b">
        <f t="shared" si="86"/>
        <v>0</v>
      </c>
      <c r="D263" s="298"/>
      <c r="E263" s="420" t="b">
        <f t="shared" si="87"/>
        <v>0</v>
      </c>
      <c r="F263" s="421"/>
      <c r="G263" s="298" t="b">
        <f t="shared" si="88"/>
        <v>0</v>
      </c>
      <c r="H263" s="298"/>
      <c r="I263" s="298" t="b">
        <f t="shared" si="89"/>
        <v>0</v>
      </c>
      <c r="J263" s="298"/>
      <c r="K263" s="285" t="str">
        <f t="shared" si="80"/>
        <v/>
      </c>
      <c r="L263" s="104" t="str">
        <f t="shared" si="73"/>
        <v/>
      </c>
      <c r="M263" s="293" t="str">
        <f t="shared" si="74"/>
        <v/>
      </c>
      <c r="N263" s="19"/>
      <c r="O263" s="86" t="str">
        <f t="shared" si="81"/>
        <v/>
      </c>
      <c r="P263" s="285" t="str">
        <f t="shared" si="82"/>
        <v/>
      </c>
      <c r="Q263" s="86" t="str">
        <f t="shared" si="83"/>
        <v/>
      </c>
      <c r="R263" s="285" t="str">
        <f t="shared" si="84"/>
        <v/>
      </c>
      <c r="S263" s="16"/>
      <c r="T263" s="49" t="str">
        <f t="shared" si="75"/>
        <v/>
      </c>
      <c r="U263" s="49" t="str">
        <f t="shared" si="76"/>
        <v/>
      </c>
      <c r="V263" s="16"/>
      <c r="W263" s="88" t="str">
        <f t="shared" si="77"/>
        <v/>
      </c>
      <c r="X263" s="89" t="str">
        <f t="shared" si="93"/>
        <v/>
      </c>
      <c r="Y263" s="16"/>
      <c r="Z263" s="31" t="str">
        <f t="shared" si="85"/>
        <v/>
      </c>
      <c r="AA263" s="19"/>
      <c r="AB263" s="45" t="str">
        <f t="shared" si="92"/>
        <v/>
      </c>
      <c r="AC263" s="44"/>
      <c r="AE263" s="19"/>
      <c r="AF263" s="71"/>
      <c r="AG263" s="25"/>
      <c r="AH263" s="45" t="str">
        <f t="shared" si="78"/>
        <v/>
      </c>
      <c r="AI263" s="29"/>
      <c r="AJ263" s="45" t="str">
        <f t="shared" si="79"/>
        <v/>
      </c>
      <c r="AK263" s="50"/>
      <c r="AL263" s="88" t="str">
        <f t="shared" si="90"/>
        <v/>
      </c>
      <c r="AM263" s="89" t="str">
        <f t="shared" si="91"/>
        <v/>
      </c>
      <c r="AN263" s="36"/>
    </row>
    <row r="264" spans="1:40" x14ac:dyDescent="0.25">
      <c r="A264" s="95"/>
      <c r="B264" s="19"/>
      <c r="C264" s="298" t="b">
        <f t="shared" si="86"/>
        <v>0</v>
      </c>
      <c r="D264" s="298"/>
      <c r="E264" s="420" t="b">
        <f t="shared" si="87"/>
        <v>0</v>
      </c>
      <c r="F264" s="421"/>
      <c r="G264" s="298" t="b">
        <f t="shared" si="88"/>
        <v>0</v>
      </c>
      <c r="H264" s="298"/>
      <c r="I264" s="298" t="b">
        <f t="shared" si="89"/>
        <v>0</v>
      </c>
      <c r="J264" s="298"/>
      <c r="K264" s="285" t="str">
        <f t="shared" si="80"/>
        <v/>
      </c>
      <c r="L264" s="104" t="str">
        <f t="shared" si="73"/>
        <v/>
      </c>
      <c r="M264" s="293" t="str">
        <f t="shared" si="74"/>
        <v/>
      </c>
      <c r="N264" s="19"/>
      <c r="O264" s="86" t="str">
        <f t="shared" si="81"/>
        <v/>
      </c>
      <c r="P264" s="285" t="str">
        <f t="shared" si="82"/>
        <v/>
      </c>
      <c r="Q264" s="86" t="str">
        <f t="shared" si="83"/>
        <v/>
      </c>
      <c r="R264" s="285" t="str">
        <f t="shared" si="84"/>
        <v/>
      </c>
      <c r="S264" s="16"/>
      <c r="T264" s="49" t="str">
        <f t="shared" si="75"/>
        <v/>
      </c>
      <c r="U264" s="49" t="str">
        <f t="shared" si="76"/>
        <v/>
      </c>
      <c r="V264" s="16"/>
      <c r="W264" s="88" t="str">
        <f t="shared" si="77"/>
        <v/>
      </c>
      <c r="X264" s="89" t="str">
        <f t="shared" si="93"/>
        <v/>
      </c>
      <c r="Y264" s="16"/>
      <c r="Z264" s="31" t="str">
        <f t="shared" si="85"/>
        <v/>
      </c>
      <c r="AA264" s="19"/>
      <c r="AB264" s="45" t="str">
        <f t="shared" si="92"/>
        <v/>
      </c>
      <c r="AC264" s="44"/>
      <c r="AE264" s="19"/>
      <c r="AF264" s="71"/>
      <c r="AG264" s="25"/>
      <c r="AH264" s="45" t="str">
        <f t="shared" si="78"/>
        <v/>
      </c>
      <c r="AI264" s="29"/>
      <c r="AJ264" s="45" t="str">
        <f t="shared" si="79"/>
        <v/>
      </c>
      <c r="AK264" s="50"/>
      <c r="AL264" s="88" t="str">
        <f t="shared" si="90"/>
        <v/>
      </c>
      <c r="AM264" s="89" t="str">
        <f t="shared" si="91"/>
        <v/>
      </c>
      <c r="AN264" s="36"/>
    </row>
    <row r="265" spans="1:40" x14ac:dyDescent="0.25">
      <c r="A265" s="95"/>
      <c r="B265" s="19"/>
      <c r="C265" s="298" t="b">
        <f t="shared" si="86"/>
        <v>0</v>
      </c>
      <c r="D265" s="298"/>
      <c r="E265" s="420" t="b">
        <f t="shared" si="87"/>
        <v>0</v>
      </c>
      <c r="F265" s="421"/>
      <c r="G265" s="298" t="b">
        <f t="shared" si="88"/>
        <v>0</v>
      </c>
      <c r="H265" s="298"/>
      <c r="I265" s="298" t="b">
        <f t="shared" si="89"/>
        <v>0</v>
      </c>
      <c r="J265" s="298"/>
      <c r="K265" s="285" t="str">
        <f t="shared" si="80"/>
        <v/>
      </c>
      <c r="L265" s="104" t="str">
        <f t="shared" si="73"/>
        <v/>
      </c>
      <c r="M265" s="293" t="str">
        <f t="shared" si="74"/>
        <v/>
      </c>
      <c r="N265" s="19"/>
      <c r="O265" s="86" t="str">
        <f t="shared" si="81"/>
        <v/>
      </c>
      <c r="P265" s="285" t="str">
        <f t="shared" si="82"/>
        <v/>
      </c>
      <c r="Q265" s="86" t="str">
        <f t="shared" si="83"/>
        <v/>
      </c>
      <c r="R265" s="285" t="str">
        <f t="shared" si="84"/>
        <v/>
      </c>
      <c r="S265" s="16"/>
      <c r="T265" s="49" t="str">
        <f t="shared" si="75"/>
        <v/>
      </c>
      <c r="U265" s="49" t="str">
        <f t="shared" si="76"/>
        <v/>
      </c>
      <c r="V265" s="16"/>
      <c r="W265" s="88" t="str">
        <f t="shared" si="77"/>
        <v/>
      </c>
      <c r="X265" s="89" t="str">
        <f t="shared" si="93"/>
        <v/>
      </c>
      <c r="Y265" s="16"/>
      <c r="Z265" s="31" t="str">
        <f t="shared" si="85"/>
        <v/>
      </c>
      <c r="AA265" s="19"/>
      <c r="AB265" s="45" t="str">
        <f t="shared" si="92"/>
        <v/>
      </c>
      <c r="AC265" s="44"/>
      <c r="AE265" s="19"/>
      <c r="AF265" s="71"/>
      <c r="AG265" s="25"/>
      <c r="AH265" s="45" t="str">
        <f t="shared" si="78"/>
        <v/>
      </c>
      <c r="AI265" s="29"/>
      <c r="AJ265" s="45" t="str">
        <f t="shared" si="79"/>
        <v/>
      </c>
      <c r="AK265" s="50"/>
      <c r="AL265" s="88" t="str">
        <f t="shared" si="90"/>
        <v/>
      </c>
      <c r="AM265" s="89" t="str">
        <f t="shared" si="91"/>
        <v/>
      </c>
      <c r="AN265" s="36"/>
    </row>
    <row r="266" spans="1:40" x14ac:dyDescent="0.25">
      <c r="A266" s="95"/>
      <c r="B266" s="19"/>
      <c r="C266" s="298" t="b">
        <f t="shared" si="86"/>
        <v>0</v>
      </c>
      <c r="D266" s="298"/>
      <c r="E266" s="420" t="b">
        <f t="shared" si="87"/>
        <v>0</v>
      </c>
      <c r="F266" s="421"/>
      <c r="G266" s="298" t="b">
        <f t="shared" si="88"/>
        <v>0</v>
      </c>
      <c r="H266" s="298"/>
      <c r="I266" s="298" t="b">
        <f t="shared" si="89"/>
        <v>0</v>
      </c>
      <c r="J266" s="298"/>
      <c r="K266" s="285" t="str">
        <f t="shared" si="80"/>
        <v/>
      </c>
      <c r="L266" s="104" t="str">
        <f t="shared" si="73"/>
        <v/>
      </c>
      <c r="M266" s="293" t="str">
        <f t="shared" si="74"/>
        <v/>
      </c>
      <c r="N266" s="19"/>
      <c r="O266" s="86" t="str">
        <f t="shared" si="81"/>
        <v/>
      </c>
      <c r="P266" s="285" t="str">
        <f t="shared" si="82"/>
        <v/>
      </c>
      <c r="Q266" s="86" t="str">
        <f t="shared" si="83"/>
        <v/>
      </c>
      <c r="R266" s="285" t="str">
        <f t="shared" si="84"/>
        <v/>
      </c>
      <c r="S266" s="16"/>
      <c r="T266" s="49" t="str">
        <f t="shared" si="75"/>
        <v/>
      </c>
      <c r="U266" s="49" t="str">
        <f t="shared" si="76"/>
        <v/>
      </c>
      <c r="V266" s="16"/>
      <c r="W266" s="88" t="str">
        <f t="shared" si="77"/>
        <v/>
      </c>
      <c r="X266" s="89" t="str">
        <f t="shared" si="93"/>
        <v/>
      </c>
      <c r="Y266" s="16"/>
      <c r="Z266" s="31" t="str">
        <f t="shared" si="85"/>
        <v/>
      </c>
      <c r="AA266" s="19"/>
      <c r="AB266" s="45" t="str">
        <f t="shared" si="92"/>
        <v/>
      </c>
      <c r="AC266" s="44"/>
      <c r="AE266" s="19"/>
      <c r="AF266" s="71"/>
      <c r="AG266" s="25"/>
      <c r="AH266" s="45" t="str">
        <f t="shared" si="78"/>
        <v/>
      </c>
      <c r="AI266" s="29"/>
      <c r="AJ266" s="45" t="str">
        <f t="shared" si="79"/>
        <v/>
      </c>
      <c r="AK266" s="50"/>
      <c r="AL266" s="88" t="str">
        <f t="shared" si="90"/>
        <v/>
      </c>
      <c r="AM266" s="89" t="str">
        <f t="shared" si="91"/>
        <v/>
      </c>
      <c r="AN266" s="36"/>
    </row>
    <row r="267" spans="1:40" x14ac:dyDescent="0.25">
      <c r="A267" s="95"/>
      <c r="B267" s="19"/>
      <c r="C267" s="298" t="b">
        <f t="shared" si="86"/>
        <v>0</v>
      </c>
      <c r="D267" s="298"/>
      <c r="E267" s="420" t="b">
        <f t="shared" si="87"/>
        <v>0</v>
      </c>
      <c r="F267" s="421"/>
      <c r="G267" s="298" t="b">
        <f t="shared" si="88"/>
        <v>0</v>
      </c>
      <c r="H267" s="298"/>
      <c r="I267" s="298" t="b">
        <f t="shared" si="89"/>
        <v>0</v>
      </c>
      <c r="J267" s="298"/>
      <c r="K267" s="285" t="str">
        <f t="shared" si="80"/>
        <v/>
      </c>
      <c r="L267" s="104" t="str">
        <f t="shared" si="73"/>
        <v/>
      </c>
      <c r="M267" s="293" t="str">
        <f t="shared" si="74"/>
        <v/>
      </c>
      <c r="N267" s="19"/>
      <c r="O267" s="86" t="str">
        <f t="shared" si="81"/>
        <v/>
      </c>
      <c r="P267" s="285" t="str">
        <f t="shared" si="82"/>
        <v/>
      </c>
      <c r="Q267" s="86" t="str">
        <f t="shared" si="83"/>
        <v/>
      </c>
      <c r="R267" s="285" t="str">
        <f t="shared" si="84"/>
        <v/>
      </c>
      <c r="S267" s="16"/>
      <c r="T267" s="49" t="str">
        <f t="shared" si="75"/>
        <v/>
      </c>
      <c r="U267" s="49" t="str">
        <f t="shared" si="76"/>
        <v/>
      </c>
      <c r="V267" s="16"/>
      <c r="W267" s="88" t="str">
        <f t="shared" si="77"/>
        <v/>
      </c>
      <c r="X267" s="89" t="str">
        <f t="shared" si="93"/>
        <v/>
      </c>
      <c r="Y267" s="16"/>
      <c r="Z267" s="31" t="str">
        <f t="shared" si="85"/>
        <v/>
      </c>
      <c r="AA267" s="19"/>
      <c r="AB267" s="45" t="str">
        <f t="shared" si="92"/>
        <v/>
      </c>
      <c r="AC267" s="44"/>
      <c r="AE267" s="19"/>
      <c r="AF267" s="71"/>
      <c r="AG267" s="25"/>
      <c r="AH267" s="45" t="str">
        <f t="shared" si="78"/>
        <v/>
      </c>
      <c r="AI267" s="29"/>
      <c r="AJ267" s="45" t="str">
        <f t="shared" si="79"/>
        <v/>
      </c>
      <c r="AK267" s="50"/>
      <c r="AL267" s="88" t="str">
        <f t="shared" si="90"/>
        <v/>
      </c>
      <c r="AM267" s="89" t="str">
        <f t="shared" si="91"/>
        <v/>
      </c>
      <c r="AN267" s="36"/>
    </row>
    <row r="268" spans="1:40" x14ac:dyDescent="0.25">
      <c r="A268" s="95"/>
      <c r="B268" s="19"/>
      <c r="C268" s="298" t="b">
        <f t="shared" si="86"/>
        <v>0</v>
      </c>
      <c r="D268" s="298"/>
      <c r="E268" s="420" t="b">
        <f t="shared" si="87"/>
        <v>0</v>
      </c>
      <c r="F268" s="421"/>
      <c r="G268" s="298" t="b">
        <f t="shared" si="88"/>
        <v>0</v>
      </c>
      <c r="H268" s="298"/>
      <c r="I268" s="298" t="b">
        <f t="shared" si="89"/>
        <v>0</v>
      </c>
      <c r="J268" s="298"/>
      <c r="K268" s="285" t="str">
        <f t="shared" si="80"/>
        <v/>
      </c>
      <c r="L268" s="104" t="str">
        <f t="shared" si="73"/>
        <v/>
      </c>
      <c r="M268" s="293" t="str">
        <f t="shared" si="74"/>
        <v/>
      </c>
      <c r="N268" s="19"/>
      <c r="O268" s="86" t="str">
        <f t="shared" si="81"/>
        <v/>
      </c>
      <c r="P268" s="285" t="str">
        <f t="shared" si="82"/>
        <v/>
      </c>
      <c r="Q268" s="86" t="str">
        <f t="shared" si="83"/>
        <v/>
      </c>
      <c r="R268" s="285" t="str">
        <f t="shared" si="84"/>
        <v/>
      </c>
      <c r="S268" s="16"/>
      <c r="T268" s="49" t="str">
        <f t="shared" si="75"/>
        <v/>
      </c>
      <c r="U268" s="49" t="str">
        <f t="shared" si="76"/>
        <v/>
      </c>
      <c r="V268" s="16"/>
      <c r="W268" s="88" t="str">
        <f t="shared" si="77"/>
        <v/>
      </c>
      <c r="X268" s="89" t="str">
        <f t="shared" si="93"/>
        <v/>
      </c>
      <c r="Y268" s="16"/>
      <c r="Z268" s="31" t="str">
        <f t="shared" si="85"/>
        <v/>
      </c>
      <c r="AA268" s="19"/>
      <c r="AB268" s="45" t="str">
        <f t="shared" si="92"/>
        <v/>
      </c>
      <c r="AC268" s="44"/>
      <c r="AE268" s="19"/>
      <c r="AF268" s="71"/>
      <c r="AG268" s="25"/>
      <c r="AH268" s="45" t="str">
        <f t="shared" si="78"/>
        <v/>
      </c>
      <c r="AI268" s="29"/>
      <c r="AJ268" s="45" t="str">
        <f t="shared" si="79"/>
        <v/>
      </c>
      <c r="AK268" s="50"/>
      <c r="AL268" s="88" t="str">
        <f t="shared" si="90"/>
        <v/>
      </c>
      <c r="AM268" s="89" t="str">
        <f t="shared" si="91"/>
        <v/>
      </c>
      <c r="AN268" s="36"/>
    </row>
    <row r="269" spans="1:40" x14ac:dyDescent="0.25">
      <c r="A269" s="95"/>
      <c r="B269" s="19"/>
      <c r="C269" s="298" t="b">
        <f t="shared" si="86"/>
        <v>0</v>
      </c>
      <c r="D269" s="298"/>
      <c r="E269" s="420" t="b">
        <f t="shared" si="87"/>
        <v>0</v>
      </c>
      <c r="F269" s="421"/>
      <c r="G269" s="298" t="b">
        <f t="shared" si="88"/>
        <v>0</v>
      </c>
      <c r="H269" s="298"/>
      <c r="I269" s="298" t="b">
        <f t="shared" si="89"/>
        <v>0</v>
      </c>
      <c r="J269" s="298"/>
      <c r="K269" s="285" t="str">
        <f t="shared" si="80"/>
        <v/>
      </c>
      <c r="L269" s="104" t="str">
        <f t="shared" si="73"/>
        <v/>
      </c>
      <c r="M269" s="293" t="str">
        <f t="shared" si="74"/>
        <v/>
      </c>
      <c r="N269" s="19"/>
      <c r="O269" s="86" t="str">
        <f t="shared" si="81"/>
        <v/>
      </c>
      <c r="P269" s="285" t="str">
        <f t="shared" si="82"/>
        <v/>
      </c>
      <c r="Q269" s="86" t="str">
        <f t="shared" si="83"/>
        <v/>
      </c>
      <c r="R269" s="285" t="str">
        <f t="shared" si="84"/>
        <v/>
      </c>
      <c r="S269" s="16"/>
      <c r="T269" s="49" t="str">
        <f t="shared" si="75"/>
        <v/>
      </c>
      <c r="U269" s="49" t="str">
        <f t="shared" si="76"/>
        <v/>
      </c>
      <c r="V269" s="16"/>
      <c r="W269" s="88" t="str">
        <f t="shared" si="77"/>
        <v/>
      </c>
      <c r="X269" s="89" t="str">
        <f t="shared" si="93"/>
        <v/>
      </c>
      <c r="Y269" s="16"/>
      <c r="Z269" s="31" t="str">
        <f t="shared" si="85"/>
        <v/>
      </c>
      <c r="AA269" s="19"/>
      <c r="AB269" s="45" t="str">
        <f t="shared" si="92"/>
        <v/>
      </c>
      <c r="AC269" s="44"/>
      <c r="AE269" s="19"/>
      <c r="AF269" s="71"/>
      <c r="AG269" s="25"/>
      <c r="AH269" s="45" t="str">
        <f t="shared" si="78"/>
        <v/>
      </c>
      <c r="AI269" s="29"/>
      <c r="AJ269" s="45" t="str">
        <f t="shared" si="79"/>
        <v/>
      </c>
      <c r="AK269" s="50"/>
      <c r="AL269" s="88" t="str">
        <f t="shared" si="90"/>
        <v/>
      </c>
      <c r="AM269" s="89" t="str">
        <f t="shared" si="91"/>
        <v/>
      </c>
      <c r="AN269" s="36"/>
    </row>
    <row r="270" spans="1:40" x14ac:dyDescent="0.25">
      <c r="A270" s="95"/>
      <c r="B270" s="19"/>
      <c r="C270" s="298" t="b">
        <f t="shared" si="86"/>
        <v>0</v>
      </c>
      <c r="D270" s="298"/>
      <c r="E270" s="420" t="b">
        <f t="shared" si="87"/>
        <v>0</v>
      </c>
      <c r="F270" s="421"/>
      <c r="G270" s="298" t="b">
        <f t="shared" si="88"/>
        <v>0</v>
      </c>
      <c r="H270" s="298"/>
      <c r="I270" s="298" t="b">
        <f t="shared" si="89"/>
        <v>0</v>
      </c>
      <c r="J270" s="298"/>
      <c r="K270" s="285" t="str">
        <f t="shared" si="80"/>
        <v/>
      </c>
      <c r="L270" s="104" t="str">
        <f t="shared" si="73"/>
        <v/>
      </c>
      <c r="M270" s="293" t="str">
        <f t="shared" si="74"/>
        <v/>
      </c>
      <c r="N270" s="19"/>
      <c r="O270" s="86" t="str">
        <f t="shared" si="81"/>
        <v/>
      </c>
      <c r="P270" s="285" t="str">
        <f t="shared" si="82"/>
        <v/>
      </c>
      <c r="Q270" s="86" t="str">
        <f t="shared" si="83"/>
        <v/>
      </c>
      <c r="R270" s="285" t="str">
        <f t="shared" si="84"/>
        <v/>
      </c>
      <c r="S270" s="16"/>
      <c r="T270" s="49" t="str">
        <f t="shared" si="75"/>
        <v/>
      </c>
      <c r="U270" s="49" t="str">
        <f t="shared" si="76"/>
        <v/>
      </c>
      <c r="V270" s="16"/>
      <c r="W270" s="88" t="str">
        <f t="shared" si="77"/>
        <v/>
      </c>
      <c r="X270" s="89" t="str">
        <f t="shared" si="93"/>
        <v/>
      </c>
      <c r="Y270" s="16"/>
      <c r="Z270" s="31" t="str">
        <f t="shared" si="85"/>
        <v/>
      </c>
      <c r="AA270" s="19"/>
      <c r="AB270" s="45" t="str">
        <f t="shared" si="92"/>
        <v/>
      </c>
      <c r="AC270" s="44"/>
      <c r="AE270" s="19"/>
      <c r="AF270" s="71"/>
      <c r="AG270" s="25"/>
      <c r="AH270" s="45" t="str">
        <f t="shared" si="78"/>
        <v/>
      </c>
      <c r="AI270" s="29"/>
      <c r="AJ270" s="45" t="str">
        <f t="shared" si="79"/>
        <v/>
      </c>
      <c r="AK270" s="50"/>
      <c r="AL270" s="88" t="str">
        <f t="shared" si="90"/>
        <v/>
      </c>
      <c r="AM270" s="89" t="str">
        <f t="shared" si="91"/>
        <v/>
      </c>
      <c r="AN270" s="36"/>
    </row>
    <row r="271" spans="1:40" x14ac:dyDescent="0.25">
      <c r="A271" s="95"/>
      <c r="B271" s="19"/>
      <c r="C271" s="298" t="b">
        <f t="shared" si="86"/>
        <v>0</v>
      </c>
      <c r="D271" s="298"/>
      <c r="E271" s="420" t="b">
        <f t="shared" si="87"/>
        <v>0</v>
      </c>
      <c r="F271" s="421"/>
      <c r="G271" s="298" t="b">
        <f t="shared" si="88"/>
        <v>0</v>
      </c>
      <c r="H271" s="298"/>
      <c r="I271" s="298" t="b">
        <f t="shared" si="89"/>
        <v>0</v>
      </c>
      <c r="J271" s="298"/>
      <c r="K271" s="285" t="str">
        <f t="shared" si="80"/>
        <v/>
      </c>
      <c r="L271" s="104" t="str">
        <f t="shared" si="73"/>
        <v/>
      </c>
      <c r="M271" s="293" t="str">
        <f t="shared" si="74"/>
        <v/>
      </c>
      <c r="N271" s="19"/>
      <c r="O271" s="86" t="str">
        <f t="shared" si="81"/>
        <v/>
      </c>
      <c r="P271" s="285" t="str">
        <f t="shared" si="82"/>
        <v/>
      </c>
      <c r="Q271" s="86" t="str">
        <f t="shared" si="83"/>
        <v/>
      </c>
      <c r="R271" s="285" t="str">
        <f t="shared" si="84"/>
        <v/>
      </c>
      <c r="S271" s="16"/>
      <c r="T271" s="49" t="str">
        <f t="shared" si="75"/>
        <v/>
      </c>
      <c r="U271" s="49" t="str">
        <f t="shared" si="76"/>
        <v/>
      </c>
      <c r="V271" s="16"/>
      <c r="W271" s="88" t="str">
        <f t="shared" si="77"/>
        <v/>
      </c>
      <c r="X271" s="89" t="str">
        <f t="shared" si="93"/>
        <v/>
      </c>
      <c r="Y271" s="16"/>
      <c r="Z271" s="31" t="str">
        <f t="shared" si="85"/>
        <v/>
      </c>
      <c r="AA271" s="19"/>
      <c r="AB271" s="45" t="str">
        <f t="shared" si="92"/>
        <v/>
      </c>
      <c r="AC271" s="44"/>
      <c r="AE271" s="19"/>
      <c r="AF271" s="71"/>
      <c r="AG271" s="25"/>
      <c r="AH271" s="45" t="str">
        <f t="shared" si="78"/>
        <v/>
      </c>
      <c r="AI271" s="29"/>
      <c r="AJ271" s="45" t="str">
        <f t="shared" si="79"/>
        <v/>
      </c>
      <c r="AK271" s="50"/>
      <c r="AL271" s="88" t="str">
        <f t="shared" si="90"/>
        <v/>
      </c>
      <c r="AM271" s="89" t="str">
        <f t="shared" si="91"/>
        <v/>
      </c>
      <c r="AN271" s="36"/>
    </row>
    <row r="272" spans="1:40" x14ac:dyDescent="0.25">
      <c r="A272" s="95"/>
      <c r="B272" s="19"/>
      <c r="C272" s="298" t="b">
        <f t="shared" si="86"/>
        <v>0</v>
      </c>
      <c r="D272" s="298"/>
      <c r="E272" s="420" t="b">
        <f t="shared" si="87"/>
        <v>0</v>
      </c>
      <c r="F272" s="421"/>
      <c r="G272" s="298" t="b">
        <f t="shared" si="88"/>
        <v>0</v>
      </c>
      <c r="H272" s="298"/>
      <c r="I272" s="298" t="b">
        <f t="shared" si="89"/>
        <v>0</v>
      </c>
      <c r="J272" s="298"/>
      <c r="K272" s="285" t="str">
        <f t="shared" si="80"/>
        <v/>
      </c>
      <c r="L272" s="104" t="str">
        <f t="shared" si="73"/>
        <v/>
      </c>
      <c r="M272" s="293" t="str">
        <f t="shared" si="74"/>
        <v/>
      </c>
      <c r="N272" s="19"/>
      <c r="O272" s="86" t="str">
        <f t="shared" si="81"/>
        <v/>
      </c>
      <c r="P272" s="285" t="str">
        <f t="shared" si="82"/>
        <v/>
      </c>
      <c r="Q272" s="86" t="str">
        <f t="shared" si="83"/>
        <v/>
      </c>
      <c r="R272" s="285" t="str">
        <f t="shared" si="84"/>
        <v/>
      </c>
      <c r="S272" s="16"/>
      <c r="T272" s="49" t="str">
        <f t="shared" si="75"/>
        <v/>
      </c>
      <c r="U272" s="49" t="str">
        <f t="shared" si="76"/>
        <v/>
      </c>
      <c r="V272" s="16"/>
      <c r="W272" s="88" t="str">
        <f t="shared" si="77"/>
        <v/>
      </c>
      <c r="X272" s="89" t="str">
        <f t="shared" si="93"/>
        <v/>
      </c>
      <c r="Y272" s="16"/>
      <c r="Z272" s="31" t="str">
        <f t="shared" si="85"/>
        <v/>
      </c>
      <c r="AA272" s="19"/>
      <c r="AB272" s="45" t="str">
        <f t="shared" si="92"/>
        <v/>
      </c>
      <c r="AC272" s="44"/>
      <c r="AE272" s="19"/>
      <c r="AF272" s="71"/>
      <c r="AG272" s="25"/>
      <c r="AH272" s="45" t="str">
        <f t="shared" si="78"/>
        <v/>
      </c>
      <c r="AI272" s="29"/>
      <c r="AJ272" s="45" t="str">
        <f t="shared" si="79"/>
        <v/>
      </c>
      <c r="AK272" s="50"/>
      <c r="AL272" s="88" t="str">
        <f t="shared" si="90"/>
        <v/>
      </c>
      <c r="AM272" s="89" t="str">
        <f t="shared" si="91"/>
        <v/>
      </c>
      <c r="AN272" s="36"/>
    </row>
    <row r="273" spans="1:40" x14ac:dyDescent="0.25">
      <c r="A273" s="95"/>
      <c r="B273" s="19"/>
      <c r="C273" s="298" t="b">
        <f t="shared" si="86"/>
        <v>0</v>
      </c>
      <c r="D273" s="298"/>
      <c r="E273" s="420" t="b">
        <f t="shared" si="87"/>
        <v>0</v>
      </c>
      <c r="F273" s="421"/>
      <c r="G273" s="298" t="b">
        <f t="shared" si="88"/>
        <v>0</v>
      </c>
      <c r="H273" s="298"/>
      <c r="I273" s="298" t="b">
        <f t="shared" si="89"/>
        <v>0</v>
      </c>
      <c r="J273" s="298"/>
      <c r="K273" s="285" t="str">
        <f t="shared" si="80"/>
        <v/>
      </c>
      <c r="L273" s="104" t="str">
        <f t="shared" si="73"/>
        <v/>
      </c>
      <c r="M273" s="293" t="str">
        <f t="shared" si="74"/>
        <v/>
      </c>
      <c r="N273" s="19"/>
      <c r="O273" s="86" t="str">
        <f t="shared" si="81"/>
        <v/>
      </c>
      <c r="P273" s="285" t="str">
        <f t="shared" si="82"/>
        <v/>
      </c>
      <c r="Q273" s="86" t="str">
        <f t="shared" si="83"/>
        <v/>
      </c>
      <c r="R273" s="285" t="str">
        <f t="shared" si="84"/>
        <v/>
      </c>
      <c r="S273" s="16"/>
      <c r="T273" s="49" t="str">
        <f t="shared" si="75"/>
        <v/>
      </c>
      <c r="U273" s="49" t="str">
        <f t="shared" si="76"/>
        <v/>
      </c>
      <c r="V273" s="16"/>
      <c r="W273" s="88" t="str">
        <f t="shared" si="77"/>
        <v/>
      </c>
      <c r="X273" s="89" t="str">
        <f t="shared" si="93"/>
        <v/>
      </c>
      <c r="Y273" s="16"/>
      <c r="Z273" s="31" t="str">
        <f t="shared" si="85"/>
        <v/>
      </c>
      <c r="AA273" s="19"/>
      <c r="AB273" s="45" t="str">
        <f t="shared" si="92"/>
        <v/>
      </c>
      <c r="AC273" s="44"/>
      <c r="AE273" s="19"/>
      <c r="AF273" s="71"/>
      <c r="AG273" s="25"/>
      <c r="AH273" s="45" t="str">
        <f t="shared" si="78"/>
        <v/>
      </c>
      <c r="AI273" s="29"/>
      <c r="AJ273" s="45" t="str">
        <f t="shared" si="79"/>
        <v/>
      </c>
      <c r="AK273" s="50"/>
      <c r="AL273" s="88" t="str">
        <f t="shared" si="90"/>
        <v/>
      </c>
      <c r="AM273" s="89" t="str">
        <f t="shared" si="91"/>
        <v/>
      </c>
      <c r="AN273" s="36"/>
    </row>
    <row r="274" spans="1:40" x14ac:dyDescent="0.25">
      <c r="A274" s="95"/>
      <c r="B274" s="19"/>
      <c r="C274" s="298" t="b">
        <f t="shared" si="86"/>
        <v>0</v>
      </c>
      <c r="D274" s="298"/>
      <c r="E274" s="420" t="b">
        <f t="shared" si="87"/>
        <v>0</v>
      </c>
      <c r="F274" s="421"/>
      <c r="G274" s="298" t="b">
        <f t="shared" si="88"/>
        <v>0</v>
      </c>
      <c r="H274" s="298"/>
      <c r="I274" s="298" t="b">
        <f t="shared" si="89"/>
        <v>0</v>
      </c>
      <c r="J274" s="298"/>
      <c r="K274" s="285" t="str">
        <f t="shared" si="80"/>
        <v/>
      </c>
      <c r="L274" s="104" t="str">
        <f t="shared" si="73"/>
        <v/>
      </c>
      <c r="M274" s="293" t="str">
        <f t="shared" si="74"/>
        <v/>
      </c>
      <c r="N274" s="19"/>
      <c r="O274" s="86" t="str">
        <f t="shared" si="81"/>
        <v/>
      </c>
      <c r="P274" s="285" t="str">
        <f t="shared" si="82"/>
        <v/>
      </c>
      <c r="Q274" s="86" t="str">
        <f t="shared" si="83"/>
        <v/>
      </c>
      <c r="R274" s="285" t="str">
        <f t="shared" si="84"/>
        <v/>
      </c>
      <c r="S274" s="16"/>
      <c r="T274" s="49" t="str">
        <f t="shared" si="75"/>
        <v/>
      </c>
      <c r="U274" s="49" t="str">
        <f t="shared" si="76"/>
        <v/>
      </c>
      <c r="V274" s="16"/>
      <c r="W274" s="88" t="str">
        <f t="shared" si="77"/>
        <v/>
      </c>
      <c r="X274" s="89" t="str">
        <f t="shared" si="93"/>
        <v/>
      </c>
      <c r="Y274" s="16"/>
      <c r="Z274" s="31" t="str">
        <f t="shared" si="85"/>
        <v/>
      </c>
      <c r="AA274" s="19"/>
      <c r="AB274" s="45" t="str">
        <f t="shared" si="92"/>
        <v/>
      </c>
      <c r="AC274" s="44"/>
      <c r="AE274" s="19"/>
      <c r="AF274" s="71"/>
      <c r="AG274" s="25"/>
      <c r="AH274" s="45" t="str">
        <f t="shared" si="78"/>
        <v/>
      </c>
      <c r="AI274" s="29"/>
      <c r="AJ274" s="45" t="str">
        <f t="shared" si="79"/>
        <v/>
      </c>
      <c r="AK274" s="50"/>
      <c r="AL274" s="88" t="str">
        <f t="shared" si="90"/>
        <v/>
      </c>
      <c r="AM274" s="89" t="str">
        <f t="shared" si="91"/>
        <v/>
      </c>
      <c r="AN274" s="36"/>
    </row>
    <row r="275" spans="1:40" x14ac:dyDescent="0.25">
      <c r="A275" s="95"/>
      <c r="B275" s="19"/>
      <c r="C275" s="298" t="b">
        <f t="shared" si="86"/>
        <v>0</v>
      </c>
      <c r="D275" s="298"/>
      <c r="E275" s="420" t="b">
        <f t="shared" si="87"/>
        <v>0</v>
      </c>
      <c r="F275" s="421"/>
      <c r="G275" s="298" t="b">
        <f t="shared" si="88"/>
        <v>0</v>
      </c>
      <c r="H275" s="298"/>
      <c r="I275" s="298" t="b">
        <f t="shared" si="89"/>
        <v>0</v>
      </c>
      <c r="J275" s="298"/>
      <c r="K275" s="285" t="str">
        <f t="shared" si="80"/>
        <v/>
      </c>
      <c r="L275" s="104" t="str">
        <f t="shared" si="73"/>
        <v/>
      </c>
      <c r="M275" s="293" t="str">
        <f t="shared" si="74"/>
        <v/>
      </c>
      <c r="N275" s="19"/>
      <c r="O275" s="86" t="str">
        <f t="shared" si="81"/>
        <v/>
      </c>
      <c r="P275" s="285" t="str">
        <f t="shared" si="82"/>
        <v/>
      </c>
      <c r="Q275" s="86" t="str">
        <f t="shared" si="83"/>
        <v/>
      </c>
      <c r="R275" s="285" t="str">
        <f t="shared" si="84"/>
        <v/>
      </c>
      <c r="S275" s="16"/>
      <c r="T275" s="49" t="str">
        <f t="shared" si="75"/>
        <v/>
      </c>
      <c r="U275" s="49" t="str">
        <f t="shared" si="76"/>
        <v/>
      </c>
      <c r="V275" s="16"/>
      <c r="W275" s="88" t="str">
        <f t="shared" si="77"/>
        <v/>
      </c>
      <c r="X275" s="89" t="str">
        <f t="shared" si="93"/>
        <v/>
      </c>
      <c r="Y275" s="16"/>
      <c r="Z275" s="31" t="str">
        <f t="shared" si="85"/>
        <v/>
      </c>
      <c r="AA275" s="19"/>
      <c r="AB275" s="45" t="str">
        <f t="shared" si="92"/>
        <v/>
      </c>
      <c r="AC275" s="44"/>
      <c r="AE275" s="19"/>
      <c r="AF275" s="71"/>
      <c r="AG275" s="25"/>
      <c r="AH275" s="45" t="str">
        <f t="shared" si="78"/>
        <v/>
      </c>
      <c r="AI275" s="29"/>
      <c r="AJ275" s="45" t="str">
        <f t="shared" si="79"/>
        <v/>
      </c>
      <c r="AK275" s="50"/>
      <c r="AL275" s="88" t="str">
        <f t="shared" si="90"/>
        <v/>
      </c>
      <c r="AM275" s="89" t="str">
        <f t="shared" si="91"/>
        <v/>
      </c>
      <c r="AN275" s="36"/>
    </row>
    <row r="276" spans="1:40" x14ac:dyDescent="0.25">
      <c r="A276" s="95"/>
      <c r="B276" s="19"/>
      <c r="C276" s="298" t="b">
        <f t="shared" si="86"/>
        <v>0</v>
      </c>
      <c r="D276" s="298"/>
      <c r="E276" s="420" t="b">
        <f t="shared" si="87"/>
        <v>0</v>
      </c>
      <c r="F276" s="421"/>
      <c r="G276" s="298" t="b">
        <f t="shared" si="88"/>
        <v>0</v>
      </c>
      <c r="H276" s="298"/>
      <c r="I276" s="298" t="b">
        <f t="shared" si="89"/>
        <v>0</v>
      </c>
      <c r="J276" s="298"/>
      <c r="K276" s="285" t="str">
        <f t="shared" si="80"/>
        <v/>
      </c>
      <c r="L276" s="104" t="str">
        <f t="shared" si="73"/>
        <v/>
      </c>
      <c r="M276" s="293" t="str">
        <f t="shared" si="74"/>
        <v/>
      </c>
      <c r="N276" s="19"/>
      <c r="O276" s="86" t="str">
        <f t="shared" si="81"/>
        <v/>
      </c>
      <c r="P276" s="285" t="str">
        <f t="shared" si="82"/>
        <v/>
      </c>
      <c r="Q276" s="86" t="str">
        <f t="shared" si="83"/>
        <v/>
      </c>
      <c r="R276" s="285" t="str">
        <f t="shared" si="84"/>
        <v/>
      </c>
      <c r="S276" s="16"/>
      <c r="T276" s="49" t="str">
        <f t="shared" si="75"/>
        <v/>
      </c>
      <c r="U276" s="49" t="str">
        <f t="shared" si="76"/>
        <v/>
      </c>
      <c r="V276" s="16"/>
      <c r="W276" s="88" t="str">
        <f t="shared" si="77"/>
        <v/>
      </c>
      <c r="X276" s="89" t="str">
        <f t="shared" si="93"/>
        <v/>
      </c>
      <c r="Y276" s="16"/>
      <c r="Z276" s="31" t="str">
        <f t="shared" si="85"/>
        <v/>
      </c>
      <c r="AA276" s="19"/>
      <c r="AB276" s="45" t="str">
        <f t="shared" si="92"/>
        <v/>
      </c>
      <c r="AC276" s="44"/>
      <c r="AE276" s="19"/>
      <c r="AF276" s="71"/>
      <c r="AG276" s="25"/>
      <c r="AH276" s="45" t="str">
        <f t="shared" si="78"/>
        <v/>
      </c>
      <c r="AI276" s="29"/>
      <c r="AJ276" s="45" t="str">
        <f t="shared" si="79"/>
        <v/>
      </c>
      <c r="AK276" s="50"/>
      <c r="AL276" s="88" t="str">
        <f t="shared" si="90"/>
        <v/>
      </c>
      <c r="AM276" s="89" t="str">
        <f t="shared" si="91"/>
        <v/>
      </c>
      <c r="AN276" s="36"/>
    </row>
    <row r="277" spans="1:40" x14ac:dyDescent="0.25">
      <c r="A277" s="95"/>
      <c r="B277" s="19"/>
      <c r="C277" s="298" t="b">
        <f t="shared" si="86"/>
        <v>0</v>
      </c>
      <c r="D277" s="298"/>
      <c r="E277" s="420" t="b">
        <f t="shared" si="87"/>
        <v>0</v>
      </c>
      <c r="F277" s="421"/>
      <c r="G277" s="298" t="b">
        <f t="shared" si="88"/>
        <v>0</v>
      </c>
      <c r="H277" s="298"/>
      <c r="I277" s="298" t="b">
        <f t="shared" si="89"/>
        <v>0</v>
      </c>
      <c r="J277" s="298"/>
      <c r="K277" s="285" t="str">
        <f t="shared" si="80"/>
        <v/>
      </c>
      <c r="L277" s="104" t="str">
        <f t="shared" si="73"/>
        <v/>
      </c>
      <c r="M277" s="293" t="str">
        <f t="shared" si="74"/>
        <v/>
      </c>
      <c r="N277" s="19"/>
      <c r="O277" s="86" t="str">
        <f t="shared" si="81"/>
        <v/>
      </c>
      <c r="P277" s="285" t="str">
        <f t="shared" si="82"/>
        <v/>
      </c>
      <c r="Q277" s="86" t="str">
        <f t="shared" si="83"/>
        <v/>
      </c>
      <c r="R277" s="285" t="str">
        <f t="shared" si="84"/>
        <v/>
      </c>
      <c r="S277" s="16"/>
      <c r="T277" s="49" t="str">
        <f t="shared" si="75"/>
        <v/>
      </c>
      <c r="U277" s="49" t="str">
        <f t="shared" si="76"/>
        <v/>
      </c>
      <c r="V277" s="16"/>
      <c r="W277" s="88" t="str">
        <f t="shared" si="77"/>
        <v/>
      </c>
      <c r="X277" s="89" t="str">
        <f t="shared" si="93"/>
        <v/>
      </c>
      <c r="Y277" s="16"/>
      <c r="Z277" s="31" t="str">
        <f t="shared" si="85"/>
        <v/>
      </c>
      <c r="AA277" s="19"/>
      <c r="AB277" s="45" t="str">
        <f t="shared" si="92"/>
        <v/>
      </c>
      <c r="AC277" s="44"/>
      <c r="AE277" s="19"/>
      <c r="AF277" s="71"/>
      <c r="AG277" s="25"/>
      <c r="AH277" s="45" t="str">
        <f t="shared" si="78"/>
        <v/>
      </c>
      <c r="AI277" s="29"/>
      <c r="AJ277" s="45" t="str">
        <f t="shared" si="79"/>
        <v/>
      </c>
      <c r="AK277" s="50"/>
      <c r="AL277" s="88" t="str">
        <f t="shared" si="90"/>
        <v/>
      </c>
      <c r="AM277" s="89" t="str">
        <f t="shared" si="91"/>
        <v/>
      </c>
      <c r="AN277" s="36"/>
    </row>
    <row r="278" spans="1:40" x14ac:dyDescent="0.25">
      <c r="A278" s="95"/>
      <c r="B278" s="19"/>
      <c r="C278" s="298" t="b">
        <f t="shared" si="86"/>
        <v>0</v>
      </c>
      <c r="D278" s="298"/>
      <c r="E278" s="420" t="b">
        <f t="shared" si="87"/>
        <v>0</v>
      </c>
      <c r="F278" s="421"/>
      <c r="G278" s="298" t="b">
        <f t="shared" si="88"/>
        <v>0</v>
      </c>
      <c r="H278" s="298"/>
      <c r="I278" s="298" t="b">
        <f t="shared" si="89"/>
        <v>0</v>
      </c>
      <c r="J278" s="298"/>
      <c r="K278" s="285" t="str">
        <f t="shared" si="80"/>
        <v/>
      </c>
      <c r="L278" s="104" t="str">
        <f t="shared" si="73"/>
        <v/>
      </c>
      <c r="M278" s="293" t="str">
        <f t="shared" si="74"/>
        <v/>
      </c>
      <c r="N278" s="19"/>
      <c r="O278" s="86" t="str">
        <f t="shared" si="81"/>
        <v/>
      </c>
      <c r="P278" s="285" t="str">
        <f t="shared" si="82"/>
        <v/>
      </c>
      <c r="Q278" s="86" t="str">
        <f t="shared" si="83"/>
        <v/>
      </c>
      <c r="R278" s="285" t="str">
        <f t="shared" si="84"/>
        <v/>
      </c>
      <c r="S278" s="16"/>
      <c r="T278" s="49" t="str">
        <f t="shared" si="75"/>
        <v/>
      </c>
      <c r="U278" s="49" t="str">
        <f t="shared" si="76"/>
        <v/>
      </c>
      <c r="V278" s="16"/>
      <c r="W278" s="88" t="str">
        <f t="shared" si="77"/>
        <v/>
      </c>
      <c r="X278" s="89" t="str">
        <f t="shared" si="93"/>
        <v/>
      </c>
      <c r="Y278" s="16"/>
      <c r="Z278" s="31" t="str">
        <f t="shared" si="85"/>
        <v/>
      </c>
      <c r="AA278" s="19"/>
      <c r="AB278" s="45" t="str">
        <f t="shared" si="92"/>
        <v/>
      </c>
      <c r="AC278" s="44"/>
      <c r="AE278" s="19"/>
      <c r="AF278" s="71"/>
      <c r="AG278" s="25"/>
      <c r="AH278" s="45" t="str">
        <f t="shared" si="78"/>
        <v/>
      </c>
      <c r="AI278" s="29"/>
      <c r="AJ278" s="45" t="str">
        <f t="shared" si="79"/>
        <v/>
      </c>
      <c r="AK278" s="50"/>
      <c r="AL278" s="88" t="str">
        <f t="shared" si="90"/>
        <v/>
      </c>
      <c r="AM278" s="89" t="str">
        <f t="shared" si="91"/>
        <v/>
      </c>
      <c r="AN278" s="36"/>
    </row>
    <row r="279" spans="1:40" x14ac:dyDescent="0.25">
      <c r="A279" s="95"/>
      <c r="B279" s="19"/>
      <c r="C279" s="298" t="b">
        <f t="shared" si="86"/>
        <v>0</v>
      </c>
      <c r="D279" s="298"/>
      <c r="E279" s="420" t="b">
        <f t="shared" si="87"/>
        <v>0</v>
      </c>
      <c r="F279" s="421"/>
      <c r="G279" s="298" t="b">
        <f t="shared" si="88"/>
        <v>0</v>
      </c>
      <c r="H279" s="298"/>
      <c r="I279" s="298" t="b">
        <f t="shared" si="89"/>
        <v>0</v>
      </c>
      <c r="J279" s="298"/>
      <c r="K279" s="285" t="str">
        <f t="shared" si="80"/>
        <v/>
      </c>
      <c r="L279" s="104" t="str">
        <f t="shared" si="73"/>
        <v/>
      </c>
      <c r="M279" s="293" t="str">
        <f t="shared" si="74"/>
        <v/>
      </c>
      <c r="N279" s="19"/>
      <c r="O279" s="86" t="str">
        <f t="shared" si="81"/>
        <v/>
      </c>
      <c r="P279" s="285" t="str">
        <f t="shared" si="82"/>
        <v/>
      </c>
      <c r="Q279" s="86" t="str">
        <f t="shared" si="83"/>
        <v/>
      </c>
      <c r="R279" s="285" t="str">
        <f t="shared" si="84"/>
        <v/>
      </c>
      <c r="S279" s="16"/>
      <c r="T279" s="49" t="str">
        <f t="shared" si="75"/>
        <v/>
      </c>
      <c r="U279" s="49" t="str">
        <f t="shared" si="76"/>
        <v/>
      </c>
      <c r="V279" s="16"/>
      <c r="W279" s="88" t="str">
        <f t="shared" si="77"/>
        <v/>
      </c>
      <c r="X279" s="89" t="str">
        <f t="shared" si="93"/>
        <v/>
      </c>
      <c r="Y279" s="16"/>
      <c r="Z279" s="31" t="str">
        <f t="shared" si="85"/>
        <v/>
      </c>
      <c r="AA279" s="19"/>
      <c r="AB279" s="45" t="str">
        <f t="shared" si="92"/>
        <v/>
      </c>
      <c r="AC279" s="44"/>
      <c r="AE279" s="19"/>
      <c r="AF279" s="71"/>
      <c r="AG279" s="25"/>
      <c r="AH279" s="45" t="str">
        <f t="shared" si="78"/>
        <v/>
      </c>
      <c r="AI279" s="29"/>
      <c r="AJ279" s="45" t="str">
        <f t="shared" si="79"/>
        <v/>
      </c>
      <c r="AK279" s="50"/>
      <c r="AL279" s="88" t="str">
        <f t="shared" si="90"/>
        <v/>
      </c>
      <c r="AM279" s="89" t="str">
        <f t="shared" si="91"/>
        <v/>
      </c>
      <c r="AN279" s="36"/>
    </row>
    <row r="280" spans="1:40" x14ac:dyDescent="0.25">
      <c r="A280" s="95"/>
      <c r="B280" s="19"/>
      <c r="C280" s="298" t="b">
        <f t="shared" si="86"/>
        <v>0</v>
      </c>
      <c r="D280" s="298"/>
      <c r="E280" s="420" t="b">
        <f t="shared" si="87"/>
        <v>0</v>
      </c>
      <c r="F280" s="421"/>
      <c r="G280" s="298" t="b">
        <f t="shared" si="88"/>
        <v>0</v>
      </c>
      <c r="H280" s="298"/>
      <c r="I280" s="298" t="b">
        <f t="shared" si="89"/>
        <v>0</v>
      </c>
      <c r="J280" s="298"/>
      <c r="K280" s="285" t="str">
        <f t="shared" si="80"/>
        <v/>
      </c>
      <c r="L280" s="104" t="str">
        <f t="shared" si="73"/>
        <v/>
      </c>
      <c r="M280" s="293" t="str">
        <f t="shared" si="74"/>
        <v/>
      </c>
      <c r="N280" s="19"/>
      <c r="O280" s="86" t="str">
        <f t="shared" si="81"/>
        <v/>
      </c>
      <c r="P280" s="285" t="str">
        <f t="shared" si="82"/>
        <v/>
      </c>
      <c r="Q280" s="86" t="str">
        <f t="shared" si="83"/>
        <v/>
      </c>
      <c r="R280" s="285" t="str">
        <f t="shared" si="84"/>
        <v/>
      </c>
      <c r="S280" s="16"/>
      <c r="T280" s="49" t="str">
        <f t="shared" si="75"/>
        <v/>
      </c>
      <c r="U280" s="49" t="str">
        <f t="shared" si="76"/>
        <v/>
      </c>
      <c r="V280" s="16"/>
      <c r="W280" s="88" t="str">
        <f t="shared" si="77"/>
        <v/>
      </c>
      <c r="X280" s="89" t="str">
        <f t="shared" si="93"/>
        <v/>
      </c>
      <c r="Y280" s="16"/>
      <c r="Z280" s="31" t="str">
        <f t="shared" si="85"/>
        <v/>
      </c>
      <c r="AA280" s="19"/>
      <c r="AB280" s="45" t="str">
        <f t="shared" si="92"/>
        <v/>
      </c>
      <c r="AC280" s="44"/>
      <c r="AE280" s="19"/>
      <c r="AF280" s="71"/>
      <c r="AG280" s="25"/>
      <c r="AH280" s="45" t="str">
        <f t="shared" si="78"/>
        <v/>
      </c>
      <c r="AI280" s="29"/>
      <c r="AJ280" s="45" t="str">
        <f t="shared" si="79"/>
        <v/>
      </c>
      <c r="AK280" s="50"/>
      <c r="AL280" s="88" t="str">
        <f t="shared" si="90"/>
        <v/>
      </c>
      <c r="AM280" s="89" t="str">
        <f t="shared" si="91"/>
        <v/>
      </c>
      <c r="AN280" s="36"/>
    </row>
    <row r="281" spans="1:40" x14ac:dyDescent="0.25">
      <c r="A281" s="95"/>
      <c r="B281" s="19"/>
      <c r="C281" s="298" t="b">
        <f t="shared" si="86"/>
        <v>0</v>
      </c>
      <c r="D281" s="298"/>
      <c r="E281" s="420" t="b">
        <f t="shared" si="87"/>
        <v>0</v>
      </c>
      <c r="F281" s="421"/>
      <c r="G281" s="298" t="b">
        <f t="shared" si="88"/>
        <v>0</v>
      </c>
      <c r="H281" s="298"/>
      <c r="I281" s="298" t="b">
        <f t="shared" si="89"/>
        <v>0</v>
      </c>
      <c r="J281" s="298"/>
      <c r="K281" s="285" t="str">
        <f t="shared" si="80"/>
        <v/>
      </c>
      <c r="L281" s="104" t="str">
        <f t="shared" si="73"/>
        <v/>
      </c>
      <c r="M281" s="293" t="str">
        <f t="shared" si="74"/>
        <v/>
      </c>
      <c r="N281" s="19"/>
      <c r="O281" s="86" t="str">
        <f t="shared" si="81"/>
        <v/>
      </c>
      <c r="P281" s="285" t="str">
        <f t="shared" si="82"/>
        <v/>
      </c>
      <c r="Q281" s="86" t="str">
        <f t="shared" si="83"/>
        <v/>
      </c>
      <c r="R281" s="285" t="str">
        <f t="shared" si="84"/>
        <v/>
      </c>
      <c r="S281" s="16"/>
      <c r="T281" s="49" t="str">
        <f t="shared" si="75"/>
        <v/>
      </c>
      <c r="U281" s="49" t="str">
        <f t="shared" si="76"/>
        <v/>
      </c>
      <c r="V281" s="16"/>
      <c r="W281" s="88" t="str">
        <f t="shared" si="77"/>
        <v/>
      </c>
      <c r="X281" s="89" t="str">
        <f t="shared" si="93"/>
        <v/>
      </c>
      <c r="Y281" s="16"/>
      <c r="Z281" s="31" t="str">
        <f t="shared" si="85"/>
        <v/>
      </c>
      <c r="AA281" s="19"/>
      <c r="AB281" s="45" t="str">
        <f t="shared" si="92"/>
        <v/>
      </c>
      <c r="AC281" s="44"/>
      <c r="AE281" s="19"/>
      <c r="AF281" s="71"/>
      <c r="AG281" s="25"/>
      <c r="AH281" s="45" t="str">
        <f t="shared" si="78"/>
        <v/>
      </c>
      <c r="AI281" s="29"/>
      <c r="AJ281" s="45" t="str">
        <f t="shared" si="79"/>
        <v/>
      </c>
      <c r="AK281" s="50"/>
      <c r="AL281" s="88" t="str">
        <f t="shared" si="90"/>
        <v/>
      </c>
      <c r="AM281" s="89" t="str">
        <f t="shared" si="91"/>
        <v/>
      </c>
      <c r="AN281" s="36"/>
    </row>
    <row r="282" spans="1:40" x14ac:dyDescent="0.25">
      <c r="A282" s="95"/>
      <c r="B282" s="19"/>
      <c r="C282" s="298" t="b">
        <f t="shared" si="86"/>
        <v>0</v>
      </c>
      <c r="D282" s="298"/>
      <c r="E282" s="420" t="b">
        <f t="shared" si="87"/>
        <v>0</v>
      </c>
      <c r="F282" s="421"/>
      <c r="G282" s="298" t="b">
        <f t="shared" si="88"/>
        <v>0</v>
      </c>
      <c r="H282" s="298"/>
      <c r="I282" s="298" t="b">
        <f t="shared" si="89"/>
        <v>0</v>
      </c>
      <c r="J282" s="298"/>
      <c r="K282" s="285" t="str">
        <f t="shared" si="80"/>
        <v/>
      </c>
      <c r="L282" s="104" t="str">
        <f t="shared" si="73"/>
        <v/>
      </c>
      <c r="M282" s="293" t="str">
        <f t="shared" si="74"/>
        <v/>
      </c>
      <c r="N282" s="19"/>
      <c r="O282" s="86" t="str">
        <f t="shared" si="81"/>
        <v/>
      </c>
      <c r="P282" s="285" t="str">
        <f t="shared" si="82"/>
        <v/>
      </c>
      <c r="Q282" s="86" t="str">
        <f t="shared" si="83"/>
        <v/>
      </c>
      <c r="R282" s="285" t="str">
        <f t="shared" si="84"/>
        <v/>
      </c>
      <c r="S282" s="16"/>
      <c r="T282" s="49" t="str">
        <f t="shared" si="75"/>
        <v/>
      </c>
      <c r="U282" s="49" t="str">
        <f t="shared" si="76"/>
        <v/>
      </c>
      <c r="V282" s="16"/>
      <c r="W282" s="88" t="str">
        <f t="shared" si="77"/>
        <v/>
      </c>
      <c r="X282" s="89" t="str">
        <f t="shared" si="93"/>
        <v/>
      </c>
      <c r="Y282" s="16"/>
      <c r="Z282" s="31" t="str">
        <f t="shared" si="85"/>
        <v/>
      </c>
      <c r="AA282" s="19"/>
      <c r="AB282" s="45" t="str">
        <f t="shared" si="92"/>
        <v/>
      </c>
      <c r="AC282" s="44"/>
      <c r="AE282" s="19"/>
      <c r="AF282" s="71"/>
      <c r="AG282" s="25"/>
      <c r="AH282" s="45" t="str">
        <f t="shared" si="78"/>
        <v/>
      </c>
      <c r="AI282" s="29"/>
      <c r="AJ282" s="45" t="str">
        <f t="shared" si="79"/>
        <v/>
      </c>
      <c r="AK282" s="50"/>
      <c r="AL282" s="88" t="str">
        <f t="shared" si="90"/>
        <v/>
      </c>
      <c r="AM282" s="89" t="str">
        <f t="shared" si="91"/>
        <v/>
      </c>
      <c r="AN282" s="36"/>
    </row>
    <row r="283" spans="1:40" x14ac:dyDescent="0.25">
      <c r="A283" s="95"/>
      <c r="B283" s="19"/>
      <c r="C283" s="298" t="b">
        <f t="shared" si="86"/>
        <v>0</v>
      </c>
      <c r="D283" s="298"/>
      <c r="E283" s="420" t="b">
        <f t="shared" si="87"/>
        <v>0</v>
      </c>
      <c r="F283" s="421"/>
      <c r="G283" s="298" t="b">
        <f t="shared" si="88"/>
        <v>0</v>
      </c>
      <c r="H283" s="298"/>
      <c r="I283" s="298" t="b">
        <f t="shared" si="89"/>
        <v>0</v>
      </c>
      <c r="J283" s="298"/>
      <c r="K283" s="285" t="str">
        <f t="shared" si="80"/>
        <v/>
      </c>
      <c r="L283" s="104" t="str">
        <f t="shared" si="73"/>
        <v/>
      </c>
      <c r="M283" s="293" t="str">
        <f t="shared" si="74"/>
        <v/>
      </c>
      <c r="N283" s="19"/>
      <c r="O283" s="86" t="str">
        <f t="shared" si="81"/>
        <v/>
      </c>
      <c r="P283" s="285" t="str">
        <f t="shared" si="82"/>
        <v/>
      </c>
      <c r="Q283" s="86" t="str">
        <f t="shared" si="83"/>
        <v/>
      </c>
      <c r="R283" s="285" t="str">
        <f t="shared" si="84"/>
        <v/>
      </c>
      <c r="S283" s="16"/>
      <c r="T283" s="49" t="str">
        <f t="shared" si="75"/>
        <v/>
      </c>
      <c r="U283" s="49" t="str">
        <f t="shared" si="76"/>
        <v/>
      </c>
      <c r="V283" s="16"/>
      <c r="W283" s="88" t="str">
        <f t="shared" si="77"/>
        <v/>
      </c>
      <c r="X283" s="89" t="str">
        <f t="shared" si="93"/>
        <v/>
      </c>
      <c r="Y283" s="16"/>
      <c r="Z283" s="31" t="str">
        <f t="shared" si="85"/>
        <v/>
      </c>
      <c r="AA283" s="19"/>
      <c r="AB283" s="45" t="str">
        <f t="shared" si="92"/>
        <v/>
      </c>
      <c r="AC283" s="44"/>
      <c r="AE283" s="19"/>
      <c r="AF283" s="71"/>
      <c r="AG283" s="25"/>
      <c r="AH283" s="45" t="str">
        <f t="shared" si="78"/>
        <v/>
      </c>
      <c r="AI283" s="29"/>
      <c r="AJ283" s="45" t="str">
        <f t="shared" si="79"/>
        <v/>
      </c>
      <c r="AK283" s="50"/>
      <c r="AL283" s="88" t="str">
        <f t="shared" si="90"/>
        <v/>
      </c>
      <c r="AM283" s="89" t="str">
        <f t="shared" si="91"/>
        <v/>
      </c>
      <c r="AN283" s="36"/>
    </row>
    <row r="284" spans="1:40" x14ac:dyDescent="0.25">
      <c r="A284" s="95"/>
      <c r="B284" s="19"/>
      <c r="C284" s="298" t="b">
        <f t="shared" si="86"/>
        <v>0</v>
      </c>
      <c r="D284" s="298"/>
      <c r="E284" s="420" t="b">
        <f t="shared" si="87"/>
        <v>0</v>
      </c>
      <c r="F284" s="421"/>
      <c r="G284" s="298" t="b">
        <f t="shared" si="88"/>
        <v>0</v>
      </c>
      <c r="H284" s="298"/>
      <c r="I284" s="298" t="b">
        <f t="shared" si="89"/>
        <v>0</v>
      </c>
      <c r="J284" s="298"/>
      <c r="K284" s="285" t="str">
        <f t="shared" si="80"/>
        <v/>
      </c>
      <c r="L284" s="104" t="str">
        <f t="shared" ref="L284:L347" si="94">IF(K284&lt;&gt;"",IF(K284&gt;1,COUNT(W284:X284)),"")</f>
        <v/>
      </c>
      <c r="M284" s="293" t="str">
        <f t="shared" ref="M284:M347" si="95">IF(AL284&lt;&gt;"",COUNT(AL284:AM284),"")</f>
        <v/>
      </c>
      <c r="N284" s="19"/>
      <c r="O284" s="86" t="str">
        <f t="shared" si="81"/>
        <v/>
      </c>
      <c r="P284" s="285" t="str">
        <f t="shared" si="82"/>
        <v/>
      </c>
      <c r="Q284" s="86" t="str">
        <f t="shared" si="83"/>
        <v/>
      </c>
      <c r="R284" s="285" t="str">
        <f t="shared" si="84"/>
        <v/>
      </c>
      <c r="S284" s="16"/>
      <c r="T284" s="49" t="str">
        <f t="shared" ref="T284:T347" si="96">P284</f>
        <v/>
      </c>
      <c r="U284" s="49" t="str">
        <f t="shared" ref="U284:U347" si="97">R284</f>
        <v/>
      </c>
      <c r="V284" s="16"/>
      <c r="W284" s="88" t="str">
        <f t="shared" ref="W284:W347" si="98">IF(K284&lt;&gt;"",IF(K284=X$5,M$5,IF(K284=N$6,M$6,IF(K284=N$7,M$7,IF(K284=N$8,M$8,IF(K284=N$9,M$9,IF(K284=N$10,M$10,IF(K284=N$11,M$11,IF(K284=T$6,S$6,IF(K284=T$7,S$7,IF(K284=T$8,S$8,IF(K284=T$9,S$9,IF(K284=T$10,S$10,IF(K284=T$11,S$11,IF(K284=P$6,O$6,IF(K284=P$7,O$7,IF(K284=P$8,O$8,IF(K284=P$9,O$9,IF(K284=P$10,O$10,IF(K284=P$11,O$11,IF(K284=V$6,U$6,IF(K284=V$7,U$7,IF(K284=V$8,U$8,IF(K284=V$9,U$9,IF(K284=V$10,U$10,IF(K284=V$11,U$11,IF(K284=R$6,Q$6,IF(K284=R$7,Q$7,IF(K284=R$8,Q$8,IF(K284=R$9,Q$9,IF(K284=R$10,Q$10,IF(K284=R$11,Q$11,IF(K284=X$6,W$6,IF(K284=X$7,W$7,IF(K284=X$8,W$8,IF(K284=X$9,W$9,IF(K284=X$10,W$10,IF(K284=X$11,W$11,K284))))))))))))))))))))))))))))))))))))),"")</f>
        <v/>
      </c>
      <c r="X284" s="89" t="str">
        <f t="shared" si="93"/>
        <v/>
      </c>
      <c r="Y284" s="16"/>
      <c r="Z284" s="31" t="str">
        <f t="shared" si="85"/>
        <v/>
      </c>
      <c r="AA284" s="19"/>
      <c r="AB284" s="45" t="str">
        <f t="shared" si="92"/>
        <v/>
      </c>
      <c r="AC284" s="44"/>
      <c r="AE284" s="19"/>
      <c r="AF284" s="71"/>
      <c r="AG284" s="25"/>
      <c r="AH284" s="45" t="str">
        <f t="shared" ref="AH284:AH347" si="99">IF(AF284&lt;&gt;"",IF(OR(AF284=X$16,AF284=W$16,AF284=V$16,AF284=U$16,AF284=T$16,AF284=S$16,AF284=R$16,AF284=Q$16,AF284=P$16,AF284=O$16,AF284=N$16,AF284=M$16,AF284=L$16,AF284=K$16,AF284=J$16,AF284=I$16,AF284=H$16),"Z",IF(OR(AF284=O$17,AF284=N$17,AF284=M$17,AF284=L$17,AF284=K$17,AF284=J$17,AF284=I$17,AF284=H$17),"O",IF(OR(AF284=S$18,AF284=R$18,AF284=Q$18,AF284=P$18,AF284=O$18,AF284=N$18,AF284=M$18,AF284=L$18,AF284=K$18,AF284=J$18,AF284=I$18,AF284=H$18),"5/8",""))),"")</f>
        <v/>
      </c>
      <c r="AI284" s="29"/>
      <c r="AJ284" s="45" t="str">
        <f t="shared" ref="AJ284:AJ347" si="100">IF(AND(AB284&lt;&gt;"",AB284&lt;38),AB284,"")</f>
        <v/>
      </c>
      <c r="AK284" s="50"/>
      <c r="AL284" s="88" t="str">
        <f t="shared" si="90"/>
        <v/>
      </c>
      <c r="AM284" s="89" t="str">
        <f t="shared" si="91"/>
        <v/>
      </c>
      <c r="AN284" s="36"/>
    </row>
    <row r="285" spans="1:40" x14ac:dyDescent="0.25">
      <c r="A285" s="95"/>
      <c r="B285" s="19"/>
      <c r="C285" s="298" t="b">
        <f t="shared" si="86"/>
        <v>0</v>
      </c>
      <c r="D285" s="298"/>
      <c r="E285" s="420" t="b">
        <f t="shared" si="87"/>
        <v>0</v>
      </c>
      <c r="F285" s="421"/>
      <c r="G285" s="298" t="b">
        <f t="shared" si="88"/>
        <v>0</v>
      </c>
      <c r="H285" s="298"/>
      <c r="I285" s="298" t="b">
        <f t="shared" si="89"/>
        <v>0</v>
      </c>
      <c r="J285" s="298"/>
      <c r="K285" s="285" t="str">
        <f t="shared" ref="K285:K348" si="101">IF(SUM(C285:J285)&gt;=1,SUM(C285:J285),"")</f>
        <v/>
      </c>
      <c r="L285" s="104" t="str">
        <f t="shared" si="94"/>
        <v/>
      </c>
      <c r="M285" s="293" t="str">
        <f t="shared" si="95"/>
        <v/>
      </c>
      <c r="N285" s="19"/>
      <c r="O285" s="86" t="str">
        <f t="shared" ref="O285:O348" si="102">IF(L285&gt;=1,IF(ISERROR(MATCH(W285,AF286:AF585,0)),"",W285),"")</f>
        <v/>
      </c>
      <c r="P285" s="285" t="str">
        <f t="shared" ref="P285:P348" si="103">IFERROR(IF(L285&gt;=1,IF(ISERROR(INDEX(AF286:AF584,MATCH(O285,AF286:AF584,0)))&lt;O285,MATCH(O285,AF286:AF584,0)+1,MATCH(O285,AF286:AF584,0)),""),"")</f>
        <v/>
      </c>
      <c r="Q285" s="86" t="str">
        <f t="shared" ref="Q285:Q348" si="104">IF(L285&gt;=1,IF(ISERROR(MATCH(X285,AF286:AF585,0)),"",X285),"")</f>
        <v/>
      </c>
      <c r="R285" s="285" t="str">
        <f t="shared" ref="R285:R348" si="105">IFERROR(IF(L285&gt;=1,IF(ISERROR(INDEX(AF286:AF584,MATCH(Q285,AF286:AF584,0)))&lt;Q285,MATCH(Q285,AF286:AF584,0)+1,MATCH(Q285,AF286:AF584,0)),""),"")</f>
        <v/>
      </c>
      <c r="S285" s="16"/>
      <c r="T285" s="49" t="str">
        <f t="shared" si="96"/>
        <v/>
      </c>
      <c r="U285" s="49" t="str">
        <f t="shared" si="97"/>
        <v/>
      </c>
      <c r="V285" s="16"/>
      <c r="W285" s="88" t="str">
        <f t="shared" si="98"/>
        <v/>
      </c>
      <c r="X285" s="89" t="str">
        <f t="shared" si="93"/>
        <v/>
      </c>
      <c r="Y285" s="16"/>
      <c r="Z285" s="31" t="str">
        <f t="shared" ref="Z285:Z348" si="106">IF(K285&lt;&gt;"",IFERROR(SMALL(T285:U285,COUNTIF(T285:U285,0)+1),""),"")</f>
        <v/>
      </c>
      <c r="AA285" s="19"/>
      <c r="AB285" s="45" t="str">
        <f t="shared" si="92"/>
        <v/>
      </c>
      <c r="AC285" s="44"/>
      <c r="AE285" s="19"/>
      <c r="AF285" s="71"/>
      <c r="AG285" s="25"/>
      <c r="AH285" s="45" t="str">
        <f t="shared" si="99"/>
        <v/>
      </c>
      <c r="AI285" s="29"/>
      <c r="AJ285" s="45" t="str">
        <f t="shared" si="100"/>
        <v/>
      </c>
      <c r="AK285" s="50"/>
      <c r="AL285" s="88" t="str">
        <f t="shared" si="90"/>
        <v/>
      </c>
      <c r="AM285" s="89" t="str">
        <f t="shared" si="91"/>
        <v/>
      </c>
      <c r="AN285" s="36"/>
    </row>
    <row r="286" spans="1:40" x14ac:dyDescent="0.25">
      <c r="A286" s="95"/>
      <c r="B286" s="19"/>
      <c r="C286" s="298" t="b">
        <f t="shared" si="86"/>
        <v>0</v>
      </c>
      <c r="D286" s="298"/>
      <c r="E286" s="420" t="b">
        <f t="shared" si="87"/>
        <v>0</v>
      </c>
      <c r="F286" s="421"/>
      <c r="G286" s="298" t="b">
        <f t="shared" si="88"/>
        <v>0</v>
      </c>
      <c r="H286" s="298"/>
      <c r="I286" s="298" t="b">
        <f t="shared" si="89"/>
        <v>0</v>
      </c>
      <c r="J286" s="298"/>
      <c r="K286" s="285" t="str">
        <f t="shared" si="101"/>
        <v/>
      </c>
      <c r="L286" s="104" t="str">
        <f t="shared" si="94"/>
        <v/>
      </c>
      <c r="M286" s="293" t="str">
        <f t="shared" si="95"/>
        <v/>
      </c>
      <c r="N286" s="19"/>
      <c r="O286" s="86" t="str">
        <f t="shared" si="102"/>
        <v/>
      </c>
      <c r="P286" s="285" t="str">
        <f t="shared" si="103"/>
        <v/>
      </c>
      <c r="Q286" s="86" t="str">
        <f t="shared" si="104"/>
        <v/>
      </c>
      <c r="R286" s="285" t="str">
        <f t="shared" si="105"/>
        <v/>
      </c>
      <c r="S286" s="16"/>
      <c r="T286" s="49" t="str">
        <f t="shared" si="96"/>
        <v/>
      </c>
      <c r="U286" s="49" t="str">
        <f t="shared" si="97"/>
        <v/>
      </c>
      <c r="V286" s="16"/>
      <c r="W286" s="88" t="str">
        <f t="shared" si="98"/>
        <v/>
      </c>
      <c r="X286" s="89" t="str">
        <f t="shared" si="93"/>
        <v/>
      </c>
      <c r="Y286" s="16"/>
      <c r="Z286" s="31" t="str">
        <f t="shared" si="106"/>
        <v/>
      </c>
      <c r="AA286" s="19"/>
      <c r="AB286" s="45" t="str">
        <f t="shared" si="92"/>
        <v/>
      </c>
      <c r="AC286" s="44"/>
      <c r="AE286" s="19"/>
      <c r="AF286" s="71"/>
      <c r="AG286" s="25"/>
      <c r="AH286" s="45" t="str">
        <f t="shared" si="99"/>
        <v/>
      </c>
      <c r="AI286" s="29"/>
      <c r="AJ286" s="45" t="str">
        <f t="shared" si="100"/>
        <v/>
      </c>
      <c r="AK286" s="50"/>
      <c r="AL286" s="88" t="str">
        <f t="shared" si="90"/>
        <v/>
      </c>
      <c r="AM286" s="89" t="str">
        <f t="shared" si="91"/>
        <v/>
      </c>
      <c r="AN286" s="36"/>
    </row>
    <row r="287" spans="1:40" x14ac:dyDescent="0.25">
      <c r="A287" s="95"/>
      <c r="B287" s="19"/>
      <c r="C287" s="298" t="b">
        <f t="shared" si="86"/>
        <v>0</v>
      </c>
      <c r="D287" s="298"/>
      <c r="E287" s="420" t="b">
        <f t="shared" si="87"/>
        <v>0</v>
      </c>
      <c r="F287" s="421"/>
      <c r="G287" s="298" t="b">
        <f t="shared" si="88"/>
        <v>0</v>
      </c>
      <c r="H287" s="298"/>
      <c r="I287" s="298" t="b">
        <f t="shared" si="89"/>
        <v>0</v>
      </c>
      <c r="J287" s="298"/>
      <c r="K287" s="285" t="str">
        <f t="shared" si="101"/>
        <v/>
      </c>
      <c r="L287" s="104" t="str">
        <f t="shared" si="94"/>
        <v/>
      </c>
      <c r="M287" s="293" t="str">
        <f t="shared" si="95"/>
        <v/>
      </c>
      <c r="N287" s="19"/>
      <c r="O287" s="86" t="str">
        <f t="shared" si="102"/>
        <v/>
      </c>
      <c r="P287" s="285" t="str">
        <f t="shared" si="103"/>
        <v/>
      </c>
      <c r="Q287" s="86" t="str">
        <f t="shared" si="104"/>
        <v/>
      </c>
      <c r="R287" s="285" t="str">
        <f t="shared" si="105"/>
        <v/>
      </c>
      <c r="S287" s="16"/>
      <c r="T287" s="49" t="str">
        <f t="shared" si="96"/>
        <v/>
      </c>
      <c r="U287" s="49" t="str">
        <f t="shared" si="97"/>
        <v/>
      </c>
      <c r="V287" s="16"/>
      <c r="W287" s="88" t="str">
        <f t="shared" si="98"/>
        <v/>
      </c>
      <c r="X287" s="89" t="str">
        <f t="shared" si="93"/>
        <v/>
      </c>
      <c r="Y287" s="16"/>
      <c r="Z287" s="31" t="str">
        <f t="shared" si="106"/>
        <v/>
      </c>
      <c r="AA287" s="19"/>
      <c r="AB287" s="45" t="str">
        <f t="shared" si="92"/>
        <v/>
      </c>
      <c r="AC287" s="44"/>
      <c r="AE287" s="19"/>
      <c r="AF287" s="71"/>
      <c r="AG287" s="25"/>
      <c r="AH287" s="45" t="str">
        <f t="shared" si="99"/>
        <v/>
      </c>
      <c r="AI287" s="29"/>
      <c r="AJ287" s="45" t="str">
        <f t="shared" si="100"/>
        <v/>
      </c>
      <c r="AK287" s="50"/>
      <c r="AL287" s="88" t="str">
        <f t="shared" si="90"/>
        <v/>
      </c>
      <c r="AM287" s="89" t="str">
        <f t="shared" si="91"/>
        <v/>
      </c>
      <c r="AN287" s="36"/>
    </row>
    <row r="288" spans="1:40" x14ac:dyDescent="0.25">
      <c r="A288" s="95"/>
      <c r="B288" s="19"/>
      <c r="C288" s="298" t="b">
        <f t="shared" si="86"/>
        <v>0</v>
      </c>
      <c r="D288" s="298"/>
      <c r="E288" s="420" t="b">
        <f t="shared" si="87"/>
        <v>0</v>
      </c>
      <c r="F288" s="421"/>
      <c r="G288" s="298" t="b">
        <f t="shared" si="88"/>
        <v>0</v>
      </c>
      <c r="H288" s="298"/>
      <c r="I288" s="298" t="b">
        <f t="shared" si="89"/>
        <v>0</v>
      </c>
      <c r="J288" s="298"/>
      <c r="K288" s="285" t="str">
        <f t="shared" si="101"/>
        <v/>
      </c>
      <c r="L288" s="104" t="str">
        <f t="shared" si="94"/>
        <v/>
      </c>
      <c r="M288" s="293" t="str">
        <f t="shared" si="95"/>
        <v/>
      </c>
      <c r="N288" s="19"/>
      <c r="O288" s="86" t="str">
        <f t="shared" si="102"/>
        <v/>
      </c>
      <c r="P288" s="285" t="str">
        <f t="shared" si="103"/>
        <v/>
      </c>
      <c r="Q288" s="86" t="str">
        <f t="shared" si="104"/>
        <v/>
      </c>
      <c r="R288" s="285" t="str">
        <f t="shared" si="105"/>
        <v/>
      </c>
      <c r="S288" s="16"/>
      <c r="T288" s="49" t="str">
        <f t="shared" si="96"/>
        <v/>
      </c>
      <c r="U288" s="49" t="str">
        <f t="shared" si="97"/>
        <v/>
      </c>
      <c r="V288" s="16"/>
      <c r="W288" s="88" t="str">
        <f t="shared" si="98"/>
        <v/>
      </c>
      <c r="X288" s="89" t="str">
        <f t="shared" si="93"/>
        <v/>
      </c>
      <c r="Y288" s="16"/>
      <c r="Z288" s="31" t="str">
        <f t="shared" si="106"/>
        <v/>
      </c>
      <c r="AA288" s="19"/>
      <c r="AB288" s="45" t="str">
        <f t="shared" si="92"/>
        <v/>
      </c>
      <c r="AC288" s="44"/>
      <c r="AE288" s="19"/>
      <c r="AF288" s="71"/>
      <c r="AG288" s="25"/>
      <c r="AH288" s="45" t="str">
        <f t="shared" si="99"/>
        <v/>
      </c>
      <c r="AI288" s="29"/>
      <c r="AJ288" s="45" t="str">
        <f t="shared" si="100"/>
        <v/>
      </c>
      <c r="AK288" s="50"/>
      <c r="AL288" s="88" t="str">
        <f t="shared" si="90"/>
        <v/>
      </c>
      <c r="AM288" s="89" t="str">
        <f t="shared" si="91"/>
        <v/>
      </c>
      <c r="AN288" s="36"/>
    </row>
    <row r="289" spans="1:40" x14ac:dyDescent="0.25">
      <c r="A289" s="95"/>
      <c r="B289" s="19"/>
      <c r="C289" s="298" t="b">
        <f t="shared" si="86"/>
        <v>0</v>
      </c>
      <c r="D289" s="298"/>
      <c r="E289" s="420" t="b">
        <f t="shared" si="87"/>
        <v>0</v>
      </c>
      <c r="F289" s="421"/>
      <c r="G289" s="298" t="b">
        <f t="shared" si="88"/>
        <v>0</v>
      </c>
      <c r="H289" s="298"/>
      <c r="I289" s="298" t="b">
        <f t="shared" si="89"/>
        <v>0</v>
      </c>
      <c r="J289" s="298"/>
      <c r="K289" s="285" t="str">
        <f t="shared" si="101"/>
        <v/>
      </c>
      <c r="L289" s="104" t="str">
        <f t="shared" si="94"/>
        <v/>
      </c>
      <c r="M289" s="293" t="str">
        <f t="shared" si="95"/>
        <v/>
      </c>
      <c r="N289" s="19"/>
      <c r="O289" s="86" t="str">
        <f t="shared" si="102"/>
        <v/>
      </c>
      <c r="P289" s="285" t="str">
        <f t="shared" si="103"/>
        <v/>
      </c>
      <c r="Q289" s="86" t="str">
        <f t="shared" si="104"/>
        <v/>
      </c>
      <c r="R289" s="285" t="str">
        <f t="shared" si="105"/>
        <v/>
      </c>
      <c r="S289" s="16"/>
      <c r="T289" s="49" t="str">
        <f t="shared" si="96"/>
        <v/>
      </c>
      <c r="U289" s="49" t="str">
        <f t="shared" si="97"/>
        <v/>
      </c>
      <c r="V289" s="16"/>
      <c r="W289" s="88" t="str">
        <f t="shared" si="98"/>
        <v/>
      </c>
      <c r="X289" s="89" t="str">
        <f t="shared" si="93"/>
        <v/>
      </c>
      <c r="Y289" s="16"/>
      <c r="Z289" s="31" t="str">
        <f t="shared" si="106"/>
        <v/>
      </c>
      <c r="AA289" s="19"/>
      <c r="AB289" s="45" t="str">
        <f t="shared" si="92"/>
        <v/>
      </c>
      <c r="AC289" s="44"/>
      <c r="AE289" s="19"/>
      <c r="AF289" s="71"/>
      <c r="AG289" s="25"/>
      <c r="AH289" s="45" t="str">
        <f t="shared" si="99"/>
        <v/>
      </c>
      <c r="AI289" s="29"/>
      <c r="AJ289" s="45" t="str">
        <f t="shared" si="100"/>
        <v/>
      </c>
      <c r="AK289" s="50"/>
      <c r="AL289" s="88" t="str">
        <f t="shared" si="90"/>
        <v/>
      </c>
      <c r="AM289" s="89" t="str">
        <f t="shared" si="91"/>
        <v/>
      </c>
      <c r="AN289" s="36"/>
    </row>
    <row r="290" spans="1:40" x14ac:dyDescent="0.25">
      <c r="A290" s="95"/>
      <c r="B290" s="19"/>
      <c r="C290" s="298" t="b">
        <f t="shared" ref="C290:C353" si="107">IF(AF289&lt;10,IF(AF289&gt;=1,IF(AF290&lt;10,IF(AF290&gt;=1,AF289+AF290))))</f>
        <v>0</v>
      </c>
      <c r="D290" s="298"/>
      <c r="E290" s="420" t="b">
        <f t="shared" ref="E290:E353" si="108">IF(AF289&lt;20,IF(AF289&gt;=10,IF(AF290&lt;20,IF(AF290&gt;=10,AF289+AF290))))</f>
        <v>0</v>
      </c>
      <c r="F290" s="421"/>
      <c r="G290" s="298" t="b">
        <f t="shared" ref="G290:G353" si="109">IF(AF289&lt;30,IF(AF289&gt;=20,IF(AF290&lt;30,IF(AF290&gt;=20,AF289+AF290))))</f>
        <v>0</v>
      </c>
      <c r="H290" s="298"/>
      <c r="I290" s="298" t="b">
        <f t="shared" ref="I290:I353" si="110">IF(AF289&lt;40,IF(AF289&gt;=30,IF(AF290&lt;40,IF(AF290&gt;=30,AF289+AF290))))</f>
        <v>0</v>
      </c>
      <c r="J290" s="298"/>
      <c r="K290" s="285" t="str">
        <f t="shared" si="101"/>
        <v/>
      </c>
      <c r="L290" s="104" t="str">
        <f t="shared" si="94"/>
        <v/>
      </c>
      <c r="M290" s="293" t="str">
        <f t="shared" si="95"/>
        <v/>
      </c>
      <c r="N290" s="19"/>
      <c r="O290" s="86" t="str">
        <f t="shared" si="102"/>
        <v/>
      </c>
      <c r="P290" s="285" t="str">
        <f t="shared" si="103"/>
        <v/>
      </c>
      <c r="Q290" s="86" t="str">
        <f t="shared" si="104"/>
        <v/>
      </c>
      <c r="R290" s="285" t="str">
        <f t="shared" si="105"/>
        <v/>
      </c>
      <c r="S290" s="16"/>
      <c r="T290" s="49" t="str">
        <f t="shared" si="96"/>
        <v/>
      </c>
      <c r="U290" s="49" t="str">
        <f t="shared" si="97"/>
        <v/>
      </c>
      <c r="V290" s="16"/>
      <c r="W290" s="88" t="str">
        <f t="shared" si="98"/>
        <v/>
      </c>
      <c r="X290" s="89" t="str">
        <f t="shared" si="93"/>
        <v/>
      </c>
      <c r="Y290" s="16"/>
      <c r="Z290" s="31" t="str">
        <f t="shared" si="106"/>
        <v/>
      </c>
      <c r="AA290" s="19"/>
      <c r="AB290" s="45" t="str">
        <f t="shared" si="92"/>
        <v/>
      </c>
      <c r="AC290" s="44"/>
      <c r="AE290" s="19"/>
      <c r="AF290" s="71"/>
      <c r="AG290" s="25"/>
      <c r="AH290" s="45" t="str">
        <f t="shared" si="99"/>
        <v/>
      </c>
      <c r="AI290" s="29"/>
      <c r="AJ290" s="45" t="str">
        <f t="shared" si="100"/>
        <v/>
      </c>
      <c r="AK290" s="50"/>
      <c r="AL290" s="88" t="str">
        <f t="shared" si="90"/>
        <v/>
      </c>
      <c r="AM290" s="89" t="str">
        <f t="shared" si="91"/>
        <v/>
      </c>
      <c r="AN290" s="36"/>
    </row>
    <row r="291" spans="1:40" x14ac:dyDescent="0.25">
      <c r="A291" s="95"/>
      <c r="B291" s="19"/>
      <c r="C291" s="298" t="b">
        <f t="shared" si="107"/>
        <v>0</v>
      </c>
      <c r="D291" s="298"/>
      <c r="E291" s="420" t="b">
        <f t="shared" si="108"/>
        <v>0</v>
      </c>
      <c r="F291" s="421"/>
      <c r="G291" s="298" t="b">
        <f t="shared" si="109"/>
        <v>0</v>
      </c>
      <c r="H291" s="298"/>
      <c r="I291" s="298" t="b">
        <f t="shared" si="110"/>
        <v>0</v>
      </c>
      <c r="J291" s="298"/>
      <c r="K291" s="285" t="str">
        <f t="shared" si="101"/>
        <v/>
      </c>
      <c r="L291" s="104" t="str">
        <f t="shared" si="94"/>
        <v/>
      </c>
      <c r="M291" s="293" t="str">
        <f t="shared" si="95"/>
        <v/>
      </c>
      <c r="N291" s="19"/>
      <c r="O291" s="86" t="str">
        <f t="shared" si="102"/>
        <v/>
      </c>
      <c r="P291" s="285" t="str">
        <f t="shared" si="103"/>
        <v/>
      </c>
      <c r="Q291" s="86" t="str">
        <f t="shared" si="104"/>
        <v/>
      </c>
      <c r="R291" s="285" t="str">
        <f t="shared" si="105"/>
        <v/>
      </c>
      <c r="S291" s="16"/>
      <c r="T291" s="49" t="str">
        <f t="shared" si="96"/>
        <v/>
      </c>
      <c r="U291" s="49" t="str">
        <f t="shared" si="97"/>
        <v/>
      </c>
      <c r="V291" s="16"/>
      <c r="W291" s="88" t="str">
        <f t="shared" si="98"/>
        <v/>
      </c>
      <c r="X291" s="89" t="str">
        <f t="shared" si="93"/>
        <v/>
      </c>
      <c r="Y291" s="16"/>
      <c r="Z291" s="31" t="str">
        <f t="shared" si="106"/>
        <v/>
      </c>
      <c r="AA291" s="19"/>
      <c r="AB291" s="45" t="str">
        <f t="shared" si="92"/>
        <v/>
      </c>
      <c r="AC291" s="44"/>
      <c r="AE291" s="19"/>
      <c r="AF291" s="71"/>
      <c r="AG291" s="25"/>
      <c r="AH291" s="45" t="str">
        <f t="shared" si="99"/>
        <v/>
      </c>
      <c r="AI291" s="29"/>
      <c r="AJ291" s="45" t="str">
        <f t="shared" si="100"/>
        <v/>
      </c>
      <c r="AK291" s="50"/>
      <c r="AL291" s="88" t="str">
        <f t="shared" si="90"/>
        <v/>
      </c>
      <c r="AM291" s="89" t="str">
        <f t="shared" si="91"/>
        <v/>
      </c>
      <c r="AN291" s="36"/>
    </row>
    <row r="292" spans="1:40" x14ac:dyDescent="0.25">
      <c r="A292" s="95"/>
      <c r="B292" s="19"/>
      <c r="C292" s="298" t="b">
        <f t="shared" si="107"/>
        <v>0</v>
      </c>
      <c r="D292" s="298"/>
      <c r="E292" s="420" t="b">
        <f t="shared" si="108"/>
        <v>0</v>
      </c>
      <c r="F292" s="421"/>
      <c r="G292" s="298" t="b">
        <f t="shared" si="109"/>
        <v>0</v>
      </c>
      <c r="H292" s="298"/>
      <c r="I292" s="298" t="b">
        <f t="shared" si="110"/>
        <v>0</v>
      </c>
      <c r="J292" s="298"/>
      <c r="K292" s="285" t="str">
        <f t="shared" si="101"/>
        <v/>
      </c>
      <c r="L292" s="104" t="str">
        <f t="shared" si="94"/>
        <v/>
      </c>
      <c r="M292" s="293" t="str">
        <f t="shared" si="95"/>
        <v/>
      </c>
      <c r="N292" s="19"/>
      <c r="O292" s="86" t="str">
        <f t="shared" si="102"/>
        <v/>
      </c>
      <c r="P292" s="285" t="str">
        <f t="shared" si="103"/>
        <v/>
      </c>
      <c r="Q292" s="86" t="str">
        <f t="shared" si="104"/>
        <v/>
      </c>
      <c r="R292" s="285" t="str">
        <f t="shared" si="105"/>
        <v/>
      </c>
      <c r="S292" s="16"/>
      <c r="T292" s="49" t="str">
        <f t="shared" si="96"/>
        <v/>
      </c>
      <c r="U292" s="49" t="str">
        <f t="shared" si="97"/>
        <v/>
      </c>
      <c r="V292" s="16"/>
      <c r="W292" s="88" t="str">
        <f t="shared" si="98"/>
        <v/>
      </c>
      <c r="X292" s="89" t="str">
        <f t="shared" si="93"/>
        <v/>
      </c>
      <c r="Y292" s="16"/>
      <c r="Z292" s="31" t="str">
        <f t="shared" si="106"/>
        <v/>
      </c>
      <c r="AA292" s="19"/>
      <c r="AB292" s="45" t="str">
        <f t="shared" si="92"/>
        <v/>
      </c>
      <c r="AC292" s="44"/>
      <c r="AE292" s="19"/>
      <c r="AF292" s="71"/>
      <c r="AG292" s="25"/>
      <c r="AH292" s="45" t="str">
        <f t="shared" si="99"/>
        <v/>
      </c>
      <c r="AI292" s="29"/>
      <c r="AJ292" s="45" t="str">
        <f t="shared" si="100"/>
        <v/>
      </c>
      <c r="AK292" s="50"/>
      <c r="AL292" s="88" t="str">
        <f t="shared" si="90"/>
        <v/>
      </c>
      <c r="AM292" s="89" t="str">
        <f t="shared" si="91"/>
        <v/>
      </c>
      <c r="AN292" s="36"/>
    </row>
    <row r="293" spans="1:40" x14ac:dyDescent="0.25">
      <c r="A293" s="95"/>
      <c r="B293" s="19"/>
      <c r="C293" s="298" t="b">
        <f t="shared" si="107"/>
        <v>0</v>
      </c>
      <c r="D293" s="298"/>
      <c r="E293" s="420" t="b">
        <f t="shared" si="108"/>
        <v>0</v>
      </c>
      <c r="F293" s="421"/>
      <c r="G293" s="298" t="b">
        <f t="shared" si="109"/>
        <v>0</v>
      </c>
      <c r="H293" s="298"/>
      <c r="I293" s="298" t="b">
        <f t="shared" si="110"/>
        <v>0</v>
      </c>
      <c r="J293" s="298"/>
      <c r="K293" s="285" t="str">
        <f t="shared" si="101"/>
        <v/>
      </c>
      <c r="L293" s="104" t="str">
        <f t="shared" si="94"/>
        <v/>
      </c>
      <c r="M293" s="293" t="str">
        <f t="shared" si="95"/>
        <v/>
      </c>
      <c r="N293" s="19"/>
      <c r="O293" s="86" t="str">
        <f t="shared" si="102"/>
        <v/>
      </c>
      <c r="P293" s="285" t="str">
        <f t="shared" si="103"/>
        <v/>
      </c>
      <c r="Q293" s="86" t="str">
        <f t="shared" si="104"/>
        <v/>
      </c>
      <c r="R293" s="285" t="str">
        <f t="shared" si="105"/>
        <v/>
      </c>
      <c r="S293" s="16"/>
      <c r="T293" s="49" t="str">
        <f t="shared" si="96"/>
        <v/>
      </c>
      <c r="U293" s="49" t="str">
        <f t="shared" si="97"/>
        <v/>
      </c>
      <c r="V293" s="16"/>
      <c r="W293" s="88" t="str">
        <f t="shared" si="98"/>
        <v/>
      </c>
      <c r="X293" s="89" t="str">
        <f t="shared" si="93"/>
        <v/>
      </c>
      <c r="Y293" s="16"/>
      <c r="Z293" s="31" t="str">
        <f t="shared" si="106"/>
        <v/>
      </c>
      <c r="AA293" s="19"/>
      <c r="AB293" s="45" t="str">
        <f t="shared" si="92"/>
        <v/>
      </c>
      <c r="AC293" s="44"/>
      <c r="AE293" s="19"/>
      <c r="AF293" s="71"/>
      <c r="AG293" s="25"/>
      <c r="AH293" s="45" t="str">
        <f t="shared" si="99"/>
        <v/>
      </c>
      <c r="AI293" s="29"/>
      <c r="AJ293" s="45" t="str">
        <f t="shared" si="100"/>
        <v/>
      </c>
      <c r="AK293" s="50"/>
      <c r="AL293" s="88" t="str">
        <f t="shared" si="90"/>
        <v/>
      </c>
      <c r="AM293" s="89" t="str">
        <f t="shared" si="91"/>
        <v/>
      </c>
      <c r="AN293" s="36"/>
    </row>
    <row r="294" spans="1:40" x14ac:dyDescent="0.25">
      <c r="A294" s="95"/>
      <c r="B294" s="19"/>
      <c r="C294" s="298" t="b">
        <f t="shared" si="107"/>
        <v>0</v>
      </c>
      <c r="D294" s="298"/>
      <c r="E294" s="420" t="b">
        <f t="shared" si="108"/>
        <v>0</v>
      </c>
      <c r="F294" s="421"/>
      <c r="G294" s="298" t="b">
        <f t="shared" si="109"/>
        <v>0</v>
      </c>
      <c r="H294" s="298"/>
      <c r="I294" s="298" t="b">
        <f t="shared" si="110"/>
        <v>0</v>
      </c>
      <c r="J294" s="298"/>
      <c r="K294" s="285" t="str">
        <f t="shared" si="101"/>
        <v/>
      </c>
      <c r="L294" s="104" t="str">
        <f t="shared" si="94"/>
        <v/>
      </c>
      <c r="M294" s="293" t="str">
        <f t="shared" si="95"/>
        <v/>
      </c>
      <c r="N294" s="19"/>
      <c r="O294" s="86" t="str">
        <f t="shared" si="102"/>
        <v/>
      </c>
      <c r="P294" s="285" t="str">
        <f t="shared" si="103"/>
        <v/>
      </c>
      <c r="Q294" s="86" t="str">
        <f t="shared" si="104"/>
        <v/>
      </c>
      <c r="R294" s="285" t="str">
        <f t="shared" si="105"/>
        <v/>
      </c>
      <c r="S294" s="16"/>
      <c r="T294" s="49" t="str">
        <f t="shared" si="96"/>
        <v/>
      </c>
      <c r="U294" s="49" t="str">
        <f t="shared" si="97"/>
        <v/>
      </c>
      <c r="V294" s="16"/>
      <c r="W294" s="88" t="str">
        <f t="shared" si="98"/>
        <v/>
      </c>
      <c r="X294" s="89" t="str">
        <f t="shared" si="93"/>
        <v/>
      </c>
      <c r="Y294" s="16"/>
      <c r="Z294" s="31" t="str">
        <f t="shared" si="106"/>
        <v/>
      </c>
      <c r="AA294" s="19"/>
      <c r="AB294" s="45" t="str">
        <f t="shared" si="92"/>
        <v/>
      </c>
      <c r="AC294" s="44"/>
      <c r="AE294" s="19"/>
      <c r="AF294" s="71"/>
      <c r="AG294" s="25"/>
      <c r="AH294" s="45" t="str">
        <f t="shared" si="99"/>
        <v/>
      </c>
      <c r="AI294" s="29"/>
      <c r="AJ294" s="45" t="str">
        <f t="shared" si="100"/>
        <v/>
      </c>
      <c r="AK294" s="50"/>
      <c r="AL294" s="88" t="str">
        <f t="shared" si="90"/>
        <v/>
      </c>
      <c r="AM294" s="89" t="str">
        <f t="shared" si="91"/>
        <v/>
      </c>
      <c r="AN294" s="36"/>
    </row>
    <row r="295" spans="1:40" x14ac:dyDescent="0.25">
      <c r="A295" s="95"/>
      <c r="B295" s="19"/>
      <c r="C295" s="298" t="b">
        <f t="shared" si="107"/>
        <v>0</v>
      </c>
      <c r="D295" s="298"/>
      <c r="E295" s="420" t="b">
        <f t="shared" si="108"/>
        <v>0</v>
      </c>
      <c r="F295" s="421"/>
      <c r="G295" s="298" t="b">
        <f t="shared" si="109"/>
        <v>0</v>
      </c>
      <c r="H295" s="298"/>
      <c r="I295" s="298" t="b">
        <f t="shared" si="110"/>
        <v>0</v>
      </c>
      <c r="J295" s="298"/>
      <c r="K295" s="285" t="str">
        <f t="shared" si="101"/>
        <v/>
      </c>
      <c r="L295" s="104" t="str">
        <f t="shared" si="94"/>
        <v/>
      </c>
      <c r="M295" s="293" t="str">
        <f t="shared" si="95"/>
        <v/>
      </c>
      <c r="N295" s="19"/>
      <c r="O295" s="86" t="str">
        <f t="shared" si="102"/>
        <v/>
      </c>
      <c r="P295" s="285" t="str">
        <f t="shared" si="103"/>
        <v/>
      </c>
      <c r="Q295" s="86" t="str">
        <f t="shared" si="104"/>
        <v/>
      </c>
      <c r="R295" s="285" t="str">
        <f t="shared" si="105"/>
        <v/>
      </c>
      <c r="S295" s="16"/>
      <c r="T295" s="49" t="str">
        <f t="shared" si="96"/>
        <v/>
      </c>
      <c r="U295" s="49" t="str">
        <f t="shared" si="97"/>
        <v/>
      </c>
      <c r="V295" s="16"/>
      <c r="W295" s="88" t="str">
        <f t="shared" si="98"/>
        <v/>
      </c>
      <c r="X295" s="89" t="str">
        <f t="shared" si="93"/>
        <v/>
      </c>
      <c r="Y295" s="16"/>
      <c r="Z295" s="31" t="str">
        <f t="shared" si="106"/>
        <v/>
      </c>
      <c r="AA295" s="19"/>
      <c r="AB295" s="45" t="str">
        <f t="shared" si="92"/>
        <v/>
      </c>
      <c r="AC295" s="44"/>
      <c r="AE295" s="19"/>
      <c r="AF295" s="71"/>
      <c r="AG295" s="25"/>
      <c r="AH295" s="45" t="str">
        <f t="shared" si="99"/>
        <v/>
      </c>
      <c r="AI295" s="29"/>
      <c r="AJ295" s="45" t="str">
        <f t="shared" si="100"/>
        <v/>
      </c>
      <c r="AK295" s="50"/>
      <c r="AL295" s="88" t="str">
        <f t="shared" si="90"/>
        <v/>
      </c>
      <c r="AM295" s="89" t="str">
        <f t="shared" si="91"/>
        <v/>
      </c>
      <c r="AN295" s="36"/>
    </row>
    <row r="296" spans="1:40" x14ac:dyDescent="0.25">
      <c r="A296" s="95"/>
      <c r="B296" s="19"/>
      <c r="C296" s="298" t="b">
        <f t="shared" si="107"/>
        <v>0</v>
      </c>
      <c r="D296" s="298"/>
      <c r="E296" s="420" t="b">
        <f t="shared" si="108"/>
        <v>0</v>
      </c>
      <c r="F296" s="421"/>
      <c r="G296" s="298" t="b">
        <f t="shared" si="109"/>
        <v>0</v>
      </c>
      <c r="H296" s="298"/>
      <c r="I296" s="298" t="b">
        <f t="shared" si="110"/>
        <v>0</v>
      </c>
      <c r="J296" s="298"/>
      <c r="K296" s="285" t="str">
        <f t="shared" si="101"/>
        <v/>
      </c>
      <c r="L296" s="104" t="str">
        <f t="shared" si="94"/>
        <v/>
      </c>
      <c r="M296" s="293" t="str">
        <f t="shared" si="95"/>
        <v/>
      </c>
      <c r="N296" s="19"/>
      <c r="O296" s="86" t="str">
        <f t="shared" si="102"/>
        <v/>
      </c>
      <c r="P296" s="285" t="str">
        <f t="shared" si="103"/>
        <v/>
      </c>
      <c r="Q296" s="86" t="str">
        <f t="shared" si="104"/>
        <v/>
      </c>
      <c r="R296" s="285" t="str">
        <f t="shared" si="105"/>
        <v/>
      </c>
      <c r="S296" s="16"/>
      <c r="T296" s="49" t="str">
        <f t="shared" si="96"/>
        <v/>
      </c>
      <c r="U296" s="49" t="str">
        <f t="shared" si="97"/>
        <v/>
      </c>
      <c r="V296" s="16"/>
      <c r="W296" s="88" t="str">
        <f t="shared" si="98"/>
        <v/>
      </c>
      <c r="X296" s="89" t="str">
        <f t="shared" si="93"/>
        <v/>
      </c>
      <c r="Y296" s="16"/>
      <c r="Z296" s="31" t="str">
        <f t="shared" si="106"/>
        <v/>
      </c>
      <c r="AA296" s="19"/>
      <c r="AB296" s="45" t="str">
        <f t="shared" si="92"/>
        <v/>
      </c>
      <c r="AC296" s="44"/>
      <c r="AE296" s="19"/>
      <c r="AF296" s="71"/>
      <c r="AG296" s="25"/>
      <c r="AH296" s="45" t="str">
        <f t="shared" si="99"/>
        <v/>
      </c>
      <c r="AI296" s="29"/>
      <c r="AJ296" s="45" t="str">
        <f t="shared" si="100"/>
        <v/>
      </c>
      <c r="AK296" s="50"/>
      <c r="AL296" s="88" t="str">
        <f t="shared" si="90"/>
        <v/>
      </c>
      <c r="AM296" s="89" t="str">
        <f t="shared" si="91"/>
        <v/>
      </c>
      <c r="AN296" s="36"/>
    </row>
    <row r="297" spans="1:40" x14ac:dyDescent="0.25">
      <c r="A297" s="95"/>
      <c r="B297" s="19"/>
      <c r="C297" s="298" t="b">
        <f t="shared" si="107"/>
        <v>0</v>
      </c>
      <c r="D297" s="298"/>
      <c r="E297" s="420" t="b">
        <f t="shared" si="108"/>
        <v>0</v>
      </c>
      <c r="F297" s="421"/>
      <c r="G297" s="298" t="b">
        <f t="shared" si="109"/>
        <v>0</v>
      </c>
      <c r="H297" s="298"/>
      <c r="I297" s="298" t="b">
        <f t="shared" si="110"/>
        <v>0</v>
      </c>
      <c r="J297" s="298"/>
      <c r="K297" s="285" t="str">
        <f t="shared" si="101"/>
        <v/>
      </c>
      <c r="L297" s="104" t="str">
        <f t="shared" si="94"/>
        <v/>
      </c>
      <c r="M297" s="293" t="str">
        <f t="shared" si="95"/>
        <v/>
      </c>
      <c r="N297" s="19"/>
      <c r="O297" s="86" t="str">
        <f t="shared" si="102"/>
        <v/>
      </c>
      <c r="P297" s="285" t="str">
        <f t="shared" si="103"/>
        <v/>
      </c>
      <c r="Q297" s="86" t="str">
        <f t="shared" si="104"/>
        <v/>
      </c>
      <c r="R297" s="285" t="str">
        <f t="shared" si="105"/>
        <v/>
      </c>
      <c r="S297" s="16"/>
      <c r="T297" s="49" t="str">
        <f t="shared" si="96"/>
        <v/>
      </c>
      <c r="U297" s="49" t="str">
        <f t="shared" si="97"/>
        <v/>
      </c>
      <c r="V297" s="16"/>
      <c r="W297" s="88" t="str">
        <f t="shared" si="98"/>
        <v/>
      </c>
      <c r="X297" s="89" t="str">
        <f t="shared" si="93"/>
        <v/>
      </c>
      <c r="Y297" s="16"/>
      <c r="Z297" s="31" t="str">
        <f t="shared" si="106"/>
        <v/>
      </c>
      <c r="AA297" s="19"/>
      <c r="AB297" s="45" t="str">
        <f t="shared" si="92"/>
        <v/>
      </c>
      <c r="AC297" s="44"/>
      <c r="AE297" s="19"/>
      <c r="AF297" s="71"/>
      <c r="AG297" s="25"/>
      <c r="AH297" s="45" t="str">
        <f t="shared" si="99"/>
        <v/>
      </c>
      <c r="AI297" s="29"/>
      <c r="AJ297" s="45" t="str">
        <f t="shared" si="100"/>
        <v/>
      </c>
      <c r="AK297" s="50"/>
      <c r="AL297" s="88" t="str">
        <f t="shared" si="90"/>
        <v/>
      </c>
      <c r="AM297" s="89" t="str">
        <f t="shared" si="91"/>
        <v/>
      </c>
      <c r="AN297" s="36"/>
    </row>
    <row r="298" spans="1:40" x14ac:dyDescent="0.25">
      <c r="A298" s="95"/>
      <c r="B298" s="19"/>
      <c r="C298" s="298" t="b">
        <f t="shared" si="107"/>
        <v>0</v>
      </c>
      <c r="D298" s="298"/>
      <c r="E298" s="420" t="b">
        <f t="shared" si="108"/>
        <v>0</v>
      </c>
      <c r="F298" s="421"/>
      <c r="G298" s="298" t="b">
        <f t="shared" si="109"/>
        <v>0</v>
      </c>
      <c r="H298" s="298"/>
      <c r="I298" s="298" t="b">
        <f t="shared" si="110"/>
        <v>0</v>
      </c>
      <c r="J298" s="298"/>
      <c r="K298" s="285" t="str">
        <f t="shared" si="101"/>
        <v/>
      </c>
      <c r="L298" s="104" t="str">
        <f t="shared" si="94"/>
        <v/>
      </c>
      <c r="M298" s="293" t="str">
        <f t="shared" si="95"/>
        <v/>
      </c>
      <c r="N298" s="19"/>
      <c r="O298" s="86" t="str">
        <f t="shared" si="102"/>
        <v/>
      </c>
      <c r="P298" s="285" t="str">
        <f t="shared" si="103"/>
        <v/>
      </c>
      <c r="Q298" s="86" t="str">
        <f t="shared" si="104"/>
        <v/>
      </c>
      <c r="R298" s="285" t="str">
        <f t="shared" si="105"/>
        <v/>
      </c>
      <c r="S298" s="16"/>
      <c r="T298" s="49" t="str">
        <f t="shared" si="96"/>
        <v/>
      </c>
      <c r="U298" s="49" t="str">
        <f t="shared" si="97"/>
        <v/>
      </c>
      <c r="V298" s="16"/>
      <c r="W298" s="88" t="str">
        <f t="shared" si="98"/>
        <v/>
      </c>
      <c r="X298" s="89" t="str">
        <f t="shared" si="93"/>
        <v/>
      </c>
      <c r="Y298" s="16"/>
      <c r="Z298" s="31" t="str">
        <f t="shared" si="106"/>
        <v/>
      </c>
      <c r="AA298" s="19"/>
      <c r="AB298" s="45" t="str">
        <f t="shared" si="92"/>
        <v/>
      </c>
      <c r="AC298" s="44"/>
      <c r="AE298" s="19"/>
      <c r="AF298" s="71"/>
      <c r="AG298" s="25"/>
      <c r="AH298" s="45" t="str">
        <f t="shared" si="99"/>
        <v/>
      </c>
      <c r="AI298" s="29"/>
      <c r="AJ298" s="45" t="str">
        <f t="shared" si="100"/>
        <v/>
      </c>
      <c r="AK298" s="50"/>
      <c r="AL298" s="88" t="str">
        <f t="shared" si="90"/>
        <v/>
      </c>
      <c r="AM298" s="89" t="str">
        <f t="shared" si="91"/>
        <v/>
      </c>
      <c r="AN298" s="36"/>
    </row>
    <row r="299" spans="1:40" x14ac:dyDescent="0.25">
      <c r="A299" s="95"/>
      <c r="B299" s="19"/>
      <c r="C299" s="298" t="b">
        <f t="shared" si="107"/>
        <v>0</v>
      </c>
      <c r="D299" s="298"/>
      <c r="E299" s="420" t="b">
        <f t="shared" si="108"/>
        <v>0</v>
      </c>
      <c r="F299" s="421"/>
      <c r="G299" s="298" t="b">
        <f t="shared" si="109"/>
        <v>0</v>
      </c>
      <c r="H299" s="298"/>
      <c r="I299" s="298" t="b">
        <f t="shared" si="110"/>
        <v>0</v>
      </c>
      <c r="J299" s="298"/>
      <c r="K299" s="285" t="str">
        <f t="shared" si="101"/>
        <v/>
      </c>
      <c r="L299" s="104" t="str">
        <f t="shared" si="94"/>
        <v/>
      </c>
      <c r="M299" s="293" t="str">
        <f t="shared" si="95"/>
        <v/>
      </c>
      <c r="N299" s="19"/>
      <c r="O299" s="86" t="str">
        <f t="shared" si="102"/>
        <v/>
      </c>
      <c r="P299" s="285" t="str">
        <f t="shared" si="103"/>
        <v/>
      </c>
      <c r="Q299" s="86" t="str">
        <f t="shared" si="104"/>
        <v/>
      </c>
      <c r="R299" s="285" t="str">
        <f t="shared" si="105"/>
        <v/>
      </c>
      <c r="S299" s="16"/>
      <c r="T299" s="49" t="str">
        <f t="shared" si="96"/>
        <v/>
      </c>
      <c r="U299" s="49" t="str">
        <f t="shared" si="97"/>
        <v/>
      </c>
      <c r="V299" s="16"/>
      <c r="W299" s="88" t="str">
        <f t="shared" si="98"/>
        <v/>
      </c>
      <c r="X299" s="89" t="str">
        <f t="shared" si="93"/>
        <v/>
      </c>
      <c r="Y299" s="16"/>
      <c r="Z299" s="31" t="str">
        <f t="shared" si="106"/>
        <v/>
      </c>
      <c r="AA299" s="19"/>
      <c r="AB299" s="45" t="str">
        <f t="shared" si="92"/>
        <v/>
      </c>
      <c r="AC299" s="44"/>
      <c r="AE299" s="19"/>
      <c r="AF299" s="71"/>
      <c r="AG299" s="25"/>
      <c r="AH299" s="45" t="str">
        <f t="shared" si="99"/>
        <v/>
      </c>
      <c r="AI299" s="29"/>
      <c r="AJ299" s="45" t="str">
        <f t="shared" si="100"/>
        <v/>
      </c>
      <c r="AK299" s="50"/>
      <c r="AL299" s="88" t="str">
        <f t="shared" si="90"/>
        <v/>
      </c>
      <c r="AM299" s="89" t="str">
        <f t="shared" si="91"/>
        <v/>
      </c>
      <c r="AN299" s="36"/>
    </row>
    <row r="300" spans="1:40" x14ac:dyDescent="0.25">
      <c r="A300" s="95"/>
      <c r="B300" s="19"/>
      <c r="C300" s="298" t="b">
        <f t="shared" si="107"/>
        <v>0</v>
      </c>
      <c r="D300" s="298"/>
      <c r="E300" s="420" t="b">
        <f t="shared" si="108"/>
        <v>0</v>
      </c>
      <c r="F300" s="421"/>
      <c r="G300" s="298" t="b">
        <f t="shared" si="109"/>
        <v>0</v>
      </c>
      <c r="H300" s="298"/>
      <c r="I300" s="298" t="b">
        <f t="shared" si="110"/>
        <v>0</v>
      </c>
      <c r="J300" s="298"/>
      <c r="K300" s="285" t="str">
        <f t="shared" si="101"/>
        <v/>
      </c>
      <c r="L300" s="104" t="str">
        <f t="shared" si="94"/>
        <v/>
      </c>
      <c r="M300" s="293" t="str">
        <f t="shared" si="95"/>
        <v/>
      </c>
      <c r="N300" s="19"/>
      <c r="O300" s="86" t="str">
        <f t="shared" si="102"/>
        <v/>
      </c>
      <c r="P300" s="285" t="str">
        <f t="shared" si="103"/>
        <v/>
      </c>
      <c r="Q300" s="86" t="str">
        <f t="shared" si="104"/>
        <v/>
      </c>
      <c r="R300" s="285" t="str">
        <f t="shared" si="105"/>
        <v/>
      </c>
      <c r="S300" s="16"/>
      <c r="T300" s="49" t="str">
        <f t="shared" si="96"/>
        <v/>
      </c>
      <c r="U300" s="49" t="str">
        <f t="shared" si="97"/>
        <v/>
      </c>
      <c r="V300" s="16"/>
      <c r="W300" s="88" t="str">
        <f t="shared" si="98"/>
        <v/>
      </c>
      <c r="X300" s="89" t="str">
        <f t="shared" si="93"/>
        <v/>
      </c>
      <c r="Y300" s="16"/>
      <c r="Z300" s="31" t="str">
        <f t="shared" si="106"/>
        <v/>
      </c>
      <c r="AA300" s="19"/>
      <c r="AB300" s="45" t="str">
        <f t="shared" si="92"/>
        <v/>
      </c>
      <c r="AC300" s="44"/>
      <c r="AE300" s="19"/>
      <c r="AF300" s="71"/>
      <c r="AG300" s="25"/>
      <c r="AH300" s="45" t="str">
        <f t="shared" si="99"/>
        <v/>
      </c>
      <c r="AI300" s="29"/>
      <c r="AJ300" s="45" t="str">
        <f t="shared" si="100"/>
        <v/>
      </c>
      <c r="AK300" s="50"/>
      <c r="AL300" s="88" t="str">
        <f t="shared" ref="AL300:AL363" si="111">IF(Z300="",W300,"")</f>
        <v/>
      </c>
      <c r="AM300" s="89" t="str">
        <f t="shared" ref="AM300:AM363" si="112">IF(Z300="",X300,"")</f>
        <v/>
      </c>
      <c r="AN300" s="36"/>
    </row>
    <row r="301" spans="1:40" x14ac:dyDescent="0.25">
      <c r="A301" s="95"/>
      <c r="B301" s="19"/>
      <c r="C301" s="298" t="b">
        <f t="shared" si="107"/>
        <v>0</v>
      </c>
      <c r="D301" s="298"/>
      <c r="E301" s="420" t="b">
        <f t="shared" si="108"/>
        <v>0</v>
      </c>
      <c r="F301" s="421"/>
      <c r="G301" s="298" t="b">
        <f t="shared" si="109"/>
        <v>0</v>
      </c>
      <c r="H301" s="298"/>
      <c r="I301" s="298" t="b">
        <f t="shared" si="110"/>
        <v>0</v>
      </c>
      <c r="J301" s="298"/>
      <c r="K301" s="285" t="str">
        <f t="shared" si="101"/>
        <v/>
      </c>
      <c r="L301" s="104" t="str">
        <f t="shared" si="94"/>
        <v/>
      </c>
      <c r="M301" s="293" t="str">
        <f t="shared" si="95"/>
        <v/>
      </c>
      <c r="N301" s="19"/>
      <c r="O301" s="86" t="str">
        <f t="shared" si="102"/>
        <v/>
      </c>
      <c r="P301" s="285" t="str">
        <f t="shared" si="103"/>
        <v/>
      </c>
      <c r="Q301" s="86" t="str">
        <f t="shared" si="104"/>
        <v/>
      </c>
      <c r="R301" s="285" t="str">
        <f t="shared" si="105"/>
        <v/>
      </c>
      <c r="S301" s="16"/>
      <c r="T301" s="49" t="str">
        <f t="shared" si="96"/>
        <v/>
      </c>
      <c r="U301" s="49" t="str">
        <f t="shared" si="97"/>
        <v/>
      </c>
      <c r="V301" s="16"/>
      <c r="W301" s="88" t="str">
        <f t="shared" si="98"/>
        <v/>
      </c>
      <c r="X301" s="89" t="str">
        <f t="shared" si="93"/>
        <v/>
      </c>
      <c r="Y301" s="16"/>
      <c r="Z301" s="31" t="str">
        <f t="shared" si="106"/>
        <v/>
      </c>
      <c r="AA301" s="19"/>
      <c r="AB301" s="45" t="str">
        <f t="shared" si="92"/>
        <v/>
      </c>
      <c r="AC301" s="44"/>
      <c r="AE301" s="19"/>
      <c r="AF301" s="71"/>
      <c r="AG301" s="25"/>
      <c r="AH301" s="45" t="str">
        <f t="shared" si="99"/>
        <v/>
      </c>
      <c r="AI301" s="29"/>
      <c r="AJ301" s="45" t="str">
        <f t="shared" si="100"/>
        <v/>
      </c>
      <c r="AK301" s="50"/>
      <c r="AL301" s="88" t="str">
        <f t="shared" si="111"/>
        <v/>
      </c>
      <c r="AM301" s="89" t="str">
        <f t="shared" si="112"/>
        <v/>
      </c>
      <c r="AN301" s="36"/>
    </row>
    <row r="302" spans="1:40" x14ac:dyDescent="0.25">
      <c r="A302" s="95"/>
      <c r="B302" s="19"/>
      <c r="C302" s="298" t="b">
        <f t="shared" si="107"/>
        <v>0</v>
      </c>
      <c r="D302" s="298"/>
      <c r="E302" s="420" t="b">
        <f t="shared" si="108"/>
        <v>0</v>
      </c>
      <c r="F302" s="421"/>
      <c r="G302" s="298" t="b">
        <f t="shared" si="109"/>
        <v>0</v>
      </c>
      <c r="H302" s="298"/>
      <c r="I302" s="298" t="b">
        <f t="shared" si="110"/>
        <v>0</v>
      </c>
      <c r="J302" s="298"/>
      <c r="K302" s="285" t="str">
        <f t="shared" si="101"/>
        <v/>
      </c>
      <c r="L302" s="104" t="str">
        <f t="shared" si="94"/>
        <v/>
      </c>
      <c r="M302" s="293" t="str">
        <f t="shared" si="95"/>
        <v/>
      </c>
      <c r="N302" s="19"/>
      <c r="O302" s="86" t="str">
        <f t="shared" si="102"/>
        <v/>
      </c>
      <c r="P302" s="285" t="str">
        <f t="shared" si="103"/>
        <v/>
      </c>
      <c r="Q302" s="86" t="str">
        <f t="shared" si="104"/>
        <v/>
      </c>
      <c r="R302" s="285" t="str">
        <f t="shared" si="105"/>
        <v/>
      </c>
      <c r="S302" s="16"/>
      <c r="T302" s="49" t="str">
        <f t="shared" si="96"/>
        <v/>
      </c>
      <c r="U302" s="49" t="str">
        <f t="shared" si="97"/>
        <v/>
      </c>
      <c r="V302" s="16"/>
      <c r="W302" s="88" t="str">
        <f t="shared" si="98"/>
        <v/>
      </c>
      <c r="X302" s="89" t="str">
        <f t="shared" si="93"/>
        <v/>
      </c>
      <c r="Y302" s="16"/>
      <c r="Z302" s="31" t="str">
        <f t="shared" si="106"/>
        <v/>
      </c>
      <c r="AA302" s="19"/>
      <c r="AB302" s="45" t="str">
        <f t="shared" si="92"/>
        <v/>
      </c>
      <c r="AC302" s="44"/>
      <c r="AE302" s="19"/>
      <c r="AF302" s="71"/>
      <c r="AG302" s="25"/>
      <c r="AH302" s="45" t="str">
        <f t="shared" si="99"/>
        <v/>
      </c>
      <c r="AI302" s="29"/>
      <c r="AJ302" s="45" t="str">
        <f t="shared" si="100"/>
        <v/>
      </c>
      <c r="AK302" s="50"/>
      <c r="AL302" s="88" t="str">
        <f t="shared" si="111"/>
        <v/>
      </c>
      <c r="AM302" s="89" t="str">
        <f t="shared" si="112"/>
        <v/>
      </c>
      <c r="AN302" s="36"/>
    </row>
    <row r="303" spans="1:40" x14ac:dyDescent="0.25">
      <c r="A303" s="95"/>
      <c r="B303" s="19"/>
      <c r="C303" s="298" t="b">
        <f t="shared" si="107"/>
        <v>0</v>
      </c>
      <c r="D303" s="298"/>
      <c r="E303" s="420" t="b">
        <f t="shared" si="108"/>
        <v>0</v>
      </c>
      <c r="F303" s="421"/>
      <c r="G303" s="298" t="b">
        <f t="shared" si="109"/>
        <v>0</v>
      </c>
      <c r="H303" s="298"/>
      <c r="I303" s="298" t="b">
        <f t="shared" si="110"/>
        <v>0</v>
      </c>
      <c r="J303" s="298"/>
      <c r="K303" s="285" t="str">
        <f t="shared" si="101"/>
        <v/>
      </c>
      <c r="L303" s="104" t="str">
        <f t="shared" si="94"/>
        <v/>
      </c>
      <c r="M303" s="293" t="str">
        <f t="shared" si="95"/>
        <v/>
      </c>
      <c r="N303" s="19"/>
      <c r="O303" s="86" t="str">
        <f t="shared" si="102"/>
        <v/>
      </c>
      <c r="P303" s="285" t="str">
        <f t="shared" si="103"/>
        <v/>
      </c>
      <c r="Q303" s="86" t="str">
        <f t="shared" si="104"/>
        <v/>
      </c>
      <c r="R303" s="285" t="str">
        <f t="shared" si="105"/>
        <v/>
      </c>
      <c r="S303" s="16"/>
      <c r="T303" s="49" t="str">
        <f t="shared" si="96"/>
        <v/>
      </c>
      <c r="U303" s="49" t="str">
        <f t="shared" si="97"/>
        <v/>
      </c>
      <c r="V303" s="16"/>
      <c r="W303" s="88" t="str">
        <f t="shared" si="98"/>
        <v/>
      </c>
      <c r="X303" s="89" t="str">
        <f t="shared" si="93"/>
        <v/>
      </c>
      <c r="Y303" s="16"/>
      <c r="Z303" s="31" t="str">
        <f t="shared" si="106"/>
        <v/>
      </c>
      <c r="AA303" s="19"/>
      <c r="AB303" s="45" t="str">
        <f t="shared" si="92"/>
        <v/>
      </c>
      <c r="AC303" s="44"/>
      <c r="AE303" s="19"/>
      <c r="AF303" s="71"/>
      <c r="AG303" s="25"/>
      <c r="AH303" s="45" t="str">
        <f t="shared" si="99"/>
        <v/>
      </c>
      <c r="AI303" s="29"/>
      <c r="AJ303" s="45" t="str">
        <f t="shared" si="100"/>
        <v/>
      </c>
      <c r="AK303" s="50"/>
      <c r="AL303" s="88" t="str">
        <f t="shared" si="111"/>
        <v/>
      </c>
      <c r="AM303" s="89" t="str">
        <f t="shared" si="112"/>
        <v/>
      </c>
      <c r="AN303" s="36"/>
    </row>
    <row r="304" spans="1:40" x14ac:dyDescent="0.25">
      <c r="A304" s="95"/>
      <c r="B304" s="19"/>
      <c r="C304" s="298" t="b">
        <f t="shared" si="107"/>
        <v>0</v>
      </c>
      <c r="D304" s="298"/>
      <c r="E304" s="420" t="b">
        <f t="shared" si="108"/>
        <v>0</v>
      </c>
      <c r="F304" s="421"/>
      <c r="G304" s="298" t="b">
        <f t="shared" si="109"/>
        <v>0</v>
      </c>
      <c r="H304" s="298"/>
      <c r="I304" s="298" t="b">
        <f t="shared" si="110"/>
        <v>0</v>
      </c>
      <c r="J304" s="298"/>
      <c r="K304" s="285" t="str">
        <f t="shared" si="101"/>
        <v/>
      </c>
      <c r="L304" s="104" t="str">
        <f t="shared" si="94"/>
        <v/>
      </c>
      <c r="M304" s="293" t="str">
        <f t="shared" si="95"/>
        <v/>
      </c>
      <c r="N304" s="19"/>
      <c r="O304" s="86" t="str">
        <f t="shared" si="102"/>
        <v/>
      </c>
      <c r="P304" s="285" t="str">
        <f t="shared" si="103"/>
        <v/>
      </c>
      <c r="Q304" s="86" t="str">
        <f t="shared" si="104"/>
        <v/>
      </c>
      <c r="R304" s="285" t="str">
        <f t="shared" si="105"/>
        <v/>
      </c>
      <c r="S304" s="16"/>
      <c r="T304" s="49" t="str">
        <f t="shared" si="96"/>
        <v/>
      </c>
      <c r="U304" s="49" t="str">
        <f t="shared" si="97"/>
        <v/>
      </c>
      <c r="V304" s="16"/>
      <c r="W304" s="88" t="str">
        <f t="shared" si="98"/>
        <v/>
      </c>
      <c r="X304" s="89" t="str">
        <f t="shared" si="93"/>
        <v/>
      </c>
      <c r="Y304" s="16"/>
      <c r="Z304" s="31" t="str">
        <f t="shared" si="106"/>
        <v/>
      </c>
      <c r="AA304" s="19"/>
      <c r="AB304" s="45" t="str">
        <f t="shared" si="92"/>
        <v/>
      </c>
      <c r="AC304" s="44"/>
      <c r="AE304" s="19"/>
      <c r="AF304" s="71"/>
      <c r="AG304" s="25"/>
      <c r="AH304" s="45" t="str">
        <f t="shared" si="99"/>
        <v/>
      </c>
      <c r="AI304" s="29"/>
      <c r="AJ304" s="45" t="str">
        <f t="shared" si="100"/>
        <v/>
      </c>
      <c r="AK304" s="50"/>
      <c r="AL304" s="88" t="str">
        <f t="shared" si="111"/>
        <v/>
      </c>
      <c r="AM304" s="89" t="str">
        <f t="shared" si="112"/>
        <v/>
      </c>
      <c r="AN304" s="36"/>
    </row>
    <row r="305" spans="1:40" x14ac:dyDescent="0.25">
      <c r="A305" s="95"/>
      <c r="B305" s="19"/>
      <c r="C305" s="298" t="b">
        <f t="shared" si="107"/>
        <v>0</v>
      </c>
      <c r="D305" s="298"/>
      <c r="E305" s="420" t="b">
        <f t="shared" si="108"/>
        <v>0</v>
      </c>
      <c r="F305" s="421"/>
      <c r="G305" s="298" t="b">
        <f t="shared" si="109"/>
        <v>0</v>
      </c>
      <c r="H305" s="298"/>
      <c r="I305" s="298" t="b">
        <f t="shared" si="110"/>
        <v>0</v>
      </c>
      <c r="J305" s="298"/>
      <c r="K305" s="285" t="str">
        <f t="shared" si="101"/>
        <v/>
      </c>
      <c r="L305" s="104" t="str">
        <f t="shared" si="94"/>
        <v/>
      </c>
      <c r="M305" s="293" t="str">
        <f t="shared" si="95"/>
        <v/>
      </c>
      <c r="N305" s="19"/>
      <c r="O305" s="86" t="str">
        <f t="shared" si="102"/>
        <v/>
      </c>
      <c r="P305" s="285" t="str">
        <f t="shared" si="103"/>
        <v/>
      </c>
      <c r="Q305" s="86" t="str">
        <f t="shared" si="104"/>
        <v/>
      </c>
      <c r="R305" s="285" t="str">
        <f t="shared" si="105"/>
        <v/>
      </c>
      <c r="S305" s="16"/>
      <c r="T305" s="49" t="str">
        <f t="shared" si="96"/>
        <v/>
      </c>
      <c r="U305" s="49" t="str">
        <f t="shared" si="97"/>
        <v/>
      </c>
      <c r="V305" s="16"/>
      <c r="W305" s="88" t="str">
        <f t="shared" si="98"/>
        <v/>
      </c>
      <c r="X305" s="89" t="str">
        <f t="shared" si="93"/>
        <v/>
      </c>
      <c r="Y305" s="16"/>
      <c r="Z305" s="31" t="str">
        <f t="shared" si="106"/>
        <v/>
      </c>
      <c r="AA305" s="19"/>
      <c r="AB305" s="45" t="str">
        <f t="shared" si="92"/>
        <v/>
      </c>
      <c r="AC305" s="44"/>
      <c r="AE305" s="19"/>
      <c r="AF305" s="71"/>
      <c r="AG305" s="25"/>
      <c r="AH305" s="45" t="str">
        <f t="shared" si="99"/>
        <v/>
      </c>
      <c r="AI305" s="29"/>
      <c r="AJ305" s="45" t="str">
        <f t="shared" si="100"/>
        <v/>
      </c>
      <c r="AK305" s="50"/>
      <c r="AL305" s="88" t="str">
        <f t="shared" si="111"/>
        <v/>
      </c>
      <c r="AM305" s="89" t="str">
        <f t="shared" si="112"/>
        <v/>
      </c>
      <c r="AN305" s="36"/>
    </row>
    <row r="306" spans="1:40" x14ac:dyDescent="0.25">
      <c r="A306" s="95"/>
      <c r="B306" s="19"/>
      <c r="C306" s="298" t="b">
        <f t="shared" si="107"/>
        <v>0</v>
      </c>
      <c r="D306" s="298"/>
      <c r="E306" s="420" t="b">
        <f t="shared" si="108"/>
        <v>0</v>
      </c>
      <c r="F306" s="421"/>
      <c r="G306" s="298" t="b">
        <f t="shared" si="109"/>
        <v>0</v>
      </c>
      <c r="H306" s="298"/>
      <c r="I306" s="298" t="b">
        <f t="shared" si="110"/>
        <v>0</v>
      </c>
      <c r="J306" s="298"/>
      <c r="K306" s="285" t="str">
        <f t="shared" si="101"/>
        <v/>
      </c>
      <c r="L306" s="104" t="str">
        <f t="shared" si="94"/>
        <v/>
      </c>
      <c r="M306" s="293" t="str">
        <f t="shared" si="95"/>
        <v/>
      </c>
      <c r="N306" s="19"/>
      <c r="O306" s="86" t="str">
        <f t="shared" si="102"/>
        <v/>
      </c>
      <c r="P306" s="285" t="str">
        <f t="shared" si="103"/>
        <v/>
      </c>
      <c r="Q306" s="86" t="str">
        <f t="shared" si="104"/>
        <v/>
      </c>
      <c r="R306" s="285" t="str">
        <f t="shared" si="105"/>
        <v/>
      </c>
      <c r="S306" s="16"/>
      <c r="T306" s="49" t="str">
        <f t="shared" si="96"/>
        <v/>
      </c>
      <c r="U306" s="49" t="str">
        <f t="shared" si="97"/>
        <v/>
      </c>
      <c r="V306" s="16"/>
      <c r="W306" s="88" t="str">
        <f t="shared" si="98"/>
        <v/>
      </c>
      <c r="X306" s="89" t="str">
        <f t="shared" si="93"/>
        <v/>
      </c>
      <c r="Y306" s="16"/>
      <c r="Z306" s="31" t="str">
        <f t="shared" si="106"/>
        <v/>
      </c>
      <c r="AA306" s="19"/>
      <c r="AB306" s="45" t="str">
        <f t="shared" si="92"/>
        <v/>
      </c>
      <c r="AC306" s="44"/>
      <c r="AE306" s="19"/>
      <c r="AF306" s="71"/>
      <c r="AG306" s="25"/>
      <c r="AH306" s="45" t="str">
        <f t="shared" si="99"/>
        <v/>
      </c>
      <c r="AI306" s="29"/>
      <c r="AJ306" s="45" t="str">
        <f t="shared" si="100"/>
        <v/>
      </c>
      <c r="AK306" s="50"/>
      <c r="AL306" s="88" t="str">
        <f t="shared" si="111"/>
        <v/>
      </c>
      <c r="AM306" s="89" t="str">
        <f t="shared" si="112"/>
        <v/>
      </c>
      <c r="AN306" s="36"/>
    </row>
    <row r="307" spans="1:40" x14ac:dyDescent="0.25">
      <c r="A307" s="95"/>
      <c r="B307" s="19"/>
      <c r="C307" s="298" t="b">
        <f t="shared" si="107"/>
        <v>0</v>
      </c>
      <c r="D307" s="298"/>
      <c r="E307" s="420" t="b">
        <f t="shared" si="108"/>
        <v>0</v>
      </c>
      <c r="F307" s="421"/>
      <c r="G307" s="298" t="b">
        <f t="shared" si="109"/>
        <v>0</v>
      </c>
      <c r="H307" s="298"/>
      <c r="I307" s="298" t="b">
        <f t="shared" si="110"/>
        <v>0</v>
      </c>
      <c r="J307" s="298"/>
      <c r="K307" s="285" t="str">
        <f t="shared" si="101"/>
        <v/>
      </c>
      <c r="L307" s="104" t="str">
        <f t="shared" si="94"/>
        <v/>
      </c>
      <c r="M307" s="293" t="str">
        <f t="shared" si="95"/>
        <v/>
      </c>
      <c r="N307" s="19"/>
      <c r="O307" s="86" t="str">
        <f t="shared" si="102"/>
        <v/>
      </c>
      <c r="P307" s="285" t="str">
        <f t="shared" si="103"/>
        <v/>
      </c>
      <c r="Q307" s="86" t="str">
        <f t="shared" si="104"/>
        <v/>
      </c>
      <c r="R307" s="285" t="str">
        <f t="shared" si="105"/>
        <v/>
      </c>
      <c r="S307" s="16"/>
      <c r="T307" s="49" t="str">
        <f t="shared" si="96"/>
        <v/>
      </c>
      <c r="U307" s="49" t="str">
        <f t="shared" si="97"/>
        <v/>
      </c>
      <c r="V307" s="16"/>
      <c r="W307" s="88" t="str">
        <f t="shared" si="98"/>
        <v/>
      </c>
      <c r="X307" s="89" t="str">
        <f t="shared" si="93"/>
        <v/>
      </c>
      <c r="Y307" s="16"/>
      <c r="Z307" s="31" t="str">
        <f t="shared" si="106"/>
        <v/>
      </c>
      <c r="AA307" s="19"/>
      <c r="AB307" s="45" t="str">
        <f t="shared" si="92"/>
        <v/>
      </c>
      <c r="AC307" s="44"/>
      <c r="AE307" s="19"/>
      <c r="AF307" s="71"/>
      <c r="AG307" s="25"/>
      <c r="AH307" s="45" t="str">
        <f t="shared" si="99"/>
        <v/>
      </c>
      <c r="AI307" s="29"/>
      <c r="AJ307" s="45" t="str">
        <f t="shared" si="100"/>
        <v/>
      </c>
      <c r="AK307" s="50"/>
      <c r="AL307" s="88" t="str">
        <f t="shared" si="111"/>
        <v/>
      </c>
      <c r="AM307" s="89" t="str">
        <f t="shared" si="112"/>
        <v/>
      </c>
      <c r="AN307" s="36"/>
    </row>
    <row r="308" spans="1:40" x14ac:dyDescent="0.25">
      <c r="A308" s="95"/>
      <c r="B308" s="19"/>
      <c r="C308" s="298" t="b">
        <f t="shared" si="107"/>
        <v>0</v>
      </c>
      <c r="D308" s="298"/>
      <c r="E308" s="420" t="b">
        <f t="shared" si="108"/>
        <v>0</v>
      </c>
      <c r="F308" s="421"/>
      <c r="G308" s="298" t="b">
        <f t="shared" si="109"/>
        <v>0</v>
      </c>
      <c r="H308" s="298"/>
      <c r="I308" s="298" t="b">
        <f t="shared" si="110"/>
        <v>0</v>
      </c>
      <c r="J308" s="298"/>
      <c r="K308" s="285" t="str">
        <f t="shared" si="101"/>
        <v/>
      </c>
      <c r="L308" s="104" t="str">
        <f t="shared" si="94"/>
        <v/>
      </c>
      <c r="M308" s="293" t="str">
        <f t="shared" si="95"/>
        <v/>
      </c>
      <c r="N308" s="19"/>
      <c r="O308" s="86" t="str">
        <f t="shared" si="102"/>
        <v/>
      </c>
      <c r="P308" s="285" t="str">
        <f t="shared" si="103"/>
        <v/>
      </c>
      <c r="Q308" s="86" t="str">
        <f t="shared" si="104"/>
        <v/>
      </c>
      <c r="R308" s="285" t="str">
        <f t="shared" si="105"/>
        <v/>
      </c>
      <c r="S308" s="16"/>
      <c r="T308" s="49" t="str">
        <f t="shared" si="96"/>
        <v/>
      </c>
      <c r="U308" s="49" t="str">
        <f t="shared" si="97"/>
        <v/>
      </c>
      <c r="V308" s="16"/>
      <c r="W308" s="88" t="str">
        <f t="shared" si="98"/>
        <v/>
      </c>
      <c r="X308" s="89" t="str">
        <f t="shared" si="93"/>
        <v/>
      </c>
      <c r="Y308" s="16"/>
      <c r="Z308" s="31" t="str">
        <f t="shared" si="106"/>
        <v/>
      </c>
      <c r="AA308" s="19"/>
      <c r="AB308" s="45" t="str">
        <f t="shared" si="92"/>
        <v/>
      </c>
      <c r="AC308" s="44"/>
      <c r="AE308" s="19"/>
      <c r="AF308" s="71"/>
      <c r="AG308" s="25"/>
      <c r="AH308" s="45" t="str">
        <f t="shared" si="99"/>
        <v/>
      </c>
      <c r="AI308" s="29"/>
      <c r="AJ308" s="45" t="str">
        <f t="shared" si="100"/>
        <v/>
      </c>
      <c r="AK308" s="50"/>
      <c r="AL308" s="88" t="str">
        <f t="shared" si="111"/>
        <v/>
      </c>
      <c r="AM308" s="89" t="str">
        <f t="shared" si="112"/>
        <v/>
      </c>
      <c r="AN308" s="36"/>
    </row>
    <row r="309" spans="1:40" x14ac:dyDescent="0.25">
      <c r="A309" s="95"/>
      <c r="B309" s="19"/>
      <c r="C309" s="298" t="b">
        <f t="shared" si="107"/>
        <v>0</v>
      </c>
      <c r="D309" s="298"/>
      <c r="E309" s="420" t="b">
        <f t="shared" si="108"/>
        <v>0</v>
      </c>
      <c r="F309" s="421"/>
      <c r="G309" s="298" t="b">
        <f t="shared" si="109"/>
        <v>0</v>
      </c>
      <c r="H309" s="298"/>
      <c r="I309" s="298" t="b">
        <f t="shared" si="110"/>
        <v>0</v>
      </c>
      <c r="J309" s="298"/>
      <c r="K309" s="285" t="str">
        <f t="shared" si="101"/>
        <v/>
      </c>
      <c r="L309" s="104" t="str">
        <f t="shared" si="94"/>
        <v/>
      </c>
      <c r="M309" s="293" t="str">
        <f t="shared" si="95"/>
        <v/>
      </c>
      <c r="N309" s="19"/>
      <c r="O309" s="86" t="str">
        <f t="shared" si="102"/>
        <v/>
      </c>
      <c r="P309" s="285" t="str">
        <f t="shared" si="103"/>
        <v/>
      </c>
      <c r="Q309" s="86" t="str">
        <f t="shared" si="104"/>
        <v/>
      </c>
      <c r="R309" s="285" t="str">
        <f t="shared" si="105"/>
        <v/>
      </c>
      <c r="S309" s="16"/>
      <c r="T309" s="49" t="str">
        <f t="shared" si="96"/>
        <v/>
      </c>
      <c r="U309" s="49" t="str">
        <f t="shared" si="97"/>
        <v/>
      </c>
      <c r="V309" s="16"/>
      <c r="W309" s="88" t="str">
        <f t="shared" si="98"/>
        <v/>
      </c>
      <c r="X309" s="89" t="str">
        <f t="shared" si="93"/>
        <v/>
      </c>
      <c r="Y309" s="16"/>
      <c r="Z309" s="31" t="str">
        <f t="shared" si="106"/>
        <v/>
      </c>
      <c r="AA309" s="19"/>
      <c r="AB309" s="45" t="str">
        <f t="shared" si="92"/>
        <v/>
      </c>
      <c r="AC309" s="44"/>
      <c r="AE309" s="19"/>
      <c r="AF309" s="71"/>
      <c r="AG309" s="25"/>
      <c r="AH309" s="45" t="str">
        <f t="shared" si="99"/>
        <v/>
      </c>
      <c r="AI309" s="29"/>
      <c r="AJ309" s="45" t="str">
        <f t="shared" si="100"/>
        <v/>
      </c>
      <c r="AK309" s="50"/>
      <c r="AL309" s="88" t="str">
        <f t="shared" si="111"/>
        <v/>
      </c>
      <c r="AM309" s="89" t="str">
        <f t="shared" si="112"/>
        <v/>
      </c>
      <c r="AN309" s="36"/>
    </row>
    <row r="310" spans="1:40" x14ac:dyDescent="0.25">
      <c r="A310" s="95"/>
      <c r="B310" s="19"/>
      <c r="C310" s="298" t="b">
        <f t="shared" si="107"/>
        <v>0</v>
      </c>
      <c r="D310" s="298"/>
      <c r="E310" s="420" t="b">
        <f t="shared" si="108"/>
        <v>0</v>
      </c>
      <c r="F310" s="421"/>
      <c r="G310" s="298" t="b">
        <f t="shared" si="109"/>
        <v>0</v>
      </c>
      <c r="H310" s="298"/>
      <c r="I310" s="298" t="b">
        <f t="shared" si="110"/>
        <v>0</v>
      </c>
      <c r="J310" s="298"/>
      <c r="K310" s="285" t="str">
        <f t="shared" si="101"/>
        <v/>
      </c>
      <c r="L310" s="104" t="str">
        <f t="shared" si="94"/>
        <v/>
      </c>
      <c r="M310" s="293" t="str">
        <f t="shared" si="95"/>
        <v/>
      </c>
      <c r="N310" s="19"/>
      <c r="O310" s="86" t="str">
        <f t="shared" si="102"/>
        <v/>
      </c>
      <c r="P310" s="285" t="str">
        <f t="shared" si="103"/>
        <v/>
      </c>
      <c r="Q310" s="86" t="str">
        <f t="shared" si="104"/>
        <v/>
      </c>
      <c r="R310" s="285" t="str">
        <f t="shared" si="105"/>
        <v/>
      </c>
      <c r="S310" s="16"/>
      <c r="T310" s="49" t="str">
        <f t="shared" si="96"/>
        <v/>
      </c>
      <c r="U310" s="49" t="str">
        <f t="shared" si="97"/>
        <v/>
      </c>
      <c r="V310" s="16"/>
      <c r="W310" s="88" t="str">
        <f t="shared" si="98"/>
        <v/>
      </c>
      <c r="X310" s="89" t="str">
        <f t="shared" si="93"/>
        <v/>
      </c>
      <c r="Y310" s="16"/>
      <c r="Z310" s="31" t="str">
        <f t="shared" si="106"/>
        <v/>
      </c>
      <c r="AA310" s="19"/>
      <c r="AB310" s="45" t="str">
        <f t="shared" ref="AB310:AB373" si="113">IF(AND(O310="",OR(L310=1,L310=2)),COUNT(AF311:AF412),"")</f>
        <v/>
      </c>
      <c r="AC310" s="44"/>
      <c r="AE310" s="19"/>
      <c r="AF310" s="71"/>
      <c r="AG310" s="25"/>
      <c r="AH310" s="45" t="str">
        <f t="shared" si="99"/>
        <v/>
      </c>
      <c r="AI310" s="29"/>
      <c r="AJ310" s="45" t="str">
        <f t="shared" si="100"/>
        <v/>
      </c>
      <c r="AK310" s="50"/>
      <c r="AL310" s="88" t="str">
        <f t="shared" si="111"/>
        <v/>
      </c>
      <c r="AM310" s="89" t="str">
        <f t="shared" si="112"/>
        <v/>
      </c>
      <c r="AN310" s="36"/>
    </row>
    <row r="311" spans="1:40" x14ac:dyDescent="0.25">
      <c r="A311" s="95"/>
      <c r="B311" s="19"/>
      <c r="C311" s="298" t="b">
        <f t="shared" si="107"/>
        <v>0</v>
      </c>
      <c r="D311" s="298"/>
      <c r="E311" s="420" t="b">
        <f t="shared" si="108"/>
        <v>0</v>
      </c>
      <c r="F311" s="421"/>
      <c r="G311" s="298" t="b">
        <f t="shared" si="109"/>
        <v>0</v>
      </c>
      <c r="H311" s="298"/>
      <c r="I311" s="298" t="b">
        <f t="shared" si="110"/>
        <v>0</v>
      </c>
      <c r="J311" s="298"/>
      <c r="K311" s="285" t="str">
        <f t="shared" si="101"/>
        <v/>
      </c>
      <c r="L311" s="104" t="str">
        <f t="shared" si="94"/>
        <v/>
      </c>
      <c r="M311" s="293" t="str">
        <f t="shared" si="95"/>
        <v/>
      </c>
      <c r="N311" s="19"/>
      <c r="O311" s="86" t="str">
        <f t="shared" si="102"/>
        <v/>
      </c>
      <c r="P311" s="285" t="str">
        <f t="shared" si="103"/>
        <v/>
      </c>
      <c r="Q311" s="86" t="str">
        <f t="shared" si="104"/>
        <v/>
      </c>
      <c r="R311" s="285" t="str">
        <f t="shared" si="105"/>
        <v/>
      </c>
      <c r="S311" s="16"/>
      <c r="T311" s="49" t="str">
        <f t="shared" si="96"/>
        <v/>
      </c>
      <c r="U311" s="49" t="str">
        <f t="shared" si="97"/>
        <v/>
      </c>
      <c r="V311" s="16"/>
      <c r="W311" s="88" t="str">
        <f t="shared" si="98"/>
        <v/>
      </c>
      <c r="X311" s="89" t="str">
        <f t="shared" si="93"/>
        <v/>
      </c>
      <c r="Y311" s="16"/>
      <c r="Z311" s="31" t="str">
        <f t="shared" si="106"/>
        <v/>
      </c>
      <c r="AA311" s="19"/>
      <c r="AB311" s="45" t="str">
        <f t="shared" si="113"/>
        <v/>
      </c>
      <c r="AC311" s="44"/>
      <c r="AE311" s="19"/>
      <c r="AF311" s="71"/>
      <c r="AG311" s="25"/>
      <c r="AH311" s="45" t="str">
        <f t="shared" si="99"/>
        <v/>
      </c>
      <c r="AI311" s="29"/>
      <c r="AJ311" s="45" t="str">
        <f t="shared" si="100"/>
        <v/>
      </c>
      <c r="AK311" s="50"/>
      <c r="AL311" s="88" t="str">
        <f t="shared" si="111"/>
        <v/>
      </c>
      <c r="AM311" s="89" t="str">
        <f t="shared" si="112"/>
        <v/>
      </c>
      <c r="AN311" s="36"/>
    </row>
    <row r="312" spans="1:40" x14ac:dyDescent="0.25">
      <c r="A312" s="95"/>
      <c r="B312" s="19"/>
      <c r="C312" s="298" t="b">
        <f t="shared" si="107"/>
        <v>0</v>
      </c>
      <c r="D312" s="298"/>
      <c r="E312" s="420" t="b">
        <f t="shared" si="108"/>
        <v>0</v>
      </c>
      <c r="F312" s="421"/>
      <c r="G312" s="298" t="b">
        <f t="shared" si="109"/>
        <v>0</v>
      </c>
      <c r="H312" s="298"/>
      <c r="I312" s="298" t="b">
        <f t="shared" si="110"/>
        <v>0</v>
      </c>
      <c r="J312" s="298"/>
      <c r="K312" s="285" t="str">
        <f t="shared" si="101"/>
        <v/>
      </c>
      <c r="L312" s="104" t="str">
        <f t="shared" si="94"/>
        <v/>
      </c>
      <c r="M312" s="293" t="str">
        <f t="shared" si="95"/>
        <v/>
      </c>
      <c r="N312" s="19"/>
      <c r="O312" s="86" t="str">
        <f t="shared" si="102"/>
        <v/>
      </c>
      <c r="P312" s="285" t="str">
        <f t="shared" si="103"/>
        <v/>
      </c>
      <c r="Q312" s="86" t="str">
        <f t="shared" si="104"/>
        <v/>
      </c>
      <c r="R312" s="285" t="str">
        <f t="shared" si="105"/>
        <v/>
      </c>
      <c r="S312" s="16"/>
      <c r="T312" s="49" t="str">
        <f t="shared" si="96"/>
        <v/>
      </c>
      <c r="U312" s="49" t="str">
        <f t="shared" si="97"/>
        <v/>
      </c>
      <c r="V312" s="16"/>
      <c r="W312" s="88" t="str">
        <f t="shared" si="98"/>
        <v/>
      </c>
      <c r="X312" s="89" t="str">
        <f t="shared" si="93"/>
        <v/>
      </c>
      <c r="Y312" s="16"/>
      <c r="Z312" s="31" t="str">
        <f t="shared" si="106"/>
        <v/>
      </c>
      <c r="AA312" s="19"/>
      <c r="AB312" s="45" t="str">
        <f t="shared" si="113"/>
        <v/>
      </c>
      <c r="AC312" s="44"/>
      <c r="AE312" s="19"/>
      <c r="AF312" s="71"/>
      <c r="AG312" s="25"/>
      <c r="AH312" s="45" t="str">
        <f t="shared" si="99"/>
        <v/>
      </c>
      <c r="AI312" s="29"/>
      <c r="AJ312" s="45" t="str">
        <f t="shared" si="100"/>
        <v/>
      </c>
      <c r="AK312" s="50"/>
      <c r="AL312" s="88" t="str">
        <f t="shared" si="111"/>
        <v/>
      </c>
      <c r="AM312" s="89" t="str">
        <f t="shared" si="112"/>
        <v/>
      </c>
      <c r="AN312" s="36"/>
    </row>
    <row r="313" spans="1:40" x14ac:dyDescent="0.25">
      <c r="A313" s="95"/>
      <c r="B313" s="19"/>
      <c r="C313" s="298" t="b">
        <f t="shared" si="107"/>
        <v>0</v>
      </c>
      <c r="D313" s="298"/>
      <c r="E313" s="420" t="b">
        <f t="shared" si="108"/>
        <v>0</v>
      </c>
      <c r="F313" s="421"/>
      <c r="G313" s="298" t="b">
        <f t="shared" si="109"/>
        <v>0</v>
      </c>
      <c r="H313" s="298"/>
      <c r="I313" s="298" t="b">
        <f t="shared" si="110"/>
        <v>0</v>
      </c>
      <c r="J313" s="298"/>
      <c r="K313" s="285" t="str">
        <f t="shared" si="101"/>
        <v/>
      </c>
      <c r="L313" s="104" t="str">
        <f t="shared" si="94"/>
        <v/>
      </c>
      <c r="M313" s="293" t="str">
        <f t="shared" si="95"/>
        <v/>
      </c>
      <c r="N313" s="19"/>
      <c r="O313" s="86" t="str">
        <f t="shared" si="102"/>
        <v/>
      </c>
      <c r="P313" s="285" t="str">
        <f t="shared" si="103"/>
        <v/>
      </c>
      <c r="Q313" s="86" t="str">
        <f t="shared" si="104"/>
        <v/>
      </c>
      <c r="R313" s="285" t="str">
        <f t="shared" si="105"/>
        <v/>
      </c>
      <c r="S313" s="16"/>
      <c r="T313" s="49" t="str">
        <f t="shared" si="96"/>
        <v/>
      </c>
      <c r="U313" s="49" t="str">
        <f t="shared" si="97"/>
        <v/>
      </c>
      <c r="V313" s="16"/>
      <c r="W313" s="88" t="str">
        <f t="shared" si="98"/>
        <v/>
      </c>
      <c r="X313" s="89" t="str">
        <f t="shared" si="93"/>
        <v/>
      </c>
      <c r="Y313" s="16"/>
      <c r="Z313" s="31" t="str">
        <f t="shared" si="106"/>
        <v/>
      </c>
      <c r="AA313" s="19"/>
      <c r="AB313" s="45" t="str">
        <f t="shared" si="113"/>
        <v/>
      </c>
      <c r="AC313" s="44"/>
      <c r="AE313" s="19"/>
      <c r="AF313" s="71"/>
      <c r="AG313" s="25"/>
      <c r="AH313" s="45" t="str">
        <f t="shared" si="99"/>
        <v/>
      </c>
      <c r="AI313" s="29"/>
      <c r="AJ313" s="45" t="str">
        <f t="shared" si="100"/>
        <v/>
      </c>
      <c r="AK313" s="50"/>
      <c r="AL313" s="88" t="str">
        <f t="shared" si="111"/>
        <v/>
      </c>
      <c r="AM313" s="89" t="str">
        <f t="shared" si="112"/>
        <v/>
      </c>
      <c r="AN313" s="36"/>
    </row>
    <row r="314" spans="1:40" x14ac:dyDescent="0.25">
      <c r="A314" s="95"/>
      <c r="B314" s="19"/>
      <c r="C314" s="298" t="b">
        <f t="shared" si="107"/>
        <v>0</v>
      </c>
      <c r="D314" s="298"/>
      <c r="E314" s="420" t="b">
        <f t="shared" si="108"/>
        <v>0</v>
      </c>
      <c r="F314" s="421"/>
      <c r="G314" s="298" t="b">
        <f t="shared" si="109"/>
        <v>0</v>
      </c>
      <c r="H314" s="298"/>
      <c r="I314" s="298" t="b">
        <f t="shared" si="110"/>
        <v>0</v>
      </c>
      <c r="J314" s="298"/>
      <c r="K314" s="285" t="str">
        <f t="shared" si="101"/>
        <v/>
      </c>
      <c r="L314" s="104" t="str">
        <f t="shared" si="94"/>
        <v/>
      </c>
      <c r="M314" s="293" t="str">
        <f t="shared" si="95"/>
        <v/>
      </c>
      <c r="N314" s="19"/>
      <c r="O314" s="86" t="str">
        <f t="shared" si="102"/>
        <v/>
      </c>
      <c r="P314" s="285" t="str">
        <f t="shared" si="103"/>
        <v/>
      </c>
      <c r="Q314" s="86" t="str">
        <f t="shared" si="104"/>
        <v/>
      </c>
      <c r="R314" s="285" t="str">
        <f t="shared" si="105"/>
        <v/>
      </c>
      <c r="S314" s="16"/>
      <c r="T314" s="49" t="str">
        <f t="shared" si="96"/>
        <v/>
      </c>
      <c r="U314" s="49" t="str">
        <f t="shared" si="97"/>
        <v/>
      </c>
      <c r="V314" s="16"/>
      <c r="W314" s="88" t="str">
        <f t="shared" si="98"/>
        <v/>
      </c>
      <c r="X314" s="89" t="str">
        <f t="shared" ref="X314:X377" si="114">IF(W314=D$7,E$7,IF(W314=D$8,E$8,IF(W314=D$9,E$9,IF(W314=D$10,E$10,IF(W314=D$11,E$11,IF(W314=G$6,H$6,IF(W314=G$7,H$7,IF(W314=G$8,H$8,IF(W314=G$9,H$9,IF(W314=G$10,H$10,IF(W314=G$11,H$11,IF(W314=J$6,K$6,IF(W314=J$7,K$7,IF(W314=J$8,K$8,IF(W314=J$9,K$9,IF(W314=J$10,K$10,IF(W314=J$11,K$11,IF(W314=D$6,E$6,""))))))))))))))))))</f>
        <v/>
      </c>
      <c r="Y314" s="16"/>
      <c r="Z314" s="31" t="str">
        <f t="shared" si="106"/>
        <v/>
      </c>
      <c r="AA314" s="19"/>
      <c r="AB314" s="45" t="str">
        <f t="shared" si="113"/>
        <v/>
      </c>
      <c r="AC314" s="44"/>
      <c r="AE314" s="19"/>
      <c r="AF314" s="71"/>
      <c r="AG314" s="25"/>
      <c r="AH314" s="45" t="str">
        <f t="shared" si="99"/>
        <v/>
      </c>
      <c r="AI314" s="29"/>
      <c r="AJ314" s="45" t="str">
        <f t="shared" si="100"/>
        <v/>
      </c>
      <c r="AK314" s="50"/>
      <c r="AL314" s="88" t="str">
        <f t="shared" si="111"/>
        <v/>
      </c>
      <c r="AM314" s="89" t="str">
        <f t="shared" si="112"/>
        <v/>
      </c>
      <c r="AN314" s="36"/>
    </row>
    <row r="315" spans="1:40" x14ac:dyDescent="0.25">
      <c r="A315" s="95"/>
      <c r="B315" s="19"/>
      <c r="C315" s="298" t="b">
        <f t="shared" si="107"/>
        <v>0</v>
      </c>
      <c r="D315" s="298"/>
      <c r="E315" s="420" t="b">
        <f t="shared" si="108"/>
        <v>0</v>
      </c>
      <c r="F315" s="421"/>
      <c r="G315" s="298" t="b">
        <f t="shared" si="109"/>
        <v>0</v>
      </c>
      <c r="H315" s="298"/>
      <c r="I315" s="298" t="b">
        <f t="shared" si="110"/>
        <v>0</v>
      </c>
      <c r="J315" s="298"/>
      <c r="K315" s="285" t="str">
        <f t="shared" si="101"/>
        <v/>
      </c>
      <c r="L315" s="104" t="str">
        <f t="shared" si="94"/>
        <v/>
      </c>
      <c r="M315" s="293" t="str">
        <f t="shared" si="95"/>
        <v/>
      </c>
      <c r="N315" s="19"/>
      <c r="O315" s="86" t="str">
        <f t="shared" si="102"/>
        <v/>
      </c>
      <c r="P315" s="285" t="str">
        <f t="shared" si="103"/>
        <v/>
      </c>
      <c r="Q315" s="86" t="str">
        <f t="shared" si="104"/>
        <v/>
      </c>
      <c r="R315" s="285" t="str">
        <f t="shared" si="105"/>
        <v/>
      </c>
      <c r="S315" s="16"/>
      <c r="T315" s="49" t="str">
        <f t="shared" si="96"/>
        <v/>
      </c>
      <c r="U315" s="49" t="str">
        <f t="shared" si="97"/>
        <v/>
      </c>
      <c r="V315" s="16"/>
      <c r="W315" s="88" t="str">
        <f t="shared" si="98"/>
        <v/>
      </c>
      <c r="X315" s="89" t="str">
        <f t="shared" si="114"/>
        <v/>
      </c>
      <c r="Y315" s="16"/>
      <c r="Z315" s="31" t="str">
        <f t="shared" si="106"/>
        <v/>
      </c>
      <c r="AA315" s="19"/>
      <c r="AB315" s="45" t="str">
        <f t="shared" si="113"/>
        <v/>
      </c>
      <c r="AC315" s="44"/>
      <c r="AE315" s="19"/>
      <c r="AF315" s="71"/>
      <c r="AG315" s="25"/>
      <c r="AH315" s="45" t="str">
        <f t="shared" si="99"/>
        <v/>
      </c>
      <c r="AI315" s="29"/>
      <c r="AJ315" s="45" t="str">
        <f t="shared" si="100"/>
        <v/>
      </c>
      <c r="AK315" s="50"/>
      <c r="AL315" s="88" t="str">
        <f t="shared" si="111"/>
        <v/>
      </c>
      <c r="AM315" s="89" t="str">
        <f t="shared" si="112"/>
        <v/>
      </c>
      <c r="AN315" s="36"/>
    </row>
    <row r="316" spans="1:40" x14ac:dyDescent="0.25">
      <c r="A316" s="95"/>
      <c r="B316" s="19"/>
      <c r="C316" s="298" t="b">
        <f t="shared" si="107"/>
        <v>0</v>
      </c>
      <c r="D316" s="298"/>
      <c r="E316" s="420" t="b">
        <f t="shared" si="108"/>
        <v>0</v>
      </c>
      <c r="F316" s="421"/>
      <c r="G316" s="298" t="b">
        <f t="shared" si="109"/>
        <v>0</v>
      </c>
      <c r="H316" s="298"/>
      <c r="I316" s="298" t="b">
        <f t="shared" si="110"/>
        <v>0</v>
      </c>
      <c r="J316" s="298"/>
      <c r="K316" s="285" t="str">
        <f t="shared" si="101"/>
        <v/>
      </c>
      <c r="L316" s="104" t="str">
        <f t="shared" si="94"/>
        <v/>
      </c>
      <c r="M316" s="293" t="str">
        <f t="shared" si="95"/>
        <v/>
      </c>
      <c r="N316" s="19"/>
      <c r="O316" s="86" t="str">
        <f t="shared" si="102"/>
        <v/>
      </c>
      <c r="P316" s="285" t="str">
        <f t="shared" si="103"/>
        <v/>
      </c>
      <c r="Q316" s="86" t="str">
        <f t="shared" si="104"/>
        <v/>
      </c>
      <c r="R316" s="285" t="str">
        <f t="shared" si="105"/>
        <v/>
      </c>
      <c r="S316" s="16"/>
      <c r="T316" s="49" t="str">
        <f t="shared" si="96"/>
        <v/>
      </c>
      <c r="U316" s="49" t="str">
        <f t="shared" si="97"/>
        <v/>
      </c>
      <c r="V316" s="16"/>
      <c r="W316" s="88" t="str">
        <f t="shared" si="98"/>
        <v/>
      </c>
      <c r="X316" s="89" t="str">
        <f t="shared" si="114"/>
        <v/>
      </c>
      <c r="Y316" s="16"/>
      <c r="Z316" s="31" t="str">
        <f t="shared" si="106"/>
        <v/>
      </c>
      <c r="AA316" s="19"/>
      <c r="AB316" s="45" t="str">
        <f t="shared" si="113"/>
        <v/>
      </c>
      <c r="AC316" s="44"/>
      <c r="AE316" s="19"/>
      <c r="AF316" s="71"/>
      <c r="AG316" s="25"/>
      <c r="AH316" s="45" t="str">
        <f t="shared" si="99"/>
        <v/>
      </c>
      <c r="AI316" s="29"/>
      <c r="AJ316" s="45" t="str">
        <f t="shared" si="100"/>
        <v/>
      </c>
      <c r="AK316" s="50"/>
      <c r="AL316" s="88" t="str">
        <f t="shared" si="111"/>
        <v/>
      </c>
      <c r="AM316" s="89" t="str">
        <f t="shared" si="112"/>
        <v/>
      </c>
      <c r="AN316" s="36"/>
    </row>
    <row r="317" spans="1:40" x14ac:dyDescent="0.25">
      <c r="A317" s="95"/>
      <c r="B317" s="19"/>
      <c r="C317" s="298" t="b">
        <f t="shared" si="107"/>
        <v>0</v>
      </c>
      <c r="D317" s="298"/>
      <c r="E317" s="420" t="b">
        <f t="shared" si="108"/>
        <v>0</v>
      </c>
      <c r="F317" s="421"/>
      <c r="G317" s="298" t="b">
        <f t="shared" si="109"/>
        <v>0</v>
      </c>
      <c r="H317" s="298"/>
      <c r="I317" s="298" t="b">
        <f t="shared" si="110"/>
        <v>0</v>
      </c>
      <c r="J317" s="298"/>
      <c r="K317" s="285" t="str">
        <f t="shared" si="101"/>
        <v/>
      </c>
      <c r="L317" s="104" t="str">
        <f t="shared" si="94"/>
        <v/>
      </c>
      <c r="M317" s="293" t="str">
        <f t="shared" si="95"/>
        <v/>
      </c>
      <c r="N317" s="19"/>
      <c r="O317" s="86" t="str">
        <f t="shared" si="102"/>
        <v/>
      </c>
      <c r="P317" s="285" t="str">
        <f t="shared" si="103"/>
        <v/>
      </c>
      <c r="Q317" s="86" t="str">
        <f t="shared" si="104"/>
        <v/>
      </c>
      <c r="R317" s="285" t="str">
        <f t="shared" si="105"/>
        <v/>
      </c>
      <c r="S317" s="16"/>
      <c r="T317" s="49" t="str">
        <f t="shared" si="96"/>
        <v/>
      </c>
      <c r="U317" s="49" t="str">
        <f t="shared" si="97"/>
        <v/>
      </c>
      <c r="V317" s="16"/>
      <c r="W317" s="88" t="str">
        <f t="shared" si="98"/>
        <v/>
      </c>
      <c r="X317" s="89" t="str">
        <f t="shared" si="114"/>
        <v/>
      </c>
      <c r="Y317" s="16"/>
      <c r="Z317" s="31" t="str">
        <f t="shared" si="106"/>
        <v/>
      </c>
      <c r="AA317" s="19"/>
      <c r="AB317" s="45" t="str">
        <f t="shared" si="113"/>
        <v/>
      </c>
      <c r="AC317" s="44"/>
      <c r="AE317" s="19"/>
      <c r="AF317" s="71"/>
      <c r="AG317" s="25"/>
      <c r="AH317" s="45" t="str">
        <f t="shared" si="99"/>
        <v/>
      </c>
      <c r="AI317" s="29"/>
      <c r="AJ317" s="45" t="str">
        <f t="shared" si="100"/>
        <v/>
      </c>
      <c r="AK317" s="50"/>
      <c r="AL317" s="88" t="str">
        <f t="shared" si="111"/>
        <v/>
      </c>
      <c r="AM317" s="89" t="str">
        <f t="shared" si="112"/>
        <v/>
      </c>
      <c r="AN317" s="36"/>
    </row>
    <row r="318" spans="1:40" x14ac:dyDescent="0.25">
      <c r="A318" s="95"/>
      <c r="B318" s="19"/>
      <c r="C318" s="298" t="b">
        <f t="shared" si="107"/>
        <v>0</v>
      </c>
      <c r="D318" s="298"/>
      <c r="E318" s="420" t="b">
        <f t="shared" si="108"/>
        <v>0</v>
      </c>
      <c r="F318" s="421"/>
      <c r="G318" s="298" t="b">
        <f t="shared" si="109"/>
        <v>0</v>
      </c>
      <c r="H318" s="298"/>
      <c r="I318" s="298" t="b">
        <f t="shared" si="110"/>
        <v>0</v>
      </c>
      <c r="J318" s="298"/>
      <c r="K318" s="285" t="str">
        <f t="shared" si="101"/>
        <v/>
      </c>
      <c r="L318" s="104" t="str">
        <f t="shared" si="94"/>
        <v/>
      </c>
      <c r="M318" s="293" t="str">
        <f t="shared" si="95"/>
        <v/>
      </c>
      <c r="N318" s="19"/>
      <c r="O318" s="86" t="str">
        <f t="shared" si="102"/>
        <v/>
      </c>
      <c r="P318" s="285" t="str">
        <f t="shared" si="103"/>
        <v/>
      </c>
      <c r="Q318" s="86" t="str">
        <f t="shared" si="104"/>
        <v/>
      </c>
      <c r="R318" s="285" t="str">
        <f t="shared" si="105"/>
        <v/>
      </c>
      <c r="S318" s="16"/>
      <c r="T318" s="49" t="str">
        <f t="shared" si="96"/>
        <v/>
      </c>
      <c r="U318" s="49" t="str">
        <f t="shared" si="97"/>
        <v/>
      </c>
      <c r="V318" s="16"/>
      <c r="W318" s="88" t="str">
        <f t="shared" si="98"/>
        <v/>
      </c>
      <c r="X318" s="89" t="str">
        <f t="shared" si="114"/>
        <v/>
      </c>
      <c r="Y318" s="16"/>
      <c r="Z318" s="31" t="str">
        <f t="shared" si="106"/>
        <v/>
      </c>
      <c r="AA318" s="19"/>
      <c r="AB318" s="45" t="str">
        <f t="shared" si="113"/>
        <v/>
      </c>
      <c r="AC318" s="44"/>
      <c r="AE318" s="19"/>
      <c r="AF318" s="71"/>
      <c r="AG318" s="25"/>
      <c r="AH318" s="45" t="str">
        <f t="shared" si="99"/>
        <v/>
      </c>
      <c r="AI318" s="29"/>
      <c r="AJ318" s="45" t="str">
        <f t="shared" si="100"/>
        <v/>
      </c>
      <c r="AK318" s="50"/>
      <c r="AL318" s="88" t="str">
        <f t="shared" si="111"/>
        <v/>
      </c>
      <c r="AM318" s="89" t="str">
        <f t="shared" si="112"/>
        <v/>
      </c>
      <c r="AN318" s="36"/>
    </row>
    <row r="319" spans="1:40" x14ac:dyDescent="0.25">
      <c r="A319" s="95"/>
      <c r="B319" s="19"/>
      <c r="C319" s="298" t="b">
        <f t="shared" si="107"/>
        <v>0</v>
      </c>
      <c r="D319" s="298"/>
      <c r="E319" s="420" t="b">
        <f t="shared" si="108"/>
        <v>0</v>
      </c>
      <c r="F319" s="421"/>
      <c r="G319" s="298" t="b">
        <f t="shared" si="109"/>
        <v>0</v>
      </c>
      <c r="H319" s="298"/>
      <c r="I319" s="298" t="b">
        <f t="shared" si="110"/>
        <v>0</v>
      </c>
      <c r="J319" s="298"/>
      <c r="K319" s="285" t="str">
        <f t="shared" si="101"/>
        <v/>
      </c>
      <c r="L319" s="104" t="str">
        <f t="shared" si="94"/>
        <v/>
      </c>
      <c r="M319" s="293" t="str">
        <f t="shared" si="95"/>
        <v/>
      </c>
      <c r="N319" s="19"/>
      <c r="O319" s="86" t="str">
        <f t="shared" si="102"/>
        <v/>
      </c>
      <c r="P319" s="285" t="str">
        <f t="shared" si="103"/>
        <v/>
      </c>
      <c r="Q319" s="86" t="str">
        <f t="shared" si="104"/>
        <v/>
      </c>
      <c r="R319" s="285" t="str">
        <f t="shared" si="105"/>
        <v/>
      </c>
      <c r="S319" s="16"/>
      <c r="T319" s="49" t="str">
        <f t="shared" si="96"/>
        <v/>
      </c>
      <c r="U319" s="49" t="str">
        <f t="shared" si="97"/>
        <v/>
      </c>
      <c r="V319" s="16"/>
      <c r="W319" s="88" t="str">
        <f t="shared" si="98"/>
        <v/>
      </c>
      <c r="X319" s="89" t="str">
        <f t="shared" si="114"/>
        <v/>
      </c>
      <c r="Y319" s="16"/>
      <c r="Z319" s="31" t="str">
        <f t="shared" si="106"/>
        <v/>
      </c>
      <c r="AA319" s="19"/>
      <c r="AB319" s="45" t="str">
        <f t="shared" si="113"/>
        <v/>
      </c>
      <c r="AC319" s="44"/>
      <c r="AE319" s="19"/>
      <c r="AF319" s="71"/>
      <c r="AG319" s="25"/>
      <c r="AH319" s="45" t="str">
        <f t="shared" si="99"/>
        <v/>
      </c>
      <c r="AI319" s="29"/>
      <c r="AJ319" s="45" t="str">
        <f t="shared" si="100"/>
        <v/>
      </c>
      <c r="AK319" s="50"/>
      <c r="AL319" s="88" t="str">
        <f t="shared" si="111"/>
        <v/>
      </c>
      <c r="AM319" s="89" t="str">
        <f t="shared" si="112"/>
        <v/>
      </c>
      <c r="AN319" s="36"/>
    </row>
    <row r="320" spans="1:40" x14ac:dyDescent="0.25">
      <c r="A320" s="95"/>
      <c r="B320" s="19"/>
      <c r="C320" s="298" t="b">
        <f t="shared" si="107"/>
        <v>0</v>
      </c>
      <c r="D320" s="298"/>
      <c r="E320" s="420" t="b">
        <f t="shared" si="108"/>
        <v>0</v>
      </c>
      <c r="F320" s="421"/>
      <c r="G320" s="298" t="b">
        <f t="shared" si="109"/>
        <v>0</v>
      </c>
      <c r="H320" s="298"/>
      <c r="I320" s="298" t="b">
        <f t="shared" si="110"/>
        <v>0</v>
      </c>
      <c r="J320" s="298"/>
      <c r="K320" s="285" t="str">
        <f t="shared" si="101"/>
        <v/>
      </c>
      <c r="L320" s="104" t="str">
        <f t="shared" si="94"/>
        <v/>
      </c>
      <c r="M320" s="293" t="str">
        <f t="shared" si="95"/>
        <v/>
      </c>
      <c r="N320" s="19"/>
      <c r="O320" s="86" t="str">
        <f t="shared" si="102"/>
        <v/>
      </c>
      <c r="P320" s="285" t="str">
        <f t="shared" si="103"/>
        <v/>
      </c>
      <c r="Q320" s="86" t="str">
        <f t="shared" si="104"/>
        <v/>
      </c>
      <c r="R320" s="285" t="str">
        <f t="shared" si="105"/>
        <v/>
      </c>
      <c r="S320" s="16"/>
      <c r="T320" s="49" t="str">
        <f t="shared" si="96"/>
        <v/>
      </c>
      <c r="U320" s="49" t="str">
        <f t="shared" si="97"/>
        <v/>
      </c>
      <c r="V320" s="16"/>
      <c r="W320" s="88" t="str">
        <f t="shared" si="98"/>
        <v/>
      </c>
      <c r="X320" s="89" t="str">
        <f t="shared" si="114"/>
        <v/>
      </c>
      <c r="Y320" s="16"/>
      <c r="Z320" s="31" t="str">
        <f t="shared" si="106"/>
        <v/>
      </c>
      <c r="AA320" s="19"/>
      <c r="AB320" s="45" t="str">
        <f t="shared" si="113"/>
        <v/>
      </c>
      <c r="AC320" s="44"/>
      <c r="AE320" s="19"/>
      <c r="AF320" s="71"/>
      <c r="AG320" s="25"/>
      <c r="AH320" s="45" t="str">
        <f t="shared" si="99"/>
        <v/>
      </c>
      <c r="AI320" s="29"/>
      <c r="AJ320" s="45" t="str">
        <f t="shared" si="100"/>
        <v/>
      </c>
      <c r="AK320" s="50"/>
      <c r="AL320" s="88" t="str">
        <f t="shared" si="111"/>
        <v/>
      </c>
      <c r="AM320" s="89" t="str">
        <f t="shared" si="112"/>
        <v/>
      </c>
      <c r="AN320" s="36"/>
    </row>
    <row r="321" spans="1:40" x14ac:dyDescent="0.25">
      <c r="A321" s="95"/>
      <c r="B321" s="19"/>
      <c r="C321" s="298" t="b">
        <f t="shared" si="107"/>
        <v>0</v>
      </c>
      <c r="D321" s="298"/>
      <c r="E321" s="420" t="b">
        <f t="shared" si="108"/>
        <v>0</v>
      </c>
      <c r="F321" s="421"/>
      <c r="G321" s="298" t="b">
        <f t="shared" si="109"/>
        <v>0</v>
      </c>
      <c r="H321" s="298"/>
      <c r="I321" s="298" t="b">
        <f t="shared" si="110"/>
        <v>0</v>
      </c>
      <c r="J321" s="298"/>
      <c r="K321" s="285" t="str">
        <f t="shared" si="101"/>
        <v/>
      </c>
      <c r="L321" s="104" t="str">
        <f t="shared" si="94"/>
        <v/>
      </c>
      <c r="M321" s="293" t="str">
        <f t="shared" si="95"/>
        <v/>
      </c>
      <c r="N321" s="19"/>
      <c r="O321" s="86" t="str">
        <f t="shared" si="102"/>
        <v/>
      </c>
      <c r="P321" s="285" t="str">
        <f t="shared" si="103"/>
        <v/>
      </c>
      <c r="Q321" s="86" t="str">
        <f t="shared" si="104"/>
        <v/>
      </c>
      <c r="R321" s="285" t="str">
        <f t="shared" si="105"/>
        <v/>
      </c>
      <c r="S321" s="16"/>
      <c r="T321" s="49" t="str">
        <f t="shared" si="96"/>
        <v/>
      </c>
      <c r="U321" s="49" t="str">
        <f t="shared" si="97"/>
        <v/>
      </c>
      <c r="V321" s="16"/>
      <c r="W321" s="88" t="str">
        <f t="shared" si="98"/>
        <v/>
      </c>
      <c r="X321" s="89" t="str">
        <f t="shared" si="114"/>
        <v/>
      </c>
      <c r="Y321" s="16"/>
      <c r="Z321" s="31" t="str">
        <f t="shared" si="106"/>
        <v/>
      </c>
      <c r="AA321" s="19"/>
      <c r="AB321" s="45" t="str">
        <f t="shared" si="113"/>
        <v/>
      </c>
      <c r="AC321" s="44"/>
      <c r="AE321" s="19"/>
      <c r="AF321" s="71"/>
      <c r="AG321" s="25"/>
      <c r="AH321" s="45" t="str">
        <f t="shared" si="99"/>
        <v/>
      </c>
      <c r="AI321" s="29"/>
      <c r="AJ321" s="45" t="str">
        <f t="shared" si="100"/>
        <v/>
      </c>
      <c r="AK321" s="50"/>
      <c r="AL321" s="88" t="str">
        <f t="shared" si="111"/>
        <v/>
      </c>
      <c r="AM321" s="89" t="str">
        <f t="shared" si="112"/>
        <v/>
      </c>
      <c r="AN321" s="36"/>
    </row>
    <row r="322" spans="1:40" x14ac:dyDescent="0.25">
      <c r="A322" s="95"/>
      <c r="B322" s="19"/>
      <c r="C322" s="298" t="b">
        <f t="shared" si="107"/>
        <v>0</v>
      </c>
      <c r="D322" s="298"/>
      <c r="E322" s="420" t="b">
        <f t="shared" si="108"/>
        <v>0</v>
      </c>
      <c r="F322" s="421"/>
      <c r="G322" s="298" t="b">
        <f t="shared" si="109"/>
        <v>0</v>
      </c>
      <c r="H322" s="298"/>
      <c r="I322" s="298" t="b">
        <f t="shared" si="110"/>
        <v>0</v>
      </c>
      <c r="J322" s="298"/>
      <c r="K322" s="285" t="str">
        <f t="shared" si="101"/>
        <v/>
      </c>
      <c r="L322" s="104" t="str">
        <f t="shared" si="94"/>
        <v/>
      </c>
      <c r="M322" s="293" t="str">
        <f t="shared" si="95"/>
        <v/>
      </c>
      <c r="N322" s="19"/>
      <c r="O322" s="86" t="str">
        <f t="shared" si="102"/>
        <v/>
      </c>
      <c r="P322" s="285" t="str">
        <f t="shared" si="103"/>
        <v/>
      </c>
      <c r="Q322" s="86" t="str">
        <f t="shared" si="104"/>
        <v/>
      </c>
      <c r="R322" s="285" t="str">
        <f t="shared" si="105"/>
        <v/>
      </c>
      <c r="S322" s="16"/>
      <c r="T322" s="49" t="str">
        <f t="shared" si="96"/>
        <v/>
      </c>
      <c r="U322" s="49" t="str">
        <f t="shared" si="97"/>
        <v/>
      </c>
      <c r="V322" s="16"/>
      <c r="W322" s="88" t="str">
        <f t="shared" si="98"/>
        <v/>
      </c>
      <c r="X322" s="89" t="str">
        <f t="shared" si="114"/>
        <v/>
      </c>
      <c r="Y322" s="16"/>
      <c r="Z322" s="31" t="str">
        <f t="shared" si="106"/>
        <v/>
      </c>
      <c r="AA322" s="19"/>
      <c r="AB322" s="45" t="str">
        <f t="shared" si="113"/>
        <v/>
      </c>
      <c r="AC322" s="44"/>
      <c r="AE322" s="19"/>
      <c r="AF322" s="71"/>
      <c r="AG322" s="25"/>
      <c r="AH322" s="45" t="str">
        <f t="shared" si="99"/>
        <v/>
      </c>
      <c r="AI322" s="29"/>
      <c r="AJ322" s="45" t="str">
        <f t="shared" si="100"/>
        <v/>
      </c>
      <c r="AK322" s="50"/>
      <c r="AL322" s="88" t="str">
        <f t="shared" si="111"/>
        <v/>
      </c>
      <c r="AM322" s="89" t="str">
        <f t="shared" si="112"/>
        <v/>
      </c>
      <c r="AN322" s="36"/>
    </row>
    <row r="323" spans="1:40" x14ac:dyDescent="0.25">
      <c r="A323" s="95"/>
      <c r="B323" s="19"/>
      <c r="C323" s="298" t="b">
        <f t="shared" si="107"/>
        <v>0</v>
      </c>
      <c r="D323" s="298"/>
      <c r="E323" s="420" t="b">
        <f t="shared" si="108"/>
        <v>0</v>
      </c>
      <c r="F323" s="421"/>
      <c r="G323" s="298" t="b">
        <f t="shared" si="109"/>
        <v>0</v>
      </c>
      <c r="H323" s="298"/>
      <c r="I323" s="298" t="b">
        <f t="shared" si="110"/>
        <v>0</v>
      </c>
      <c r="J323" s="298"/>
      <c r="K323" s="285" t="str">
        <f t="shared" si="101"/>
        <v/>
      </c>
      <c r="L323" s="104" t="str">
        <f t="shared" si="94"/>
        <v/>
      </c>
      <c r="M323" s="293" t="str">
        <f t="shared" si="95"/>
        <v/>
      </c>
      <c r="N323" s="19"/>
      <c r="O323" s="86" t="str">
        <f t="shared" si="102"/>
        <v/>
      </c>
      <c r="P323" s="285" t="str">
        <f t="shared" si="103"/>
        <v/>
      </c>
      <c r="Q323" s="86" t="str">
        <f t="shared" si="104"/>
        <v/>
      </c>
      <c r="R323" s="285" t="str">
        <f t="shared" si="105"/>
        <v/>
      </c>
      <c r="S323" s="16"/>
      <c r="T323" s="49" t="str">
        <f t="shared" si="96"/>
        <v/>
      </c>
      <c r="U323" s="49" t="str">
        <f t="shared" si="97"/>
        <v/>
      </c>
      <c r="V323" s="16"/>
      <c r="W323" s="88" t="str">
        <f t="shared" si="98"/>
        <v/>
      </c>
      <c r="X323" s="89" t="str">
        <f t="shared" si="114"/>
        <v/>
      </c>
      <c r="Y323" s="16"/>
      <c r="Z323" s="31" t="str">
        <f t="shared" si="106"/>
        <v/>
      </c>
      <c r="AA323" s="19"/>
      <c r="AB323" s="45" t="str">
        <f t="shared" si="113"/>
        <v/>
      </c>
      <c r="AC323" s="44"/>
      <c r="AE323" s="19"/>
      <c r="AF323" s="71"/>
      <c r="AG323" s="25"/>
      <c r="AH323" s="45" t="str">
        <f t="shared" si="99"/>
        <v/>
      </c>
      <c r="AI323" s="29"/>
      <c r="AJ323" s="45" t="str">
        <f t="shared" si="100"/>
        <v/>
      </c>
      <c r="AK323" s="50"/>
      <c r="AL323" s="88" t="str">
        <f t="shared" si="111"/>
        <v/>
      </c>
      <c r="AM323" s="89" t="str">
        <f t="shared" si="112"/>
        <v/>
      </c>
      <c r="AN323" s="36"/>
    </row>
    <row r="324" spans="1:40" x14ac:dyDescent="0.25">
      <c r="A324" s="95"/>
      <c r="B324" s="19"/>
      <c r="C324" s="298" t="b">
        <f t="shared" si="107"/>
        <v>0</v>
      </c>
      <c r="D324" s="298"/>
      <c r="E324" s="420" t="b">
        <f t="shared" si="108"/>
        <v>0</v>
      </c>
      <c r="F324" s="421"/>
      <c r="G324" s="298" t="b">
        <f t="shared" si="109"/>
        <v>0</v>
      </c>
      <c r="H324" s="298"/>
      <c r="I324" s="298" t="b">
        <f t="shared" si="110"/>
        <v>0</v>
      </c>
      <c r="J324" s="298"/>
      <c r="K324" s="285" t="str">
        <f t="shared" si="101"/>
        <v/>
      </c>
      <c r="L324" s="104" t="str">
        <f t="shared" si="94"/>
        <v/>
      </c>
      <c r="M324" s="293" t="str">
        <f t="shared" si="95"/>
        <v/>
      </c>
      <c r="N324" s="19"/>
      <c r="O324" s="86" t="str">
        <f t="shared" si="102"/>
        <v/>
      </c>
      <c r="P324" s="285" t="str">
        <f t="shared" si="103"/>
        <v/>
      </c>
      <c r="Q324" s="86" t="str">
        <f t="shared" si="104"/>
        <v/>
      </c>
      <c r="R324" s="285" t="str">
        <f t="shared" si="105"/>
        <v/>
      </c>
      <c r="S324" s="16"/>
      <c r="T324" s="49" t="str">
        <f t="shared" si="96"/>
        <v/>
      </c>
      <c r="U324" s="49" t="str">
        <f t="shared" si="97"/>
        <v/>
      </c>
      <c r="V324" s="16"/>
      <c r="W324" s="88" t="str">
        <f t="shared" si="98"/>
        <v/>
      </c>
      <c r="X324" s="89" t="str">
        <f t="shared" si="114"/>
        <v/>
      </c>
      <c r="Y324" s="16"/>
      <c r="Z324" s="31" t="str">
        <f t="shared" si="106"/>
        <v/>
      </c>
      <c r="AA324" s="19"/>
      <c r="AB324" s="45" t="str">
        <f t="shared" si="113"/>
        <v/>
      </c>
      <c r="AC324" s="44"/>
      <c r="AE324" s="19"/>
      <c r="AF324" s="71"/>
      <c r="AG324" s="25"/>
      <c r="AH324" s="45" t="str">
        <f t="shared" si="99"/>
        <v/>
      </c>
      <c r="AI324" s="29"/>
      <c r="AJ324" s="45" t="str">
        <f t="shared" si="100"/>
        <v/>
      </c>
      <c r="AK324" s="50"/>
      <c r="AL324" s="88" t="str">
        <f t="shared" si="111"/>
        <v/>
      </c>
      <c r="AM324" s="89" t="str">
        <f t="shared" si="112"/>
        <v/>
      </c>
      <c r="AN324" s="36"/>
    </row>
    <row r="325" spans="1:40" x14ac:dyDescent="0.25">
      <c r="A325" s="95"/>
      <c r="B325" s="19"/>
      <c r="C325" s="298" t="b">
        <f t="shared" si="107"/>
        <v>0</v>
      </c>
      <c r="D325" s="298"/>
      <c r="E325" s="420" t="b">
        <f t="shared" si="108"/>
        <v>0</v>
      </c>
      <c r="F325" s="421"/>
      <c r="G325" s="298" t="b">
        <f t="shared" si="109"/>
        <v>0</v>
      </c>
      <c r="H325" s="298"/>
      <c r="I325" s="298" t="b">
        <f t="shared" si="110"/>
        <v>0</v>
      </c>
      <c r="J325" s="298"/>
      <c r="K325" s="285" t="str">
        <f t="shared" si="101"/>
        <v/>
      </c>
      <c r="L325" s="104" t="str">
        <f t="shared" si="94"/>
        <v/>
      </c>
      <c r="M325" s="293" t="str">
        <f t="shared" si="95"/>
        <v/>
      </c>
      <c r="N325" s="19"/>
      <c r="O325" s="86" t="str">
        <f t="shared" si="102"/>
        <v/>
      </c>
      <c r="P325" s="285" t="str">
        <f t="shared" si="103"/>
        <v/>
      </c>
      <c r="Q325" s="86" t="str">
        <f t="shared" si="104"/>
        <v/>
      </c>
      <c r="R325" s="285" t="str">
        <f t="shared" si="105"/>
        <v/>
      </c>
      <c r="S325" s="16"/>
      <c r="T325" s="49" t="str">
        <f t="shared" si="96"/>
        <v/>
      </c>
      <c r="U325" s="49" t="str">
        <f t="shared" si="97"/>
        <v/>
      </c>
      <c r="V325" s="16"/>
      <c r="W325" s="88" t="str">
        <f t="shared" si="98"/>
        <v/>
      </c>
      <c r="X325" s="89" t="str">
        <f t="shared" si="114"/>
        <v/>
      </c>
      <c r="Y325" s="16"/>
      <c r="Z325" s="31" t="str">
        <f t="shared" si="106"/>
        <v/>
      </c>
      <c r="AA325" s="19"/>
      <c r="AB325" s="45" t="str">
        <f t="shared" si="113"/>
        <v/>
      </c>
      <c r="AC325" s="44"/>
      <c r="AE325" s="19"/>
      <c r="AF325" s="71"/>
      <c r="AG325" s="25"/>
      <c r="AH325" s="45" t="str">
        <f t="shared" si="99"/>
        <v/>
      </c>
      <c r="AI325" s="29"/>
      <c r="AJ325" s="45" t="str">
        <f t="shared" si="100"/>
        <v/>
      </c>
      <c r="AK325" s="50"/>
      <c r="AL325" s="88" t="str">
        <f t="shared" si="111"/>
        <v/>
      </c>
      <c r="AM325" s="89" t="str">
        <f t="shared" si="112"/>
        <v/>
      </c>
      <c r="AN325" s="36"/>
    </row>
    <row r="326" spans="1:40" x14ac:dyDescent="0.25">
      <c r="A326" s="95"/>
      <c r="B326" s="19"/>
      <c r="C326" s="298" t="b">
        <f t="shared" si="107"/>
        <v>0</v>
      </c>
      <c r="D326" s="298"/>
      <c r="E326" s="420" t="b">
        <f t="shared" si="108"/>
        <v>0</v>
      </c>
      <c r="F326" s="421"/>
      <c r="G326" s="298" t="b">
        <f t="shared" si="109"/>
        <v>0</v>
      </c>
      <c r="H326" s="298"/>
      <c r="I326" s="298" t="b">
        <f t="shared" si="110"/>
        <v>0</v>
      </c>
      <c r="J326" s="298"/>
      <c r="K326" s="285" t="str">
        <f t="shared" si="101"/>
        <v/>
      </c>
      <c r="L326" s="104" t="str">
        <f t="shared" si="94"/>
        <v/>
      </c>
      <c r="M326" s="293" t="str">
        <f t="shared" si="95"/>
        <v/>
      </c>
      <c r="N326" s="19"/>
      <c r="O326" s="86" t="str">
        <f t="shared" si="102"/>
        <v/>
      </c>
      <c r="P326" s="285" t="str">
        <f t="shared" si="103"/>
        <v/>
      </c>
      <c r="Q326" s="86" t="str">
        <f t="shared" si="104"/>
        <v/>
      </c>
      <c r="R326" s="285" t="str">
        <f t="shared" si="105"/>
        <v/>
      </c>
      <c r="S326" s="16"/>
      <c r="T326" s="49" t="str">
        <f t="shared" si="96"/>
        <v/>
      </c>
      <c r="U326" s="49" t="str">
        <f t="shared" si="97"/>
        <v/>
      </c>
      <c r="V326" s="16"/>
      <c r="W326" s="88" t="str">
        <f t="shared" si="98"/>
        <v/>
      </c>
      <c r="X326" s="89" t="str">
        <f t="shared" si="114"/>
        <v/>
      </c>
      <c r="Y326" s="16"/>
      <c r="Z326" s="31" t="str">
        <f t="shared" si="106"/>
        <v/>
      </c>
      <c r="AA326" s="19"/>
      <c r="AB326" s="45" t="str">
        <f t="shared" si="113"/>
        <v/>
      </c>
      <c r="AC326" s="44"/>
      <c r="AE326" s="19"/>
      <c r="AF326" s="71"/>
      <c r="AG326" s="25"/>
      <c r="AH326" s="45" t="str">
        <f t="shared" si="99"/>
        <v/>
      </c>
      <c r="AI326" s="29"/>
      <c r="AJ326" s="45" t="str">
        <f t="shared" si="100"/>
        <v/>
      </c>
      <c r="AK326" s="50"/>
      <c r="AL326" s="88" t="str">
        <f t="shared" si="111"/>
        <v/>
      </c>
      <c r="AM326" s="89" t="str">
        <f t="shared" si="112"/>
        <v/>
      </c>
      <c r="AN326" s="36"/>
    </row>
    <row r="327" spans="1:40" x14ac:dyDescent="0.25">
      <c r="A327" s="95"/>
      <c r="B327" s="19"/>
      <c r="C327" s="298" t="b">
        <f t="shared" si="107"/>
        <v>0</v>
      </c>
      <c r="D327" s="298"/>
      <c r="E327" s="420" t="b">
        <f t="shared" si="108"/>
        <v>0</v>
      </c>
      <c r="F327" s="421"/>
      <c r="G327" s="298" t="b">
        <f t="shared" si="109"/>
        <v>0</v>
      </c>
      <c r="H327" s="298"/>
      <c r="I327" s="298" t="b">
        <f t="shared" si="110"/>
        <v>0</v>
      </c>
      <c r="J327" s="298"/>
      <c r="K327" s="285" t="str">
        <f t="shared" si="101"/>
        <v/>
      </c>
      <c r="L327" s="104" t="str">
        <f t="shared" si="94"/>
        <v/>
      </c>
      <c r="M327" s="293" t="str">
        <f t="shared" si="95"/>
        <v/>
      </c>
      <c r="N327" s="19"/>
      <c r="O327" s="86" t="str">
        <f t="shared" si="102"/>
        <v/>
      </c>
      <c r="P327" s="285" t="str">
        <f t="shared" si="103"/>
        <v/>
      </c>
      <c r="Q327" s="86" t="str">
        <f t="shared" si="104"/>
        <v/>
      </c>
      <c r="R327" s="285" t="str">
        <f t="shared" si="105"/>
        <v/>
      </c>
      <c r="S327" s="16"/>
      <c r="T327" s="49" t="str">
        <f t="shared" si="96"/>
        <v/>
      </c>
      <c r="U327" s="49" t="str">
        <f t="shared" si="97"/>
        <v/>
      </c>
      <c r="V327" s="16"/>
      <c r="W327" s="88" t="str">
        <f t="shared" si="98"/>
        <v/>
      </c>
      <c r="X327" s="89" t="str">
        <f t="shared" si="114"/>
        <v/>
      </c>
      <c r="Y327" s="16"/>
      <c r="Z327" s="31" t="str">
        <f t="shared" si="106"/>
        <v/>
      </c>
      <c r="AA327" s="19"/>
      <c r="AB327" s="45" t="str">
        <f t="shared" si="113"/>
        <v/>
      </c>
      <c r="AC327" s="44"/>
      <c r="AE327" s="19"/>
      <c r="AF327" s="71"/>
      <c r="AG327" s="25"/>
      <c r="AH327" s="45" t="str">
        <f t="shared" si="99"/>
        <v/>
      </c>
      <c r="AI327" s="29"/>
      <c r="AJ327" s="45" t="str">
        <f t="shared" si="100"/>
        <v/>
      </c>
      <c r="AK327" s="50"/>
      <c r="AL327" s="88" t="str">
        <f t="shared" si="111"/>
        <v/>
      </c>
      <c r="AM327" s="89" t="str">
        <f t="shared" si="112"/>
        <v/>
      </c>
      <c r="AN327" s="36"/>
    </row>
    <row r="328" spans="1:40" x14ac:dyDescent="0.25">
      <c r="A328" s="95"/>
      <c r="B328" s="19"/>
      <c r="C328" s="298" t="b">
        <f t="shared" si="107"/>
        <v>0</v>
      </c>
      <c r="D328" s="298"/>
      <c r="E328" s="420" t="b">
        <f t="shared" si="108"/>
        <v>0</v>
      </c>
      <c r="F328" s="421"/>
      <c r="G328" s="298" t="b">
        <f t="shared" si="109"/>
        <v>0</v>
      </c>
      <c r="H328" s="298"/>
      <c r="I328" s="298" t="b">
        <f t="shared" si="110"/>
        <v>0</v>
      </c>
      <c r="J328" s="298"/>
      <c r="K328" s="285" t="str">
        <f t="shared" si="101"/>
        <v/>
      </c>
      <c r="L328" s="104" t="str">
        <f t="shared" si="94"/>
        <v/>
      </c>
      <c r="M328" s="293" t="str">
        <f t="shared" si="95"/>
        <v/>
      </c>
      <c r="N328" s="19"/>
      <c r="O328" s="86" t="str">
        <f t="shared" si="102"/>
        <v/>
      </c>
      <c r="P328" s="285" t="str">
        <f t="shared" si="103"/>
        <v/>
      </c>
      <c r="Q328" s="86" t="str">
        <f t="shared" si="104"/>
        <v/>
      </c>
      <c r="R328" s="285" t="str">
        <f t="shared" si="105"/>
        <v/>
      </c>
      <c r="S328" s="16"/>
      <c r="T328" s="49" t="str">
        <f t="shared" si="96"/>
        <v/>
      </c>
      <c r="U328" s="49" t="str">
        <f t="shared" si="97"/>
        <v/>
      </c>
      <c r="V328" s="16"/>
      <c r="W328" s="88" t="str">
        <f t="shared" si="98"/>
        <v/>
      </c>
      <c r="X328" s="89" t="str">
        <f t="shared" si="114"/>
        <v/>
      </c>
      <c r="Y328" s="16"/>
      <c r="Z328" s="31" t="str">
        <f t="shared" si="106"/>
        <v/>
      </c>
      <c r="AA328" s="19"/>
      <c r="AB328" s="45" t="str">
        <f t="shared" si="113"/>
        <v/>
      </c>
      <c r="AC328" s="44"/>
      <c r="AE328" s="19"/>
      <c r="AF328" s="71"/>
      <c r="AG328" s="25"/>
      <c r="AH328" s="45" t="str">
        <f t="shared" si="99"/>
        <v/>
      </c>
      <c r="AI328" s="29"/>
      <c r="AJ328" s="45" t="str">
        <f t="shared" si="100"/>
        <v/>
      </c>
      <c r="AK328" s="50"/>
      <c r="AL328" s="88" t="str">
        <f t="shared" si="111"/>
        <v/>
      </c>
      <c r="AM328" s="89" t="str">
        <f t="shared" si="112"/>
        <v/>
      </c>
      <c r="AN328" s="36"/>
    </row>
    <row r="329" spans="1:40" x14ac:dyDescent="0.25">
      <c r="A329" s="95"/>
      <c r="B329" s="19"/>
      <c r="C329" s="298" t="b">
        <f t="shared" si="107"/>
        <v>0</v>
      </c>
      <c r="D329" s="298"/>
      <c r="E329" s="420" t="b">
        <f t="shared" si="108"/>
        <v>0</v>
      </c>
      <c r="F329" s="421"/>
      <c r="G329" s="298" t="b">
        <f t="shared" si="109"/>
        <v>0</v>
      </c>
      <c r="H329" s="298"/>
      <c r="I329" s="298" t="b">
        <f t="shared" si="110"/>
        <v>0</v>
      </c>
      <c r="J329" s="298"/>
      <c r="K329" s="285" t="str">
        <f t="shared" si="101"/>
        <v/>
      </c>
      <c r="L329" s="104" t="str">
        <f t="shared" si="94"/>
        <v/>
      </c>
      <c r="M329" s="293" t="str">
        <f t="shared" si="95"/>
        <v/>
      </c>
      <c r="N329" s="19"/>
      <c r="O329" s="86" t="str">
        <f t="shared" si="102"/>
        <v/>
      </c>
      <c r="P329" s="285" t="str">
        <f t="shared" si="103"/>
        <v/>
      </c>
      <c r="Q329" s="86" t="str">
        <f t="shared" si="104"/>
        <v/>
      </c>
      <c r="R329" s="285" t="str">
        <f t="shared" si="105"/>
        <v/>
      </c>
      <c r="S329" s="16"/>
      <c r="T329" s="49" t="str">
        <f t="shared" si="96"/>
        <v/>
      </c>
      <c r="U329" s="49" t="str">
        <f t="shared" si="97"/>
        <v/>
      </c>
      <c r="V329" s="16"/>
      <c r="W329" s="88" t="str">
        <f t="shared" si="98"/>
        <v/>
      </c>
      <c r="X329" s="89" t="str">
        <f t="shared" si="114"/>
        <v/>
      </c>
      <c r="Y329" s="16"/>
      <c r="Z329" s="31" t="str">
        <f t="shared" si="106"/>
        <v/>
      </c>
      <c r="AA329" s="19"/>
      <c r="AB329" s="45" t="str">
        <f t="shared" si="113"/>
        <v/>
      </c>
      <c r="AC329" s="44"/>
      <c r="AE329" s="19"/>
      <c r="AF329" s="71"/>
      <c r="AG329" s="25"/>
      <c r="AH329" s="45" t="str">
        <f t="shared" si="99"/>
        <v/>
      </c>
      <c r="AI329" s="29"/>
      <c r="AJ329" s="45" t="str">
        <f t="shared" si="100"/>
        <v/>
      </c>
      <c r="AK329" s="50"/>
      <c r="AL329" s="88" t="str">
        <f t="shared" si="111"/>
        <v/>
      </c>
      <c r="AM329" s="89" t="str">
        <f t="shared" si="112"/>
        <v/>
      </c>
      <c r="AN329" s="36"/>
    </row>
    <row r="330" spans="1:40" x14ac:dyDescent="0.25">
      <c r="A330" s="95"/>
      <c r="B330" s="19"/>
      <c r="C330" s="298" t="b">
        <f t="shared" si="107"/>
        <v>0</v>
      </c>
      <c r="D330" s="298"/>
      <c r="E330" s="420" t="b">
        <f t="shared" si="108"/>
        <v>0</v>
      </c>
      <c r="F330" s="421"/>
      <c r="G330" s="298" t="b">
        <f t="shared" si="109"/>
        <v>0</v>
      </c>
      <c r="H330" s="298"/>
      <c r="I330" s="298" t="b">
        <f t="shared" si="110"/>
        <v>0</v>
      </c>
      <c r="J330" s="298"/>
      <c r="K330" s="285" t="str">
        <f t="shared" si="101"/>
        <v/>
      </c>
      <c r="L330" s="104" t="str">
        <f t="shared" si="94"/>
        <v/>
      </c>
      <c r="M330" s="293" t="str">
        <f t="shared" si="95"/>
        <v/>
      </c>
      <c r="N330" s="19"/>
      <c r="O330" s="86" t="str">
        <f t="shared" si="102"/>
        <v/>
      </c>
      <c r="P330" s="285" t="str">
        <f t="shared" si="103"/>
        <v/>
      </c>
      <c r="Q330" s="86" t="str">
        <f t="shared" si="104"/>
        <v/>
      </c>
      <c r="R330" s="285" t="str">
        <f t="shared" si="105"/>
        <v/>
      </c>
      <c r="S330" s="16"/>
      <c r="T330" s="49" t="str">
        <f t="shared" si="96"/>
        <v/>
      </c>
      <c r="U330" s="49" t="str">
        <f t="shared" si="97"/>
        <v/>
      </c>
      <c r="V330" s="16"/>
      <c r="W330" s="88" t="str">
        <f t="shared" si="98"/>
        <v/>
      </c>
      <c r="X330" s="89" t="str">
        <f t="shared" si="114"/>
        <v/>
      </c>
      <c r="Y330" s="16"/>
      <c r="Z330" s="31" t="str">
        <f t="shared" si="106"/>
        <v/>
      </c>
      <c r="AA330" s="19"/>
      <c r="AB330" s="45" t="str">
        <f t="shared" si="113"/>
        <v/>
      </c>
      <c r="AC330" s="44"/>
      <c r="AE330" s="19"/>
      <c r="AF330" s="71"/>
      <c r="AG330" s="25"/>
      <c r="AH330" s="45" t="str">
        <f t="shared" si="99"/>
        <v/>
      </c>
      <c r="AI330" s="29"/>
      <c r="AJ330" s="45" t="str">
        <f t="shared" si="100"/>
        <v/>
      </c>
      <c r="AK330" s="50"/>
      <c r="AL330" s="88" t="str">
        <f t="shared" si="111"/>
        <v/>
      </c>
      <c r="AM330" s="89" t="str">
        <f t="shared" si="112"/>
        <v/>
      </c>
      <c r="AN330" s="36"/>
    </row>
    <row r="331" spans="1:40" x14ac:dyDescent="0.25">
      <c r="A331" s="95"/>
      <c r="B331" s="19"/>
      <c r="C331" s="298" t="b">
        <f t="shared" si="107"/>
        <v>0</v>
      </c>
      <c r="D331" s="298"/>
      <c r="E331" s="420" t="b">
        <f t="shared" si="108"/>
        <v>0</v>
      </c>
      <c r="F331" s="421"/>
      <c r="G331" s="298" t="b">
        <f t="shared" si="109"/>
        <v>0</v>
      </c>
      <c r="H331" s="298"/>
      <c r="I331" s="298" t="b">
        <f t="shared" si="110"/>
        <v>0</v>
      </c>
      <c r="J331" s="298"/>
      <c r="K331" s="285" t="str">
        <f t="shared" si="101"/>
        <v/>
      </c>
      <c r="L331" s="104" t="str">
        <f t="shared" si="94"/>
        <v/>
      </c>
      <c r="M331" s="293" t="str">
        <f t="shared" si="95"/>
        <v/>
      </c>
      <c r="N331" s="19"/>
      <c r="O331" s="86" t="str">
        <f t="shared" si="102"/>
        <v/>
      </c>
      <c r="P331" s="285" t="str">
        <f t="shared" si="103"/>
        <v/>
      </c>
      <c r="Q331" s="86" t="str">
        <f t="shared" si="104"/>
        <v/>
      </c>
      <c r="R331" s="285" t="str">
        <f t="shared" si="105"/>
        <v/>
      </c>
      <c r="S331" s="16"/>
      <c r="T331" s="49" t="str">
        <f t="shared" si="96"/>
        <v/>
      </c>
      <c r="U331" s="49" t="str">
        <f t="shared" si="97"/>
        <v/>
      </c>
      <c r="V331" s="16"/>
      <c r="W331" s="88" t="str">
        <f t="shared" si="98"/>
        <v/>
      </c>
      <c r="X331" s="89" t="str">
        <f t="shared" si="114"/>
        <v/>
      </c>
      <c r="Y331" s="16"/>
      <c r="Z331" s="31" t="str">
        <f t="shared" si="106"/>
        <v/>
      </c>
      <c r="AA331" s="19"/>
      <c r="AB331" s="45" t="str">
        <f t="shared" si="113"/>
        <v/>
      </c>
      <c r="AC331" s="44"/>
      <c r="AE331" s="19"/>
      <c r="AF331" s="71"/>
      <c r="AG331" s="25"/>
      <c r="AH331" s="45" t="str">
        <f t="shared" si="99"/>
        <v/>
      </c>
      <c r="AI331" s="29"/>
      <c r="AJ331" s="45" t="str">
        <f t="shared" si="100"/>
        <v/>
      </c>
      <c r="AK331" s="50"/>
      <c r="AL331" s="88" t="str">
        <f t="shared" si="111"/>
        <v/>
      </c>
      <c r="AM331" s="89" t="str">
        <f t="shared" si="112"/>
        <v/>
      </c>
      <c r="AN331" s="36"/>
    </row>
    <row r="332" spans="1:40" x14ac:dyDescent="0.25">
      <c r="A332" s="95"/>
      <c r="B332" s="19"/>
      <c r="C332" s="298" t="b">
        <f t="shared" si="107"/>
        <v>0</v>
      </c>
      <c r="D332" s="298"/>
      <c r="E332" s="420" t="b">
        <f t="shared" si="108"/>
        <v>0</v>
      </c>
      <c r="F332" s="421"/>
      <c r="G332" s="298" t="b">
        <f t="shared" si="109"/>
        <v>0</v>
      </c>
      <c r="H332" s="298"/>
      <c r="I332" s="298" t="b">
        <f t="shared" si="110"/>
        <v>0</v>
      </c>
      <c r="J332" s="298"/>
      <c r="K332" s="285" t="str">
        <f t="shared" si="101"/>
        <v/>
      </c>
      <c r="L332" s="104" t="str">
        <f t="shared" si="94"/>
        <v/>
      </c>
      <c r="M332" s="293" t="str">
        <f t="shared" si="95"/>
        <v/>
      </c>
      <c r="N332" s="19"/>
      <c r="O332" s="86" t="str">
        <f t="shared" si="102"/>
        <v/>
      </c>
      <c r="P332" s="285" t="str">
        <f t="shared" si="103"/>
        <v/>
      </c>
      <c r="Q332" s="86" t="str">
        <f t="shared" si="104"/>
        <v/>
      </c>
      <c r="R332" s="285" t="str">
        <f t="shared" si="105"/>
        <v/>
      </c>
      <c r="S332" s="16"/>
      <c r="T332" s="49" t="str">
        <f t="shared" si="96"/>
        <v/>
      </c>
      <c r="U332" s="49" t="str">
        <f t="shared" si="97"/>
        <v/>
      </c>
      <c r="V332" s="16"/>
      <c r="W332" s="88" t="str">
        <f t="shared" si="98"/>
        <v/>
      </c>
      <c r="X332" s="89" t="str">
        <f t="shared" si="114"/>
        <v/>
      </c>
      <c r="Y332" s="16"/>
      <c r="Z332" s="31" t="str">
        <f t="shared" si="106"/>
        <v/>
      </c>
      <c r="AA332" s="19"/>
      <c r="AB332" s="45" t="str">
        <f t="shared" si="113"/>
        <v/>
      </c>
      <c r="AC332" s="44"/>
      <c r="AE332" s="19"/>
      <c r="AF332" s="71"/>
      <c r="AG332" s="25"/>
      <c r="AH332" s="45" t="str">
        <f t="shared" si="99"/>
        <v/>
      </c>
      <c r="AI332" s="29"/>
      <c r="AJ332" s="45" t="str">
        <f t="shared" si="100"/>
        <v/>
      </c>
      <c r="AK332" s="50"/>
      <c r="AL332" s="88" t="str">
        <f t="shared" si="111"/>
        <v/>
      </c>
      <c r="AM332" s="89" t="str">
        <f t="shared" si="112"/>
        <v/>
      </c>
      <c r="AN332" s="36"/>
    </row>
    <row r="333" spans="1:40" x14ac:dyDescent="0.25">
      <c r="A333" s="95"/>
      <c r="B333" s="19"/>
      <c r="C333" s="298" t="b">
        <f t="shared" si="107"/>
        <v>0</v>
      </c>
      <c r="D333" s="298"/>
      <c r="E333" s="420" t="b">
        <f t="shared" si="108"/>
        <v>0</v>
      </c>
      <c r="F333" s="421"/>
      <c r="G333" s="298" t="b">
        <f t="shared" si="109"/>
        <v>0</v>
      </c>
      <c r="H333" s="298"/>
      <c r="I333" s="298" t="b">
        <f t="shared" si="110"/>
        <v>0</v>
      </c>
      <c r="J333" s="298"/>
      <c r="K333" s="285" t="str">
        <f t="shared" si="101"/>
        <v/>
      </c>
      <c r="L333" s="104" t="str">
        <f t="shared" si="94"/>
        <v/>
      </c>
      <c r="M333" s="293" t="str">
        <f t="shared" si="95"/>
        <v/>
      </c>
      <c r="N333" s="19"/>
      <c r="O333" s="86" t="str">
        <f t="shared" si="102"/>
        <v/>
      </c>
      <c r="P333" s="285" t="str">
        <f t="shared" si="103"/>
        <v/>
      </c>
      <c r="Q333" s="86" t="str">
        <f t="shared" si="104"/>
        <v/>
      </c>
      <c r="R333" s="285" t="str">
        <f t="shared" si="105"/>
        <v/>
      </c>
      <c r="S333" s="16"/>
      <c r="T333" s="49" t="str">
        <f t="shared" si="96"/>
        <v/>
      </c>
      <c r="U333" s="49" t="str">
        <f t="shared" si="97"/>
        <v/>
      </c>
      <c r="V333" s="16"/>
      <c r="W333" s="88" t="str">
        <f t="shared" si="98"/>
        <v/>
      </c>
      <c r="X333" s="89" t="str">
        <f t="shared" si="114"/>
        <v/>
      </c>
      <c r="Y333" s="16"/>
      <c r="Z333" s="31" t="str">
        <f t="shared" si="106"/>
        <v/>
      </c>
      <c r="AA333" s="19"/>
      <c r="AB333" s="45" t="str">
        <f t="shared" si="113"/>
        <v/>
      </c>
      <c r="AC333" s="44"/>
      <c r="AE333" s="19"/>
      <c r="AF333" s="71"/>
      <c r="AG333" s="25"/>
      <c r="AH333" s="45" t="str">
        <f t="shared" si="99"/>
        <v/>
      </c>
      <c r="AI333" s="29"/>
      <c r="AJ333" s="45" t="str">
        <f t="shared" si="100"/>
        <v/>
      </c>
      <c r="AK333" s="50"/>
      <c r="AL333" s="88" t="str">
        <f t="shared" si="111"/>
        <v/>
      </c>
      <c r="AM333" s="89" t="str">
        <f t="shared" si="112"/>
        <v/>
      </c>
      <c r="AN333" s="36"/>
    </row>
    <row r="334" spans="1:40" x14ac:dyDescent="0.25">
      <c r="A334" s="95"/>
      <c r="B334" s="19"/>
      <c r="C334" s="298" t="b">
        <f t="shared" si="107"/>
        <v>0</v>
      </c>
      <c r="D334" s="298"/>
      <c r="E334" s="420" t="b">
        <f t="shared" si="108"/>
        <v>0</v>
      </c>
      <c r="F334" s="421"/>
      <c r="G334" s="298" t="b">
        <f t="shared" si="109"/>
        <v>0</v>
      </c>
      <c r="H334" s="298"/>
      <c r="I334" s="298" t="b">
        <f t="shared" si="110"/>
        <v>0</v>
      </c>
      <c r="J334" s="298"/>
      <c r="K334" s="285" t="str">
        <f t="shared" si="101"/>
        <v/>
      </c>
      <c r="L334" s="104" t="str">
        <f t="shared" si="94"/>
        <v/>
      </c>
      <c r="M334" s="293" t="str">
        <f t="shared" si="95"/>
        <v/>
      </c>
      <c r="N334" s="19"/>
      <c r="O334" s="86" t="str">
        <f t="shared" si="102"/>
        <v/>
      </c>
      <c r="P334" s="285" t="str">
        <f t="shared" si="103"/>
        <v/>
      </c>
      <c r="Q334" s="86" t="str">
        <f t="shared" si="104"/>
        <v/>
      </c>
      <c r="R334" s="285" t="str">
        <f t="shared" si="105"/>
        <v/>
      </c>
      <c r="S334" s="16"/>
      <c r="T334" s="49" t="str">
        <f t="shared" si="96"/>
        <v/>
      </c>
      <c r="U334" s="49" t="str">
        <f t="shared" si="97"/>
        <v/>
      </c>
      <c r="V334" s="16"/>
      <c r="W334" s="88" t="str">
        <f t="shared" si="98"/>
        <v/>
      </c>
      <c r="X334" s="89" t="str">
        <f t="shared" si="114"/>
        <v/>
      </c>
      <c r="Y334" s="16"/>
      <c r="Z334" s="31" t="str">
        <f t="shared" si="106"/>
        <v/>
      </c>
      <c r="AA334" s="19"/>
      <c r="AB334" s="45" t="str">
        <f t="shared" si="113"/>
        <v/>
      </c>
      <c r="AC334" s="44"/>
      <c r="AE334" s="19"/>
      <c r="AF334" s="71"/>
      <c r="AG334" s="25"/>
      <c r="AH334" s="45" t="str">
        <f t="shared" si="99"/>
        <v/>
      </c>
      <c r="AI334" s="29"/>
      <c r="AJ334" s="45" t="str">
        <f t="shared" si="100"/>
        <v/>
      </c>
      <c r="AK334" s="50"/>
      <c r="AL334" s="88" t="str">
        <f t="shared" si="111"/>
        <v/>
      </c>
      <c r="AM334" s="89" t="str">
        <f t="shared" si="112"/>
        <v/>
      </c>
      <c r="AN334" s="36"/>
    </row>
    <row r="335" spans="1:40" x14ac:dyDescent="0.25">
      <c r="A335" s="95"/>
      <c r="B335" s="19"/>
      <c r="C335" s="298" t="b">
        <f t="shared" si="107"/>
        <v>0</v>
      </c>
      <c r="D335" s="298"/>
      <c r="E335" s="420" t="b">
        <f t="shared" si="108"/>
        <v>0</v>
      </c>
      <c r="F335" s="421"/>
      <c r="G335" s="298" t="b">
        <f t="shared" si="109"/>
        <v>0</v>
      </c>
      <c r="H335" s="298"/>
      <c r="I335" s="298" t="b">
        <f t="shared" si="110"/>
        <v>0</v>
      </c>
      <c r="J335" s="298"/>
      <c r="K335" s="285" t="str">
        <f t="shared" si="101"/>
        <v/>
      </c>
      <c r="L335" s="104" t="str">
        <f t="shared" si="94"/>
        <v/>
      </c>
      <c r="M335" s="293" t="str">
        <f t="shared" si="95"/>
        <v/>
      </c>
      <c r="N335" s="19"/>
      <c r="O335" s="86" t="str">
        <f t="shared" si="102"/>
        <v/>
      </c>
      <c r="P335" s="285" t="str">
        <f t="shared" si="103"/>
        <v/>
      </c>
      <c r="Q335" s="86" t="str">
        <f t="shared" si="104"/>
        <v/>
      </c>
      <c r="R335" s="285" t="str">
        <f t="shared" si="105"/>
        <v/>
      </c>
      <c r="S335" s="16"/>
      <c r="T335" s="49" t="str">
        <f t="shared" si="96"/>
        <v/>
      </c>
      <c r="U335" s="49" t="str">
        <f t="shared" si="97"/>
        <v/>
      </c>
      <c r="V335" s="16"/>
      <c r="W335" s="88" t="str">
        <f t="shared" si="98"/>
        <v/>
      </c>
      <c r="X335" s="89" t="str">
        <f t="shared" si="114"/>
        <v/>
      </c>
      <c r="Y335" s="16"/>
      <c r="Z335" s="31" t="str">
        <f t="shared" si="106"/>
        <v/>
      </c>
      <c r="AA335" s="19"/>
      <c r="AB335" s="45" t="str">
        <f t="shared" si="113"/>
        <v/>
      </c>
      <c r="AC335" s="44"/>
      <c r="AE335" s="19"/>
      <c r="AF335" s="71"/>
      <c r="AG335" s="25"/>
      <c r="AH335" s="45" t="str">
        <f t="shared" si="99"/>
        <v/>
      </c>
      <c r="AI335" s="29"/>
      <c r="AJ335" s="45" t="str">
        <f t="shared" si="100"/>
        <v/>
      </c>
      <c r="AK335" s="50"/>
      <c r="AL335" s="88" t="str">
        <f t="shared" si="111"/>
        <v/>
      </c>
      <c r="AM335" s="89" t="str">
        <f t="shared" si="112"/>
        <v/>
      </c>
      <c r="AN335" s="36"/>
    </row>
    <row r="336" spans="1:40" x14ac:dyDescent="0.25">
      <c r="A336" s="95"/>
      <c r="B336" s="19"/>
      <c r="C336" s="298" t="b">
        <f t="shared" si="107"/>
        <v>0</v>
      </c>
      <c r="D336" s="298"/>
      <c r="E336" s="420" t="b">
        <f t="shared" si="108"/>
        <v>0</v>
      </c>
      <c r="F336" s="421"/>
      <c r="G336" s="298" t="b">
        <f t="shared" si="109"/>
        <v>0</v>
      </c>
      <c r="H336" s="298"/>
      <c r="I336" s="298" t="b">
        <f t="shared" si="110"/>
        <v>0</v>
      </c>
      <c r="J336" s="298"/>
      <c r="K336" s="285" t="str">
        <f t="shared" si="101"/>
        <v/>
      </c>
      <c r="L336" s="104" t="str">
        <f t="shared" si="94"/>
        <v/>
      </c>
      <c r="M336" s="293" t="str">
        <f t="shared" si="95"/>
        <v/>
      </c>
      <c r="N336" s="19"/>
      <c r="O336" s="86" t="str">
        <f t="shared" si="102"/>
        <v/>
      </c>
      <c r="P336" s="285" t="str">
        <f t="shared" si="103"/>
        <v/>
      </c>
      <c r="Q336" s="86" t="str">
        <f t="shared" si="104"/>
        <v/>
      </c>
      <c r="R336" s="285" t="str">
        <f t="shared" si="105"/>
        <v/>
      </c>
      <c r="S336" s="16"/>
      <c r="T336" s="49" t="str">
        <f t="shared" si="96"/>
        <v/>
      </c>
      <c r="U336" s="49" t="str">
        <f t="shared" si="97"/>
        <v/>
      </c>
      <c r="V336" s="16"/>
      <c r="W336" s="88" t="str">
        <f t="shared" si="98"/>
        <v/>
      </c>
      <c r="X336" s="89" t="str">
        <f t="shared" si="114"/>
        <v/>
      </c>
      <c r="Y336" s="16"/>
      <c r="Z336" s="31" t="str">
        <f t="shared" si="106"/>
        <v/>
      </c>
      <c r="AA336" s="19"/>
      <c r="AB336" s="45" t="str">
        <f t="shared" si="113"/>
        <v/>
      </c>
      <c r="AC336" s="44"/>
      <c r="AE336" s="19"/>
      <c r="AF336" s="71"/>
      <c r="AG336" s="25"/>
      <c r="AH336" s="45" t="str">
        <f t="shared" si="99"/>
        <v/>
      </c>
      <c r="AI336" s="29"/>
      <c r="AJ336" s="45" t="str">
        <f t="shared" si="100"/>
        <v/>
      </c>
      <c r="AK336" s="50"/>
      <c r="AL336" s="88" t="str">
        <f t="shared" si="111"/>
        <v/>
      </c>
      <c r="AM336" s="89" t="str">
        <f t="shared" si="112"/>
        <v/>
      </c>
      <c r="AN336" s="36"/>
    </row>
    <row r="337" spans="1:40" x14ac:dyDescent="0.25">
      <c r="A337" s="95"/>
      <c r="B337" s="19"/>
      <c r="C337" s="298" t="b">
        <f t="shared" si="107"/>
        <v>0</v>
      </c>
      <c r="D337" s="298"/>
      <c r="E337" s="420" t="b">
        <f t="shared" si="108"/>
        <v>0</v>
      </c>
      <c r="F337" s="421"/>
      <c r="G337" s="298" t="b">
        <f t="shared" si="109"/>
        <v>0</v>
      </c>
      <c r="H337" s="298"/>
      <c r="I337" s="298" t="b">
        <f t="shared" si="110"/>
        <v>0</v>
      </c>
      <c r="J337" s="298"/>
      <c r="K337" s="285" t="str">
        <f t="shared" si="101"/>
        <v/>
      </c>
      <c r="L337" s="104" t="str">
        <f t="shared" si="94"/>
        <v/>
      </c>
      <c r="M337" s="293" t="str">
        <f t="shared" si="95"/>
        <v/>
      </c>
      <c r="N337" s="19"/>
      <c r="O337" s="86" t="str">
        <f t="shared" si="102"/>
        <v/>
      </c>
      <c r="P337" s="285" t="str">
        <f t="shared" si="103"/>
        <v/>
      </c>
      <c r="Q337" s="86" t="str">
        <f t="shared" si="104"/>
        <v/>
      </c>
      <c r="R337" s="285" t="str">
        <f t="shared" si="105"/>
        <v/>
      </c>
      <c r="S337" s="16"/>
      <c r="T337" s="49" t="str">
        <f t="shared" si="96"/>
        <v/>
      </c>
      <c r="U337" s="49" t="str">
        <f t="shared" si="97"/>
        <v/>
      </c>
      <c r="V337" s="16"/>
      <c r="W337" s="88" t="str">
        <f t="shared" si="98"/>
        <v/>
      </c>
      <c r="X337" s="89" t="str">
        <f t="shared" si="114"/>
        <v/>
      </c>
      <c r="Y337" s="16"/>
      <c r="Z337" s="31" t="str">
        <f t="shared" si="106"/>
        <v/>
      </c>
      <c r="AA337" s="19"/>
      <c r="AB337" s="45" t="str">
        <f t="shared" si="113"/>
        <v/>
      </c>
      <c r="AC337" s="44"/>
      <c r="AE337" s="19"/>
      <c r="AF337" s="71"/>
      <c r="AG337" s="25"/>
      <c r="AH337" s="45" t="str">
        <f t="shared" si="99"/>
        <v/>
      </c>
      <c r="AI337" s="29"/>
      <c r="AJ337" s="45" t="str">
        <f t="shared" si="100"/>
        <v/>
      </c>
      <c r="AK337" s="50"/>
      <c r="AL337" s="88" t="str">
        <f t="shared" si="111"/>
        <v/>
      </c>
      <c r="AM337" s="89" t="str">
        <f t="shared" si="112"/>
        <v/>
      </c>
      <c r="AN337" s="36"/>
    </row>
    <row r="338" spans="1:40" x14ac:dyDescent="0.25">
      <c r="A338" s="95"/>
      <c r="B338" s="19"/>
      <c r="C338" s="298" t="b">
        <f t="shared" si="107"/>
        <v>0</v>
      </c>
      <c r="D338" s="298"/>
      <c r="E338" s="420" t="b">
        <f t="shared" si="108"/>
        <v>0</v>
      </c>
      <c r="F338" s="421"/>
      <c r="G338" s="298" t="b">
        <f t="shared" si="109"/>
        <v>0</v>
      </c>
      <c r="H338" s="298"/>
      <c r="I338" s="298" t="b">
        <f t="shared" si="110"/>
        <v>0</v>
      </c>
      <c r="J338" s="298"/>
      <c r="K338" s="285" t="str">
        <f t="shared" si="101"/>
        <v/>
      </c>
      <c r="L338" s="104" t="str">
        <f t="shared" si="94"/>
        <v/>
      </c>
      <c r="M338" s="293" t="str">
        <f t="shared" si="95"/>
        <v/>
      </c>
      <c r="N338" s="19"/>
      <c r="O338" s="86" t="str">
        <f t="shared" si="102"/>
        <v/>
      </c>
      <c r="P338" s="285" t="str">
        <f t="shared" si="103"/>
        <v/>
      </c>
      <c r="Q338" s="86" t="str">
        <f t="shared" si="104"/>
        <v/>
      </c>
      <c r="R338" s="285" t="str">
        <f t="shared" si="105"/>
        <v/>
      </c>
      <c r="S338" s="16"/>
      <c r="T338" s="49" t="str">
        <f t="shared" si="96"/>
        <v/>
      </c>
      <c r="U338" s="49" t="str">
        <f t="shared" si="97"/>
        <v/>
      </c>
      <c r="V338" s="16"/>
      <c r="W338" s="88" t="str">
        <f t="shared" si="98"/>
        <v/>
      </c>
      <c r="X338" s="89" t="str">
        <f t="shared" si="114"/>
        <v/>
      </c>
      <c r="Y338" s="16"/>
      <c r="Z338" s="31" t="str">
        <f t="shared" si="106"/>
        <v/>
      </c>
      <c r="AA338" s="19"/>
      <c r="AB338" s="45" t="str">
        <f t="shared" si="113"/>
        <v/>
      </c>
      <c r="AC338" s="44"/>
      <c r="AE338" s="19"/>
      <c r="AF338" s="71"/>
      <c r="AG338" s="25"/>
      <c r="AH338" s="45" t="str">
        <f t="shared" si="99"/>
        <v/>
      </c>
      <c r="AI338" s="29"/>
      <c r="AJ338" s="45" t="str">
        <f t="shared" si="100"/>
        <v/>
      </c>
      <c r="AK338" s="50"/>
      <c r="AL338" s="88" t="str">
        <f t="shared" si="111"/>
        <v/>
      </c>
      <c r="AM338" s="89" t="str">
        <f t="shared" si="112"/>
        <v/>
      </c>
      <c r="AN338" s="36"/>
    </row>
    <row r="339" spans="1:40" x14ac:dyDescent="0.25">
      <c r="A339" s="95"/>
      <c r="B339" s="19"/>
      <c r="C339" s="298" t="b">
        <f t="shared" si="107"/>
        <v>0</v>
      </c>
      <c r="D339" s="298"/>
      <c r="E339" s="420" t="b">
        <f t="shared" si="108"/>
        <v>0</v>
      </c>
      <c r="F339" s="421"/>
      <c r="G339" s="298" t="b">
        <f t="shared" si="109"/>
        <v>0</v>
      </c>
      <c r="H339" s="298"/>
      <c r="I339" s="298" t="b">
        <f t="shared" si="110"/>
        <v>0</v>
      </c>
      <c r="J339" s="298"/>
      <c r="K339" s="285" t="str">
        <f t="shared" si="101"/>
        <v/>
      </c>
      <c r="L339" s="104" t="str">
        <f t="shared" si="94"/>
        <v/>
      </c>
      <c r="M339" s="293" t="str">
        <f t="shared" si="95"/>
        <v/>
      </c>
      <c r="N339" s="19"/>
      <c r="O339" s="86" t="str">
        <f t="shared" si="102"/>
        <v/>
      </c>
      <c r="P339" s="285" t="str">
        <f t="shared" si="103"/>
        <v/>
      </c>
      <c r="Q339" s="86" t="str">
        <f t="shared" si="104"/>
        <v/>
      </c>
      <c r="R339" s="285" t="str">
        <f t="shared" si="105"/>
        <v/>
      </c>
      <c r="S339" s="16"/>
      <c r="T339" s="49" t="str">
        <f t="shared" si="96"/>
        <v/>
      </c>
      <c r="U339" s="49" t="str">
        <f t="shared" si="97"/>
        <v/>
      </c>
      <c r="V339" s="16"/>
      <c r="W339" s="88" t="str">
        <f t="shared" si="98"/>
        <v/>
      </c>
      <c r="X339" s="89" t="str">
        <f t="shared" si="114"/>
        <v/>
      </c>
      <c r="Y339" s="16"/>
      <c r="Z339" s="31" t="str">
        <f t="shared" si="106"/>
        <v/>
      </c>
      <c r="AA339" s="19"/>
      <c r="AB339" s="45" t="str">
        <f t="shared" si="113"/>
        <v/>
      </c>
      <c r="AC339" s="44"/>
      <c r="AE339" s="19"/>
      <c r="AF339" s="71"/>
      <c r="AG339" s="25"/>
      <c r="AH339" s="45" t="str">
        <f t="shared" si="99"/>
        <v/>
      </c>
      <c r="AI339" s="29"/>
      <c r="AJ339" s="45" t="str">
        <f t="shared" si="100"/>
        <v/>
      </c>
      <c r="AK339" s="50"/>
      <c r="AL339" s="88" t="str">
        <f t="shared" si="111"/>
        <v/>
      </c>
      <c r="AM339" s="89" t="str">
        <f t="shared" si="112"/>
        <v/>
      </c>
      <c r="AN339" s="36"/>
    </row>
    <row r="340" spans="1:40" x14ac:dyDescent="0.25">
      <c r="A340" s="95"/>
      <c r="B340" s="19"/>
      <c r="C340" s="298" t="b">
        <f t="shared" si="107"/>
        <v>0</v>
      </c>
      <c r="D340" s="298"/>
      <c r="E340" s="420" t="b">
        <f t="shared" si="108"/>
        <v>0</v>
      </c>
      <c r="F340" s="421"/>
      <c r="G340" s="298" t="b">
        <f t="shared" si="109"/>
        <v>0</v>
      </c>
      <c r="H340" s="298"/>
      <c r="I340" s="298" t="b">
        <f t="shared" si="110"/>
        <v>0</v>
      </c>
      <c r="J340" s="298"/>
      <c r="K340" s="285" t="str">
        <f t="shared" si="101"/>
        <v/>
      </c>
      <c r="L340" s="104" t="str">
        <f t="shared" si="94"/>
        <v/>
      </c>
      <c r="M340" s="293" t="str">
        <f t="shared" si="95"/>
        <v/>
      </c>
      <c r="N340" s="19"/>
      <c r="O340" s="86" t="str">
        <f t="shared" si="102"/>
        <v/>
      </c>
      <c r="P340" s="285" t="str">
        <f t="shared" si="103"/>
        <v/>
      </c>
      <c r="Q340" s="86" t="str">
        <f t="shared" si="104"/>
        <v/>
      </c>
      <c r="R340" s="285" t="str">
        <f t="shared" si="105"/>
        <v/>
      </c>
      <c r="S340" s="16"/>
      <c r="T340" s="49" t="str">
        <f t="shared" si="96"/>
        <v/>
      </c>
      <c r="U340" s="49" t="str">
        <f t="shared" si="97"/>
        <v/>
      </c>
      <c r="V340" s="16"/>
      <c r="W340" s="88" t="str">
        <f t="shared" si="98"/>
        <v/>
      </c>
      <c r="X340" s="89" t="str">
        <f t="shared" si="114"/>
        <v/>
      </c>
      <c r="Y340" s="16"/>
      <c r="Z340" s="31" t="str">
        <f t="shared" si="106"/>
        <v/>
      </c>
      <c r="AA340" s="19"/>
      <c r="AB340" s="45" t="str">
        <f t="shared" si="113"/>
        <v/>
      </c>
      <c r="AC340" s="44"/>
      <c r="AE340" s="19"/>
      <c r="AF340" s="71"/>
      <c r="AG340" s="25"/>
      <c r="AH340" s="45" t="str">
        <f t="shared" si="99"/>
        <v/>
      </c>
      <c r="AI340" s="29"/>
      <c r="AJ340" s="45" t="str">
        <f t="shared" si="100"/>
        <v/>
      </c>
      <c r="AK340" s="50"/>
      <c r="AL340" s="88" t="str">
        <f t="shared" si="111"/>
        <v/>
      </c>
      <c r="AM340" s="89" t="str">
        <f t="shared" si="112"/>
        <v/>
      </c>
      <c r="AN340" s="36"/>
    </row>
    <row r="341" spans="1:40" x14ac:dyDescent="0.25">
      <c r="A341" s="95"/>
      <c r="B341" s="19"/>
      <c r="C341" s="298" t="b">
        <f t="shared" si="107"/>
        <v>0</v>
      </c>
      <c r="D341" s="298"/>
      <c r="E341" s="420" t="b">
        <f t="shared" si="108"/>
        <v>0</v>
      </c>
      <c r="F341" s="421"/>
      <c r="G341" s="298" t="b">
        <f t="shared" si="109"/>
        <v>0</v>
      </c>
      <c r="H341" s="298"/>
      <c r="I341" s="298" t="b">
        <f t="shared" si="110"/>
        <v>0</v>
      </c>
      <c r="J341" s="298"/>
      <c r="K341" s="285" t="str">
        <f t="shared" si="101"/>
        <v/>
      </c>
      <c r="L341" s="104" t="str">
        <f t="shared" si="94"/>
        <v/>
      </c>
      <c r="M341" s="293" t="str">
        <f t="shared" si="95"/>
        <v/>
      </c>
      <c r="N341" s="19"/>
      <c r="O341" s="86" t="str">
        <f t="shared" si="102"/>
        <v/>
      </c>
      <c r="P341" s="285" t="str">
        <f t="shared" si="103"/>
        <v/>
      </c>
      <c r="Q341" s="86" t="str">
        <f t="shared" si="104"/>
        <v/>
      </c>
      <c r="R341" s="285" t="str">
        <f t="shared" si="105"/>
        <v/>
      </c>
      <c r="S341" s="16"/>
      <c r="T341" s="49" t="str">
        <f t="shared" si="96"/>
        <v/>
      </c>
      <c r="U341" s="49" t="str">
        <f t="shared" si="97"/>
        <v/>
      </c>
      <c r="V341" s="16"/>
      <c r="W341" s="88" t="str">
        <f t="shared" si="98"/>
        <v/>
      </c>
      <c r="X341" s="89" t="str">
        <f t="shared" si="114"/>
        <v/>
      </c>
      <c r="Y341" s="16"/>
      <c r="Z341" s="31" t="str">
        <f t="shared" si="106"/>
        <v/>
      </c>
      <c r="AA341" s="19"/>
      <c r="AB341" s="45" t="str">
        <f t="shared" si="113"/>
        <v/>
      </c>
      <c r="AC341" s="44"/>
      <c r="AE341" s="19"/>
      <c r="AF341" s="71"/>
      <c r="AG341" s="25"/>
      <c r="AH341" s="45" t="str">
        <f t="shared" si="99"/>
        <v/>
      </c>
      <c r="AI341" s="29"/>
      <c r="AJ341" s="45" t="str">
        <f t="shared" si="100"/>
        <v/>
      </c>
      <c r="AK341" s="50"/>
      <c r="AL341" s="88" t="str">
        <f t="shared" si="111"/>
        <v/>
      </c>
      <c r="AM341" s="89" t="str">
        <f t="shared" si="112"/>
        <v/>
      </c>
      <c r="AN341" s="36"/>
    </row>
    <row r="342" spans="1:40" x14ac:dyDescent="0.25">
      <c r="A342" s="95"/>
      <c r="B342" s="19"/>
      <c r="C342" s="298" t="b">
        <f t="shared" si="107"/>
        <v>0</v>
      </c>
      <c r="D342" s="298"/>
      <c r="E342" s="420" t="b">
        <f t="shared" si="108"/>
        <v>0</v>
      </c>
      <c r="F342" s="421"/>
      <c r="G342" s="298" t="b">
        <f t="shared" si="109"/>
        <v>0</v>
      </c>
      <c r="H342" s="298"/>
      <c r="I342" s="298" t="b">
        <f t="shared" si="110"/>
        <v>0</v>
      </c>
      <c r="J342" s="298"/>
      <c r="K342" s="285" t="str">
        <f t="shared" si="101"/>
        <v/>
      </c>
      <c r="L342" s="104" t="str">
        <f t="shared" si="94"/>
        <v/>
      </c>
      <c r="M342" s="293" t="str">
        <f t="shared" si="95"/>
        <v/>
      </c>
      <c r="N342" s="19"/>
      <c r="O342" s="86" t="str">
        <f t="shared" si="102"/>
        <v/>
      </c>
      <c r="P342" s="285" t="str">
        <f t="shared" si="103"/>
        <v/>
      </c>
      <c r="Q342" s="86" t="str">
        <f t="shared" si="104"/>
        <v/>
      </c>
      <c r="R342" s="285" t="str">
        <f t="shared" si="105"/>
        <v/>
      </c>
      <c r="S342" s="16"/>
      <c r="T342" s="49" t="str">
        <f t="shared" si="96"/>
        <v/>
      </c>
      <c r="U342" s="49" t="str">
        <f t="shared" si="97"/>
        <v/>
      </c>
      <c r="V342" s="16"/>
      <c r="W342" s="88" t="str">
        <f t="shared" si="98"/>
        <v/>
      </c>
      <c r="X342" s="89" t="str">
        <f t="shared" si="114"/>
        <v/>
      </c>
      <c r="Y342" s="16"/>
      <c r="Z342" s="31" t="str">
        <f t="shared" si="106"/>
        <v/>
      </c>
      <c r="AA342" s="19"/>
      <c r="AB342" s="45" t="str">
        <f t="shared" si="113"/>
        <v/>
      </c>
      <c r="AC342" s="44"/>
      <c r="AE342" s="19"/>
      <c r="AF342" s="71"/>
      <c r="AG342" s="25"/>
      <c r="AH342" s="45" t="str">
        <f t="shared" si="99"/>
        <v/>
      </c>
      <c r="AI342" s="29"/>
      <c r="AJ342" s="45" t="str">
        <f t="shared" si="100"/>
        <v/>
      </c>
      <c r="AK342" s="50"/>
      <c r="AL342" s="88" t="str">
        <f t="shared" si="111"/>
        <v/>
      </c>
      <c r="AM342" s="89" t="str">
        <f t="shared" si="112"/>
        <v/>
      </c>
      <c r="AN342" s="36"/>
    </row>
    <row r="343" spans="1:40" x14ac:dyDescent="0.25">
      <c r="A343" s="95"/>
      <c r="B343" s="19"/>
      <c r="C343" s="298" t="b">
        <f t="shared" si="107"/>
        <v>0</v>
      </c>
      <c r="D343" s="298"/>
      <c r="E343" s="420" t="b">
        <f t="shared" si="108"/>
        <v>0</v>
      </c>
      <c r="F343" s="421"/>
      <c r="G343" s="298" t="b">
        <f t="shared" si="109"/>
        <v>0</v>
      </c>
      <c r="H343" s="298"/>
      <c r="I343" s="298" t="b">
        <f t="shared" si="110"/>
        <v>0</v>
      </c>
      <c r="J343" s="298"/>
      <c r="K343" s="285" t="str">
        <f t="shared" si="101"/>
        <v/>
      </c>
      <c r="L343" s="104" t="str">
        <f t="shared" si="94"/>
        <v/>
      </c>
      <c r="M343" s="293" t="str">
        <f t="shared" si="95"/>
        <v/>
      </c>
      <c r="N343" s="19"/>
      <c r="O343" s="86" t="str">
        <f t="shared" si="102"/>
        <v/>
      </c>
      <c r="P343" s="285" t="str">
        <f t="shared" si="103"/>
        <v/>
      </c>
      <c r="Q343" s="86" t="str">
        <f t="shared" si="104"/>
        <v/>
      </c>
      <c r="R343" s="285" t="str">
        <f t="shared" si="105"/>
        <v/>
      </c>
      <c r="S343" s="16"/>
      <c r="T343" s="49" t="str">
        <f t="shared" si="96"/>
        <v/>
      </c>
      <c r="U343" s="49" t="str">
        <f t="shared" si="97"/>
        <v/>
      </c>
      <c r="V343" s="16"/>
      <c r="W343" s="88" t="str">
        <f t="shared" si="98"/>
        <v/>
      </c>
      <c r="X343" s="89" t="str">
        <f t="shared" si="114"/>
        <v/>
      </c>
      <c r="Y343" s="16"/>
      <c r="Z343" s="31" t="str">
        <f t="shared" si="106"/>
        <v/>
      </c>
      <c r="AA343" s="19"/>
      <c r="AB343" s="45" t="str">
        <f t="shared" si="113"/>
        <v/>
      </c>
      <c r="AC343" s="44"/>
      <c r="AE343" s="19"/>
      <c r="AF343" s="71"/>
      <c r="AG343" s="25"/>
      <c r="AH343" s="45" t="str">
        <f t="shared" si="99"/>
        <v/>
      </c>
      <c r="AI343" s="29"/>
      <c r="AJ343" s="45" t="str">
        <f t="shared" si="100"/>
        <v/>
      </c>
      <c r="AK343" s="50"/>
      <c r="AL343" s="88" t="str">
        <f t="shared" si="111"/>
        <v/>
      </c>
      <c r="AM343" s="89" t="str">
        <f t="shared" si="112"/>
        <v/>
      </c>
      <c r="AN343" s="36"/>
    </row>
    <row r="344" spans="1:40" x14ac:dyDescent="0.25">
      <c r="A344" s="95"/>
      <c r="B344" s="19"/>
      <c r="C344" s="298" t="b">
        <f t="shared" si="107"/>
        <v>0</v>
      </c>
      <c r="D344" s="298"/>
      <c r="E344" s="420" t="b">
        <f t="shared" si="108"/>
        <v>0</v>
      </c>
      <c r="F344" s="421"/>
      <c r="G344" s="298" t="b">
        <f t="shared" si="109"/>
        <v>0</v>
      </c>
      <c r="H344" s="298"/>
      <c r="I344" s="298" t="b">
        <f t="shared" si="110"/>
        <v>0</v>
      </c>
      <c r="J344" s="298"/>
      <c r="K344" s="285" t="str">
        <f t="shared" si="101"/>
        <v/>
      </c>
      <c r="L344" s="104" t="str">
        <f t="shared" si="94"/>
        <v/>
      </c>
      <c r="M344" s="293" t="str">
        <f t="shared" si="95"/>
        <v/>
      </c>
      <c r="N344" s="19"/>
      <c r="O344" s="86" t="str">
        <f t="shared" si="102"/>
        <v/>
      </c>
      <c r="P344" s="285" t="str">
        <f t="shared" si="103"/>
        <v/>
      </c>
      <c r="Q344" s="86" t="str">
        <f t="shared" si="104"/>
        <v/>
      </c>
      <c r="R344" s="285" t="str">
        <f t="shared" si="105"/>
        <v/>
      </c>
      <c r="S344" s="16"/>
      <c r="T344" s="49" t="str">
        <f t="shared" si="96"/>
        <v/>
      </c>
      <c r="U344" s="49" t="str">
        <f t="shared" si="97"/>
        <v/>
      </c>
      <c r="V344" s="16"/>
      <c r="W344" s="88" t="str">
        <f t="shared" si="98"/>
        <v/>
      </c>
      <c r="X344" s="89" t="str">
        <f t="shared" si="114"/>
        <v/>
      </c>
      <c r="Y344" s="16"/>
      <c r="Z344" s="31" t="str">
        <f t="shared" si="106"/>
        <v/>
      </c>
      <c r="AA344" s="19"/>
      <c r="AB344" s="45" t="str">
        <f t="shared" si="113"/>
        <v/>
      </c>
      <c r="AC344" s="44"/>
      <c r="AE344" s="19"/>
      <c r="AF344" s="71"/>
      <c r="AG344" s="25"/>
      <c r="AH344" s="45" t="str">
        <f t="shared" si="99"/>
        <v/>
      </c>
      <c r="AI344" s="29"/>
      <c r="AJ344" s="45" t="str">
        <f t="shared" si="100"/>
        <v/>
      </c>
      <c r="AK344" s="50"/>
      <c r="AL344" s="88" t="str">
        <f t="shared" si="111"/>
        <v/>
      </c>
      <c r="AM344" s="89" t="str">
        <f t="shared" si="112"/>
        <v/>
      </c>
      <c r="AN344" s="36"/>
    </row>
    <row r="345" spans="1:40" x14ac:dyDescent="0.25">
      <c r="A345" s="95"/>
      <c r="B345" s="19"/>
      <c r="C345" s="298" t="b">
        <f t="shared" si="107"/>
        <v>0</v>
      </c>
      <c r="D345" s="298"/>
      <c r="E345" s="420" t="b">
        <f t="shared" si="108"/>
        <v>0</v>
      </c>
      <c r="F345" s="421"/>
      <c r="G345" s="298" t="b">
        <f t="shared" si="109"/>
        <v>0</v>
      </c>
      <c r="H345" s="298"/>
      <c r="I345" s="298" t="b">
        <f t="shared" si="110"/>
        <v>0</v>
      </c>
      <c r="J345" s="298"/>
      <c r="K345" s="285" t="str">
        <f t="shared" si="101"/>
        <v/>
      </c>
      <c r="L345" s="104" t="str">
        <f t="shared" si="94"/>
        <v/>
      </c>
      <c r="M345" s="293" t="str">
        <f t="shared" si="95"/>
        <v/>
      </c>
      <c r="N345" s="19"/>
      <c r="O345" s="86" t="str">
        <f t="shared" si="102"/>
        <v/>
      </c>
      <c r="P345" s="285" t="str">
        <f t="shared" si="103"/>
        <v/>
      </c>
      <c r="Q345" s="86" t="str">
        <f t="shared" si="104"/>
        <v/>
      </c>
      <c r="R345" s="285" t="str">
        <f t="shared" si="105"/>
        <v/>
      </c>
      <c r="S345" s="16"/>
      <c r="T345" s="49" t="str">
        <f t="shared" si="96"/>
        <v/>
      </c>
      <c r="U345" s="49" t="str">
        <f t="shared" si="97"/>
        <v/>
      </c>
      <c r="V345" s="16"/>
      <c r="W345" s="88" t="str">
        <f t="shared" si="98"/>
        <v/>
      </c>
      <c r="X345" s="89" t="str">
        <f t="shared" si="114"/>
        <v/>
      </c>
      <c r="Y345" s="16"/>
      <c r="Z345" s="31" t="str">
        <f t="shared" si="106"/>
        <v/>
      </c>
      <c r="AA345" s="19"/>
      <c r="AB345" s="45" t="str">
        <f t="shared" si="113"/>
        <v/>
      </c>
      <c r="AC345" s="44"/>
      <c r="AE345" s="19"/>
      <c r="AF345" s="71"/>
      <c r="AG345" s="25"/>
      <c r="AH345" s="45" t="str">
        <f t="shared" si="99"/>
        <v/>
      </c>
      <c r="AI345" s="29"/>
      <c r="AJ345" s="45" t="str">
        <f t="shared" si="100"/>
        <v/>
      </c>
      <c r="AK345" s="50"/>
      <c r="AL345" s="88" t="str">
        <f t="shared" si="111"/>
        <v/>
      </c>
      <c r="AM345" s="89" t="str">
        <f t="shared" si="112"/>
        <v/>
      </c>
      <c r="AN345" s="36"/>
    </row>
    <row r="346" spans="1:40" x14ac:dyDescent="0.25">
      <c r="A346" s="95"/>
      <c r="B346" s="19"/>
      <c r="C346" s="298" t="b">
        <f t="shared" si="107"/>
        <v>0</v>
      </c>
      <c r="D346" s="298"/>
      <c r="E346" s="420" t="b">
        <f t="shared" si="108"/>
        <v>0</v>
      </c>
      <c r="F346" s="421"/>
      <c r="G346" s="298" t="b">
        <f t="shared" si="109"/>
        <v>0</v>
      </c>
      <c r="H346" s="298"/>
      <c r="I346" s="298" t="b">
        <f t="shared" si="110"/>
        <v>0</v>
      </c>
      <c r="J346" s="298"/>
      <c r="K346" s="285" t="str">
        <f t="shared" si="101"/>
        <v/>
      </c>
      <c r="L346" s="104" t="str">
        <f t="shared" si="94"/>
        <v/>
      </c>
      <c r="M346" s="293" t="str">
        <f t="shared" si="95"/>
        <v/>
      </c>
      <c r="N346" s="19"/>
      <c r="O346" s="86" t="str">
        <f t="shared" si="102"/>
        <v/>
      </c>
      <c r="P346" s="285" t="str">
        <f t="shared" si="103"/>
        <v/>
      </c>
      <c r="Q346" s="86" t="str">
        <f t="shared" si="104"/>
        <v/>
      </c>
      <c r="R346" s="285" t="str">
        <f t="shared" si="105"/>
        <v/>
      </c>
      <c r="S346" s="16"/>
      <c r="T346" s="49" t="str">
        <f t="shared" si="96"/>
        <v/>
      </c>
      <c r="U346" s="49" t="str">
        <f t="shared" si="97"/>
        <v/>
      </c>
      <c r="V346" s="16"/>
      <c r="W346" s="88" t="str">
        <f t="shared" si="98"/>
        <v/>
      </c>
      <c r="X346" s="89" t="str">
        <f t="shared" si="114"/>
        <v/>
      </c>
      <c r="Y346" s="16"/>
      <c r="Z346" s="31" t="str">
        <f t="shared" si="106"/>
        <v/>
      </c>
      <c r="AA346" s="19"/>
      <c r="AB346" s="45" t="str">
        <f t="shared" si="113"/>
        <v/>
      </c>
      <c r="AC346" s="44"/>
      <c r="AE346" s="19"/>
      <c r="AF346" s="71"/>
      <c r="AG346" s="25"/>
      <c r="AH346" s="45" t="str">
        <f t="shared" si="99"/>
        <v/>
      </c>
      <c r="AI346" s="29"/>
      <c r="AJ346" s="45" t="str">
        <f t="shared" si="100"/>
        <v/>
      </c>
      <c r="AK346" s="50"/>
      <c r="AL346" s="88" t="str">
        <f t="shared" si="111"/>
        <v/>
      </c>
      <c r="AM346" s="89" t="str">
        <f t="shared" si="112"/>
        <v/>
      </c>
      <c r="AN346" s="36"/>
    </row>
    <row r="347" spans="1:40" x14ac:dyDescent="0.25">
      <c r="A347" s="95"/>
      <c r="B347" s="19"/>
      <c r="C347" s="298" t="b">
        <f t="shared" si="107"/>
        <v>0</v>
      </c>
      <c r="D347" s="298"/>
      <c r="E347" s="420" t="b">
        <f t="shared" si="108"/>
        <v>0</v>
      </c>
      <c r="F347" s="421"/>
      <c r="G347" s="298" t="b">
        <f t="shared" si="109"/>
        <v>0</v>
      </c>
      <c r="H347" s="298"/>
      <c r="I347" s="298" t="b">
        <f t="shared" si="110"/>
        <v>0</v>
      </c>
      <c r="J347" s="298"/>
      <c r="K347" s="285" t="str">
        <f t="shared" si="101"/>
        <v/>
      </c>
      <c r="L347" s="104" t="str">
        <f t="shared" si="94"/>
        <v/>
      </c>
      <c r="M347" s="293" t="str">
        <f t="shared" si="95"/>
        <v/>
      </c>
      <c r="N347" s="19"/>
      <c r="O347" s="86" t="str">
        <f t="shared" si="102"/>
        <v/>
      </c>
      <c r="P347" s="285" t="str">
        <f t="shared" si="103"/>
        <v/>
      </c>
      <c r="Q347" s="86" t="str">
        <f t="shared" si="104"/>
        <v/>
      </c>
      <c r="R347" s="285" t="str">
        <f t="shared" si="105"/>
        <v/>
      </c>
      <c r="S347" s="16"/>
      <c r="T347" s="49" t="str">
        <f t="shared" si="96"/>
        <v/>
      </c>
      <c r="U347" s="49" t="str">
        <f t="shared" si="97"/>
        <v/>
      </c>
      <c r="V347" s="16"/>
      <c r="W347" s="88" t="str">
        <f t="shared" si="98"/>
        <v/>
      </c>
      <c r="X347" s="89" t="str">
        <f t="shared" si="114"/>
        <v/>
      </c>
      <c r="Y347" s="16"/>
      <c r="Z347" s="31" t="str">
        <f t="shared" si="106"/>
        <v/>
      </c>
      <c r="AA347" s="19"/>
      <c r="AB347" s="45" t="str">
        <f t="shared" si="113"/>
        <v/>
      </c>
      <c r="AC347" s="44"/>
      <c r="AE347" s="19"/>
      <c r="AF347" s="71"/>
      <c r="AG347" s="25"/>
      <c r="AH347" s="45" t="str">
        <f t="shared" si="99"/>
        <v/>
      </c>
      <c r="AI347" s="29"/>
      <c r="AJ347" s="45" t="str">
        <f t="shared" si="100"/>
        <v/>
      </c>
      <c r="AK347" s="50"/>
      <c r="AL347" s="88" t="str">
        <f t="shared" si="111"/>
        <v/>
      </c>
      <c r="AM347" s="89" t="str">
        <f t="shared" si="112"/>
        <v/>
      </c>
      <c r="AN347" s="36"/>
    </row>
    <row r="348" spans="1:40" x14ac:dyDescent="0.25">
      <c r="A348" s="95"/>
      <c r="B348" s="19"/>
      <c r="C348" s="298" t="b">
        <f t="shared" si="107"/>
        <v>0</v>
      </c>
      <c r="D348" s="298"/>
      <c r="E348" s="420" t="b">
        <f t="shared" si="108"/>
        <v>0</v>
      </c>
      <c r="F348" s="421"/>
      <c r="G348" s="298" t="b">
        <f t="shared" si="109"/>
        <v>0</v>
      </c>
      <c r="H348" s="298"/>
      <c r="I348" s="298" t="b">
        <f t="shared" si="110"/>
        <v>0</v>
      </c>
      <c r="J348" s="298"/>
      <c r="K348" s="285" t="str">
        <f t="shared" si="101"/>
        <v/>
      </c>
      <c r="L348" s="104" t="str">
        <f t="shared" ref="L348:L411" si="115">IF(K348&lt;&gt;"",IF(K348&gt;1,COUNT(W348:X348)),"")</f>
        <v/>
      </c>
      <c r="M348" s="293" t="str">
        <f t="shared" ref="M348:M411" si="116">IF(AL348&lt;&gt;"",COUNT(AL348:AM348),"")</f>
        <v/>
      </c>
      <c r="N348" s="19"/>
      <c r="O348" s="86" t="str">
        <f t="shared" si="102"/>
        <v/>
      </c>
      <c r="P348" s="285" t="str">
        <f t="shared" si="103"/>
        <v/>
      </c>
      <c r="Q348" s="86" t="str">
        <f t="shared" si="104"/>
        <v/>
      </c>
      <c r="R348" s="285" t="str">
        <f t="shared" si="105"/>
        <v/>
      </c>
      <c r="S348" s="16"/>
      <c r="T348" s="49" t="str">
        <f t="shared" ref="T348:T411" si="117">P348</f>
        <v/>
      </c>
      <c r="U348" s="49" t="str">
        <f t="shared" ref="U348:U411" si="118">R348</f>
        <v/>
      </c>
      <c r="V348" s="16"/>
      <c r="W348" s="88" t="str">
        <f t="shared" ref="W348:W411" si="119">IF(K348&lt;&gt;"",IF(K348=X$5,M$5,IF(K348=N$6,M$6,IF(K348=N$7,M$7,IF(K348=N$8,M$8,IF(K348=N$9,M$9,IF(K348=N$10,M$10,IF(K348=N$11,M$11,IF(K348=T$6,S$6,IF(K348=T$7,S$7,IF(K348=T$8,S$8,IF(K348=T$9,S$9,IF(K348=T$10,S$10,IF(K348=T$11,S$11,IF(K348=P$6,O$6,IF(K348=P$7,O$7,IF(K348=P$8,O$8,IF(K348=P$9,O$9,IF(K348=P$10,O$10,IF(K348=P$11,O$11,IF(K348=V$6,U$6,IF(K348=V$7,U$7,IF(K348=V$8,U$8,IF(K348=V$9,U$9,IF(K348=V$10,U$10,IF(K348=V$11,U$11,IF(K348=R$6,Q$6,IF(K348=R$7,Q$7,IF(K348=R$8,Q$8,IF(K348=R$9,Q$9,IF(K348=R$10,Q$10,IF(K348=R$11,Q$11,IF(K348=X$6,W$6,IF(K348=X$7,W$7,IF(K348=X$8,W$8,IF(K348=X$9,W$9,IF(K348=X$10,W$10,IF(K348=X$11,W$11,K348))))))))))))))))))))))))))))))))))))),"")</f>
        <v/>
      </c>
      <c r="X348" s="89" t="str">
        <f t="shared" si="114"/>
        <v/>
      </c>
      <c r="Y348" s="16"/>
      <c r="Z348" s="31" t="str">
        <f t="shared" si="106"/>
        <v/>
      </c>
      <c r="AA348" s="19"/>
      <c r="AB348" s="45" t="str">
        <f t="shared" si="113"/>
        <v/>
      </c>
      <c r="AC348" s="44"/>
      <c r="AE348" s="19"/>
      <c r="AF348" s="71"/>
      <c r="AG348" s="25"/>
      <c r="AH348" s="45" t="str">
        <f t="shared" ref="AH348:AH411" si="120">IF(AF348&lt;&gt;"",IF(OR(AF348=X$16,AF348=W$16,AF348=V$16,AF348=U$16,AF348=T$16,AF348=S$16,AF348=R$16,AF348=Q$16,AF348=P$16,AF348=O$16,AF348=N$16,AF348=M$16,AF348=L$16,AF348=K$16,AF348=J$16,AF348=I$16,AF348=H$16),"Z",IF(OR(AF348=O$17,AF348=N$17,AF348=M$17,AF348=L$17,AF348=K$17,AF348=J$17,AF348=I$17,AF348=H$17),"O",IF(OR(AF348=S$18,AF348=R$18,AF348=Q$18,AF348=P$18,AF348=O$18,AF348=N$18,AF348=M$18,AF348=L$18,AF348=K$18,AF348=J$18,AF348=I$18,AF348=H$18),"5/8",""))),"")</f>
        <v/>
      </c>
      <c r="AI348" s="29"/>
      <c r="AJ348" s="45" t="str">
        <f t="shared" ref="AJ348:AJ411" si="121">IF(AND(AB348&lt;&gt;"",AB348&lt;38),AB348,"")</f>
        <v/>
      </c>
      <c r="AK348" s="50"/>
      <c r="AL348" s="88" t="str">
        <f t="shared" si="111"/>
        <v/>
      </c>
      <c r="AM348" s="89" t="str">
        <f t="shared" si="112"/>
        <v/>
      </c>
      <c r="AN348" s="36"/>
    </row>
    <row r="349" spans="1:40" x14ac:dyDescent="0.25">
      <c r="A349" s="95"/>
      <c r="B349" s="19"/>
      <c r="C349" s="298" t="b">
        <f t="shared" si="107"/>
        <v>0</v>
      </c>
      <c r="D349" s="298"/>
      <c r="E349" s="420" t="b">
        <f t="shared" si="108"/>
        <v>0</v>
      </c>
      <c r="F349" s="421"/>
      <c r="G349" s="298" t="b">
        <f t="shared" si="109"/>
        <v>0</v>
      </c>
      <c r="H349" s="298"/>
      <c r="I349" s="298" t="b">
        <f t="shared" si="110"/>
        <v>0</v>
      </c>
      <c r="J349" s="298"/>
      <c r="K349" s="285" t="str">
        <f t="shared" ref="K349:K412" si="122">IF(SUM(C349:J349)&gt;=1,SUM(C349:J349),"")</f>
        <v/>
      </c>
      <c r="L349" s="104" t="str">
        <f t="shared" si="115"/>
        <v/>
      </c>
      <c r="M349" s="293" t="str">
        <f t="shared" si="116"/>
        <v/>
      </c>
      <c r="N349" s="19"/>
      <c r="O349" s="86" t="str">
        <f t="shared" ref="O349:O412" si="123">IF(L349&gt;=1,IF(ISERROR(MATCH(W349,AF350:AF649,0)),"",W349),"")</f>
        <v/>
      </c>
      <c r="P349" s="285" t="str">
        <f t="shared" ref="P349:P412" si="124">IFERROR(IF(L349&gt;=1,IF(ISERROR(INDEX(AF350:AF648,MATCH(O349,AF350:AF648,0)))&lt;O349,MATCH(O349,AF350:AF648,0)+1,MATCH(O349,AF350:AF648,0)),""),"")</f>
        <v/>
      </c>
      <c r="Q349" s="86" t="str">
        <f t="shared" ref="Q349:Q412" si="125">IF(L349&gt;=1,IF(ISERROR(MATCH(X349,AF350:AF649,0)),"",X349),"")</f>
        <v/>
      </c>
      <c r="R349" s="285" t="str">
        <f t="shared" ref="R349:R412" si="126">IFERROR(IF(L349&gt;=1,IF(ISERROR(INDEX(AF350:AF648,MATCH(Q349,AF350:AF648,0)))&lt;Q349,MATCH(Q349,AF350:AF648,0)+1,MATCH(Q349,AF350:AF648,0)),""),"")</f>
        <v/>
      </c>
      <c r="S349" s="16"/>
      <c r="T349" s="49" t="str">
        <f t="shared" si="117"/>
        <v/>
      </c>
      <c r="U349" s="49" t="str">
        <f t="shared" si="118"/>
        <v/>
      </c>
      <c r="V349" s="16"/>
      <c r="W349" s="88" t="str">
        <f t="shared" si="119"/>
        <v/>
      </c>
      <c r="X349" s="89" t="str">
        <f t="shared" si="114"/>
        <v/>
      </c>
      <c r="Y349" s="16"/>
      <c r="Z349" s="31" t="str">
        <f t="shared" ref="Z349:Z412" si="127">IF(K349&lt;&gt;"",IFERROR(SMALL(T349:U349,COUNTIF(T349:U349,0)+1),""),"")</f>
        <v/>
      </c>
      <c r="AA349" s="19"/>
      <c r="AB349" s="45" t="str">
        <f t="shared" si="113"/>
        <v/>
      </c>
      <c r="AC349" s="44"/>
      <c r="AE349" s="19"/>
      <c r="AF349" s="71"/>
      <c r="AG349" s="25"/>
      <c r="AH349" s="45" t="str">
        <f t="shared" si="120"/>
        <v/>
      </c>
      <c r="AI349" s="29"/>
      <c r="AJ349" s="45" t="str">
        <f t="shared" si="121"/>
        <v/>
      </c>
      <c r="AK349" s="50"/>
      <c r="AL349" s="88" t="str">
        <f t="shared" si="111"/>
        <v/>
      </c>
      <c r="AM349" s="89" t="str">
        <f t="shared" si="112"/>
        <v/>
      </c>
      <c r="AN349" s="36"/>
    </row>
    <row r="350" spans="1:40" x14ac:dyDescent="0.25">
      <c r="A350" s="95"/>
      <c r="B350" s="19"/>
      <c r="C350" s="298" t="b">
        <f t="shared" si="107"/>
        <v>0</v>
      </c>
      <c r="D350" s="298"/>
      <c r="E350" s="420" t="b">
        <f t="shared" si="108"/>
        <v>0</v>
      </c>
      <c r="F350" s="421"/>
      <c r="G350" s="298" t="b">
        <f t="shared" si="109"/>
        <v>0</v>
      </c>
      <c r="H350" s="298"/>
      <c r="I350" s="298" t="b">
        <f t="shared" si="110"/>
        <v>0</v>
      </c>
      <c r="J350" s="298"/>
      <c r="K350" s="285" t="str">
        <f t="shared" si="122"/>
        <v/>
      </c>
      <c r="L350" s="104" t="str">
        <f t="shared" si="115"/>
        <v/>
      </c>
      <c r="M350" s="293" t="str">
        <f t="shared" si="116"/>
        <v/>
      </c>
      <c r="N350" s="19"/>
      <c r="O350" s="86" t="str">
        <f t="shared" si="123"/>
        <v/>
      </c>
      <c r="P350" s="285" t="str">
        <f t="shared" si="124"/>
        <v/>
      </c>
      <c r="Q350" s="86" t="str">
        <f t="shared" si="125"/>
        <v/>
      </c>
      <c r="R350" s="285" t="str">
        <f t="shared" si="126"/>
        <v/>
      </c>
      <c r="S350" s="16"/>
      <c r="T350" s="49" t="str">
        <f t="shared" si="117"/>
        <v/>
      </c>
      <c r="U350" s="49" t="str">
        <f t="shared" si="118"/>
        <v/>
      </c>
      <c r="V350" s="16"/>
      <c r="W350" s="88" t="str">
        <f t="shared" si="119"/>
        <v/>
      </c>
      <c r="X350" s="89" t="str">
        <f t="shared" si="114"/>
        <v/>
      </c>
      <c r="Y350" s="16"/>
      <c r="Z350" s="31" t="str">
        <f t="shared" si="127"/>
        <v/>
      </c>
      <c r="AA350" s="19"/>
      <c r="AB350" s="45" t="str">
        <f t="shared" si="113"/>
        <v/>
      </c>
      <c r="AC350" s="44"/>
      <c r="AE350" s="19"/>
      <c r="AF350" s="71"/>
      <c r="AG350" s="25"/>
      <c r="AH350" s="45" t="str">
        <f t="shared" si="120"/>
        <v/>
      </c>
      <c r="AI350" s="29"/>
      <c r="AJ350" s="45" t="str">
        <f t="shared" si="121"/>
        <v/>
      </c>
      <c r="AK350" s="50"/>
      <c r="AL350" s="88" t="str">
        <f t="shared" si="111"/>
        <v/>
      </c>
      <c r="AM350" s="89" t="str">
        <f t="shared" si="112"/>
        <v/>
      </c>
      <c r="AN350" s="36"/>
    </row>
    <row r="351" spans="1:40" x14ac:dyDescent="0.25">
      <c r="A351" s="95"/>
      <c r="B351" s="19"/>
      <c r="C351" s="298" t="b">
        <f t="shared" si="107"/>
        <v>0</v>
      </c>
      <c r="D351" s="298"/>
      <c r="E351" s="420" t="b">
        <f t="shared" si="108"/>
        <v>0</v>
      </c>
      <c r="F351" s="421"/>
      <c r="G351" s="298" t="b">
        <f t="shared" si="109"/>
        <v>0</v>
      </c>
      <c r="H351" s="298"/>
      <c r="I351" s="298" t="b">
        <f t="shared" si="110"/>
        <v>0</v>
      </c>
      <c r="J351" s="298"/>
      <c r="K351" s="285" t="str">
        <f t="shared" si="122"/>
        <v/>
      </c>
      <c r="L351" s="104" t="str">
        <f t="shared" si="115"/>
        <v/>
      </c>
      <c r="M351" s="293" t="str">
        <f t="shared" si="116"/>
        <v/>
      </c>
      <c r="N351" s="19"/>
      <c r="O351" s="86" t="str">
        <f t="shared" si="123"/>
        <v/>
      </c>
      <c r="P351" s="285" t="str">
        <f t="shared" si="124"/>
        <v/>
      </c>
      <c r="Q351" s="86" t="str">
        <f t="shared" si="125"/>
        <v/>
      </c>
      <c r="R351" s="285" t="str">
        <f t="shared" si="126"/>
        <v/>
      </c>
      <c r="S351" s="16"/>
      <c r="T351" s="49" t="str">
        <f t="shared" si="117"/>
        <v/>
      </c>
      <c r="U351" s="49" t="str">
        <f t="shared" si="118"/>
        <v/>
      </c>
      <c r="V351" s="16"/>
      <c r="W351" s="88" t="str">
        <f t="shared" si="119"/>
        <v/>
      </c>
      <c r="X351" s="89" t="str">
        <f t="shared" si="114"/>
        <v/>
      </c>
      <c r="Y351" s="16"/>
      <c r="Z351" s="31" t="str">
        <f t="shared" si="127"/>
        <v/>
      </c>
      <c r="AA351" s="19"/>
      <c r="AB351" s="45" t="str">
        <f t="shared" si="113"/>
        <v/>
      </c>
      <c r="AC351" s="44"/>
      <c r="AE351" s="19"/>
      <c r="AF351" s="71"/>
      <c r="AG351" s="25"/>
      <c r="AH351" s="45" t="str">
        <f t="shared" si="120"/>
        <v/>
      </c>
      <c r="AI351" s="29"/>
      <c r="AJ351" s="45" t="str">
        <f t="shared" si="121"/>
        <v/>
      </c>
      <c r="AK351" s="50"/>
      <c r="AL351" s="88" t="str">
        <f t="shared" si="111"/>
        <v/>
      </c>
      <c r="AM351" s="89" t="str">
        <f t="shared" si="112"/>
        <v/>
      </c>
      <c r="AN351" s="36"/>
    </row>
    <row r="352" spans="1:40" x14ac:dyDescent="0.25">
      <c r="A352" s="95"/>
      <c r="B352" s="19"/>
      <c r="C352" s="298" t="b">
        <f t="shared" si="107"/>
        <v>0</v>
      </c>
      <c r="D352" s="298"/>
      <c r="E352" s="420" t="b">
        <f t="shared" si="108"/>
        <v>0</v>
      </c>
      <c r="F352" s="421"/>
      <c r="G352" s="298" t="b">
        <f t="shared" si="109"/>
        <v>0</v>
      </c>
      <c r="H352" s="298"/>
      <c r="I352" s="298" t="b">
        <f t="shared" si="110"/>
        <v>0</v>
      </c>
      <c r="J352" s="298"/>
      <c r="K352" s="285" t="str">
        <f t="shared" si="122"/>
        <v/>
      </c>
      <c r="L352" s="104" t="str">
        <f t="shared" si="115"/>
        <v/>
      </c>
      <c r="M352" s="293" t="str">
        <f t="shared" si="116"/>
        <v/>
      </c>
      <c r="N352" s="19"/>
      <c r="O352" s="86" t="str">
        <f t="shared" si="123"/>
        <v/>
      </c>
      <c r="P352" s="285" t="str">
        <f t="shared" si="124"/>
        <v/>
      </c>
      <c r="Q352" s="86" t="str">
        <f t="shared" si="125"/>
        <v/>
      </c>
      <c r="R352" s="285" t="str">
        <f t="shared" si="126"/>
        <v/>
      </c>
      <c r="S352" s="16"/>
      <c r="T352" s="49" t="str">
        <f t="shared" si="117"/>
        <v/>
      </c>
      <c r="U352" s="49" t="str">
        <f t="shared" si="118"/>
        <v/>
      </c>
      <c r="V352" s="16"/>
      <c r="W352" s="88" t="str">
        <f t="shared" si="119"/>
        <v/>
      </c>
      <c r="X352" s="89" t="str">
        <f t="shared" si="114"/>
        <v/>
      </c>
      <c r="Y352" s="16"/>
      <c r="Z352" s="31" t="str">
        <f t="shared" si="127"/>
        <v/>
      </c>
      <c r="AA352" s="19"/>
      <c r="AB352" s="45" t="str">
        <f t="shared" si="113"/>
        <v/>
      </c>
      <c r="AC352" s="44"/>
      <c r="AE352" s="19"/>
      <c r="AF352" s="71"/>
      <c r="AG352" s="25"/>
      <c r="AH352" s="45" t="str">
        <f t="shared" si="120"/>
        <v/>
      </c>
      <c r="AI352" s="29"/>
      <c r="AJ352" s="45" t="str">
        <f t="shared" si="121"/>
        <v/>
      </c>
      <c r="AK352" s="50"/>
      <c r="AL352" s="88" t="str">
        <f t="shared" si="111"/>
        <v/>
      </c>
      <c r="AM352" s="89" t="str">
        <f t="shared" si="112"/>
        <v/>
      </c>
      <c r="AN352" s="36"/>
    </row>
    <row r="353" spans="1:40" x14ac:dyDescent="0.25">
      <c r="A353" s="95"/>
      <c r="B353" s="19"/>
      <c r="C353" s="298" t="b">
        <f t="shared" si="107"/>
        <v>0</v>
      </c>
      <c r="D353" s="298"/>
      <c r="E353" s="420" t="b">
        <f t="shared" si="108"/>
        <v>0</v>
      </c>
      <c r="F353" s="421"/>
      <c r="G353" s="298" t="b">
        <f t="shared" si="109"/>
        <v>0</v>
      </c>
      <c r="H353" s="298"/>
      <c r="I353" s="298" t="b">
        <f t="shared" si="110"/>
        <v>0</v>
      </c>
      <c r="J353" s="298"/>
      <c r="K353" s="285" t="str">
        <f t="shared" si="122"/>
        <v/>
      </c>
      <c r="L353" s="104" t="str">
        <f t="shared" si="115"/>
        <v/>
      </c>
      <c r="M353" s="293" t="str">
        <f t="shared" si="116"/>
        <v/>
      </c>
      <c r="N353" s="19"/>
      <c r="O353" s="86" t="str">
        <f t="shared" si="123"/>
        <v/>
      </c>
      <c r="P353" s="285" t="str">
        <f t="shared" si="124"/>
        <v/>
      </c>
      <c r="Q353" s="86" t="str">
        <f t="shared" si="125"/>
        <v/>
      </c>
      <c r="R353" s="285" t="str">
        <f t="shared" si="126"/>
        <v/>
      </c>
      <c r="S353" s="16"/>
      <c r="T353" s="49" t="str">
        <f t="shared" si="117"/>
        <v/>
      </c>
      <c r="U353" s="49" t="str">
        <f t="shared" si="118"/>
        <v/>
      </c>
      <c r="V353" s="16"/>
      <c r="W353" s="88" t="str">
        <f t="shared" si="119"/>
        <v/>
      </c>
      <c r="X353" s="89" t="str">
        <f t="shared" si="114"/>
        <v/>
      </c>
      <c r="Y353" s="16"/>
      <c r="Z353" s="31" t="str">
        <f t="shared" si="127"/>
        <v/>
      </c>
      <c r="AA353" s="19"/>
      <c r="AB353" s="45" t="str">
        <f t="shared" si="113"/>
        <v/>
      </c>
      <c r="AC353" s="44"/>
      <c r="AE353" s="19"/>
      <c r="AF353" s="71"/>
      <c r="AG353" s="25"/>
      <c r="AH353" s="45" t="str">
        <f t="shared" si="120"/>
        <v/>
      </c>
      <c r="AI353" s="29"/>
      <c r="AJ353" s="45" t="str">
        <f t="shared" si="121"/>
        <v/>
      </c>
      <c r="AK353" s="50"/>
      <c r="AL353" s="88" t="str">
        <f t="shared" si="111"/>
        <v/>
      </c>
      <c r="AM353" s="89" t="str">
        <f t="shared" si="112"/>
        <v/>
      </c>
      <c r="AN353" s="36"/>
    </row>
    <row r="354" spans="1:40" x14ac:dyDescent="0.25">
      <c r="A354" s="95"/>
      <c r="B354" s="19"/>
      <c r="C354" s="298" t="b">
        <f t="shared" ref="C354:C417" si="128">IF(AF353&lt;10,IF(AF353&gt;=1,IF(AF354&lt;10,IF(AF354&gt;=1,AF353+AF354))))</f>
        <v>0</v>
      </c>
      <c r="D354" s="298"/>
      <c r="E354" s="420" t="b">
        <f t="shared" ref="E354:E417" si="129">IF(AF353&lt;20,IF(AF353&gt;=10,IF(AF354&lt;20,IF(AF354&gt;=10,AF353+AF354))))</f>
        <v>0</v>
      </c>
      <c r="F354" s="421"/>
      <c r="G354" s="298" t="b">
        <f t="shared" ref="G354:G417" si="130">IF(AF353&lt;30,IF(AF353&gt;=20,IF(AF354&lt;30,IF(AF354&gt;=20,AF353+AF354))))</f>
        <v>0</v>
      </c>
      <c r="H354" s="298"/>
      <c r="I354" s="298" t="b">
        <f t="shared" ref="I354:I417" si="131">IF(AF353&lt;40,IF(AF353&gt;=30,IF(AF354&lt;40,IF(AF354&gt;=30,AF353+AF354))))</f>
        <v>0</v>
      </c>
      <c r="J354" s="298"/>
      <c r="K354" s="285" t="str">
        <f t="shared" si="122"/>
        <v/>
      </c>
      <c r="L354" s="104" t="str">
        <f t="shared" si="115"/>
        <v/>
      </c>
      <c r="M354" s="293" t="str">
        <f t="shared" si="116"/>
        <v/>
      </c>
      <c r="N354" s="19"/>
      <c r="O354" s="86" t="str">
        <f t="shared" si="123"/>
        <v/>
      </c>
      <c r="P354" s="285" t="str">
        <f t="shared" si="124"/>
        <v/>
      </c>
      <c r="Q354" s="86" t="str">
        <f t="shared" si="125"/>
        <v/>
      </c>
      <c r="R354" s="285" t="str">
        <f t="shared" si="126"/>
        <v/>
      </c>
      <c r="S354" s="16"/>
      <c r="T354" s="49" t="str">
        <f t="shared" si="117"/>
        <v/>
      </c>
      <c r="U354" s="49" t="str">
        <f t="shared" si="118"/>
        <v/>
      </c>
      <c r="V354" s="16"/>
      <c r="W354" s="88" t="str">
        <f t="shared" si="119"/>
        <v/>
      </c>
      <c r="X354" s="89" t="str">
        <f t="shared" si="114"/>
        <v/>
      </c>
      <c r="Y354" s="16"/>
      <c r="Z354" s="31" t="str">
        <f t="shared" si="127"/>
        <v/>
      </c>
      <c r="AA354" s="19"/>
      <c r="AB354" s="45" t="str">
        <f t="shared" si="113"/>
        <v/>
      </c>
      <c r="AC354" s="44"/>
      <c r="AE354" s="19"/>
      <c r="AF354" s="71"/>
      <c r="AG354" s="25"/>
      <c r="AH354" s="45" t="str">
        <f t="shared" si="120"/>
        <v/>
      </c>
      <c r="AI354" s="29"/>
      <c r="AJ354" s="45" t="str">
        <f t="shared" si="121"/>
        <v/>
      </c>
      <c r="AK354" s="50"/>
      <c r="AL354" s="88" t="str">
        <f t="shared" si="111"/>
        <v/>
      </c>
      <c r="AM354" s="89" t="str">
        <f t="shared" si="112"/>
        <v/>
      </c>
      <c r="AN354" s="36"/>
    </row>
    <row r="355" spans="1:40" x14ac:dyDescent="0.25">
      <c r="A355" s="95"/>
      <c r="B355" s="19"/>
      <c r="C355" s="298" t="b">
        <f t="shared" si="128"/>
        <v>0</v>
      </c>
      <c r="D355" s="298"/>
      <c r="E355" s="420" t="b">
        <f t="shared" si="129"/>
        <v>0</v>
      </c>
      <c r="F355" s="421"/>
      <c r="G355" s="298" t="b">
        <f t="shared" si="130"/>
        <v>0</v>
      </c>
      <c r="H355" s="298"/>
      <c r="I355" s="298" t="b">
        <f t="shared" si="131"/>
        <v>0</v>
      </c>
      <c r="J355" s="298"/>
      <c r="K355" s="285" t="str">
        <f t="shared" si="122"/>
        <v/>
      </c>
      <c r="L355" s="104" t="str">
        <f t="shared" si="115"/>
        <v/>
      </c>
      <c r="M355" s="293" t="str">
        <f t="shared" si="116"/>
        <v/>
      </c>
      <c r="N355" s="19"/>
      <c r="O355" s="86" t="str">
        <f t="shared" si="123"/>
        <v/>
      </c>
      <c r="P355" s="285" t="str">
        <f t="shared" si="124"/>
        <v/>
      </c>
      <c r="Q355" s="86" t="str">
        <f t="shared" si="125"/>
        <v/>
      </c>
      <c r="R355" s="285" t="str">
        <f t="shared" si="126"/>
        <v/>
      </c>
      <c r="S355" s="16"/>
      <c r="T355" s="49" t="str">
        <f t="shared" si="117"/>
        <v/>
      </c>
      <c r="U355" s="49" t="str">
        <f t="shared" si="118"/>
        <v/>
      </c>
      <c r="V355" s="16"/>
      <c r="W355" s="88" t="str">
        <f t="shared" si="119"/>
        <v/>
      </c>
      <c r="X355" s="89" t="str">
        <f t="shared" si="114"/>
        <v/>
      </c>
      <c r="Y355" s="16"/>
      <c r="Z355" s="31" t="str">
        <f t="shared" si="127"/>
        <v/>
      </c>
      <c r="AA355" s="19"/>
      <c r="AB355" s="45" t="str">
        <f t="shared" si="113"/>
        <v/>
      </c>
      <c r="AC355" s="44"/>
      <c r="AE355" s="19"/>
      <c r="AF355" s="71"/>
      <c r="AG355" s="25"/>
      <c r="AH355" s="45" t="str">
        <f t="shared" si="120"/>
        <v/>
      </c>
      <c r="AI355" s="29"/>
      <c r="AJ355" s="45" t="str">
        <f t="shared" si="121"/>
        <v/>
      </c>
      <c r="AK355" s="50"/>
      <c r="AL355" s="88" t="str">
        <f t="shared" si="111"/>
        <v/>
      </c>
      <c r="AM355" s="89" t="str">
        <f t="shared" si="112"/>
        <v/>
      </c>
      <c r="AN355" s="36"/>
    </row>
    <row r="356" spans="1:40" x14ac:dyDescent="0.25">
      <c r="A356" s="95"/>
      <c r="B356" s="19"/>
      <c r="C356" s="298" t="b">
        <f t="shared" si="128"/>
        <v>0</v>
      </c>
      <c r="D356" s="298"/>
      <c r="E356" s="420" t="b">
        <f t="shared" si="129"/>
        <v>0</v>
      </c>
      <c r="F356" s="421"/>
      <c r="G356" s="298" t="b">
        <f t="shared" si="130"/>
        <v>0</v>
      </c>
      <c r="H356" s="298"/>
      <c r="I356" s="298" t="b">
        <f t="shared" si="131"/>
        <v>0</v>
      </c>
      <c r="J356" s="298"/>
      <c r="K356" s="285" t="str">
        <f t="shared" si="122"/>
        <v/>
      </c>
      <c r="L356" s="104" t="str">
        <f t="shared" si="115"/>
        <v/>
      </c>
      <c r="M356" s="293" t="str">
        <f t="shared" si="116"/>
        <v/>
      </c>
      <c r="N356" s="19"/>
      <c r="O356" s="86" t="str">
        <f t="shared" si="123"/>
        <v/>
      </c>
      <c r="P356" s="285" t="str">
        <f t="shared" si="124"/>
        <v/>
      </c>
      <c r="Q356" s="86" t="str">
        <f t="shared" si="125"/>
        <v/>
      </c>
      <c r="R356" s="285" t="str">
        <f t="shared" si="126"/>
        <v/>
      </c>
      <c r="S356" s="16"/>
      <c r="T356" s="49" t="str">
        <f t="shared" si="117"/>
        <v/>
      </c>
      <c r="U356" s="49" t="str">
        <f t="shared" si="118"/>
        <v/>
      </c>
      <c r="V356" s="16"/>
      <c r="W356" s="88" t="str">
        <f t="shared" si="119"/>
        <v/>
      </c>
      <c r="X356" s="89" t="str">
        <f t="shared" si="114"/>
        <v/>
      </c>
      <c r="Y356" s="16"/>
      <c r="Z356" s="31" t="str">
        <f t="shared" si="127"/>
        <v/>
      </c>
      <c r="AA356" s="19"/>
      <c r="AB356" s="45" t="str">
        <f t="shared" si="113"/>
        <v/>
      </c>
      <c r="AC356" s="44"/>
      <c r="AE356" s="19"/>
      <c r="AF356" s="71"/>
      <c r="AG356" s="25"/>
      <c r="AH356" s="45" t="str">
        <f t="shared" si="120"/>
        <v/>
      </c>
      <c r="AI356" s="29"/>
      <c r="AJ356" s="45" t="str">
        <f t="shared" si="121"/>
        <v/>
      </c>
      <c r="AK356" s="50"/>
      <c r="AL356" s="88" t="str">
        <f t="shared" si="111"/>
        <v/>
      </c>
      <c r="AM356" s="89" t="str">
        <f t="shared" si="112"/>
        <v/>
      </c>
      <c r="AN356" s="36"/>
    </row>
    <row r="357" spans="1:40" x14ac:dyDescent="0.25">
      <c r="A357" s="95"/>
      <c r="B357" s="19"/>
      <c r="C357" s="298" t="b">
        <f t="shared" si="128"/>
        <v>0</v>
      </c>
      <c r="D357" s="298"/>
      <c r="E357" s="420" t="b">
        <f t="shared" si="129"/>
        <v>0</v>
      </c>
      <c r="F357" s="421"/>
      <c r="G357" s="298" t="b">
        <f t="shared" si="130"/>
        <v>0</v>
      </c>
      <c r="H357" s="298"/>
      <c r="I357" s="298" t="b">
        <f t="shared" si="131"/>
        <v>0</v>
      </c>
      <c r="J357" s="298"/>
      <c r="K357" s="285" t="str">
        <f t="shared" si="122"/>
        <v/>
      </c>
      <c r="L357" s="104" t="str">
        <f t="shared" si="115"/>
        <v/>
      </c>
      <c r="M357" s="293" t="str">
        <f t="shared" si="116"/>
        <v/>
      </c>
      <c r="N357" s="19"/>
      <c r="O357" s="86" t="str">
        <f t="shared" si="123"/>
        <v/>
      </c>
      <c r="P357" s="285" t="str">
        <f t="shared" si="124"/>
        <v/>
      </c>
      <c r="Q357" s="86" t="str">
        <f t="shared" si="125"/>
        <v/>
      </c>
      <c r="R357" s="285" t="str">
        <f t="shared" si="126"/>
        <v/>
      </c>
      <c r="S357" s="16"/>
      <c r="T357" s="49" t="str">
        <f t="shared" si="117"/>
        <v/>
      </c>
      <c r="U357" s="49" t="str">
        <f t="shared" si="118"/>
        <v/>
      </c>
      <c r="V357" s="16"/>
      <c r="W357" s="88" t="str">
        <f t="shared" si="119"/>
        <v/>
      </c>
      <c r="X357" s="89" t="str">
        <f t="shared" si="114"/>
        <v/>
      </c>
      <c r="Y357" s="16"/>
      <c r="Z357" s="31" t="str">
        <f t="shared" si="127"/>
        <v/>
      </c>
      <c r="AA357" s="19"/>
      <c r="AB357" s="45" t="str">
        <f t="shared" si="113"/>
        <v/>
      </c>
      <c r="AC357" s="44"/>
      <c r="AE357" s="19"/>
      <c r="AF357" s="71"/>
      <c r="AG357" s="25"/>
      <c r="AH357" s="45" t="str">
        <f t="shared" si="120"/>
        <v/>
      </c>
      <c r="AI357" s="29"/>
      <c r="AJ357" s="45" t="str">
        <f t="shared" si="121"/>
        <v/>
      </c>
      <c r="AK357" s="50"/>
      <c r="AL357" s="88" t="str">
        <f t="shared" si="111"/>
        <v/>
      </c>
      <c r="AM357" s="89" t="str">
        <f t="shared" si="112"/>
        <v/>
      </c>
      <c r="AN357" s="36"/>
    </row>
    <row r="358" spans="1:40" x14ac:dyDescent="0.25">
      <c r="A358" s="95"/>
      <c r="B358" s="19"/>
      <c r="C358" s="298" t="b">
        <f t="shared" si="128"/>
        <v>0</v>
      </c>
      <c r="D358" s="298"/>
      <c r="E358" s="420" t="b">
        <f t="shared" si="129"/>
        <v>0</v>
      </c>
      <c r="F358" s="421"/>
      <c r="G358" s="298" t="b">
        <f t="shared" si="130"/>
        <v>0</v>
      </c>
      <c r="H358" s="298"/>
      <c r="I358" s="298" t="b">
        <f t="shared" si="131"/>
        <v>0</v>
      </c>
      <c r="J358" s="298"/>
      <c r="K358" s="285" t="str">
        <f t="shared" si="122"/>
        <v/>
      </c>
      <c r="L358" s="104" t="str">
        <f t="shared" si="115"/>
        <v/>
      </c>
      <c r="M358" s="293" t="str">
        <f t="shared" si="116"/>
        <v/>
      </c>
      <c r="N358" s="19"/>
      <c r="O358" s="86" t="str">
        <f t="shared" si="123"/>
        <v/>
      </c>
      <c r="P358" s="285" t="str">
        <f t="shared" si="124"/>
        <v/>
      </c>
      <c r="Q358" s="86" t="str">
        <f t="shared" si="125"/>
        <v/>
      </c>
      <c r="R358" s="285" t="str">
        <f t="shared" si="126"/>
        <v/>
      </c>
      <c r="S358" s="16"/>
      <c r="T358" s="49" t="str">
        <f t="shared" si="117"/>
        <v/>
      </c>
      <c r="U358" s="49" t="str">
        <f t="shared" si="118"/>
        <v/>
      </c>
      <c r="V358" s="16"/>
      <c r="W358" s="88" t="str">
        <f t="shared" si="119"/>
        <v/>
      </c>
      <c r="X358" s="89" t="str">
        <f t="shared" si="114"/>
        <v/>
      </c>
      <c r="Y358" s="16"/>
      <c r="Z358" s="31" t="str">
        <f t="shared" si="127"/>
        <v/>
      </c>
      <c r="AA358" s="19"/>
      <c r="AB358" s="45" t="str">
        <f t="shared" si="113"/>
        <v/>
      </c>
      <c r="AC358" s="44"/>
      <c r="AE358" s="19"/>
      <c r="AF358" s="71"/>
      <c r="AG358" s="25"/>
      <c r="AH358" s="45" t="str">
        <f t="shared" si="120"/>
        <v/>
      </c>
      <c r="AI358" s="29"/>
      <c r="AJ358" s="45" t="str">
        <f t="shared" si="121"/>
        <v/>
      </c>
      <c r="AK358" s="50"/>
      <c r="AL358" s="88" t="str">
        <f t="shared" si="111"/>
        <v/>
      </c>
      <c r="AM358" s="89" t="str">
        <f t="shared" si="112"/>
        <v/>
      </c>
      <c r="AN358" s="36"/>
    </row>
    <row r="359" spans="1:40" x14ac:dyDescent="0.25">
      <c r="A359" s="95"/>
      <c r="B359" s="19"/>
      <c r="C359" s="298" t="b">
        <f t="shared" si="128"/>
        <v>0</v>
      </c>
      <c r="D359" s="298"/>
      <c r="E359" s="420" t="b">
        <f t="shared" si="129"/>
        <v>0</v>
      </c>
      <c r="F359" s="421"/>
      <c r="G359" s="298" t="b">
        <f t="shared" si="130"/>
        <v>0</v>
      </c>
      <c r="H359" s="298"/>
      <c r="I359" s="298" t="b">
        <f t="shared" si="131"/>
        <v>0</v>
      </c>
      <c r="J359" s="298"/>
      <c r="K359" s="285" t="str">
        <f t="shared" si="122"/>
        <v/>
      </c>
      <c r="L359" s="104" t="str">
        <f t="shared" si="115"/>
        <v/>
      </c>
      <c r="M359" s="293" t="str">
        <f t="shared" si="116"/>
        <v/>
      </c>
      <c r="N359" s="19"/>
      <c r="O359" s="86" t="str">
        <f t="shared" si="123"/>
        <v/>
      </c>
      <c r="P359" s="285" t="str">
        <f t="shared" si="124"/>
        <v/>
      </c>
      <c r="Q359" s="86" t="str">
        <f t="shared" si="125"/>
        <v/>
      </c>
      <c r="R359" s="285" t="str">
        <f t="shared" si="126"/>
        <v/>
      </c>
      <c r="S359" s="16"/>
      <c r="T359" s="49" t="str">
        <f t="shared" si="117"/>
        <v/>
      </c>
      <c r="U359" s="49" t="str">
        <f t="shared" si="118"/>
        <v/>
      </c>
      <c r="V359" s="16"/>
      <c r="W359" s="88" t="str">
        <f t="shared" si="119"/>
        <v/>
      </c>
      <c r="X359" s="89" t="str">
        <f t="shared" si="114"/>
        <v/>
      </c>
      <c r="Y359" s="16"/>
      <c r="Z359" s="31" t="str">
        <f t="shared" si="127"/>
        <v/>
      </c>
      <c r="AA359" s="19"/>
      <c r="AB359" s="45" t="str">
        <f t="shared" si="113"/>
        <v/>
      </c>
      <c r="AC359" s="44"/>
      <c r="AE359" s="19"/>
      <c r="AF359" s="71"/>
      <c r="AG359" s="25"/>
      <c r="AH359" s="45" t="str">
        <f t="shared" si="120"/>
        <v/>
      </c>
      <c r="AI359" s="29"/>
      <c r="AJ359" s="45" t="str">
        <f t="shared" si="121"/>
        <v/>
      </c>
      <c r="AK359" s="50"/>
      <c r="AL359" s="88" t="str">
        <f t="shared" si="111"/>
        <v/>
      </c>
      <c r="AM359" s="89" t="str">
        <f t="shared" si="112"/>
        <v/>
      </c>
      <c r="AN359" s="36"/>
    </row>
    <row r="360" spans="1:40" x14ac:dyDescent="0.25">
      <c r="A360" s="95"/>
      <c r="B360" s="19"/>
      <c r="C360" s="298" t="b">
        <f t="shared" si="128"/>
        <v>0</v>
      </c>
      <c r="D360" s="298"/>
      <c r="E360" s="420" t="b">
        <f t="shared" si="129"/>
        <v>0</v>
      </c>
      <c r="F360" s="421"/>
      <c r="G360" s="298" t="b">
        <f t="shared" si="130"/>
        <v>0</v>
      </c>
      <c r="H360" s="298"/>
      <c r="I360" s="298" t="b">
        <f t="shared" si="131"/>
        <v>0</v>
      </c>
      <c r="J360" s="298"/>
      <c r="K360" s="285" t="str">
        <f t="shared" si="122"/>
        <v/>
      </c>
      <c r="L360" s="104" t="str">
        <f t="shared" si="115"/>
        <v/>
      </c>
      <c r="M360" s="293" t="str">
        <f t="shared" si="116"/>
        <v/>
      </c>
      <c r="N360" s="19"/>
      <c r="O360" s="86" t="str">
        <f t="shared" si="123"/>
        <v/>
      </c>
      <c r="P360" s="285" t="str">
        <f t="shared" si="124"/>
        <v/>
      </c>
      <c r="Q360" s="86" t="str">
        <f t="shared" si="125"/>
        <v/>
      </c>
      <c r="R360" s="285" t="str">
        <f t="shared" si="126"/>
        <v/>
      </c>
      <c r="S360" s="16"/>
      <c r="T360" s="49" t="str">
        <f t="shared" si="117"/>
        <v/>
      </c>
      <c r="U360" s="49" t="str">
        <f t="shared" si="118"/>
        <v/>
      </c>
      <c r="V360" s="16"/>
      <c r="W360" s="88" t="str">
        <f t="shared" si="119"/>
        <v/>
      </c>
      <c r="X360" s="89" t="str">
        <f t="shared" si="114"/>
        <v/>
      </c>
      <c r="Y360" s="16"/>
      <c r="Z360" s="31" t="str">
        <f t="shared" si="127"/>
        <v/>
      </c>
      <c r="AA360" s="19"/>
      <c r="AB360" s="45" t="str">
        <f t="shared" si="113"/>
        <v/>
      </c>
      <c r="AC360" s="44"/>
      <c r="AE360" s="19"/>
      <c r="AF360" s="71"/>
      <c r="AG360" s="25"/>
      <c r="AH360" s="45" t="str">
        <f t="shared" si="120"/>
        <v/>
      </c>
      <c r="AI360" s="29"/>
      <c r="AJ360" s="45" t="str">
        <f t="shared" si="121"/>
        <v/>
      </c>
      <c r="AK360" s="50"/>
      <c r="AL360" s="88" t="str">
        <f t="shared" si="111"/>
        <v/>
      </c>
      <c r="AM360" s="89" t="str">
        <f t="shared" si="112"/>
        <v/>
      </c>
      <c r="AN360" s="36"/>
    </row>
    <row r="361" spans="1:40" x14ac:dyDescent="0.25">
      <c r="A361" s="95"/>
      <c r="B361" s="19"/>
      <c r="C361" s="298" t="b">
        <f t="shared" si="128"/>
        <v>0</v>
      </c>
      <c r="D361" s="298"/>
      <c r="E361" s="420" t="b">
        <f t="shared" si="129"/>
        <v>0</v>
      </c>
      <c r="F361" s="421"/>
      <c r="G361" s="298" t="b">
        <f t="shared" si="130"/>
        <v>0</v>
      </c>
      <c r="H361" s="298"/>
      <c r="I361" s="298" t="b">
        <f t="shared" si="131"/>
        <v>0</v>
      </c>
      <c r="J361" s="298"/>
      <c r="K361" s="285" t="str">
        <f t="shared" si="122"/>
        <v/>
      </c>
      <c r="L361" s="104" t="str">
        <f t="shared" si="115"/>
        <v/>
      </c>
      <c r="M361" s="293" t="str">
        <f t="shared" si="116"/>
        <v/>
      </c>
      <c r="N361" s="19"/>
      <c r="O361" s="86" t="str">
        <f t="shared" si="123"/>
        <v/>
      </c>
      <c r="P361" s="285" t="str">
        <f t="shared" si="124"/>
        <v/>
      </c>
      <c r="Q361" s="86" t="str">
        <f t="shared" si="125"/>
        <v/>
      </c>
      <c r="R361" s="285" t="str">
        <f t="shared" si="126"/>
        <v/>
      </c>
      <c r="S361" s="16"/>
      <c r="T361" s="49" t="str">
        <f t="shared" si="117"/>
        <v/>
      </c>
      <c r="U361" s="49" t="str">
        <f t="shared" si="118"/>
        <v/>
      </c>
      <c r="V361" s="16"/>
      <c r="W361" s="88" t="str">
        <f t="shared" si="119"/>
        <v/>
      </c>
      <c r="X361" s="89" t="str">
        <f t="shared" si="114"/>
        <v/>
      </c>
      <c r="Y361" s="16"/>
      <c r="Z361" s="31" t="str">
        <f t="shared" si="127"/>
        <v/>
      </c>
      <c r="AA361" s="19"/>
      <c r="AB361" s="45" t="str">
        <f t="shared" si="113"/>
        <v/>
      </c>
      <c r="AC361" s="44"/>
      <c r="AE361" s="19"/>
      <c r="AF361" s="71"/>
      <c r="AG361" s="25"/>
      <c r="AH361" s="45" t="str">
        <f t="shared" si="120"/>
        <v/>
      </c>
      <c r="AI361" s="29"/>
      <c r="AJ361" s="45" t="str">
        <f t="shared" si="121"/>
        <v/>
      </c>
      <c r="AK361" s="50"/>
      <c r="AL361" s="88" t="str">
        <f t="shared" si="111"/>
        <v/>
      </c>
      <c r="AM361" s="89" t="str">
        <f t="shared" si="112"/>
        <v/>
      </c>
      <c r="AN361" s="36"/>
    </row>
    <row r="362" spans="1:40" x14ac:dyDescent="0.25">
      <c r="A362" s="95"/>
      <c r="B362" s="19"/>
      <c r="C362" s="298" t="b">
        <f t="shared" si="128"/>
        <v>0</v>
      </c>
      <c r="D362" s="298"/>
      <c r="E362" s="420" t="b">
        <f t="shared" si="129"/>
        <v>0</v>
      </c>
      <c r="F362" s="421"/>
      <c r="G362" s="298" t="b">
        <f t="shared" si="130"/>
        <v>0</v>
      </c>
      <c r="H362" s="298"/>
      <c r="I362" s="298" t="b">
        <f t="shared" si="131"/>
        <v>0</v>
      </c>
      <c r="J362" s="298"/>
      <c r="K362" s="285" t="str">
        <f t="shared" si="122"/>
        <v/>
      </c>
      <c r="L362" s="104" t="str">
        <f t="shared" si="115"/>
        <v/>
      </c>
      <c r="M362" s="293" t="str">
        <f t="shared" si="116"/>
        <v/>
      </c>
      <c r="N362" s="19"/>
      <c r="O362" s="86" t="str">
        <f t="shared" si="123"/>
        <v/>
      </c>
      <c r="P362" s="285" t="str">
        <f t="shared" si="124"/>
        <v/>
      </c>
      <c r="Q362" s="86" t="str">
        <f t="shared" si="125"/>
        <v/>
      </c>
      <c r="R362" s="285" t="str">
        <f t="shared" si="126"/>
        <v/>
      </c>
      <c r="S362" s="16"/>
      <c r="T362" s="49" t="str">
        <f t="shared" si="117"/>
        <v/>
      </c>
      <c r="U362" s="49" t="str">
        <f t="shared" si="118"/>
        <v/>
      </c>
      <c r="V362" s="16"/>
      <c r="W362" s="88" t="str">
        <f t="shared" si="119"/>
        <v/>
      </c>
      <c r="X362" s="89" t="str">
        <f t="shared" si="114"/>
        <v/>
      </c>
      <c r="Y362" s="16"/>
      <c r="Z362" s="31" t="str">
        <f t="shared" si="127"/>
        <v/>
      </c>
      <c r="AA362" s="19"/>
      <c r="AB362" s="45" t="str">
        <f t="shared" si="113"/>
        <v/>
      </c>
      <c r="AC362" s="44"/>
      <c r="AE362" s="19"/>
      <c r="AF362" s="71"/>
      <c r="AG362" s="25"/>
      <c r="AH362" s="45" t="str">
        <f t="shared" si="120"/>
        <v/>
      </c>
      <c r="AI362" s="29"/>
      <c r="AJ362" s="45" t="str">
        <f t="shared" si="121"/>
        <v/>
      </c>
      <c r="AK362" s="50"/>
      <c r="AL362" s="88" t="str">
        <f t="shared" si="111"/>
        <v/>
      </c>
      <c r="AM362" s="89" t="str">
        <f t="shared" si="112"/>
        <v/>
      </c>
      <c r="AN362" s="36"/>
    </row>
    <row r="363" spans="1:40" x14ac:dyDescent="0.25">
      <c r="A363" s="95"/>
      <c r="B363" s="19"/>
      <c r="C363" s="298" t="b">
        <f t="shared" si="128"/>
        <v>0</v>
      </c>
      <c r="D363" s="298"/>
      <c r="E363" s="420" t="b">
        <f t="shared" si="129"/>
        <v>0</v>
      </c>
      <c r="F363" s="421"/>
      <c r="G363" s="298" t="b">
        <f t="shared" si="130"/>
        <v>0</v>
      </c>
      <c r="H363" s="298"/>
      <c r="I363" s="298" t="b">
        <f t="shared" si="131"/>
        <v>0</v>
      </c>
      <c r="J363" s="298"/>
      <c r="K363" s="285" t="str">
        <f t="shared" si="122"/>
        <v/>
      </c>
      <c r="L363" s="104" t="str">
        <f t="shared" si="115"/>
        <v/>
      </c>
      <c r="M363" s="293" t="str">
        <f t="shared" si="116"/>
        <v/>
      </c>
      <c r="N363" s="19"/>
      <c r="O363" s="86" t="str">
        <f t="shared" si="123"/>
        <v/>
      </c>
      <c r="P363" s="285" t="str">
        <f t="shared" si="124"/>
        <v/>
      </c>
      <c r="Q363" s="86" t="str">
        <f t="shared" si="125"/>
        <v/>
      </c>
      <c r="R363" s="285" t="str">
        <f t="shared" si="126"/>
        <v/>
      </c>
      <c r="S363" s="16"/>
      <c r="T363" s="49" t="str">
        <f t="shared" si="117"/>
        <v/>
      </c>
      <c r="U363" s="49" t="str">
        <f t="shared" si="118"/>
        <v/>
      </c>
      <c r="V363" s="16"/>
      <c r="W363" s="88" t="str">
        <f t="shared" si="119"/>
        <v/>
      </c>
      <c r="X363" s="89" t="str">
        <f t="shared" si="114"/>
        <v/>
      </c>
      <c r="Y363" s="16"/>
      <c r="Z363" s="31" t="str">
        <f t="shared" si="127"/>
        <v/>
      </c>
      <c r="AA363" s="19"/>
      <c r="AB363" s="45" t="str">
        <f t="shared" si="113"/>
        <v/>
      </c>
      <c r="AC363" s="44"/>
      <c r="AE363" s="19"/>
      <c r="AF363" s="71"/>
      <c r="AG363" s="25"/>
      <c r="AH363" s="45" t="str">
        <f t="shared" si="120"/>
        <v/>
      </c>
      <c r="AI363" s="29"/>
      <c r="AJ363" s="45" t="str">
        <f t="shared" si="121"/>
        <v/>
      </c>
      <c r="AK363" s="50"/>
      <c r="AL363" s="88" t="str">
        <f t="shared" si="111"/>
        <v/>
      </c>
      <c r="AM363" s="89" t="str">
        <f t="shared" si="112"/>
        <v/>
      </c>
      <c r="AN363" s="36"/>
    </row>
    <row r="364" spans="1:40" x14ac:dyDescent="0.25">
      <c r="A364" s="95"/>
      <c r="B364" s="19"/>
      <c r="C364" s="298" t="b">
        <f t="shared" si="128"/>
        <v>0</v>
      </c>
      <c r="D364" s="298"/>
      <c r="E364" s="420" t="b">
        <f t="shared" si="129"/>
        <v>0</v>
      </c>
      <c r="F364" s="421"/>
      <c r="G364" s="298" t="b">
        <f t="shared" si="130"/>
        <v>0</v>
      </c>
      <c r="H364" s="298"/>
      <c r="I364" s="298" t="b">
        <f t="shared" si="131"/>
        <v>0</v>
      </c>
      <c r="J364" s="298"/>
      <c r="K364" s="285" t="str">
        <f t="shared" si="122"/>
        <v/>
      </c>
      <c r="L364" s="104" t="str">
        <f t="shared" si="115"/>
        <v/>
      </c>
      <c r="M364" s="293" t="str">
        <f t="shared" si="116"/>
        <v/>
      </c>
      <c r="N364" s="19"/>
      <c r="O364" s="86" t="str">
        <f t="shared" si="123"/>
        <v/>
      </c>
      <c r="P364" s="285" t="str">
        <f t="shared" si="124"/>
        <v/>
      </c>
      <c r="Q364" s="86" t="str">
        <f t="shared" si="125"/>
        <v/>
      </c>
      <c r="R364" s="285" t="str">
        <f t="shared" si="126"/>
        <v/>
      </c>
      <c r="S364" s="16"/>
      <c r="T364" s="49" t="str">
        <f t="shared" si="117"/>
        <v/>
      </c>
      <c r="U364" s="49" t="str">
        <f t="shared" si="118"/>
        <v/>
      </c>
      <c r="V364" s="16"/>
      <c r="W364" s="88" t="str">
        <f t="shared" si="119"/>
        <v/>
      </c>
      <c r="X364" s="89" t="str">
        <f t="shared" si="114"/>
        <v/>
      </c>
      <c r="Y364" s="16"/>
      <c r="Z364" s="31" t="str">
        <f t="shared" si="127"/>
        <v/>
      </c>
      <c r="AA364" s="19"/>
      <c r="AB364" s="45" t="str">
        <f t="shared" si="113"/>
        <v/>
      </c>
      <c r="AC364" s="44"/>
      <c r="AE364" s="19"/>
      <c r="AF364" s="71"/>
      <c r="AG364" s="25"/>
      <c r="AH364" s="45" t="str">
        <f t="shared" si="120"/>
        <v/>
      </c>
      <c r="AI364" s="29"/>
      <c r="AJ364" s="45" t="str">
        <f t="shared" si="121"/>
        <v/>
      </c>
      <c r="AK364" s="50"/>
      <c r="AL364" s="88" t="str">
        <f t="shared" ref="AL364:AL427" si="132">IF(Z364="",W364,"")</f>
        <v/>
      </c>
      <c r="AM364" s="89" t="str">
        <f t="shared" ref="AM364:AM427" si="133">IF(Z364="",X364,"")</f>
        <v/>
      </c>
      <c r="AN364" s="36"/>
    </row>
    <row r="365" spans="1:40" x14ac:dyDescent="0.25">
      <c r="A365" s="95"/>
      <c r="B365" s="19"/>
      <c r="C365" s="298" t="b">
        <f t="shared" si="128"/>
        <v>0</v>
      </c>
      <c r="D365" s="298"/>
      <c r="E365" s="420" t="b">
        <f t="shared" si="129"/>
        <v>0</v>
      </c>
      <c r="F365" s="421"/>
      <c r="G365" s="298" t="b">
        <f t="shared" si="130"/>
        <v>0</v>
      </c>
      <c r="H365" s="298"/>
      <c r="I365" s="298" t="b">
        <f t="shared" si="131"/>
        <v>0</v>
      </c>
      <c r="J365" s="298"/>
      <c r="K365" s="285" t="str">
        <f t="shared" si="122"/>
        <v/>
      </c>
      <c r="L365" s="104" t="str">
        <f t="shared" si="115"/>
        <v/>
      </c>
      <c r="M365" s="293" t="str">
        <f t="shared" si="116"/>
        <v/>
      </c>
      <c r="N365" s="19"/>
      <c r="O365" s="86" t="str">
        <f t="shared" si="123"/>
        <v/>
      </c>
      <c r="P365" s="285" t="str">
        <f t="shared" si="124"/>
        <v/>
      </c>
      <c r="Q365" s="86" t="str">
        <f t="shared" si="125"/>
        <v/>
      </c>
      <c r="R365" s="285" t="str">
        <f t="shared" si="126"/>
        <v/>
      </c>
      <c r="S365" s="16"/>
      <c r="T365" s="49" t="str">
        <f t="shared" si="117"/>
        <v/>
      </c>
      <c r="U365" s="49" t="str">
        <f t="shared" si="118"/>
        <v/>
      </c>
      <c r="V365" s="16"/>
      <c r="W365" s="88" t="str">
        <f t="shared" si="119"/>
        <v/>
      </c>
      <c r="X365" s="89" t="str">
        <f t="shared" si="114"/>
        <v/>
      </c>
      <c r="Y365" s="16"/>
      <c r="Z365" s="31" t="str">
        <f t="shared" si="127"/>
        <v/>
      </c>
      <c r="AA365" s="19"/>
      <c r="AB365" s="45" t="str">
        <f t="shared" si="113"/>
        <v/>
      </c>
      <c r="AC365" s="44"/>
      <c r="AE365" s="19"/>
      <c r="AF365" s="71"/>
      <c r="AG365" s="25"/>
      <c r="AH365" s="45" t="str">
        <f t="shared" si="120"/>
        <v/>
      </c>
      <c r="AI365" s="29"/>
      <c r="AJ365" s="45" t="str">
        <f t="shared" si="121"/>
        <v/>
      </c>
      <c r="AK365" s="50"/>
      <c r="AL365" s="88" t="str">
        <f t="shared" si="132"/>
        <v/>
      </c>
      <c r="AM365" s="89" t="str">
        <f t="shared" si="133"/>
        <v/>
      </c>
      <c r="AN365" s="36"/>
    </row>
    <row r="366" spans="1:40" x14ac:dyDescent="0.25">
      <c r="A366" s="95"/>
      <c r="B366" s="19"/>
      <c r="C366" s="298" t="b">
        <f t="shared" si="128"/>
        <v>0</v>
      </c>
      <c r="D366" s="298"/>
      <c r="E366" s="420" t="b">
        <f t="shared" si="129"/>
        <v>0</v>
      </c>
      <c r="F366" s="421"/>
      <c r="G366" s="298" t="b">
        <f t="shared" si="130"/>
        <v>0</v>
      </c>
      <c r="H366" s="298"/>
      <c r="I366" s="298" t="b">
        <f t="shared" si="131"/>
        <v>0</v>
      </c>
      <c r="J366" s="298"/>
      <c r="K366" s="285" t="str">
        <f t="shared" si="122"/>
        <v/>
      </c>
      <c r="L366" s="104" t="str">
        <f t="shared" si="115"/>
        <v/>
      </c>
      <c r="M366" s="293" t="str">
        <f t="shared" si="116"/>
        <v/>
      </c>
      <c r="N366" s="19"/>
      <c r="O366" s="86" t="str">
        <f t="shared" si="123"/>
        <v/>
      </c>
      <c r="P366" s="285" t="str">
        <f t="shared" si="124"/>
        <v/>
      </c>
      <c r="Q366" s="86" t="str">
        <f t="shared" si="125"/>
        <v/>
      </c>
      <c r="R366" s="285" t="str">
        <f t="shared" si="126"/>
        <v/>
      </c>
      <c r="S366" s="16"/>
      <c r="T366" s="49" t="str">
        <f t="shared" si="117"/>
        <v/>
      </c>
      <c r="U366" s="49" t="str">
        <f t="shared" si="118"/>
        <v/>
      </c>
      <c r="V366" s="16"/>
      <c r="W366" s="88" t="str">
        <f t="shared" si="119"/>
        <v/>
      </c>
      <c r="X366" s="89" t="str">
        <f t="shared" si="114"/>
        <v/>
      </c>
      <c r="Y366" s="16"/>
      <c r="Z366" s="31" t="str">
        <f t="shared" si="127"/>
        <v/>
      </c>
      <c r="AA366" s="19"/>
      <c r="AB366" s="45" t="str">
        <f t="shared" si="113"/>
        <v/>
      </c>
      <c r="AC366" s="44"/>
      <c r="AE366" s="19"/>
      <c r="AF366" s="71"/>
      <c r="AG366" s="25"/>
      <c r="AH366" s="45" t="str">
        <f t="shared" si="120"/>
        <v/>
      </c>
      <c r="AI366" s="29"/>
      <c r="AJ366" s="45" t="str">
        <f t="shared" si="121"/>
        <v/>
      </c>
      <c r="AK366" s="50"/>
      <c r="AL366" s="88" t="str">
        <f t="shared" si="132"/>
        <v/>
      </c>
      <c r="AM366" s="89" t="str">
        <f t="shared" si="133"/>
        <v/>
      </c>
      <c r="AN366" s="36"/>
    </row>
    <row r="367" spans="1:40" x14ac:dyDescent="0.25">
      <c r="A367" s="95"/>
      <c r="B367" s="19"/>
      <c r="C367" s="298" t="b">
        <f t="shared" si="128"/>
        <v>0</v>
      </c>
      <c r="D367" s="298"/>
      <c r="E367" s="420" t="b">
        <f t="shared" si="129"/>
        <v>0</v>
      </c>
      <c r="F367" s="421"/>
      <c r="G367" s="298" t="b">
        <f t="shared" si="130"/>
        <v>0</v>
      </c>
      <c r="H367" s="298"/>
      <c r="I367" s="298" t="b">
        <f t="shared" si="131"/>
        <v>0</v>
      </c>
      <c r="J367" s="298"/>
      <c r="K367" s="285" t="str">
        <f t="shared" si="122"/>
        <v/>
      </c>
      <c r="L367" s="104" t="str">
        <f t="shared" si="115"/>
        <v/>
      </c>
      <c r="M367" s="293" t="str">
        <f t="shared" si="116"/>
        <v/>
      </c>
      <c r="N367" s="19"/>
      <c r="O367" s="86" t="str">
        <f t="shared" si="123"/>
        <v/>
      </c>
      <c r="P367" s="285" t="str">
        <f t="shared" si="124"/>
        <v/>
      </c>
      <c r="Q367" s="86" t="str">
        <f t="shared" si="125"/>
        <v/>
      </c>
      <c r="R367" s="285" t="str">
        <f t="shared" si="126"/>
        <v/>
      </c>
      <c r="S367" s="16"/>
      <c r="T367" s="49" t="str">
        <f t="shared" si="117"/>
        <v/>
      </c>
      <c r="U367" s="49" t="str">
        <f t="shared" si="118"/>
        <v/>
      </c>
      <c r="V367" s="16"/>
      <c r="W367" s="88" t="str">
        <f t="shared" si="119"/>
        <v/>
      </c>
      <c r="X367" s="89" t="str">
        <f t="shared" si="114"/>
        <v/>
      </c>
      <c r="Y367" s="16"/>
      <c r="Z367" s="31" t="str">
        <f t="shared" si="127"/>
        <v/>
      </c>
      <c r="AA367" s="19"/>
      <c r="AB367" s="45" t="str">
        <f t="shared" si="113"/>
        <v/>
      </c>
      <c r="AC367" s="44"/>
      <c r="AE367" s="19"/>
      <c r="AF367" s="71"/>
      <c r="AG367" s="25"/>
      <c r="AH367" s="45" t="str">
        <f t="shared" si="120"/>
        <v/>
      </c>
      <c r="AI367" s="29"/>
      <c r="AJ367" s="45" t="str">
        <f t="shared" si="121"/>
        <v/>
      </c>
      <c r="AK367" s="50"/>
      <c r="AL367" s="88" t="str">
        <f t="shared" si="132"/>
        <v/>
      </c>
      <c r="AM367" s="89" t="str">
        <f t="shared" si="133"/>
        <v/>
      </c>
      <c r="AN367" s="36"/>
    </row>
    <row r="368" spans="1:40" x14ac:dyDescent="0.25">
      <c r="A368" s="95"/>
      <c r="B368" s="19"/>
      <c r="C368" s="298" t="b">
        <f t="shared" si="128"/>
        <v>0</v>
      </c>
      <c r="D368" s="298"/>
      <c r="E368" s="420" t="b">
        <f t="shared" si="129"/>
        <v>0</v>
      </c>
      <c r="F368" s="421"/>
      <c r="G368" s="298" t="b">
        <f t="shared" si="130"/>
        <v>0</v>
      </c>
      <c r="H368" s="298"/>
      <c r="I368" s="298" t="b">
        <f t="shared" si="131"/>
        <v>0</v>
      </c>
      <c r="J368" s="298"/>
      <c r="K368" s="285" t="str">
        <f t="shared" si="122"/>
        <v/>
      </c>
      <c r="L368" s="104" t="str">
        <f t="shared" si="115"/>
        <v/>
      </c>
      <c r="M368" s="293" t="str">
        <f t="shared" si="116"/>
        <v/>
      </c>
      <c r="N368" s="19"/>
      <c r="O368" s="86" t="str">
        <f t="shared" si="123"/>
        <v/>
      </c>
      <c r="P368" s="285" t="str">
        <f t="shared" si="124"/>
        <v/>
      </c>
      <c r="Q368" s="86" t="str">
        <f t="shared" si="125"/>
        <v/>
      </c>
      <c r="R368" s="285" t="str">
        <f t="shared" si="126"/>
        <v/>
      </c>
      <c r="S368" s="16"/>
      <c r="T368" s="49" t="str">
        <f t="shared" si="117"/>
        <v/>
      </c>
      <c r="U368" s="49" t="str">
        <f t="shared" si="118"/>
        <v/>
      </c>
      <c r="V368" s="16"/>
      <c r="W368" s="88" t="str">
        <f t="shared" si="119"/>
        <v/>
      </c>
      <c r="X368" s="89" t="str">
        <f t="shared" si="114"/>
        <v/>
      </c>
      <c r="Y368" s="16"/>
      <c r="Z368" s="31" t="str">
        <f t="shared" si="127"/>
        <v/>
      </c>
      <c r="AA368" s="19"/>
      <c r="AB368" s="45" t="str">
        <f t="shared" si="113"/>
        <v/>
      </c>
      <c r="AC368" s="44"/>
      <c r="AE368" s="19"/>
      <c r="AF368" s="71"/>
      <c r="AG368" s="25"/>
      <c r="AH368" s="45" t="str">
        <f t="shared" si="120"/>
        <v/>
      </c>
      <c r="AI368" s="29"/>
      <c r="AJ368" s="45" t="str">
        <f t="shared" si="121"/>
        <v/>
      </c>
      <c r="AK368" s="50"/>
      <c r="AL368" s="88" t="str">
        <f t="shared" si="132"/>
        <v/>
      </c>
      <c r="AM368" s="89" t="str">
        <f t="shared" si="133"/>
        <v/>
      </c>
      <c r="AN368" s="36"/>
    </row>
    <row r="369" spans="1:40" x14ac:dyDescent="0.25">
      <c r="A369" s="95"/>
      <c r="B369" s="19"/>
      <c r="C369" s="298" t="b">
        <f t="shared" si="128"/>
        <v>0</v>
      </c>
      <c r="D369" s="298"/>
      <c r="E369" s="420" t="b">
        <f t="shared" si="129"/>
        <v>0</v>
      </c>
      <c r="F369" s="421"/>
      <c r="G369" s="298" t="b">
        <f t="shared" si="130"/>
        <v>0</v>
      </c>
      <c r="H369" s="298"/>
      <c r="I369" s="298" t="b">
        <f t="shared" si="131"/>
        <v>0</v>
      </c>
      <c r="J369" s="298"/>
      <c r="K369" s="285" t="str">
        <f t="shared" si="122"/>
        <v/>
      </c>
      <c r="L369" s="104" t="str">
        <f t="shared" si="115"/>
        <v/>
      </c>
      <c r="M369" s="293" t="str">
        <f t="shared" si="116"/>
        <v/>
      </c>
      <c r="N369" s="19"/>
      <c r="O369" s="86" t="str">
        <f t="shared" si="123"/>
        <v/>
      </c>
      <c r="P369" s="285" t="str">
        <f t="shared" si="124"/>
        <v/>
      </c>
      <c r="Q369" s="86" t="str">
        <f t="shared" si="125"/>
        <v/>
      </c>
      <c r="R369" s="285" t="str">
        <f t="shared" si="126"/>
        <v/>
      </c>
      <c r="S369" s="16"/>
      <c r="T369" s="49" t="str">
        <f t="shared" si="117"/>
        <v/>
      </c>
      <c r="U369" s="49" t="str">
        <f t="shared" si="118"/>
        <v/>
      </c>
      <c r="V369" s="16"/>
      <c r="W369" s="88" t="str">
        <f t="shared" si="119"/>
        <v/>
      </c>
      <c r="X369" s="89" t="str">
        <f t="shared" si="114"/>
        <v/>
      </c>
      <c r="Y369" s="16"/>
      <c r="Z369" s="31" t="str">
        <f t="shared" si="127"/>
        <v/>
      </c>
      <c r="AA369" s="19"/>
      <c r="AB369" s="45" t="str">
        <f t="shared" si="113"/>
        <v/>
      </c>
      <c r="AC369" s="44"/>
      <c r="AE369" s="19"/>
      <c r="AF369" s="71"/>
      <c r="AG369" s="25"/>
      <c r="AH369" s="45" t="str">
        <f t="shared" si="120"/>
        <v/>
      </c>
      <c r="AI369" s="29"/>
      <c r="AJ369" s="45" t="str">
        <f t="shared" si="121"/>
        <v/>
      </c>
      <c r="AK369" s="50"/>
      <c r="AL369" s="88" t="str">
        <f t="shared" si="132"/>
        <v/>
      </c>
      <c r="AM369" s="89" t="str">
        <f t="shared" si="133"/>
        <v/>
      </c>
      <c r="AN369" s="36"/>
    </row>
    <row r="370" spans="1:40" x14ac:dyDescent="0.25">
      <c r="A370" s="95"/>
      <c r="B370" s="19"/>
      <c r="C370" s="298" t="b">
        <f t="shared" si="128"/>
        <v>0</v>
      </c>
      <c r="D370" s="298"/>
      <c r="E370" s="420" t="b">
        <f t="shared" si="129"/>
        <v>0</v>
      </c>
      <c r="F370" s="421"/>
      <c r="G370" s="298" t="b">
        <f t="shared" si="130"/>
        <v>0</v>
      </c>
      <c r="H370" s="298"/>
      <c r="I370" s="298" t="b">
        <f t="shared" si="131"/>
        <v>0</v>
      </c>
      <c r="J370" s="298"/>
      <c r="K370" s="285" t="str">
        <f t="shared" si="122"/>
        <v/>
      </c>
      <c r="L370" s="104" t="str">
        <f t="shared" si="115"/>
        <v/>
      </c>
      <c r="M370" s="293" t="str">
        <f t="shared" si="116"/>
        <v/>
      </c>
      <c r="N370" s="19"/>
      <c r="O370" s="86" t="str">
        <f t="shared" si="123"/>
        <v/>
      </c>
      <c r="P370" s="285" t="str">
        <f t="shared" si="124"/>
        <v/>
      </c>
      <c r="Q370" s="86" t="str">
        <f t="shared" si="125"/>
        <v/>
      </c>
      <c r="R370" s="285" t="str">
        <f t="shared" si="126"/>
        <v/>
      </c>
      <c r="S370" s="16"/>
      <c r="T370" s="49" t="str">
        <f t="shared" si="117"/>
        <v/>
      </c>
      <c r="U370" s="49" t="str">
        <f t="shared" si="118"/>
        <v/>
      </c>
      <c r="V370" s="16"/>
      <c r="W370" s="88" t="str">
        <f t="shared" si="119"/>
        <v/>
      </c>
      <c r="X370" s="89" t="str">
        <f t="shared" si="114"/>
        <v/>
      </c>
      <c r="Y370" s="16"/>
      <c r="Z370" s="31" t="str">
        <f t="shared" si="127"/>
        <v/>
      </c>
      <c r="AA370" s="19"/>
      <c r="AB370" s="45" t="str">
        <f t="shared" si="113"/>
        <v/>
      </c>
      <c r="AC370" s="44"/>
      <c r="AE370" s="19"/>
      <c r="AF370" s="71"/>
      <c r="AG370" s="25"/>
      <c r="AH370" s="45" t="str">
        <f t="shared" si="120"/>
        <v/>
      </c>
      <c r="AI370" s="29"/>
      <c r="AJ370" s="45" t="str">
        <f t="shared" si="121"/>
        <v/>
      </c>
      <c r="AK370" s="50"/>
      <c r="AL370" s="88" t="str">
        <f t="shared" si="132"/>
        <v/>
      </c>
      <c r="AM370" s="89" t="str">
        <f t="shared" si="133"/>
        <v/>
      </c>
      <c r="AN370" s="36"/>
    </row>
    <row r="371" spans="1:40" x14ac:dyDescent="0.25">
      <c r="A371" s="95"/>
      <c r="B371" s="19"/>
      <c r="C371" s="298" t="b">
        <f t="shared" si="128"/>
        <v>0</v>
      </c>
      <c r="D371" s="298"/>
      <c r="E371" s="420" t="b">
        <f t="shared" si="129"/>
        <v>0</v>
      </c>
      <c r="F371" s="421"/>
      <c r="G371" s="298" t="b">
        <f t="shared" si="130"/>
        <v>0</v>
      </c>
      <c r="H371" s="298"/>
      <c r="I371" s="298" t="b">
        <f t="shared" si="131"/>
        <v>0</v>
      </c>
      <c r="J371" s="298"/>
      <c r="K371" s="285" t="str">
        <f t="shared" si="122"/>
        <v/>
      </c>
      <c r="L371" s="104" t="str">
        <f t="shared" si="115"/>
        <v/>
      </c>
      <c r="M371" s="293" t="str">
        <f t="shared" si="116"/>
        <v/>
      </c>
      <c r="N371" s="19"/>
      <c r="O371" s="86" t="str">
        <f t="shared" si="123"/>
        <v/>
      </c>
      <c r="P371" s="285" t="str">
        <f t="shared" si="124"/>
        <v/>
      </c>
      <c r="Q371" s="86" t="str">
        <f t="shared" si="125"/>
        <v/>
      </c>
      <c r="R371" s="285" t="str">
        <f t="shared" si="126"/>
        <v/>
      </c>
      <c r="S371" s="16"/>
      <c r="T371" s="49" t="str">
        <f t="shared" si="117"/>
        <v/>
      </c>
      <c r="U371" s="49" t="str">
        <f t="shared" si="118"/>
        <v/>
      </c>
      <c r="V371" s="16"/>
      <c r="W371" s="88" t="str">
        <f t="shared" si="119"/>
        <v/>
      </c>
      <c r="X371" s="89" t="str">
        <f t="shared" si="114"/>
        <v/>
      </c>
      <c r="Y371" s="16"/>
      <c r="Z371" s="31" t="str">
        <f t="shared" si="127"/>
        <v/>
      </c>
      <c r="AA371" s="19"/>
      <c r="AB371" s="45" t="str">
        <f t="shared" si="113"/>
        <v/>
      </c>
      <c r="AC371" s="44"/>
      <c r="AE371" s="19"/>
      <c r="AF371" s="71"/>
      <c r="AG371" s="25"/>
      <c r="AH371" s="45" t="str">
        <f t="shared" si="120"/>
        <v/>
      </c>
      <c r="AI371" s="29"/>
      <c r="AJ371" s="45" t="str">
        <f t="shared" si="121"/>
        <v/>
      </c>
      <c r="AK371" s="50"/>
      <c r="AL371" s="88" t="str">
        <f t="shared" si="132"/>
        <v/>
      </c>
      <c r="AM371" s="89" t="str">
        <f t="shared" si="133"/>
        <v/>
      </c>
      <c r="AN371" s="36"/>
    </row>
    <row r="372" spans="1:40" x14ac:dyDescent="0.25">
      <c r="A372" s="95"/>
      <c r="B372" s="19"/>
      <c r="C372" s="298" t="b">
        <f t="shared" si="128"/>
        <v>0</v>
      </c>
      <c r="D372" s="298"/>
      <c r="E372" s="420" t="b">
        <f t="shared" si="129"/>
        <v>0</v>
      </c>
      <c r="F372" s="421"/>
      <c r="G372" s="298" t="b">
        <f t="shared" si="130"/>
        <v>0</v>
      </c>
      <c r="H372" s="298"/>
      <c r="I372" s="298" t="b">
        <f t="shared" si="131"/>
        <v>0</v>
      </c>
      <c r="J372" s="298"/>
      <c r="K372" s="285" t="str">
        <f t="shared" si="122"/>
        <v/>
      </c>
      <c r="L372" s="104" t="str">
        <f t="shared" si="115"/>
        <v/>
      </c>
      <c r="M372" s="293" t="str">
        <f t="shared" si="116"/>
        <v/>
      </c>
      <c r="N372" s="19"/>
      <c r="O372" s="86" t="str">
        <f t="shared" si="123"/>
        <v/>
      </c>
      <c r="P372" s="285" t="str">
        <f t="shared" si="124"/>
        <v/>
      </c>
      <c r="Q372" s="86" t="str">
        <f t="shared" si="125"/>
        <v/>
      </c>
      <c r="R372" s="285" t="str">
        <f t="shared" si="126"/>
        <v/>
      </c>
      <c r="S372" s="16"/>
      <c r="T372" s="49" t="str">
        <f t="shared" si="117"/>
        <v/>
      </c>
      <c r="U372" s="49" t="str">
        <f t="shared" si="118"/>
        <v/>
      </c>
      <c r="V372" s="16"/>
      <c r="W372" s="88" t="str">
        <f t="shared" si="119"/>
        <v/>
      </c>
      <c r="X372" s="89" t="str">
        <f t="shared" si="114"/>
        <v/>
      </c>
      <c r="Y372" s="16"/>
      <c r="Z372" s="31" t="str">
        <f t="shared" si="127"/>
        <v/>
      </c>
      <c r="AA372" s="19"/>
      <c r="AB372" s="45" t="str">
        <f t="shared" si="113"/>
        <v/>
      </c>
      <c r="AC372" s="44"/>
      <c r="AE372" s="19"/>
      <c r="AF372" s="71"/>
      <c r="AG372" s="25"/>
      <c r="AH372" s="45" t="str">
        <f t="shared" si="120"/>
        <v/>
      </c>
      <c r="AI372" s="29"/>
      <c r="AJ372" s="45" t="str">
        <f t="shared" si="121"/>
        <v/>
      </c>
      <c r="AK372" s="50"/>
      <c r="AL372" s="88" t="str">
        <f t="shared" si="132"/>
        <v/>
      </c>
      <c r="AM372" s="89" t="str">
        <f t="shared" si="133"/>
        <v/>
      </c>
      <c r="AN372" s="36"/>
    </row>
    <row r="373" spans="1:40" x14ac:dyDescent="0.25">
      <c r="A373" s="95"/>
      <c r="B373" s="19"/>
      <c r="C373" s="298" t="b">
        <f t="shared" si="128"/>
        <v>0</v>
      </c>
      <c r="D373" s="298"/>
      <c r="E373" s="420" t="b">
        <f t="shared" si="129"/>
        <v>0</v>
      </c>
      <c r="F373" s="421"/>
      <c r="G373" s="298" t="b">
        <f t="shared" si="130"/>
        <v>0</v>
      </c>
      <c r="H373" s="298"/>
      <c r="I373" s="298" t="b">
        <f t="shared" si="131"/>
        <v>0</v>
      </c>
      <c r="J373" s="298"/>
      <c r="K373" s="285" t="str">
        <f t="shared" si="122"/>
        <v/>
      </c>
      <c r="L373" s="104" t="str">
        <f t="shared" si="115"/>
        <v/>
      </c>
      <c r="M373" s="293" t="str">
        <f t="shared" si="116"/>
        <v/>
      </c>
      <c r="N373" s="19"/>
      <c r="O373" s="86" t="str">
        <f t="shared" si="123"/>
        <v/>
      </c>
      <c r="P373" s="285" t="str">
        <f t="shared" si="124"/>
        <v/>
      </c>
      <c r="Q373" s="86" t="str">
        <f t="shared" si="125"/>
        <v/>
      </c>
      <c r="R373" s="285" t="str">
        <f t="shared" si="126"/>
        <v/>
      </c>
      <c r="S373" s="16"/>
      <c r="T373" s="49" t="str">
        <f t="shared" si="117"/>
        <v/>
      </c>
      <c r="U373" s="49" t="str">
        <f t="shared" si="118"/>
        <v/>
      </c>
      <c r="V373" s="16"/>
      <c r="W373" s="88" t="str">
        <f t="shared" si="119"/>
        <v/>
      </c>
      <c r="X373" s="89" t="str">
        <f t="shared" si="114"/>
        <v/>
      </c>
      <c r="Y373" s="16"/>
      <c r="Z373" s="31" t="str">
        <f t="shared" si="127"/>
        <v/>
      </c>
      <c r="AA373" s="19"/>
      <c r="AB373" s="45" t="str">
        <f t="shared" si="113"/>
        <v/>
      </c>
      <c r="AC373" s="44"/>
      <c r="AE373" s="19"/>
      <c r="AF373" s="71"/>
      <c r="AG373" s="25"/>
      <c r="AH373" s="45" t="str">
        <f t="shared" si="120"/>
        <v/>
      </c>
      <c r="AI373" s="29"/>
      <c r="AJ373" s="45" t="str">
        <f t="shared" si="121"/>
        <v/>
      </c>
      <c r="AK373" s="50"/>
      <c r="AL373" s="88" t="str">
        <f t="shared" si="132"/>
        <v/>
      </c>
      <c r="AM373" s="89" t="str">
        <f t="shared" si="133"/>
        <v/>
      </c>
      <c r="AN373" s="36"/>
    </row>
    <row r="374" spans="1:40" x14ac:dyDescent="0.25">
      <c r="A374" s="95"/>
      <c r="B374" s="19"/>
      <c r="C374" s="298" t="b">
        <f t="shared" si="128"/>
        <v>0</v>
      </c>
      <c r="D374" s="298"/>
      <c r="E374" s="420" t="b">
        <f t="shared" si="129"/>
        <v>0</v>
      </c>
      <c r="F374" s="421"/>
      <c r="G374" s="298" t="b">
        <f t="shared" si="130"/>
        <v>0</v>
      </c>
      <c r="H374" s="298"/>
      <c r="I374" s="298" t="b">
        <f t="shared" si="131"/>
        <v>0</v>
      </c>
      <c r="J374" s="298"/>
      <c r="K374" s="285" t="str">
        <f t="shared" si="122"/>
        <v/>
      </c>
      <c r="L374" s="104" t="str">
        <f t="shared" si="115"/>
        <v/>
      </c>
      <c r="M374" s="293" t="str">
        <f t="shared" si="116"/>
        <v/>
      </c>
      <c r="N374" s="19"/>
      <c r="O374" s="86" t="str">
        <f t="shared" si="123"/>
        <v/>
      </c>
      <c r="P374" s="285" t="str">
        <f t="shared" si="124"/>
        <v/>
      </c>
      <c r="Q374" s="86" t="str">
        <f t="shared" si="125"/>
        <v/>
      </c>
      <c r="R374" s="285" t="str">
        <f t="shared" si="126"/>
        <v/>
      </c>
      <c r="S374" s="16"/>
      <c r="T374" s="49" t="str">
        <f t="shared" si="117"/>
        <v/>
      </c>
      <c r="U374" s="49" t="str">
        <f t="shared" si="118"/>
        <v/>
      </c>
      <c r="V374" s="16"/>
      <c r="W374" s="88" t="str">
        <f t="shared" si="119"/>
        <v/>
      </c>
      <c r="X374" s="89" t="str">
        <f t="shared" si="114"/>
        <v/>
      </c>
      <c r="Y374" s="16"/>
      <c r="Z374" s="31" t="str">
        <f t="shared" si="127"/>
        <v/>
      </c>
      <c r="AA374" s="19"/>
      <c r="AB374" s="45" t="str">
        <f t="shared" ref="AB374:AB437" si="134">IF(AND(O374="",OR(L374=1,L374=2)),COUNT(AF375:AF476),"")</f>
        <v/>
      </c>
      <c r="AC374" s="44"/>
      <c r="AE374" s="19"/>
      <c r="AF374" s="71"/>
      <c r="AG374" s="25"/>
      <c r="AH374" s="45" t="str">
        <f t="shared" si="120"/>
        <v/>
      </c>
      <c r="AI374" s="29"/>
      <c r="AJ374" s="45" t="str">
        <f t="shared" si="121"/>
        <v/>
      </c>
      <c r="AK374" s="50"/>
      <c r="AL374" s="88" t="str">
        <f t="shared" si="132"/>
        <v/>
      </c>
      <c r="AM374" s="89" t="str">
        <f t="shared" si="133"/>
        <v/>
      </c>
      <c r="AN374" s="36"/>
    </row>
    <row r="375" spans="1:40" x14ac:dyDescent="0.25">
      <c r="A375" s="95"/>
      <c r="B375" s="19"/>
      <c r="C375" s="298" t="b">
        <f t="shared" si="128"/>
        <v>0</v>
      </c>
      <c r="D375" s="298"/>
      <c r="E375" s="420" t="b">
        <f t="shared" si="129"/>
        <v>0</v>
      </c>
      <c r="F375" s="421"/>
      <c r="G375" s="298" t="b">
        <f t="shared" si="130"/>
        <v>0</v>
      </c>
      <c r="H375" s="298"/>
      <c r="I375" s="298" t="b">
        <f t="shared" si="131"/>
        <v>0</v>
      </c>
      <c r="J375" s="298"/>
      <c r="K375" s="285" t="str">
        <f t="shared" si="122"/>
        <v/>
      </c>
      <c r="L375" s="104" t="str">
        <f t="shared" si="115"/>
        <v/>
      </c>
      <c r="M375" s="293" t="str">
        <f t="shared" si="116"/>
        <v/>
      </c>
      <c r="N375" s="19"/>
      <c r="O375" s="86" t="str">
        <f t="shared" si="123"/>
        <v/>
      </c>
      <c r="P375" s="285" t="str">
        <f t="shared" si="124"/>
        <v/>
      </c>
      <c r="Q375" s="86" t="str">
        <f t="shared" si="125"/>
        <v/>
      </c>
      <c r="R375" s="285" t="str">
        <f t="shared" si="126"/>
        <v/>
      </c>
      <c r="S375" s="16"/>
      <c r="T375" s="49" t="str">
        <f t="shared" si="117"/>
        <v/>
      </c>
      <c r="U375" s="49" t="str">
        <f t="shared" si="118"/>
        <v/>
      </c>
      <c r="V375" s="16"/>
      <c r="W375" s="88" t="str">
        <f t="shared" si="119"/>
        <v/>
      </c>
      <c r="X375" s="89" t="str">
        <f t="shared" si="114"/>
        <v/>
      </c>
      <c r="Y375" s="16"/>
      <c r="Z375" s="31" t="str">
        <f t="shared" si="127"/>
        <v/>
      </c>
      <c r="AA375" s="19"/>
      <c r="AB375" s="45" t="str">
        <f t="shared" si="134"/>
        <v/>
      </c>
      <c r="AC375" s="44"/>
      <c r="AE375" s="19"/>
      <c r="AF375" s="71"/>
      <c r="AG375" s="25"/>
      <c r="AH375" s="45" t="str">
        <f t="shared" si="120"/>
        <v/>
      </c>
      <c r="AI375" s="29"/>
      <c r="AJ375" s="45" t="str">
        <f t="shared" si="121"/>
        <v/>
      </c>
      <c r="AK375" s="50"/>
      <c r="AL375" s="88" t="str">
        <f t="shared" si="132"/>
        <v/>
      </c>
      <c r="AM375" s="89" t="str">
        <f t="shared" si="133"/>
        <v/>
      </c>
      <c r="AN375" s="36"/>
    </row>
    <row r="376" spans="1:40" x14ac:dyDescent="0.25">
      <c r="A376" s="95"/>
      <c r="B376" s="19"/>
      <c r="C376" s="298" t="b">
        <f t="shared" si="128"/>
        <v>0</v>
      </c>
      <c r="D376" s="298"/>
      <c r="E376" s="420" t="b">
        <f t="shared" si="129"/>
        <v>0</v>
      </c>
      <c r="F376" s="421"/>
      <c r="G376" s="298" t="b">
        <f t="shared" si="130"/>
        <v>0</v>
      </c>
      <c r="H376" s="298"/>
      <c r="I376" s="298" t="b">
        <f t="shared" si="131"/>
        <v>0</v>
      </c>
      <c r="J376" s="298"/>
      <c r="K376" s="285" t="str">
        <f t="shared" si="122"/>
        <v/>
      </c>
      <c r="L376" s="104" t="str">
        <f t="shared" si="115"/>
        <v/>
      </c>
      <c r="M376" s="293" t="str">
        <f t="shared" si="116"/>
        <v/>
      </c>
      <c r="N376" s="19"/>
      <c r="O376" s="86" t="str">
        <f t="shared" si="123"/>
        <v/>
      </c>
      <c r="P376" s="285" t="str">
        <f t="shared" si="124"/>
        <v/>
      </c>
      <c r="Q376" s="86" t="str">
        <f t="shared" si="125"/>
        <v/>
      </c>
      <c r="R376" s="285" t="str">
        <f t="shared" si="126"/>
        <v/>
      </c>
      <c r="S376" s="16"/>
      <c r="T376" s="49" t="str">
        <f t="shared" si="117"/>
        <v/>
      </c>
      <c r="U376" s="49" t="str">
        <f t="shared" si="118"/>
        <v/>
      </c>
      <c r="V376" s="16"/>
      <c r="W376" s="88" t="str">
        <f t="shared" si="119"/>
        <v/>
      </c>
      <c r="X376" s="89" t="str">
        <f t="shared" si="114"/>
        <v/>
      </c>
      <c r="Y376" s="16"/>
      <c r="Z376" s="31" t="str">
        <f t="shared" si="127"/>
        <v/>
      </c>
      <c r="AA376" s="19"/>
      <c r="AB376" s="45" t="str">
        <f t="shared" si="134"/>
        <v/>
      </c>
      <c r="AC376" s="44"/>
      <c r="AE376" s="19"/>
      <c r="AF376" s="71"/>
      <c r="AG376" s="25"/>
      <c r="AH376" s="45" t="str">
        <f t="shared" si="120"/>
        <v/>
      </c>
      <c r="AI376" s="29"/>
      <c r="AJ376" s="45" t="str">
        <f t="shared" si="121"/>
        <v/>
      </c>
      <c r="AK376" s="50"/>
      <c r="AL376" s="88" t="str">
        <f t="shared" si="132"/>
        <v/>
      </c>
      <c r="AM376" s="89" t="str">
        <f t="shared" si="133"/>
        <v/>
      </c>
      <c r="AN376" s="36"/>
    </row>
    <row r="377" spans="1:40" x14ac:dyDescent="0.25">
      <c r="A377" s="95"/>
      <c r="B377" s="19"/>
      <c r="C377" s="298" t="b">
        <f t="shared" si="128"/>
        <v>0</v>
      </c>
      <c r="D377" s="298"/>
      <c r="E377" s="420" t="b">
        <f t="shared" si="129"/>
        <v>0</v>
      </c>
      <c r="F377" s="421"/>
      <c r="G377" s="298" t="b">
        <f t="shared" si="130"/>
        <v>0</v>
      </c>
      <c r="H377" s="298"/>
      <c r="I377" s="298" t="b">
        <f t="shared" si="131"/>
        <v>0</v>
      </c>
      <c r="J377" s="298"/>
      <c r="K377" s="285" t="str">
        <f t="shared" si="122"/>
        <v/>
      </c>
      <c r="L377" s="104" t="str">
        <f t="shared" si="115"/>
        <v/>
      </c>
      <c r="M377" s="293" t="str">
        <f t="shared" si="116"/>
        <v/>
      </c>
      <c r="N377" s="19"/>
      <c r="O377" s="86" t="str">
        <f t="shared" si="123"/>
        <v/>
      </c>
      <c r="P377" s="285" t="str">
        <f t="shared" si="124"/>
        <v/>
      </c>
      <c r="Q377" s="86" t="str">
        <f t="shared" si="125"/>
        <v/>
      </c>
      <c r="R377" s="285" t="str">
        <f t="shared" si="126"/>
        <v/>
      </c>
      <c r="S377" s="16"/>
      <c r="T377" s="49" t="str">
        <f t="shared" si="117"/>
        <v/>
      </c>
      <c r="U377" s="49" t="str">
        <f t="shared" si="118"/>
        <v/>
      </c>
      <c r="V377" s="16"/>
      <c r="W377" s="88" t="str">
        <f t="shared" si="119"/>
        <v/>
      </c>
      <c r="X377" s="89" t="str">
        <f t="shared" si="114"/>
        <v/>
      </c>
      <c r="Y377" s="16"/>
      <c r="Z377" s="31" t="str">
        <f t="shared" si="127"/>
        <v/>
      </c>
      <c r="AA377" s="19"/>
      <c r="AB377" s="45" t="str">
        <f t="shared" si="134"/>
        <v/>
      </c>
      <c r="AC377" s="44"/>
      <c r="AE377" s="19"/>
      <c r="AF377" s="71"/>
      <c r="AG377" s="25"/>
      <c r="AH377" s="45" t="str">
        <f t="shared" si="120"/>
        <v/>
      </c>
      <c r="AI377" s="29"/>
      <c r="AJ377" s="45" t="str">
        <f t="shared" si="121"/>
        <v/>
      </c>
      <c r="AK377" s="50"/>
      <c r="AL377" s="88" t="str">
        <f t="shared" si="132"/>
        <v/>
      </c>
      <c r="AM377" s="89" t="str">
        <f t="shared" si="133"/>
        <v/>
      </c>
      <c r="AN377" s="36"/>
    </row>
    <row r="378" spans="1:40" x14ac:dyDescent="0.25">
      <c r="A378" s="95"/>
      <c r="B378" s="19"/>
      <c r="C378" s="298" t="b">
        <f t="shared" si="128"/>
        <v>0</v>
      </c>
      <c r="D378" s="298"/>
      <c r="E378" s="420" t="b">
        <f t="shared" si="129"/>
        <v>0</v>
      </c>
      <c r="F378" s="421"/>
      <c r="G378" s="298" t="b">
        <f t="shared" si="130"/>
        <v>0</v>
      </c>
      <c r="H378" s="298"/>
      <c r="I378" s="298" t="b">
        <f t="shared" si="131"/>
        <v>0</v>
      </c>
      <c r="J378" s="298"/>
      <c r="K378" s="285" t="str">
        <f t="shared" si="122"/>
        <v/>
      </c>
      <c r="L378" s="104" t="str">
        <f t="shared" si="115"/>
        <v/>
      </c>
      <c r="M378" s="293" t="str">
        <f t="shared" si="116"/>
        <v/>
      </c>
      <c r="N378" s="19"/>
      <c r="O378" s="86" t="str">
        <f t="shared" si="123"/>
        <v/>
      </c>
      <c r="P378" s="285" t="str">
        <f t="shared" si="124"/>
        <v/>
      </c>
      <c r="Q378" s="86" t="str">
        <f t="shared" si="125"/>
        <v/>
      </c>
      <c r="R378" s="285" t="str">
        <f t="shared" si="126"/>
        <v/>
      </c>
      <c r="S378" s="16"/>
      <c r="T378" s="49" t="str">
        <f t="shared" si="117"/>
        <v/>
      </c>
      <c r="U378" s="49" t="str">
        <f t="shared" si="118"/>
        <v/>
      </c>
      <c r="V378" s="16"/>
      <c r="W378" s="88" t="str">
        <f t="shared" si="119"/>
        <v/>
      </c>
      <c r="X378" s="89" t="str">
        <f t="shared" ref="X378:X441" si="135">IF(W378=D$7,E$7,IF(W378=D$8,E$8,IF(W378=D$9,E$9,IF(W378=D$10,E$10,IF(W378=D$11,E$11,IF(W378=G$6,H$6,IF(W378=G$7,H$7,IF(W378=G$8,H$8,IF(W378=G$9,H$9,IF(W378=G$10,H$10,IF(W378=G$11,H$11,IF(W378=J$6,K$6,IF(W378=J$7,K$7,IF(W378=J$8,K$8,IF(W378=J$9,K$9,IF(W378=J$10,K$10,IF(W378=J$11,K$11,IF(W378=D$6,E$6,""))))))))))))))))))</f>
        <v/>
      </c>
      <c r="Y378" s="16"/>
      <c r="Z378" s="31" t="str">
        <f t="shared" si="127"/>
        <v/>
      </c>
      <c r="AA378" s="19"/>
      <c r="AB378" s="45" t="str">
        <f t="shared" si="134"/>
        <v/>
      </c>
      <c r="AC378" s="44"/>
      <c r="AE378" s="19"/>
      <c r="AF378" s="71"/>
      <c r="AG378" s="25"/>
      <c r="AH378" s="45" t="str">
        <f t="shared" si="120"/>
        <v/>
      </c>
      <c r="AI378" s="29"/>
      <c r="AJ378" s="45" t="str">
        <f t="shared" si="121"/>
        <v/>
      </c>
      <c r="AK378" s="50"/>
      <c r="AL378" s="88" t="str">
        <f t="shared" si="132"/>
        <v/>
      </c>
      <c r="AM378" s="89" t="str">
        <f t="shared" si="133"/>
        <v/>
      </c>
      <c r="AN378" s="36"/>
    </row>
    <row r="379" spans="1:40" x14ac:dyDescent="0.25">
      <c r="A379" s="95"/>
      <c r="B379" s="19"/>
      <c r="C379" s="298" t="b">
        <f t="shared" si="128"/>
        <v>0</v>
      </c>
      <c r="D379" s="298"/>
      <c r="E379" s="420" t="b">
        <f t="shared" si="129"/>
        <v>0</v>
      </c>
      <c r="F379" s="421"/>
      <c r="G379" s="298" t="b">
        <f t="shared" si="130"/>
        <v>0</v>
      </c>
      <c r="H379" s="298"/>
      <c r="I379" s="298" t="b">
        <f t="shared" si="131"/>
        <v>0</v>
      </c>
      <c r="J379" s="298"/>
      <c r="K379" s="285" t="str">
        <f t="shared" si="122"/>
        <v/>
      </c>
      <c r="L379" s="104" t="str">
        <f t="shared" si="115"/>
        <v/>
      </c>
      <c r="M379" s="293" t="str">
        <f t="shared" si="116"/>
        <v/>
      </c>
      <c r="N379" s="19"/>
      <c r="O379" s="86" t="str">
        <f t="shared" si="123"/>
        <v/>
      </c>
      <c r="P379" s="285" t="str">
        <f t="shared" si="124"/>
        <v/>
      </c>
      <c r="Q379" s="86" t="str">
        <f t="shared" si="125"/>
        <v/>
      </c>
      <c r="R379" s="285" t="str">
        <f t="shared" si="126"/>
        <v/>
      </c>
      <c r="S379" s="16"/>
      <c r="T379" s="49" t="str">
        <f t="shared" si="117"/>
        <v/>
      </c>
      <c r="U379" s="49" t="str">
        <f t="shared" si="118"/>
        <v/>
      </c>
      <c r="V379" s="16"/>
      <c r="W379" s="88" t="str">
        <f t="shared" si="119"/>
        <v/>
      </c>
      <c r="X379" s="89" t="str">
        <f t="shared" si="135"/>
        <v/>
      </c>
      <c r="Y379" s="16"/>
      <c r="Z379" s="31" t="str">
        <f t="shared" si="127"/>
        <v/>
      </c>
      <c r="AA379" s="19"/>
      <c r="AB379" s="45" t="str">
        <f t="shared" si="134"/>
        <v/>
      </c>
      <c r="AC379" s="44"/>
      <c r="AE379" s="19"/>
      <c r="AF379" s="71"/>
      <c r="AG379" s="25"/>
      <c r="AH379" s="45" t="str">
        <f t="shared" si="120"/>
        <v/>
      </c>
      <c r="AI379" s="29"/>
      <c r="AJ379" s="45" t="str">
        <f t="shared" si="121"/>
        <v/>
      </c>
      <c r="AK379" s="50"/>
      <c r="AL379" s="88" t="str">
        <f t="shared" si="132"/>
        <v/>
      </c>
      <c r="AM379" s="89" t="str">
        <f t="shared" si="133"/>
        <v/>
      </c>
      <c r="AN379" s="36"/>
    </row>
    <row r="380" spans="1:40" x14ac:dyDescent="0.25">
      <c r="A380" s="95"/>
      <c r="B380" s="19"/>
      <c r="C380" s="298" t="b">
        <f t="shared" si="128"/>
        <v>0</v>
      </c>
      <c r="D380" s="298"/>
      <c r="E380" s="420" t="b">
        <f t="shared" si="129"/>
        <v>0</v>
      </c>
      <c r="F380" s="421"/>
      <c r="G380" s="298" t="b">
        <f t="shared" si="130"/>
        <v>0</v>
      </c>
      <c r="H380" s="298"/>
      <c r="I380" s="298" t="b">
        <f t="shared" si="131"/>
        <v>0</v>
      </c>
      <c r="J380" s="298"/>
      <c r="K380" s="285" t="str">
        <f t="shared" si="122"/>
        <v/>
      </c>
      <c r="L380" s="104" t="str">
        <f t="shared" si="115"/>
        <v/>
      </c>
      <c r="M380" s="293" t="str">
        <f t="shared" si="116"/>
        <v/>
      </c>
      <c r="N380" s="19"/>
      <c r="O380" s="86" t="str">
        <f t="shared" si="123"/>
        <v/>
      </c>
      <c r="P380" s="285" t="str">
        <f t="shared" si="124"/>
        <v/>
      </c>
      <c r="Q380" s="86" t="str">
        <f t="shared" si="125"/>
        <v/>
      </c>
      <c r="R380" s="285" t="str">
        <f t="shared" si="126"/>
        <v/>
      </c>
      <c r="S380" s="16"/>
      <c r="T380" s="49" t="str">
        <f t="shared" si="117"/>
        <v/>
      </c>
      <c r="U380" s="49" t="str">
        <f t="shared" si="118"/>
        <v/>
      </c>
      <c r="V380" s="16"/>
      <c r="W380" s="88" t="str">
        <f t="shared" si="119"/>
        <v/>
      </c>
      <c r="X380" s="89" t="str">
        <f t="shared" si="135"/>
        <v/>
      </c>
      <c r="Y380" s="16"/>
      <c r="Z380" s="31" t="str">
        <f t="shared" si="127"/>
        <v/>
      </c>
      <c r="AA380" s="19"/>
      <c r="AB380" s="45" t="str">
        <f t="shared" si="134"/>
        <v/>
      </c>
      <c r="AC380" s="44"/>
      <c r="AE380" s="19"/>
      <c r="AF380" s="71"/>
      <c r="AG380" s="25"/>
      <c r="AH380" s="45" t="str">
        <f t="shared" si="120"/>
        <v/>
      </c>
      <c r="AI380" s="29"/>
      <c r="AJ380" s="45" t="str">
        <f t="shared" si="121"/>
        <v/>
      </c>
      <c r="AK380" s="50"/>
      <c r="AL380" s="88" t="str">
        <f t="shared" si="132"/>
        <v/>
      </c>
      <c r="AM380" s="89" t="str">
        <f t="shared" si="133"/>
        <v/>
      </c>
      <c r="AN380" s="36"/>
    </row>
    <row r="381" spans="1:40" x14ac:dyDescent="0.25">
      <c r="A381" s="95"/>
      <c r="B381" s="19"/>
      <c r="C381" s="298" t="b">
        <f t="shared" si="128"/>
        <v>0</v>
      </c>
      <c r="D381" s="298"/>
      <c r="E381" s="420" t="b">
        <f t="shared" si="129"/>
        <v>0</v>
      </c>
      <c r="F381" s="421"/>
      <c r="G381" s="298" t="b">
        <f t="shared" si="130"/>
        <v>0</v>
      </c>
      <c r="H381" s="298"/>
      <c r="I381" s="298" t="b">
        <f t="shared" si="131"/>
        <v>0</v>
      </c>
      <c r="J381" s="298"/>
      <c r="K381" s="285" t="str">
        <f t="shared" si="122"/>
        <v/>
      </c>
      <c r="L381" s="104" t="str">
        <f t="shared" si="115"/>
        <v/>
      </c>
      <c r="M381" s="293" t="str">
        <f t="shared" si="116"/>
        <v/>
      </c>
      <c r="N381" s="19"/>
      <c r="O381" s="86" t="str">
        <f t="shared" si="123"/>
        <v/>
      </c>
      <c r="P381" s="285" t="str">
        <f t="shared" si="124"/>
        <v/>
      </c>
      <c r="Q381" s="86" t="str">
        <f t="shared" si="125"/>
        <v/>
      </c>
      <c r="R381" s="285" t="str">
        <f t="shared" si="126"/>
        <v/>
      </c>
      <c r="S381" s="16"/>
      <c r="T381" s="49" t="str">
        <f t="shared" si="117"/>
        <v/>
      </c>
      <c r="U381" s="49" t="str">
        <f t="shared" si="118"/>
        <v/>
      </c>
      <c r="V381" s="16"/>
      <c r="W381" s="88" t="str">
        <f t="shared" si="119"/>
        <v/>
      </c>
      <c r="X381" s="89" t="str">
        <f t="shared" si="135"/>
        <v/>
      </c>
      <c r="Y381" s="16"/>
      <c r="Z381" s="31" t="str">
        <f t="shared" si="127"/>
        <v/>
      </c>
      <c r="AA381" s="19"/>
      <c r="AB381" s="45" t="str">
        <f t="shared" si="134"/>
        <v/>
      </c>
      <c r="AC381" s="44"/>
      <c r="AE381" s="19"/>
      <c r="AF381" s="71"/>
      <c r="AG381" s="25"/>
      <c r="AH381" s="45" t="str">
        <f t="shared" si="120"/>
        <v/>
      </c>
      <c r="AI381" s="29"/>
      <c r="AJ381" s="45" t="str">
        <f t="shared" si="121"/>
        <v/>
      </c>
      <c r="AK381" s="50"/>
      <c r="AL381" s="88" t="str">
        <f t="shared" si="132"/>
        <v/>
      </c>
      <c r="AM381" s="89" t="str">
        <f t="shared" si="133"/>
        <v/>
      </c>
      <c r="AN381" s="36"/>
    </row>
    <row r="382" spans="1:40" x14ac:dyDescent="0.25">
      <c r="A382" s="95"/>
      <c r="B382" s="19"/>
      <c r="C382" s="298" t="b">
        <f t="shared" si="128"/>
        <v>0</v>
      </c>
      <c r="D382" s="298"/>
      <c r="E382" s="420" t="b">
        <f t="shared" si="129"/>
        <v>0</v>
      </c>
      <c r="F382" s="421"/>
      <c r="G382" s="298" t="b">
        <f t="shared" si="130"/>
        <v>0</v>
      </c>
      <c r="H382" s="298"/>
      <c r="I382" s="298" t="b">
        <f t="shared" si="131"/>
        <v>0</v>
      </c>
      <c r="J382" s="298"/>
      <c r="K382" s="285" t="str">
        <f t="shared" si="122"/>
        <v/>
      </c>
      <c r="L382" s="104" t="str">
        <f t="shared" si="115"/>
        <v/>
      </c>
      <c r="M382" s="293" t="str">
        <f t="shared" si="116"/>
        <v/>
      </c>
      <c r="N382" s="19"/>
      <c r="O382" s="86" t="str">
        <f t="shared" si="123"/>
        <v/>
      </c>
      <c r="P382" s="285" t="str">
        <f t="shared" si="124"/>
        <v/>
      </c>
      <c r="Q382" s="86" t="str">
        <f t="shared" si="125"/>
        <v/>
      </c>
      <c r="R382" s="285" t="str">
        <f t="shared" si="126"/>
        <v/>
      </c>
      <c r="S382" s="16"/>
      <c r="T382" s="49" t="str">
        <f t="shared" si="117"/>
        <v/>
      </c>
      <c r="U382" s="49" t="str">
        <f t="shared" si="118"/>
        <v/>
      </c>
      <c r="V382" s="16"/>
      <c r="W382" s="88" t="str">
        <f t="shared" si="119"/>
        <v/>
      </c>
      <c r="X382" s="89" t="str">
        <f t="shared" si="135"/>
        <v/>
      </c>
      <c r="Y382" s="16"/>
      <c r="Z382" s="31" t="str">
        <f t="shared" si="127"/>
        <v/>
      </c>
      <c r="AA382" s="19"/>
      <c r="AB382" s="45" t="str">
        <f t="shared" si="134"/>
        <v/>
      </c>
      <c r="AC382" s="44"/>
      <c r="AE382" s="19"/>
      <c r="AF382" s="71"/>
      <c r="AG382" s="25"/>
      <c r="AH382" s="45" t="str">
        <f t="shared" si="120"/>
        <v/>
      </c>
      <c r="AI382" s="29"/>
      <c r="AJ382" s="45" t="str">
        <f t="shared" si="121"/>
        <v/>
      </c>
      <c r="AK382" s="50"/>
      <c r="AL382" s="88" t="str">
        <f t="shared" si="132"/>
        <v/>
      </c>
      <c r="AM382" s="89" t="str">
        <f t="shared" si="133"/>
        <v/>
      </c>
      <c r="AN382" s="36"/>
    </row>
    <row r="383" spans="1:40" x14ac:dyDescent="0.25">
      <c r="A383" s="95"/>
      <c r="B383" s="19"/>
      <c r="C383" s="298" t="b">
        <f t="shared" si="128"/>
        <v>0</v>
      </c>
      <c r="D383" s="298"/>
      <c r="E383" s="420" t="b">
        <f t="shared" si="129"/>
        <v>0</v>
      </c>
      <c r="F383" s="421"/>
      <c r="G383" s="298" t="b">
        <f t="shared" si="130"/>
        <v>0</v>
      </c>
      <c r="H383" s="298"/>
      <c r="I383" s="298" t="b">
        <f t="shared" si="131"/>
        <v>0</v>
      </c>
      <c r="J383" s="298"/>
      <c r="K383" s="285" t="str">
        <f t="shared" si="122"/>
        <v/>
      </c>
      <c r="L383" s="104" t="str">
        <f t="shared" si="115"/>
        <v/>
      </c>
      <c r="M383" s="293" t="str">
        <f t="shared" si="116"/>
        <v/>
      </c>
      <c r="N383" s="19"/>
      <c r="O383" s="86" t="str">
        <f t="shared" si="123"/>
        <v/>
      </c>
      <c r="P383" s="285" t="str">
        <f t="shared" si="124"/>
        <v/>
      </c>
      <c r="Q383" s="86" t="str">
        <f t="shared" si="125"/>
        <v/>
      </c>
      <c r="R383" s="285" t="str">
        <f t="shared" si="126"/>
        <v/>
      </c>
      <c r="S383" s="16"/>
      <c r="T383" s="49" t="str">
        <f t="shared" si="117"/>
        <v/>
      </c>
      <c r="U383" s="49" t="str">
        <f t="shared" si="118"/>
        <v/>
      </c>
      <c r="V383" s="16"/>
      <c r="W383" s="88" t="str">
        <f t="shared" si="119"/>
        <v/>
      </c>
      <c r="X383" s="89" t="str">
        <f t="shared" si="135"/>
        <v/>
      </c>
      <c r="Y383" s="16"/>
      <c r="Z383" s="31" t="str">
        <f t="shared" si="127"/>
        <v/>
      </c>
      <c r="AA383" s="19"/>
      <c r="AB383" s="45" t="str">
        <f t="shared" si="134"/>
        <v/>
      </c>
      <c r="AC383" s="44"/>
      <c r="AE383" s="19"/>
      <c r="AF383" s="71"/>
      <c r="AG383" s="25"/>
      <c r="AH383" s="45" t="str">
        <f t="shared" si="120"/>
        <v/>
      </c>
      <c r="AI383" s="29"/>
      <c r="AJ383" s="45" t="str">
        <f t="shared" si="121"/>
        <v/>
      </c>
      <c r="AK383" s="50"/>
      <c r="AL383" s="88" t="str">
        <f t="shared" si="132"/>
        <v/>
      </c>
      <c r="AM383" s="89" t="str">
        <f t="shared" si="133"/>
        <v/>
      </c>
      <c r="AN383" s="36"/>
    </row>
    <row r="384" spans="1:40" x14ac:dyDescent="0.25">
      <c r="A384" s="95"/>
      <c r="B384" s="19"/>
      <c r="C384" s="298" t="b">
        <f t="shared" si="128"/>
        <v>0</v>
      </c>
      <c r="D384" s="298"/>
      <c r="E384" s="420" t="b">
        <f t="shared" si="129"/>
        <v>0</v>
      </c>
      <c r="F384" s="421"/>
      <c r="G384" s="298" t="b">
        <f t="shared" si="130"/>
        <v>0</v>
      </c>
      <c r="H384" s="298"/>
      <c r="I384" s="298" t="b">
        <f t="shared" si="131"/>
        <v>0</v>
      </c>
      <c r="J384" s="298"/>
      <c r="K384" s="285" t="str">
        <f t="shared" si="122"/>
        <v/>
      </c>
      <c r="L384" s="104" t="str">
        <f t="shared" si="115"/>
        <v/>
      </c>
      <c r="M384" s="293" t="str">
        <f t="shared" si="116"/>
        <v/>
      </c>
      <c r="N384" s="19"/>
      <c r="O384" s="86" t="str">
        <f t="shared" si="123"/>
        <v/>
      </c>
      <c r="P384" s="285" t="str">
        <f t="shared" si="124"/>
        <v/>
      </c>
      <c r="Q384" s="86" t="str">
        <f t="shared" si="125"/>
        <v/>
      </c>
      <c r="R384" s="285" t="str">
        <f t="shared" si="126"/>
        <v/>
      </c>
      <c r="S384" s="16"/>
      <c r="T384" s="49" t="str">
        <f t="shared" si="117"/>
        <v/>
      </c>
      <c r="U384" s="49" t="str">
        <f t="shared" si="118"/>
        <v/>
      </c>
      <c r="V384" s="16"/>
      <c r="W384" s="88" t="str">
        <f t="shared" si="119"/>
        <v/>
      </c>
      <c r="X384" s="89" t="str">
        <f t="shared" si="135"/>
        <v/>
      </c>
      <c r="Y384" s="16"/>
      <c r="Z384" s="31" t="str">
        <f t="shared" si="127"/>
        <v/>
      </c>
      <c r="AA384" s="19"/>
      <c r="AB384" s="45" t="str">
        <f t="shared" si="134"/>
        <v/>
      </c>
      <c r="AC384" s="44"/>
      <c r="AE384" s="19"/>
      <c r="AF384" s="71"/>
      <c r="AG384" s="25"/>
      <c r="AH384" s="45" t="str">
        <f t="shared" si="120"/>
        <v/>
      </c>
      <c r="AI384" s="29"/>
      <c r="AJ384" s="45" t="str">
        <f t="shared" si="121"/>
        <v/>
      </c>
      <c r="AK384" s="50"/>
      <c r="AL384" s="88" t="str">
        <f t="shared" si="132"/>
        <v/>
      </c>
      <c r="AM384" s="89" t="str">
        <f t="shared" si="133"/>
        <v/>
      </c>
      <c r="AN384" s="36"/>
    </row>
    <row r="385" spans="1:40" x14ac:dyDescent="0.25">
      <c r="A385" s="95"/>
      <c r="B385" s="19"/>
      <c r="C385" s="298" t="b">
        <f t="shared" si="128"/>
        <v>0</v>
      </c>
      <c r="D385" s="298"/>
      <c r="E385" s="420" t="b">
        <f t="shared" si="129"/>
        <v>0</v>
      </c>
      <c r="F385" s="421"/>
      <c r="G385" s="298" t="b">
        <f t="shared" si="130"/>
        <v>0</v>
      </c>
      <c r="H385" s="298"/>
      <c r="I385" s="298" t="b">
        <f t="shared" si="131"/>
        <v>0</v>
      </c>
      <c r="J385" s="298"/>
      <c r="K385" s="285" t="str">
        <f t="shared" si="122"/>
        <v/>
      </c>
      <c r="L385" s="104" t="str">
        <f t="shared" si="115"/>
        <v/>
      </c>
      <c r="M385" s="293" t="str">
        <f t="shared" si="116"/>
        <v/>
      </c>
      <c r="N385" s="19"/>
      <c r="O385" s="86" t="str">
        <f t="shared" si="123"/>
        <v/>
      </c>
      <c r="P385" s="285" t="str">
        <f t="shared" si="124"/>
        <v/>
      </c>
      <c r="Q385" s="86" t="str">
        <f t="shared" si="125"/>
        <v/>
      </c>
      <c r="R385" s="285" t="str">
        <f t="shared" si="126"/>
        <v/>
      </c>
      <c r="S385" s="16"/>
      <c r="T385" s="49" t="str">
        <f t="shared" si="117"/>
        <v/>
      </c>
      <c r="U385" s="49" t="str">
        <f t="shared" si="118"/>
        <v/>
      </c>
      <c r="V385" s="16"/>
      <c r="W385" s="88" t="str">
        <f t="shared" si="119"/>
        <v/>
      </c>
      <c r="X385" s="89" t="str">
        <f t="shared" si="135"/>
        <v/>
      </c>
      <c r="Y385" s="16"/>
      <c r="Z385" s="31" t="str">
        <f t="shared" si="127"/>
        <v/>
      </c>
      <c r="AA385" s="19"/>
      <c r="AB385" s="45" t="str">
        <f t="shared" si="134"/>
        <v/>
      </c>
      <c r="AC385" s="44"/>
      <c r="AE385" s="19"/>
      <c r="AF385" s="71"/>
      <c r="AG385" s="25"/>
      <c r="AH385" s="45" t="str">
        <f t="shared" si="120"/>
        <v/>
      </c>
      <c r="AI385" s="29"/>
      <c r="AJ385" s="45" t="str">
        <f t="shared" si="121"/>
        <v/>
      </c>
      <c r="AK385" s="50"/>
      <c r="AL385" s="88" t="str">
        <f t="shared" si="132"/>
        <v/>
      </c>
      <c r="AM385" s="89" t="str">
        <f t="shared" si="133"/>
        <v/>
      </c>
      <c r="AN385" s="36"/>
    </row>
    <row r="386" spans="1:40" x14ac:dyDescent="0.25">
      <c r="A386" s="95"/>
      <c r="B386" s="19"/>
      <c r="C386" s="298" t="b">
        <f t="shared" si="128"/>
        <v>0</v>
      </c>
      <c r="D386" s="298"/>
      <c r="E386" s="420" t="b">
        <f t="shared" si="129"/>
        <v>0</v>
      </c>
      <c r="F386" s="421"/>
      <c r="G386" s="298" t="b">
        <f t="shared" si="130"/>
        <v>0</v>
      </c>
      <c r="H386" s="298"/>
      <c r="I386" s="298" t="b">
        <f t="shared" si="131"/>
        <v>0</v>
      </c>
      <c r="J386" s="298"/>
      <c r="K386" s="285" t="str">
        <f t="shared" si="122"/>
        <v/>
      </c>
      <c r="L386" s="104" t="str">
        <f t="shared" si="115"/>
        <v/>
      </c>
      <c r="M386" s="293" t="str">
        <f t="shared" si="116"/>
        <v/>
      </c>
      <c r="N386" s="19"/>
      <c r="O386" s="86" t="str">
        <f t="shared" si="123"/>
        <v/>
      </c>
      <c r="P386" s="285" t="str">
        <f t="shared" si="124"/>
        <v/>
      </c>
      <c r="Q386" s="86" t="str">
        <f t="shared" si="125"/>
        <v/>
      </c>
      <c r="R386" s="285" t="str">
        <f t="shared" si="126"/>
        <v/>
      </c>
      <c r="S386" s="16"/>
      <c r="T386" s="49" t="str">
        <f t="shared" si="117"/>
        <v/>
      </c>
      <c r="U386" s="49" t="str">
        <f t="shared" si="118"/>
        <v/>
      </c>
      <c r="V386" s="16"/>
      <c r="W386" s="88" t="str">
        <f t="shared" si="119"/>
        <v/>
      </c>
      <c r="X386" s="89" t="str">
        <f t="shared" si="135"/>
        <v/>
      </c>
      <c r="Y386" s="16"/>
      <c r="Z386" s="31" t="str">
        <f t="shared" si="127"/>
        <v/>
      </c>
      <c r="AA386" s="19"/>
      <c r="AB386" s="45" t="str">
        <f t="shared" si="134"/>
        <v/>
      </c>
      <c r="AC386" s="44"/>
      <c r="AE386" s="19"/>
      <c r="AF386" s="71"/>
      <c r="AG386" s="25"/>
      <c r="AH386" s="45" t="str">
        <f t="shared" si="120"/>
        <v/>
      </c>
      <c r="AI386" s="29"/>
      <c r="AJ386" s="45" t="str">
        <f t="shared" si="121"/>
        <v/>
      </c>
      <c r="AK386" s="50"/>
      <c r="AL386" s="88" t="str">
        <f t="shared" si="132"/>
        <v/>
      </c>
      <c r="AM386" s="89" t="str">
        <f t="shared" si="133"/>
        <v/>
      </c>
      <c r="AN386" s="36"/>
    </row>
    <row r="387" spans="1:40" x14ac:dyDescent="0.25">
      <c r="A387" s="95"/>
      <c r="B387" s="19"/>
      <c r="C387" s="298" t="b">
        <f t="shared" si="128"/>
        <v>0</v>
      </c>
      <c r="D387" s="298"/>
      <c r="E387" s="420" t="b">
        <f t="shared" si="129"/>
        <v>0</v>
      </c>
      <c r="F387" s="421"/>
      <c r="G387" s="298" t="b">
        <f t="shared" si="130"/>
        <v>0</v>
      </c>
      <c r="H387" s="298"/>
      <c r="I387" s="298" t="b">
        <f t="shared" si="131"/>
        <v>0</v>
      </c>
      <c r="J387" s="298"/>
      <c r="K387" s="285" t="str">
        <f t="shared" si="122"/>
        <v/>
      </c>
      <c r="L387" s="104" t="str">
        <f t="shared" si="115"/>
        <v/>
      </c>
      <c r="M387" s="293" t="str">
        <f t="shared" si="116"/>
        <v/>
      </c>
      <c r="N387" s="19"/>
      <c r="O387" s="86" t="str">
        <f t="shared" si="123"/>
        <v/>
      </c>
      <c r="P387" s="285" t="str">
        <f t="shared" si="124"/>
        <v/>
      </c>
      <c r="Q387" s="86" t="str">
        <f t="shared" si="125"/>
        <v/>
      </c>
      <c r="R387" s="285" t="str">
        <f t="shared" si="126"/>
        <v/>
      </c>
      <c r="S387" s="16"/>
      <c r="T387" s="49" t="str">
        <f t="shared" si="117"/>
        <v/>
      </c>
      <c r="U387" s="49" t="str">
        <f t="shared" si="118"/>
        <v/>
      </c>
      <c r="V387" s="16"/>
      <c r="W387" s="88" t="str">
        <f t="shared" si="119"/>
        <v/>
      </c>
      <c r="X387" s="89" t="str">
        <f t="shared" si="135"/>
        <v/>
      </c>
      <c r="Y387" s="16"/>
      <c r="Z387" s="31" t="str">
        <f t="shared" si="127"/>
        <v/>
      </c>
      <c r="AA387" s="19"/>
      <c r="AB387" s="45" t="str">
        <f t="shared" si="134"/>
        <v/>
      </c>
      <c r="AC387" s="44"/>
      <c r="AE387" s="19"/>
      <c r="AF387" s="71"/>
      <c r="AG387" s="25"/>
      <c r="AH387" s="45" t="str">
        <f t="shared" si="120"/>
        <v/>
      </c>
      <c r="AI387" s="29"/>
      <c r="AJ387" s="45" t="str">
        <f t="shared" si="121"/>
        <v/>
      </c>
      <c r="AK387" s="50"/>
      <c r="AL387" s="88" t="str">
        <f t="shared" si="132"/>
        <v/>
      </c>
      <c r="AM387" s="89" t="str">
        <f t="shared" si="133"/>
        <v/>
      </c>
      <c r="AN387" s="36"/>
    </row>
    <row r="388" spans="1:40" x14ac:dyDescent="0.25">
      <c r="A388" s="95"/>
      <c r="B388" s="19"/>
      <c r="C388" s="298" t="b">
        <f t="shared" si="128"/>
        <v>0</v>
      </c>
      <c r="D388" s="298"/>
      <c r="E388" s="420" t="b">
        <f t="shared" si="129"/>
        <v>0</v>
      </c>
      <c r="F388" s="421"/>
      <c r="G388" s="298" t="b">
        <f t="shared" si="130"/>
        <v>0</v>
      </c>
      <c r="H388" s="298"/>
      <c r="I388" s="298" t="b">
        <f t="shared" si="131"/>
        <v>0</v>
      </c>
      <c r="J388" s="298"/>
      <c r="K388" s="285" t="str">
        <f t="shared" si="122"/>
        <v/>
      </c>
      <c r="L388" s="104" t="str">
        <f t="shared" si="115"/>
        <v/>
      </c>
      <c r="M388" s="293" t="str">
        <f t="shared" si="116"/>
        <v/>
      </c>
      <c r="N388" s="19"/>
      <c r="O388" s="86" t="str">
        <f t="shared" si="123"/>
        <v/>
      </c>
      <c r="P388" s="285" t="str">
        <f t="shared" si="124"/>
        <v/>
      </c>
      <c r="Q388" s="86" t="str">
        <f t="shared" si="125"/>
        <v/>
      </c>
      <c r="R388" s="285" t="str">
        <f t="shared" si="126"/>
        <v/>
      </c>
      <c r="S388" s="16"/>
      <c r="T388" s="49" t="str">
        <f t="shared" si="117"/>
        <v/>
      </c>
      <c r="U388" s="49" t="str">
        <f t="shared" si="118"/>
        <v/>
      </c>
      <c r="V388" s="16"/>
      <c r="W388" s="88" t="str">
        <f t="shared" si="119"/>
        <v/>
      </c>
      <c r="X388" s="89" t="str">
        <f t="shared" si="135"/>
        <v/>
      </c>
      <c r="Y388" s="16"/>
      <c r="Z388" s="31" t="str">
        <f t="shared" si="127"/>
        <v/>
      </c>
      <c r="AA388" s="19"/>
      <c r="AB388" s="45" t="str">
        <f t="shared" si="134"/>
        <v/>
      </c>
      <c r="AC388" s="44"/>
      <c r="AE388" s="19"/>
      <c r="AF388" s="71"/>
      <c r="AG388" s="25"/>
      <c r="AH388" s="45" t="str">
        <f t="shared" si="120"/>
        <v/>
      </c>
      <c r="AI388" s="29"/>
      <c r="AJ388" s="45" t="str">
        <f t="shared" si="121"/>
        <v/>
      </c>
      <c r="AK388" s="50"/>
      <c r="AL388" s="88" t="str">
        <f t="shared" si="132"/>
        <v/>
      </c>
      <c r="AM388" s="89" t="str">
        <f t="shared" si="133"/>
        <v/>
      </c>
      <c r="AN388" s="36"/>
    </row>
    <row r="389" spans="1:40" x14ac:dyDescent="0.25">
      <c r="A389" s="95"/>
      <c r="B389" s="19"/>
      <c r="C389" s="298" t="b">
        <f t="shared" si="128"/>
        <v>0</v>
      </c>
      <c r="D389" s="298"/>
      <c r="E389" s="420" t="b">
        <f t="shared" si="129"/>
        <v>0</v>
      </c>
      <c r="F389" s="421"/>
      <c r="G389" s="298" t="b">
        <f t="shared" si="130"/>
        <v>0</v>
      </c>
      <c r="H389" s="298"/>
      <c r="I389" s="298" t="b">
        <f t="shared" si="131"/>
        <v>0</v>
      </c>
      <c r="J389" s="298"/>
      <c r="K389" s="285" t="str">
        <f t="shared" si="122"/>
        <v/>
      </c>
      <c r="L389" s="104" t="str">
        <f t="shared" si="115"/>
        <v/>
      </c>
      <c r="M389" s="293" t="str">
        <f t="shared" si="116"/>
        <v/>
      </c>
      <c r="N389" s="19"/>
      <c r="O389" s="86" t="str">
        <f t="shared" si="123"/>
        <v/>
      </c>
      <c r="P389" s="285" t="str">
        <f t="shared" si="124"/>
        <v/>
      </c>
      <c r="Q389" s="86" t="str">
        <f t="shared" si="125"/>
        <v/>
      </c>
      <c r="R389" s="285" t="str">
        <f t="shared" si="126"/>
        <v/>
      </c>
      <c r="S389" s="16"/>
      <c r="T389" s="49" t="str">
        <f t="shared" si="117"/>
        <v/>
      </c>
      <c r="U389" s="49" t="str">
        <f t="shared" si="118"/>
        <v/>
      </c>
      <c r="V389" s="16"/>
      <c r="W389" s="88" t="str">
        <f t="shared" si="119"/>
        <v/>
      </c>
      <c r="X389" s="89" t="str">
        <f t="shared" si="135"/>
        <v/>
      </c>
      <c r="Y389" s="16"/>
      <c r="Z389" s="31" t="str">
        <f t="shared" si="127"/>
        <v/>
      </c>
      <c r="AA389" s="19"/>
      <c r="AB389" s="45" t="str">
        <f t="shared" si="134"/>
        <v/>
      </c>
      <c r="AC389" s="44"/>
      <c r="AE389" s="19"/>
      <c r="AF389" s="71"/>
      <c r="AG389" s="25"/>
      <c r="AH389" s="45" t="str">
        <f t="shared" si="120"/>
        <v/>
      </c>
      <c r="AI389" s="29"/>
      <c r="AJ389" s="45" t="str">
        <f t="shared" si="121"/>
        <v/>
      </c>
      <c r="AK389" s="50"/>
      <c r="AL389" s="88" t="str">
        <f t="shared" si="132"/>
        <v/>
      </c>
      <c r="AM389" s="89" t="str">
        <f t="shared" si="133"/>
        <v/>
      </c>
      <c r="AN389" s="36"/>
    </row>
    <row r="390" spans="1:40" x14ac:dyDescent="0.25">
      <c r="A390" s="95"/>
      <c r="B390" s="19"/>
      <c r="C390" s="298" t="b">
        <f t="shared" si="128"/>
        <v>0</v>
      </c>
      <c r="D390" s="298"/>
      <c r="E390" s="420" t="b">
        <f t="shared" si="129"/>
        <v>0</v>
      </c>
      <c r="F390" s="421"/>
      <c r="G390" s="298" t="b">
        <f t="shared" si="130"/>
        <v>0</v>
      </c>
      <c r="H390" s="298"/>
      <c r="I390" s="298" t="b">
        <f t="shared" si="131"/>
        <v>0</v>
      </c>
      <c r="J390" s="298"/>
      <c r="K390" s="285" t="str">
        <f t="shared" si="122"/>
        <v/>
      </c>
      <c r="L390" s="104" t="str">
        <f t="shared" si="115"/>
        <v/>
      </c>
      <c r="M390" s="293" t="str">
        <f t="shared" si="116"/>
        <v/>
      </c>
      <c r="N390" s="19"/>
      <c r="O390" s="86" t="str">
        <f t="shared" si="123"/>
        <v/>
      </c>
      <c r="P390" s="285" t="str">
        <f t="shared" si="124"/>
        <v/>
      </c>
      <c r="Q390" s="86" t="str">
        <f t="shared" si="125"/>
        <v/>
      </c>
      <c r="R390" s="285" t="str">
        <f t="shared" si="126"/>
        <v/>
      </c>
      <c r="S390" s="16"/>
      <c r="T390" s="49" t="str">
        <f t="shared" si="117"/>
        <v/>
      </c>
      <c r="U390" s="49" t="str">
        <f t="shared" si="118"/>
        <v/>
      </c>
      <c r="V390" s="16"/>
      <c r="W390" s="88" t="str">
        <f t="shared" si="119"/>
        <v/>
      </c>
      <c r="X390" s="89" t="str">
        <f t="shared" si="135"/>
        <v/>
      </c>
      <c r="Y390" s="16"/>
      <c r="Z390" s="31" t="str">
        <f t="shared" si="127"/>
        <v/>
      </c>
      <c r="AA390" s="19"/>
      <c r="AB390" s="45" t="str">
        <f t="shared" si="134"/>
        <v/>
      </c>
      <c r="AC390" s="44"/>
      <c r="AE390" s="19"/>
      <c r="AF390" s="71"/>
      <c r="AG390" s="25"/>
      <c r="AH390" s="45" t="str">
        <f t="shared" si="120"/>
        <v/>
      </c>
      <c r="AI390" s="29"/>
      <c r="AJ390" s="45" t="str">
        <f t="shared" si="121"/>
        <v/>
      </c>
      <c r="AK390" s="50"/>
      <c r="AL390" s="88" t="str">
        <f t="shared" si="132"/>
        <v/>
      </c>
      <c r="AM390" s="89" t="str">
        <f t="shared" si="133"/>
        <v/>
      </c>
      <c r="AN390" s="36"/>
    </row>
    <row r="391" spans="1:40" x14ac:dyDescent="0.25">
      <c r="A391" s="95"/>
      <c r="B391" s="19"/>
      <c r="C391" s="298" t="b">
        <f t="shared" si="128"/>
        <v>0</v>
      </c>
      <c r="D391" s="298"/>
      <c r="E391" s="420" t="b">
        <f t="shared" si="129"/>
        <v>0</v>
      </c>
      <c r="F391" s="421"/>
      <c r="G391" s="298" t="b">
        <f t="shared" si="130"/>
        <v>0</v>
      </c>
      <c r="H391" s="298"/>
      <c r="I391" s="298" t="b">
        <f t="shared" si="131"/>
        <v>0</v>
      </c>
      <c r="J391" s="298"/>
      <c r="K391" s="285" t="str">
        <f t="shared" si="122"/>
        <v/>
      </c>
      <c r="L391" s="104" t="str">
        <f t="shared" si="115"/>
        <v/>
      </c>
      <c r="M391" s="293" t="str">
        <f t="shared" si="116"/>
        <v/>
      </c>
      <c r="N391" s="19"/>
      <c r="O391" s="86" t="str">
        <f t="shared" si="123"/>
        <v/>
      </c>
      <c r="P391" s="285" t="str">
        <f t="shared" si="124"/>
        <v/>
      </c>
      <c r="Q391" s="86" t="str">
        <f t="shared" si="125"/>
        <v/>
      </c>
      <c r="R391" s="285" t="str">
        <f t="shared" si="126"/>
        <v/>
      </c>
      <c r="S391" s="16"/>
      <c r="T391" s="49" t="str">
        <f t="shared" si="117"/>
        <v/>
      </c>
      <c r="U391" s="49" t="str">
        <f t="shared" si="118"/>
        <v/>
      </c>
      <c r="V391" s="16"/>
      <c r="W391" s="88" t="str">
        <f t="shared" si="119"/>
        <v/>
      </c>
      <c r="X391" s="89" t="str">
        <f t="shared" si="135"/>
        <v/>
      </c>
      <c r="Y391" s="16"/>
      <c r="Z391" s="31" t="str">
        <f t="shared" si="127"/>
        <v/>
      </c>
      <c r="AA391" s="19"/>
      <c r="AB391" s="45" t="str">
        <f t="shared" si="134"/>
        <v/>
      </c>
      <c r="AC391" s="44"/>
      <c r="AE391" s="19"/>
      <c r="AF391" s="71"/>
      <c r="AG391" s="25"/>
      <c r="AH391" s="45" t="str">
        <f t="shared" si="120"/>
        <v/>
      </c>
      <c r="AI391" s="29"/>
      <c r="AJ391" s="45" t="str">
        <f t="shared" si="121"/>
        <v/>
      </c>
      <c r="AK391" s="50"/>
      <c r="AL391" s="88" t="str">
        <f t="shared" si="132"/>
        <v/>
      </c>
      <c r="AM391" s="89" t="str">
        <f t="shared" si="133"/>
        <v/>
      </c>
      <c r="AN391" s="36"/>
    </row>
    <row r="392" spans="1:40" x14ac:dyDescent="0.25">
      <c r="A392" s="95"/>
      <c r="B392" s="19"/>
      <c r="C392" s="298" t="b">
        <f t="shared" si="128"/>
        <v>0</v>
      </c>
      <c r="D392" s="298"/>
      <c r="E392" s="420" t="b">
        <f t="shared" si="129"/>
        <v>0</v>
      </c>
      <c r="F392" s="421"/>
      <c r="G392" s="298" t="b">
        <f t="shared" si="130"/>
        <v>0</v>
      </c>
      <c r="H392" s="298"/>
      <c r="I392" s="298" t="b">
        <f t="shared" si="131"/>
        <v>0</v>
      </c>
      <c r="J392" s="298"/>
      <c r="K392" s="285" t="str">
        <f t="shared" si="122"/>
        <v/>
      </c>
      <c r="L392" s="104" t="str">
        <f t="shared" si="115"/>
        <v/>
      </c>
      <c r="M392" s="293" t="str">
        <f t="shared" si="116"/>
        <v/>
      </c>
      <c r="N392" s="19"/>
      <c r="O392" s="86" t="str">
        <f t="shared" si="123"/>
        <v/>
      </c>
      <c r="P392" s="285" t="str">
        <f t="shared" si="124"/>
        <v/>
      </c>
      <c r="Q392" s="86" t="str">
        <f t="shared" si="125"/>
        <v/>
      </c>
      <c r="R392" s="285" t="str">
        <f t="shared" si="126"/>
        <v/>
      </c>
      <c r="S392" s="16"/>
      <c r="T392" s="49" t="str">
        <f t="shared" si="117"/>
        <v/>
      </c>
      <c r="U392" s="49" t="str">
        <f t="shared" si="118"/>
        <v/>
      </c>
      <c r="V392" s="16"/>
      <c r="W392" s="88" t="str">
        <f t="shared" si="119"/>
        <v/>
      </c>
      <c r="X392" s="89" t="str">
        <f t="shared" si="135"/>
        <v/>
      </c>
      <c r="Y392" s="16"/>
      <c r="Z392" s="31" t="str">
        <f t="shared" si="127"/>
        <v/>
      </c>
      <c r="AA392" s="19"/>
      <c r="AB392" s="45" t="str">
        <f t="shared" si="134"/>
        <v/>
      </c>
      <c r="AC392" s="44"/>
      <c r="AE392" s="19"/>
      <c r="AF392" s="71"/>
      <c r="AG392" s="25"/>
      <c r="AH392" s="45" t="str">
        <f t="shared" si="120"/>
        <v/>
      </c>
      <c r="AI392" s="29"/>
      <c r="AJ392" s="45" t="str">
        <f t="shared" si="121"/>
        <v/>
      </c>
      <c r="AK392" s="50"/>
      <c r="AL392" s="88" t="str">
        <f t="shared" si="132"/>
        <v/>
      </c>
      <c r="AM392" s="89" t="str">
        <f t="shared" si="133"/>
        <v/>
      </c>
      <c r="AN392" s="36"/>
    </row>
    <row r="393" spans="1:40" x14ac:dyDescent="0.25">
      <c r="A393" s="95"/>
      <c r="B393" s="19"/>
      <c r="C393" s="298" t="b">
        <f t="shared" si="128"/>
        <v>0</v>
      </c>
      <c r="D393" s="298"/>
      <c r="E393" s="420" t="b">
        <f t="shared" si="129"/>
        <v>0</v>
      </c>
      <c r="F393" s="421"/>
      <c r="G393" s="298" t="b">
        <f t="shared" si="130"/>
        <v>0</v>
      </c>
      <c r="H393" s="298"/>
      <c r="I393" s="298" t="b">
        <f t="shared" si="131"/>
        <v>0</v>
      </c>
      <c r="J393" s="298"/>
      <c r="K393" s="285" t="str">
        <f t="shared" si="122"/>
        <v/>
      </c>
      <c r="L393" s="104" t="str">
        <f t="shared" si="115"/>
        <v/>
      </c>
      <c r="M393" s="293" t="str">
        <f t="shared" si="116"/>
        <v/>
      </c>
      <c r="N393" s="19"/>
      <c r="O393" s="86" t="str">
        <f t="shared" si="123"/>
        <v/>
      </c>
      <c r="P393" s="285" t="str">
        <f t="shared" si="124"/>
        <v/>
      </c>
      <c r="Q393" s="86" t="str">
        <f t="shared" si="125"/>
        <v/>
      </c>
      <c r="R393" s="285" t="str">
        <f t="shared" si="126"/>
        <v/>
      </c>
      <c r="S393" s="16"/>
      <c r="T393" s="49" t="str">
        <f t="shared" si="117"/>
        <v/>
      </c>
      <c r="U393" s="49" t="str">
        <f t="shared" si="118"/>
        <v/>
      </c>
      <c r="V393" s="16"/>
      <c r="W393" s="88" t="str">
        <f t="shared" si="119"/>
        <v/>
      </c>
      <c r="X393" s="89" t="str">
        <f t="shared" si="135"/>
        <v/>
      </c>
      <c r="Y393" s="16"/>
      <c r="Z393" s="31" t="str">
        <f t="shared" si="127"/>
        <v/>
      </c>
      <c r="AA393" s="19"/>
      <c r="AB393" s="45" t="str">
        <f t="shared" si="134"/>
        <v/>
      </c>
      <c r="AC393" s="44"/>
      <c r="AE393" s="19"/>
      <c r="AF393" s="71"/>
      <c r="AG393" s="25"/>
      <c r="AH393" s="45" t="str">
        <f t="shared" si="120"/>
        <v/>
      </c>
      <c r="AI393" s="29"/>
      <c r="AJ393" s="45" t="str">
        <f t="shared" si="121"/>
        <v/>
      </c>
      <c r="AK393" s="50"/>
      <c r="AL393" s="88" t="str">
        <f t="shared" si="132"/>
        <v/>
      </c>
      <c r="AM393" s="89" t="str">
        <f t="shared" si="133"/>
        <v/>
      </c>
      <c r="AN393" s="36"/>
    </row>
    <row r="394" spans="1:40" x14ac:dyDescent="0.25">
      <c r="A394" s="95"/>
      <c r="B394" s="19"/>
      <c r="C394" s="298" t="b">
        <f t="shared" si="128"/>
        <v>0</v>
      </c>
      <c r="D394" s="298"/>
      <c r="E394" s="420" t="b">
        <f t="shared" si="129"/>
        <v>0</v>
      </c>
      <c r="F394" s="421"/>
      <c r="G394" s="298" t="b">
        <f t="shared" si="130"/>
        <v>0</v>
      </c>
      <c r="H394" s="298"/>
      <c r="I394" s="298" t="b">
        <f t="shared" si="131"/>
        <v>0</v>
      </c>
      <c r="J394" s="298"/>
      <c r="K394" s="285" t="str">
        <f t="shared" si="122"/>
        <v/>
      </c>
      <c r="L394" s="104" t="str">
        <f t="shared" si="115"/>
        <v/>
      </c>
      <c r="M394" s="293" t="str">
        <f t="shared" si="116"/>
        <v/>
      </c>
      <c r="N394" s="19"/>
      <c r="O394" s="86" t="str">
        <f t="shared" si="123"/>
        <v/>
      </c>
      <c r="P394" s="285" t="str">
        <f t="shared" si="124"/>
        <v/>
      </c>
      <c r="Q394" s="86" t="str">
        <f t="shared" si="125"/>
        <v/>
      </c>
      <c r="R394" s="285" t="str">
        <f t="shared" si="126"/>
        <v/>
      </c>
      <c r="S394" s="16"/>
      <c r="T394" s="49" t="str">
        <f t="shared" si="117"/>
        <v/>
      </c>
      <c r="U394" s="49" t="str">
        <f t="shared" si="118"/>
        <v/>
      </c>
      <c r="V394" s="16"/>
      <c r="W394" s="88" t="str">
        <f t="shared" si="119"/>
        <v/>
      </c>
      <c r="X394" s="89" t="str">
        <f t="shared" si="135"/>
        <v/>
      </c>
      <c r="Y394" s="16"/>
      <c r="Z394" s="31" t="str">
        <f t="shared" si="127"/>
        <v/>
      </c>
      <c r="AA394" s="19"/>
      <c r="AB394" s="45" t="str">
        <f t="shared" si="134"/>
        <v/>
      </c>
      <c r="AC394" s="44"/>
      <c r="AE394" s="19"/>
      <c r="AF394" s="71"/>
      <c r="AG394" s="25"/>
      <c r="AH394" s="45" t="str">
        <f t="shared" si="120"/>
        <v/>
      </c>
      <c r="AI394" s="29"/>
      <c r="AJ394" s="45" t="str">
        <f t="shared" si="121"/>
        <v/>
      </c>
      <c r="AK394" s="50"/>
      <c r="AL394" s="88" t="str">
        <f t="shared" si="132"/>
        <v/>
      </c>
      <c r="AM394" s="89" t="str">
        <f t="shared" si="133"/>
        <v/>
      </c>
      <c r="AN394" s="36"/>
    </row>
    <row r="395" spans="1:40" x14ac:dyDescent="0.25">
      <c r="A395" s="95"/>
      <c r="B395" s="19"/>
      <c r="C395" s="298" t="b">
        <f t="shared" si="128"/>
        <v>0</v>
      </c>
      <c r="D395" s="298"/>
      <c r="E395" s="420" t="b">
        <f t="shared" si="129"/>
        <v>0</v>
      </c>
      <c r="F395" s="421"/>
      <c r="G395" s="298" t="b">
        <f t="shared" si="130"/>
        <v>0</v>
      </c>
      <c r="H395" s="298"/>
      <c r="I395" s="298" t="b">
        <f t="shared" si="131"/>
        <v>0</v>
      </c>
      <c r="J395" s="298"/>
      <c r="K395" s="285" t="str">
        <f t="shared" si="122"/>
        <v/>
      </c>
      <c r="L395" s="104" t="str">
        <f t="shared" si="115"/>
        <v/>
      </c>
      <c r="M395" s="293" t="str">
        <f t="shared" si="116"/>
        <v/>
      </c>
      <c r="N395" s="19"/>
      <c r="O395" s="86" t="str">
        <f t="shared" si="123"/>
        <v/>
      </c>
      <c r="P395" s="285" t="str">
        <f t="shared" si="124"/>
        <v/>
      </c>
      <c r="Q395" s="86" t="str">
        <f t="shared" si="125"/>
        <v/>
      </c>
      <c r="R395" s="285" t="str">
        <f t="shared" si="126"/>
        <v/>
      </c>
      <c r="S395" s="16"/>
      <c r="T395" s="49" t="str">
        <f t="shared" si="117"/>
        <v/>
      </c>
      <c r="U395" s="49" t="str">
        <f t="shared" si="118"/>
        <v/>
      </c>
      <c r="V395" s="16"/>
      <c r="W395" s="88" t="str">
        <f t="shared" si="119"/>
        <v/>
      </c>
      <c r="X395" s="89" t="str">
        <f t="shared" si="135"/>
        <v/>
      </c>
      <c r="Y395" s="16"/>
      <c r="Z395" s="31" t="str">
        <f t="shared" si="127"/>
        <v/>
      </c>
      <c r="AA395" s="19"/>
      <c r="AB395" s="45" t="str">
        <f t="shared" si="134"/>
        <v/>
      </c>
      <c r="AC395" s="44"/>
      <c r="AE395" s="19"/>
      <c r="AF395" s="71"/>
      <c r="AG395" s="25"/>
      <c r="AH395" s="45" t="str">
        <f t="shared" si="120"/>
        <v/>
      </c>
      <c r="AI395" s="29"/>
      <c r="AJ395" s="45" t="str">
        <f t="shared" si="121"/>
        <v/>
      </c>
      <c r="AK395" s="50"/>
      <c r="AL395" s="88" t="str">
        <f t="shared" si="132"/>
        <v/>
      </c>
      <c r="AM395" s="89" t="str">
        <f t="shared" si="133"/>
        <v/>
      </c>
      <c r="AN395" s="36"/>
    </row>
    <row r="396" spans="1:40" x14ac:dyDescent="0.25">
      <c r="A396" s="95"/>
      <c r="B396" s="19"/>
      <c r="C396" s="298" t="b">
        <f t="shared" si="128"/>
        <v>0</v>
      </c>
      <c r="D396" s="298"/>
      <c r="E396" s="420" t="b">
        <f t="shared" si="129"/>
        <v>0</v>
      </c>
      <c r="F396" s="421"/>
      <c r="G396" s="298" t="b">
        <f t="shared" si="130"/>
        <v>0</v>
      </c>
      <c r="H396" s="298"/>
      <c r="I396" s="298" t="b">
        <f t="shared" si="131"/>
        <v>0</v>
      </c>
      <c r="J396" s="298"/>
      <c r="K396" s="285" t="str">
        <f t="shared" si="122"/>
        <v/>
      </c>
      <c r="L396" s="104" t="str">
        <f t="shared" si="115"/>
        <v/>
      </c>
      <c r="M396" s="293" t="str">
        <f t="shared" si="116"/>
        <v/>
      </c>
      <c r="N396" s="19"/>
      <c r="O396" s="86" t="str">
        <f t="shared" si="123"/>
        <v/>
      </c>
      <c r="P396" s="285" t="str">
        <f t="shared" si="124"/>
        <v/>
      </c>
      <c r="Q396" s="86" t="str">
        <f t="shared" si="125"/>
        <v/>
      </c>
      <c r="R396" s="285" t="str">
        <f t="shared" si="126"/>
        <v/>
      </c>
      <c r="S396" s="16"/>
      <c r="T396" s="49" t="str">
        <f t="shared" si="117"/>
        <v/>
      </c>
      <c r="U396" s="49" t="str">
        <f t="shared" si="118"/>
        <v/>
      </c>
      <c r="V396" s="16"/>
      <c r="W396" s="88" t="str">
        <f t="shared" si="119"/>
        <v/>
      </c>
      <c r="X396" s="89" t="str">
        <f t="shared" si="135"/>
        <v/>
      </c>
      <c r="Y396" s="16"/>
      <c r="Z396" s="31" t="str">
        <f t="shared" si="127"/>
        <v/>
      </c>
      <c r="AA396" s="19"/>
      <c r="AB396" s="45" t="str">
        <f t="shared" si="134"/>
        <v/>
      </c>
      <c r="AC396" s="44"/>
      <c r="AE396" s="19"/>
      <c r="AF396" s="71"/>
      <c r="AG396" s="25"/>
      <c r="AH396" s="45" t="str">
        <f t="shared" si="120"/>
        <v/>
      </c>
      <c r="AI396" s="29"/>
      <c r="AJ396" s="45" t="str">
        <f t="shared" si="121"/>
        <v/>
      </c>
      <c r="AK396" s="50"/>
      <c r="AL396" s="88" t="str">
        <f t="shared" si="132"/>
        <v/>
      </c>
      <c r="AM396" s="89" t="str">
        <f t="shared" si="133"/>
        <v/>
      </c>
      <c r="AN396" s="36"/>
    </row>
    <row r="397" spans="1:40" x14ac:dyDescent="0.25">
      <c r="A397" s="95"/>
      <c r="B397" s="19"/>
      <c r="C397" s="298" t="b">
        <f t="shared" si="128"/>
        <v>0</v>
      </c>
      <c r="D397" s="298"/>
      <c r="E397" s="420" t="b">
        <f t="shared" si="129"/>
        <v>0</v>
      </c>
      <c r="F397" s="421"/>
      <c r="G397" s="298" t="b">
        <f t="shared" si="130"/>
        <v>0</v>
      </c>
      <c r="H397" s="298"/>
      <c r="I397" s="298" t="b">
        <f t="shared" si="131"/>
        <v>0</v>
      </c>
      <c r="J397" s="298"/>
      <c r="K397" s="285" t="str">
        <f t="shared" si="122"/>
        <v/>
      </c>
      <c r="L397" s="104" t="str">
        <f t="shared" si="115"/>
        <v/>
      </c>
      <c r="M397" s="293" t="str">
        <f t="shared" si="116"/>
        <v/>
      </c>
      <c r="N397" s="19"/>
      <c r="O397" s="86" t="str">
        <f t="shared" si="123"/>
        <v/>
      </c>
      <c r="P397" s="285" t="str">
        <f t="shared" si="124"/>
        <v/>
      </c>
      <c r="Q397" s="86" t="str">
        <f t="shared" si="125"/>
        <v/>
      </c>
      <c r="R397" s="285" t="str">
        <f t="shared" si="126"/>
        <v/>
      </c>
      <c r="S397" s="16"/>
      <c r="T397" s="49" t="str">
        <f t="shared" si="117"/>
        <v/>
      </c>
      <c r="U397" s="49" t="str">
        <f t="shared" si="118"/>
        <v/>
      </c>
      <c r="V397" s="16"/>
      <c r="W397" s="88" t="str">
        <f t="shared" si="119"/>
        <v/>
      </c>
      <c r="X397" s="89" t="str">
        <f t="shared" si="135"/>
        <v/>
      </c>
      <c r="Y397" s="16"/>
      <c r="Z397" s="31" t="str">
        <f t="shared" si="127"/>
        <v/>
      </c>
      <c r="AA397" s="19"/>
      <c r="AB397" s="45" t="str">
        <f t="shared" si="134"/>
        <v/>
      </c>
      <c r="AC397" s="44"/>
      <c r="AE397" s="19"/>
      <c r="AF397" s="71"/>
      <c r="AG397" s="25"/>
      <c r="AH397" s="45" t="str">
        <f t="shared" si="120"/>
        <v/>
      </c>
      <c r="AI397" s="29"/>
      <c r="AJ397" s="45" t="str">
        <f t="shared" si="121"/>
        <v/>
      </c>
      <c r="AK397" s="50"/>
      <c r="AL397" s="88" t="str">
        <f t="shared" si="132"/>
        <v/>
      </c>
      <c r="AM397" s="89" t="str">
        <f t="shared" si="133"/>
        <v/>
      </c>
      <c r="AN397" s="36"/>
    </row>
    <row r="398" spans="1:40" x14ac:dyDescent="0.25">
      <c r="A398" s="95"/>
      <c r="B398" s="19"/>
      <c r="C398" s="298" t="b">
        <f t="shared" si="128"/>
        <v>0</v>
      </c>
      <c r="D398" s="298"/>
      <c r="E398" s="420" t="b">
        <f t="shared" si="129"/>
        <v>0</v>
      </c>
      <c r="F398" s="421"/>
      <c r="G398" s="298" t="b">
        <f t="shared" si="130"/>
        <v>0</v>
      </c>
      <c r="H398" s="298"/>
      <c r="I398" s="298" t="b">
        <f t="shared" si="131"/>
        <v>0</v>
      </c>
      <c r="J398" s="298"/>
      <c r="K398" s="285" t="str">
        <f t="shared" si="122"/>
        <v/>
      </c>
      <c r="L398" s="104" t="str">
        <f t="shared" si="115"/>
        <v/>
      </c>
      <c r="M398" s="293" t="str">
        <f t="shared" si="116"/>
        <v/>
      </c>
      <c r="N398" s="19"/>
      <c r="O398" s="86" t="str">
        <f t="shared" si="123"/>
        <v/>
      </c>
      <c r="P398" s="285" t="str">
        <f t="shared" si="124"/>
        <v/>
      </c>
      <c r="Q398" s="86" t="str">
        <f t="shared" si="125"/>
        <v/>
      </c>
      <c r="R398" s="285" t="str">
        <f t="shared" si="126"/>
        <v/>
      </c>
      <c r="S398" s="16"/>
      <c r="T398" s="49" t="str">
        <f t="shared" si="117"/>
        <v/>
      </c>
      <c r="U398" s="49" t="str">
        <f t="shared" si="118"/>
        <v/>
      </c>
      <c r="V398" s="16"/>
      <c r="W398" s="88" t="str">
        <f t="shared" si="119"/>
        <v/>
      </c>
      <c r="X398" s="89" t="str">
        <f t="shared" si="135"/>
        <v/>
      </c>
      <c r="Y398" s="16"/>
      <c r="Z398" s="31" t="str">
        <f t="shared" si="127"/>
        <v/>
      </c>
      <c r="AA398" s="19"/>
      <c r="AB398" s="45" t="str">
        <f t="shared" si="134"/>
        <v/>
      </c>
      <c r="AC398" s="44"/>
      <c r="AE398" s="19"/>
      <c r="AF398" s="71"/>
      <c r="AG398" s="25"/>
      <c r="AH398" s="45" t="str">
        <f t="shared" si="120"/>
        <v/>
      </c>
      <c r="AI398" s="29"/>
      <c r="AJ398" s="45" t="str">
        <f t="shared" si="121"/>
        <v/>
      </c>
      <c r="AK398" s="50"/>
      <c r="AL398" s="88" t="str">
        <f t="shared" si="132"/>
        <v/>
      </c>
      <c r="AM398" s="89" t="str">
        <f t="shared" si="133"/>
        <v/>
      </c>
      <c r="AN398" s="36"/>
    </row>
    <row r="399" spans="1:40" x14ac:dyDescent="0.25">
      <c r="A399" s="95"/>
      <c r="B399" s="19"/>
      <c r="C399" s="298" t="b">
        <f t="shared" si="128"/>
        <v>0</v>
      </c>
      <c r="D399" s="298"/>
      <c r="E399" s="420" t="b">
        <f t="shared" si="129"/>
        <v>0</v>
      </c>
      <c r="F399" s="421"/>
      <c r="G399" s="298" t="b">
        <f t="shared" si="130"/>
        <v>0</v>
      </c>
      <c r="H399" s="298"/>
      <c r="I399" s="298" t="b">
        <f t="shared" si="131"/>
        <v>0</v>
      </c>
      <c r="J399" s="298"/>
      <c r="K399" s="285" t="str">
        <f t="shared" si="122"/>
        <v/>
      </c>
      <c r="L399" s="104" t="str">
        <f t="shared" si="115"/>
        <v/>
      </c>
      <c r="M399" s="293" t="str">
        <f t="shared" si="116"/>
        <v/>
      </c>
      <c r="N399" s="19"/>
      <c r="O399" s="86" t="str">
        <f t="shared" si="123"/>
        <v/>
      </c>
      <c r="P399" s="285" t="str">
        <f t="shared" si="124"/>
        <v/>
      </c>
      <c r="Q399" s="86" t="str">
        <f t="shared" si="125"/>
        <v/>
      </c>
      <c r="R399" s="285" t="str">
        <f t="shared" si="126"/>
        <v/>
      </c>
      <c r="S399" s="16"/>
      <c r="T399" s="49" t="str">
        <f t="shared" si="117"/>
        <v/>
      </c>
      <c r="U399" s="49" t="str">
        <f t="shared" si="118"/>
        <v/>
      </c>
      <c r="V399" s="16"/>
      <c r="W399" s="88" t="str">
        <f t="shared" si="119"/>
        <v/>
      </c>
      <c r="X399" s="89" t="str">
        <f t="shared" si="135"/>
        <v/>
      </c>
      <c r="Y399" s="16"/>
      <c r="Z399" s="31" t="str">
        <f t="shared" si="127"/>
        <v/>
      </c>
      <c r="AA399" s="19"/>
      <c r="AB399" s="45" t="str">
        <f t="shared" si="134"/>
        <v/>
      </c>
      <c r="AC399" s="44"/>
      <c r="AE399" s="19"/>
      <c r="AF399" s="71"/>
      <c r="AG399" s="25"/>
      <c r="AH399" s="45" t="str">
        <f t="shared" si="120"/>
        <v/>
      </c>
      <c r="AI399" s="29"/>
      <c r="AJ399" s="45" t="str">
        <f t="shared" si="121"/>
        <v/>
      </c>
      <c r="AK399" s="50"/>
      <c r="AL399" s="88" t="str">
        <f t="shared" si="132"/>
        <v/>
      </c>
      <c r="AM399" s="89" t="str">
        <f t="shared" si="133"/>
        <v/>
      </c>
      <c r="AN399" s="36"/>
    </row>
    <row r="400" spans="1:40" x14ac:dyDescent="0.25">
      <c r="A400" s="95"/>
      <c r="B400" s="19"/>
      <c r="C400" s="298" t="b">
        <f t="shared" si="128"/>
        <v>0</v>
      </c>
      <c r="D400" s="298"/>
      <c r="E400" s="420" t="b">
        <f t="shared" si="129"/>
        <v>0</v>
      </c>
      <c r="F400" s="421"/>
      <c r="G400" s="298" t="b">
        <f t="shared" si="130"/>
        <v>0</v>
      </c>
      <c r="H400" s="298"/>
      <c r="I400" s="298" t="b">
        <f t="shared" si="131"/>
        <v>0</v>
      </c>
      <c r="J400" s="298"/>
      <c r="K400" s="285" t="str">
        <f t="shared" si="122"/>
        <v/>
      </c>
      <c r="L400" s="104" t="str">
        <f t="shared" si="115"/>
        <v/>
      </c>
      <c r="M400" s="293" t="str">
        <f t="shared" si="116"/>
        <v/>
      </c>
      <c r="N400" s="19"/>
      <c r="O400" s="86" t="str">
        <f t="shared" si="123"/>
        <v/>
      </c>
      <c r="P400" s="285" t="str">
        <f t="shared" si="124"/>
        <v/>
      </c>
      <c r="Q400" s="86" t="str">
        <f t="shared" si="125"/>
        <v/>
      </c>
      <c r="R400" s="285" t="str">
        <f t="shared" si="126"/>
        <v/>
      </c>
      <c r="S400" s="16"/>
      <c r="T400" s="49" t="str">
        <f t="shared" si="117"/>
        <v/>
      </c>
      <c r="U400" s="49" t="str">
        <f t="shared" si="118"/>
        <v/>
      </c>
      <c r="V400" s="16"/>
      <c r="W400" s="88" t="str">
        <f t="shared" si="119"/>
        <v/>
      </c>
      <c r="X400" s="89" t="str">
        <f t="shared" si="135"/>
        <v/>
      </c>
      <c r="Y400" s="16"/>
      <c r="Z400" s="31" t="str">
        <f t="shared" si="127"/>
        <v/>
      </c>
      <c r="AA400" s="19"/>
      <c r="AB400" s="45" t="str">
        <f t="shared" si="134"/>
        <v/>
      </c>
      <c r="AC400" s="44"/>
      <c r="AE400" s="19"/>
      <c r="AF400" s="71"/>
      <c r="AG400" s="25"/>
      <c r="AH400" s="45" t="str">
        <f t="shared" si="120"/>
        <v/>
      </c>
      <c r="AI400" s="29"/>
      <c r="AJ400" s="45" t="str">
        <f t="shared" si="121"/>
        <v/>
      </c>
      <c r="AK400" s="50"/>
      <c r="AL400" s="88" t="str">
        <f t="shared" si="132"/>
        <v/>
      </c>
      <c r="AM400" s="89" t="str">
        <f t="shared" si="133"/>
        <v/>
      </c>
      <c r="AN400" s="36"/>
    </row>
    <row r="401" spans="1:40" x14ac:dyDescent="0.25">
      <c r="A401" s="95"/>
      <c r="B401" s="19"/>
      <c r="C401" s="298" t="b">
        <f t="shared" si="128"/>
        <v>0</v>
      </c>
      <c r="D401" s="298"/>
      <c r="E401" s="420" t="b">
        <f t="shared" si="129"/>
        <v>0</v>
      </c>
      <c r="F401" s="421"/>
      <c r="G401" s="298" t="b">
        <f t="shared" si="130"/>
        <v>0</v>
      </c>
      <c r="H401" s="298"/>
      <c r="I401" s="298" t="b">
        <f t="shared" si="131"/>
        <v>0</v>
      </c>
      <c r="J401" s="298"/>
      <c r="K401" s="285" t="str">
        <f t="shared" si="122"/>
        <v/>
      </c>
      <c r="L401" s="104" t="str">
        <f t="shared" si="115"/>
        <v/>
      </c>
      <c r="M401" s="293" t="str">
        <f t="shared" si="116"/>
        <v/>
      </c>
      <c r="N401" s="19"/>
      <c r="O401" s="86" t="str">
        <f t="shared" si="123"/>
        <v/>
      </c>
      <c r="P401" s="285" t="str">
        <f t="shared" si="124"/>
        <v/>
      </c>
      <c r="Q401" s="86" t="str">
        <f t="shared" si="125"/>
        <v/>
      </c>
      <c r="R401" s="285" t="str">
        <f t="shared" si="126"/>
        <v/>
      </c>
      <c r="S401" s="16"/>
      <c r="T401" s="49" t="str">
        <f t="shared" si="117"/>
        <v/>
      </c>
      <c r="U401" s="49" t="str">
        <f t="shared" si="118"/>
        <v/>
      </c>
      <c r="V401" s="16"/>
      <c r="W401" s="88" t="str">
        <f t="shared" si="119"/>
        <v/>
      </c>
      <c r="X401" s="89" t="str">
        <f t="shared" si="135"/>
        <v/>
      </c>
      <c r="Y401" s="16"/>
      <c r="Z401" s="31" t="str">
        <f t="shared" si="127"/>
        <v/>
      </c>
      <c r="AA401" s="19"/>
      <c r="AB401" s="45" t="str">
        <f t="shared" si="134"/>
        <v/>
      </c>
      <c r="AC401" s="44"/>
      <c r="AE401" s="19"/>
      <c r="AF401" s="71"/>
      <c r="AG401" s="25"/>
      <c r="AH401" s="45" t="str">
        <f t="shared" si="120"/>
        <v/>
      </c>
      <c r="AI401" s="29"/>
      <c r="AJ401" s="45" t="str">
        <f t="shared" si="121"/>
        <v/>
      </c>
      <c r="AK401" s="50"/>
      <c r="AL401" s="88" t="str">
        <f t="shared" si="132"/>
        <v/>
      </c>
      <c r="AM401" s="89" t="str">
        <f t="shared" si="133"/>
        <v/>
      </c>
      <c r="AN401" s="36"/>
    </row>
    <row r="402" spans="1:40" x14ac:dyDescent="0.25">
      <c r="A402" s="95"/>
      <c r="B402" s="19"/>
      <c r="C402" s="298" t="b">
        <f t="shared" si="128"/>
        <v>0</v>
      </c>
      <c r="D402" s="298"/>
      <c r="E402" s="420" t="b">
        <f t="shared" si="129"/>
        <v>0</v>
      </c>
      <c r="F402" s="421"/>
      <c r="G402" s="298" t="b">
        <f t="shared" si="130"/>
        <v>0</v>
      </c>
      <c r="H402" s="298"/>
      <c r="I402" s="298" t="b">
        <f t="shared" si="131"/>
        <v>0</v>
      </c>
      <c r="J402" s="298"/>
      <c r="K402" s="285" t="str">
        <f t="shared" si="122"/>
        <v/>
      </c>
      <c r="L402" s="104" t="str">
        <f t="shared" si="115"/>
        <v/>
      </c>
      <c r="M402" s="293" t="str">
        <f t="shared" si="116"/>
        <v/>
      </c>
      <c r="N402" s="19"/>
      <c r="O402" s="86" t="str">
        <f t="shared" si="123"/>
        <v/>
      </c>
      <c r="P402" s="285" t="str">
        <f t="shared" si="124"/>
        <v/>
      </c>
      <c r="Q402" s="86" t="str">
        <f t="shared" si="125"/>
        <v/>
      </c>
      <c r="R402" s="285" t="str">
        <f t="shared" si="126"/>
        <v/>
      </c>
      <c r="S402" s="16"/>
      <c r="T402" s="49" t="str">
        <f t="shared" si="117"/>
        <v/>
      </c>
      <c r="U402" s="49" t="str">
        <f t="shared" si="118"/>
        <v/>
      </c>
      <c r="V402" s="16"/>
      <c r="W402" s="88" t="str">
        <f t="shared" si="119"/>
        <v/>
      </c>
      <c r="X402" s="89" t="str">
        <f t="shared" si="135"/>
        <v/>
      </c>
      <c r="Y402" s="16"/>
      <c r="Z402" s="31" t="str">
        <f t="shared" si="127"/>
        <v/>
      </c>
      <c r="AA402" s="19"/>
      <c r="AB402" s="45" t="str">
        <f t="shared" si="134"/>
        <v/>
      </c>
      <c r="AC402" s="44"/>
      <c r="AE402" s="19"/>
      <c r="AF402" s="71"/>
      <c r="AG402" s="25"/>
      <c r="AH402" s="45" t="str">
        <f t="shared" si="120"/>
        <v/>
      </c>
      <c r="AI402" s="29"/>
      <c r="AJ402" s="45" t="str">
        <f t="shared" si="121"/>
        <v/>
      </c>
      <c r="AK402" s="50"/>
      <c r="AL402" s="88" t="str">
        <f t="shared" si="132"/>
        <v/>
      </c>
      <c r="AM402" s="89" t="str">
        <f t="shared" si="133"/>
        <v/>
      </c>
      <c r="AN402" s="36"/>
    </row>
    <row r="403" spans="1:40" x14ac:dyDescent="0.25">
      <c r="A403" s="95"/>
      <c r="B403" s="19"/>
      <c r="C403" s="298" t="b">
        <f t="shared" si="128"/>
        <v>0</v>
      </c>
      <c r="D403" s="298"/>
      <c r="E403" s="420" t="b">
        <f t="shared" si="129"/>
        <v>0</v>
      </c>
      <c r="F403" s="421"/>
      <c r="G403" s="298" t="b">
        <f t="shared" si="130"/>
        <v>0</v>
      </c>
      <c r="H403" s="298"/>
      <c r="I403" s="298" t="b">
        <f t="shared" si="131"/>
        <v>0</v>
      </c>
      <c r="J403" s="298"/>
      <c r="K403" s="285" t="str">
        <f t="shared" si="122"/>
        <v/>
      </c>
      <c r="L403" s="104" t="str">
        <f t="shared" si="115"/>
        <v/>
      </c>
      <c r="M403" s="293" t="str">
        <f t="shared" si="116"/>
        <v/>
      </c>
      <c r="N403" s="19"/>
      <c r="O403" s="86" t="str">
        <f t="shared" si="123"/>
        <v/>
      </c>
      <c r="P403" s="285" t="str">
        <f t="shared" si="124"/>
        <v/>
      </c>
      <c r="Q403" s="86" t="str">
        <f t="shared" si="125"/>
        <v/>
      </c>
      <c r="R403" s="285" t="str">
        <f t="shared" si="126"/>
        <v/>
      </c>
      <c r="S403" s="16"/>
      <c r="T403" s="49" t="str">
        <f t="shared" si="117"/>
        <v/>
      </c>
      <c r="U403" s="49" t="str">
        <f t="shared" si="118"/>
        <v/>
      </c>
      <c r="V403" s="16"/>
      <c r="W403" s="88" t="str">
        <f t="shared" si="119"/>
        <v/>
      </c>
      <c r="X403" s="89" t="str">
        <f t="shared" si="135"/>
        <v/>
      </c>
      <c r="Y403" s="16"/>
      <c r="Z403" s="31" t="str">
        <f t="shared" si="127"/>
        <v/>
      </c>
      <c r="AA403" s="19"/>
      <c r="AB403" s="45" t="str">
        <f t="shared" si="134"/>
        <v/>
      </c>
      <c r="AC403" s="44"/>
      <c r="AE403" s="19"/>
      <c r="AF403" s="71"/>
      <c r="AG403" s="25"/>
      <c r="AH403" s="45" t="str">
        <f t="shared" si="120"/>
        <v/>
      </c>
      <c r="AI403" s="29"/>
      <c r="AJ403" s="45" t="str">
        <f t="shared" si="121"/>
        <v/>
      </c>
      <c r="AK403" s="50"/>
      <c r="AL403" s="88" t="str">
        <f t="shared" si="132"/>
        <v/>
      </c>
      <c r="AM403" s="89" t="str">
        <f t="shared" si="133"/>
        <v/>
      </c>
      <c r="AN403" s="36"/>
    </row>
    <row r="404" spans="1:40" x14ac:dyDescent="0.25">
      <c r="A404" s="95"/>
      <c r="B404" s="19"/>
      <c r="C404" s="298" t="b">
        <f t="shared" si="128"/>
        <v>0</v>
      </c>
      <c r="D404" s="298"/>
      <c r="E404" s="420" t="b">
        <f t="shared" si="129"/>
        <v>0</v>
      </c>
      <c r="F404" s="421"/>
      <c r="G404" s="298" t="b">
        <f t="shared" si="130"/>
        <v>0</v>
      </c>
      <c r="H404" s="298"/>
      <c r="I404" s="298" t="b">
        <f t="shared" si="131"/>
        <v>0</v>
      </c>
      <c r="J404" s="298"/>
      <c r="K404" s="285" t="str">
        <f t="shared" si="122"/>
        <v/>
      </c>
      <c r="L404" s="104" t="str">
        <f t="shared" si="115"/>
        <v/>
      </c>
      <c r="M404" s="293" t="str">
        <f t="shared" si="116"/>
        <v/>
      </c>
      <c r="N404" s="19"/>
      <c r="O404" s="86" t="str">
        <f t="shared" si="123"/>
        <v/>
      </c>
      <c r="P404" s="285" t="str">
        <f t="shared" si="124"/>
        <v/>
      </c>
      <c r="Q404" s="86" t="str">
        <f t="shared" si="125"/>
        <v/>
      </c>
      <c r="R404" s="285" t="str">
        <f t="shared" si="126"/>
        <v/>
      </c>
      <c r="S404" s="16"/>
      <c r="T404" s="49" t="str">
        <f t="shared" si="117"/>
        <v/>
      </c>
      <c r="U404" s="49" t="str">
        <f t="shared" si="118"/>
        <v/>
      </c>
      <c r="V404" s="16"/>
      <c r="W404" s="88" t="str">
        <f t="shared" si="119"/>
        <v/>
      </c>
      <c r="X404" s="89" t="str">
        <f t="shared" si="135"/>
        <v/>
      </c>
      <c r="Y404" s="16"/>
      <c r="Z404" s="31" t="str">
        <f t="shared" si="127"/>
        <v/>
      </c>
      <c r="AA404" s="19"/>
      <c r="AB404" s="45" t="str">
        <f t="shared" si="134"/>
        <v/>
      </c>
      <c r="AC404" s="44"/>
      <c r="AE404" s="19"/>
      <c r="AF404" s="71"/>
      <c r="AG404" s="25"/>
      <c r="AH404" s="45" t="str">
        <f t="shared" si="120"/>
        <v/>
      </c>
      <c r="AI404" s="29"/>
      <c r="AJ404" s="45" t="str">
        <f t="shared" si="121"/>
        <v/>
      </c>
      <c r="AK404" s="50"/>
      <c r="AL404" s="88" t="str">
        <f t="shared" si="132"/>
        <v/>
      </c>
      <c r="AM404" s="89" t="str">
        <f t="shared" si="133"/>
        <v/>
      </c>
      <c r="AN404" s="36"/>
    </row>
    <row r="405" spans="1:40" x14ac:dyDescent="0.25">
      <c r="A405" s="95"/>
      <c r="B405" s="19"/>
      <c r="C405" s="298" t="b">
        <f t="shared" si="128"/>
        <v>0</v>
      </c>
      <c r="D405" s="298"/>
      <c r="E405" s="420" t="b">
        <f t="shared" si="129"/>
        <v>0</v>
      </c>
      <c r="F405" s="421"/>
      <c r="G405" s="298" t="b">
        <f t="shared" si="130"/>
        <v>0</v>
      </c>
      <c r="H405" s="298"/>
      <c r="I405" s="298" t="b">
        <f t="shared" si="131"/>
        <v>0</v>
      </c>
      <c r="J405" s="298"/>
      <c r="K405" s="285" t="str">
        <f t="shared" si="122"/>
        <v/>
      </c>
      <c r="L405" s="104" t="str">
        <f t="shared" si="115"/>
        <v/>
      </c>
      <c r="M405" s="293" t="str">
        <f t="shared" si="116"/>
        <v/>
      </c>
      <c r="N405" s="19"/>
      <c r="O405" s="86" t="str">
        <f t="shared" si="123"/>
        <v/>
      </c>
      <c r="P405" s="285" t="str">
        <f t="shared" si="124"/>
        <v/>
      </c>
      <c r="Q405" s="86" t="str">
        <f t="shared" si="125"/>
        <v/>
      </c>
      <c r="R405" s="285" t="str">
        <f t="shared" si="126"/>
        <v/>
      </c>
      <c r="S405" s="16"/>
      <c r="T405" s="49" t="str">
        <f t="shared" si="117"/>
        <v/>
      </c>
      <c r="U405" s="49" t="str">
        <f t="shared" si="118"/>
        <v/>
      </c>
      <c r="V405" s="16"/>
      <c r="W405" s="88" t="str">
        <f t="shared" si="119"/>
        <v/>
      </c>
      <c r="X405" s="89" t="str">
        <f t="shared" si="135"/>
        <v/>
      </c>
      <c r="Y405" s="16"/>
      <c r="Z405" s="31" t="str">
        <f t="shared" si="127"/>
        <v/>
      </c>
      <c r="AA405" s="19"/>
      <c r="AB405" s="45" t="str">
        <f t="shared" si="134"/>
        <v/>
      </c>
      <c r="AC405" s="44"/>
      <c r="AE405" s="19"/>
      <c r="AF405" s="71"/>
      <c r="AG405" s="25"/>
      <c r="AH405" s="45" t="str">
        <f t="shared" si="120"/>
        <v/>
      </c>
      <c r="AI405" s="29"/>
      <c r="AJ405" s="45" t="str">
        <f t="shared" si="121"/>
        <v/>
      </c>
      <c r="AK405" s="50"/>
      <c r="AL405" s="88" t="str">
        <f t="shared" si="132"/>
        <v/>
      </c>
      <c r="AM405" s="89" t="str">
        <f t="shared" si="133"/>
        <v/>
      </c>
      <c r="AN405" s="36"/>
    </row>
    <row r="406" spans="1:40" x14ac:dyDescent="0.25">
      <c r="A406" s="95"/>
      <c r="B406" s="19"/>
      <c r="C406" s="298" t="b">
        <f t="shared" si="128"/>
        <v>0</v>
      </c>
      <c r="D406" s="298"/>
      <c r="E406" s="420" t="b">
        <f t="shared" si="129"/>
        <v>0</v>
      </c>
      <c r="F406" s="421"/>
      <c r="G406" s="298" t="b">
        <f t="shared" si="130"/>
        <v>0</v>
      </c>
      <c r="H406" s="298"/>
      <c r="I406" s="298" t="b">
        <f t="shared" si="131"/>
        <v>0</v>
      </c>
      <c r="J406" s="298"/>
      <c r="K406" s="285" t="str">
        <f t="shared" si="122"/>
        <v/>
      </c>
      <c r="L406" s="104" t="str">
        <f t="shared" si="115"/>
        <v/>
      </c>
      <c r="M406" s="293" t="str">
        <f t="shared" si="116"/>
        <v/>
      </c>
      <c r="N406" s="19"/>
      <c r="O406" s="86" t="str">
        <f t="shared" si="123"/>
        <v/>
      </c>
      <c r="P406" s="285" t="str">
        <f t="shared" si="124"/>
        <v/>
      </c>
      <c r="Q406" s="86" t="str">
        <f t="shared" si="125"/>
        <v/>
      </c>
      <c r="R406" s="285" t="str">
        <f t="shared" si="126"/>
        <v/>
      </c>
      <c r="S406" s="16"/>
      <c r="T406" s="49" t="str">
        <f t="shared" si="117"/>
        <v/>
      </c>
      <c r="U406" s="49" t="str">
        <f t="shared" si="118"/>
        <v/>
      </c>
      <c r="V406" s="16"/>
      <c r="W406" s="88" t="str">
        <f t="shared" si="119"/>
        <v/>
      </c>
      <c r="X406" s="89" t="str">
        <f t="shared" si="135"/>
        <v/>
      </c>
      <c r="Y406" s="16"/>
      <c r="Z406" s="31" t="str">
        <f t="shared" si="127"/>
        <v/>
      </c>
      <c r="AA406" s="19"/>
      <c r="AB406" s="45" t="str">
        <f t="shared" si="134"/>
        <v/>
      </c>
      <c r="AC406" s="44"/>
      <c r="AE406" s="19"/>
      <c r="AF406" s="71"/>
      <c r="AG406" s="25"/>
      <c r="AH406" s="45" t="str">
        <f t="shared" si="120"/>
        <v/>
      </c>
      <c r="AI406" s="29"/>
      <c r="AJ406" s="45" t="str">
        <f t="shared" si="121"/>
        <v/>
      </c>
      <c r="AK406" s="50"/>
      <c r="AL406" s="88" t="str">
        <f t="shared" si="132"/>
        <v/>
      </c>
      <c r="AM406" s="89" t="str">
        <f t="shared" si="133"/>
        <v/>
      </c>
      <c r="AN406" s="36"/>
    </row>
    <row r="407" spans="1:40" x14ac:dyDescent="0.25">
      <c r="A407" s="95"/>
      <c r="B407" s="19"/>
      <c r="C407" s="298" t="b">
        <f t="shared" si="128"/>
        <v>0</v>
      </c>
      <c r="D407" s="298"/>
      <c r="E407" s="420" t="b">
        <f t="shared" si="129"/>
        <v>0</v>
      </c>
      <c r="F407" s="421"/>
      <c r="G407" s="298" t="b">
        <f t="shared" si="130"/>
        <v>0</v>
      </c>
      <c r="H407" s="298"/>
      <c r="I407" s="298" t="b">
        <f t="shared" si="131"/>
        <v>0</v>
      </c>
      <c r="J407" s="298"/>
      <c r="K407" s="285" t="str">
        <f t="shared" si="122"/>
        <v/>
      </c>
      <c r="L407" s="104" t="str">
        <f t="shared" si="115"/>
        <v/>
      </c>
      <c r="M407" s="293" t="str">
        <f t="shared" si="116"/>
        <v/>
      </c>
      <c r="N407" s="19"/>
      <c r="O407" s="86" t="str">
        <f t="shared" si="123"/>
        <v/>
      </c>
      <c r="P407" s="285" t="str">
        <f t="shared" si="124"/>
        <v/>
      </c>
      <c r="Q407" s="86" t="str">
        <f t="shared" si="125"/>
        <v/>
      </c>
      <c r="R407" s="285" t="str">
        <f t="shared" si="126"/>
        <v/>
      </c>
      <c r="S407" s="16"/>
      <c r="T407" s="49" t="str">
        <f t="shared" si="117"/>
        <v/>
      </c>
      <c r="U407" s="49" t="str">
        <f t="shared" si="118"/>
        <v/>
      </c>
      <c r="V407" s="16"/>
      <c r="W407" s="88" t="str">
        <f t="shared" si="119"/>
        <v/>
      </c>
      <c r="X407" s="89" t="str">
        <f t="shared" si="135"/>
        <v/>
      </c>
      <c r="Y407" s="16"/>
      <c r="Z407" s="31" t="str">
        <f t="shared" si="127"/>
        <v/>
      </c>
      <c r="AA407" s="19"/>
      <c r="AB407" s="45" t="str">
        <f t="shared" si="134"/>
        <v/>
      </c>
      <c r="AC407" s="44"/>
      <c r="AE407" s="19"/>
      <c r="AF407" s="71"/>
      <c r="AG407" s="25"/>
      <c r="AH407" s="45" t="str">
        <f t="shared" si="120"/>
        <v/>
      </c>
      <c r="AI407" s="29"/>
      <c r="AJ407" s="45" t="str">
        <f t="shared" si="121"/>
        <v/>
      </c>
      <c r="AK407" s="50"/>
      <c r="AL407" s="88" t="str">
        <f t="shared" si="132"/>
        <v/>
      </c>
      <c r="AM407" s="89" t="str">
        <f t="shared" si="133"/>
        <v/>
      </c>
      <c r="AN407" s="36"/>
    </row>
    <row r="408" spans="1:40" x14ac:dyDescent="0.25">
      <c r="A408" s="95"/>
      <c r="B408" s="19"/>
      <c r="C408" s="298" t="b">
        <f t="shared" si="128"/>
        <v>0</v>
      </c>
      <c r="D408" s="298"/>
      <c r="E408" s="420" t="b">
        <f t="shared" si="129"/>
        <v>0</v>
      </c>
      <c r="F408" s="421"/>
      <c r="G408" s="298" t="b">
        <f t="shared" si="130"/>
        <v>0</v>
      </c>
      <c r="H408" s="298"/>
      <c r="I408" s="298" t="b">
        <f t="shared" si="131"/>
        <v>0</v>
      </c>
      <c r="J408" s="298"/>
      <c r="K408" s="285" t="str">
        <f t="shared" si="122"/>
        <v/>
      </c>
      <c r="L408" s="104" t="str">
        <f t="shared" si="115"/>
        <v/>
      </c>
      <c r="M408" s="293" t="str">
        <f t="shared" si="116"/>
        <v/>
      </c>
      <c r="N408" s="19"/>
      <c r="O408" s="86" t="str">
        <f t="shared" si="123"/>
        <v/>
      </c>
      <c r="P408" s="285" t="str">
        <f t="shared" si="124"/>
        <v/>
      </c>
      <c r="Q408" s="86" t="str">
        <f t="shared" si="125"/>
        <v/>
      </c>
      <c r="R408" s="285" t="str">
        <f t="shared" si="126"/>
        <v/>
      </c>
      <c r="S408" s="16"/>
      <c r="T408" s="49" t="str">
        <f t="shared" si="117"/>
        <v/>
      </c>
      <c r="U408" s="49" t="str">
        <f t="shared" si="118"/>
        <v/>
      </c>
      <c r="V408" s="16"/>
      <c r="W408" s="88" t="str">
        <f t="shared" si="119"/>
        <v/>
      </c>
      <c r="X408" s="89" t="str">
        <f t="shared" si="135"/>
        <v/>
      </c>
      <c r="Y408" s="16"/>
      <c r="Z408" s="31" t="str">
        <f t="shared" si="127"/>
        <v/>
      </c>
      <c r="AA408" s="19"/>
      <c r="AB408" s="45" t="str">
        <f t="shared" si="134"/>
        <v/>
      </c>
      <c r="AC408" s="44"/>
      <c r="AE408" s="19"/>
      <c r="AF408" s="71"/>
      <c r="AG408" s="25"/>
      <c r="AH408" s="45" t="str">
        <f t="shared" si="120"/>
        <v/>
      </c>
      <c r="AI408" s="29"/>
      <c r="AJ408" s="45" t="str">
        <f t="shared" si="121"/>
        <v/>
      </c>
      <c r="AK408" s="50"/>
      <c r="AL408" s="88" t="str">
        <f t="shared" si="132"/>
        <v/>
      </c>
      <c r="AM408" s="89" t="str">
        <f t="shared" si="133"/>
        <v/>
      </c>
      <c r="AN408" s="36"/>
    </row>
    <row r="409" spans="1:40" x14ac:dyDescent="0.25">
      <c r="A409" s="95"/>
      <c r="B409" s="19"/>
      <c r="C409" s="298" t="b">
        <f t="shared" si="128"/>
        <v>0</v>
      </c>
      <c r="D409" s="298"/>
      <c r="E409" s="420" t="b">
        <f t="shared" si="129"/>
        <v>0</v>
      </c>
      <c r="F409" s="421"/>
      <c r="G409" s="298" t="b">
        <f t="shared" si="130"/>
        <v>0</v>
      </c>
      <c r="H409" s="298"/>
      <c r="I409" s="298" t="b">
        <f t="shared" si="131"/>
        <v>0</v>
      </c>
      <c r="J409" s="298"/>
      <c r="K409" s="285" t="str">
        <f t="shared" si="122"/>
        <v/>
      </c>
      <c r="L409" s="104" t="str">
        <f t="shared" si="115"/>
        <v/>
      </c>
      <c r="M409" s="293" t="str">
        <f t="shared" si="116"/>
        <v/>
      </c>
      <c r="N409" s="19"/>
      <c r="O409" s="86" t="str">
        <f t="shared" si="123"/>
        <v/>
      </c>
      <c r="P409" s="285" t="str">
        <f t="shared" si="124"/>
        <v/>
      </c>
      <c r="Q409" s="86" t="str">
        <f t="shared" si="125"/>
        <v/>
      </c>
      <c r="R409" s="285" t="str">
        <f t="shared" si="126"/>
        <v/>
      </c>
      <c r="S409" s="16"/>
      <c r="T409" s="49" t="str">
        <f t="shared" si="117"/>
        <v/>
      </c>
      <c r="U409" s="49" t="str">
        <f t="shared" si="118"/>
        <v/>
      </c>
      <c r="V409" s="16"/>
      <c r="W409" s="88" t="str">
        <f t="shared" si="119"/>
        <v/>
      </c>
      <c r="X409" s="89" t="str">
        <f t="shared" si="135"/>
        <v/>
      </c>
      <c r="Y409" s="16"/>
      <c r="Z409" s="31" t="str">
        <f t="shared" si="127"/>
        <v/>
      </c>
      <c r="AA409" s="19"/>
      <c r="AB409" s="45" t="str">
        <f t="shared" si="134"/>
        <v/>
      </c>
      <c r="AC409" s="44"/>
      <c r="AE409" s="19"/>
      <c r="AF409" s="71"/>
      <c r="AG409" s="25"/>
      <c r="AH409" s="45" t="str">
        <f t="shared" si="120"/>
        <v/>
      </c>
      <c r="AI409" s="29"/>
      <c r="AJ409" s="45" t="str">
        <f t="shared" si="121"/>
        <v/>
      </c>
      <c r="AK409" s="50"/>
      <c r="AL409" s="88" t="str">
        <f t="shared" si="132"/>
        <v/>
      </c>
      <c r="AM409" s="89" t="str">
        <f t="shared" si="133"/>
        <v/>
      </c>
      <c r="AN409" s="36"/>
    </row>
    <row r="410" spans="1:40" x14ac:dyDescent="0.25">
      <c r="A410" s="95"/>
      <c r="B410" s="19"/>
      <c r="C410" s="298" t="b">
        <f t="shared" si="128"/>
        <v>0</v>
      </c>
      <c r="D410" s="298"/>
      <c r="E410" s="420" t="b">
        <f t="shared" si="129"/>
        <v>0</v>
      </c>
      <c r="F410" s="421"/>
      <c r="G410" s="298" t="b">
        <f t="shared" si="130"/>
        <v>0</v>
      </c>
      <c r="H410" s="298"/>
      <c r="I410" s="298" t="b">
        <f t="shared" si="131"/>
        <v>0</v>
      </c>
      <c r="J410" s="298"/>
      <c r="K410" s="285" t="str">
        <f t="shared" si="122"/>
        <v/>
      </c>
      <c r="L410" s="104" t="str">
        <f t="shared" si="115"/>
        <v/>
      </c>
      <c r="M410" s="293" t="str">
        <f t="shared" si="116"/>
        <v/>
      </c>
      <c r="N410" s="19"/>
      <c r="O410" s="86" t="str">
        <f t="shared" si="123"/>
        <v/>
      </c>
      <c r="P410" s="285" t="str">
        <f t="shared" si="124"/>
        <v/>
      </c>
      <c r="Q410" s="86" t="str">
        <f t="shared" si="125"/>
        <v/>
      </c>
      <c r="R410" s="285" t="str">
        <f t="shared" si="126"/>
        <v/>
      </c>
      <c r="S410" s="16"/>
      <c r="T410" s="49" t="str">
        <f t="shared" si="117"/>
        <v/>
      </c>
      <c r="U410" s="49" t="str">
        <f t="shared" si="118"/>
        <v/>
      </c>
      <c r="V410" s="16"/>
      <c r="W410" s="88" t="str">
        <f t="shared" si="119"/>
        <v/>
      </c>
      <c r="X410" s="89" t="str">
        <f t="shared" si="135"/>
        <v/>
      </c>
      <c r="Y410" s="16"/>
      <c r="Z410" s="31" t="str">
        <f t="shared" si="127"/>
        <v/>
      </c>
      <c r="AA410" s="19"/>
      <c r="AB410" s="45" t="str">
        <f t="shared" si="134"/>
        <v/>
      </c>
      <c r="AC410" s="44"/>
      <c r="AE410" s="19"/>
      <c r="AF410" s="71"/>
      <c r="AG410" s="25"/>
      <c r="AH410" s="45" t="str">
        <f t="shared" si="120"/>
        <v/>
      </c>
      <c r="AI410" s="29"/>
      <c r="AJ410" s="45" t="str">
        <f t="shared" si="121"/>
        <v/>
      </c>
      <c r="AK410" s="50"/>
      <c r="AL410" s="88" t="str">
        <f t="shared" si="132"/>
        <v/>
      </c>
      <c r="AM410" s="89" t="str">
        <f t="shared" si="133"/>
        <v/>
      </c>
      <c r="AN410" s="36"/>
    </row>
    <row r="411" spans="1:40" x14ac:dyDescent="0.25">
      <c r="A411" s="95"/>
      <c r="B411" s="19"/>
      <c r="C411" s="298" t="b">
        <f t="shared" si="128"/>
        <v>0</v>
      </c>
      <c r="D411" s="298"/>
      <c r="E411" s="420" t="b">
        <f t="shared" si="129"/>
        <v>0</v>
      </c>
      <c r="F411" s="421"/>
      <c r="G411" s="298" t="b">
        <f t="shared" si="130"/>
        <v>0</v>
      </c>
      <c r="H411" s="298"/>
      <c r="I411" s="298" t="b">
        <f t="shared" si="131"/>
        <v>0</v>
      </c>
      <c r="J411" s="298"/>
      <c r="K411" s="285" t="str">
        <f t="shared" si="122"/>
        <v/>
      </c>
      <c r="L411" s="104" t="str">
        <f t="shared" si="115"/>
        <v/>
      </c>
      <c r="M411" s="293" t="str">
        <f t="shared" si="116"/>
        <v/>
      </c>
      <c r="N411" s="19"/>
      <c r="O411" s="86" t="str">
        <f t="shared" si="123"/>
        <v/>
      </c>
      <c r="P411" s="285" t="str">
        <f t="shared" si="124"/>
        <v/>
      </c>
      <c r="Q411" s="86" t="str">
        <f t="shared" si="125"/>
        <v/>
      </c>
      <c r="R411" s="285" t="str">
        <f t="shared" si="126"/>
        <v/>
      </c>
      <c r="S411" s="16"/>
      <c r="T411" s="49" t="str">
        <f t="shared" si="117"/>
        <v/>
      </c>
      <c r="U411" s="49" t="str">
        <f t="shared" si="118"/>
        <v/>
      </c>
      <c r="V411" s="16"/>
      <c r="W411" s="88" t="str">
        <f t="shared" si="119"/>
        <v/>
      </c>
      <c r="X411" s="89" t="str">
        <f t="shared" si="135"/>
        <v/>
      </c>
      <c r="Y411" s="16"/>
      <c r="Z411" s="31" t="str">
        <f t="shared" si="127"/>
        <v/>
      </c>
      <c r="AA411" s="19"/>
      <c r="AB411" s="45" t="str">
        <f t="shared" si="134"/>
        <v/>
      </c>
      <c r="AC411" s="44"/>
      <c r="AE411" s="19"/>
      <c r="AF411" s="71"/>
      <c r="AG411" s="25"/>
      <c r="AH411" s="45" t="str">
        <f t="shared" si="120"/>
        <v/>
      </c>
      <c r="AI411" s="29"/>
      <c r="AJ411" s="45" t="str">
        <f t="shared" si="121"/>
        <v/>
      </c>
      <c r="AK411" s="50"/>
      <c r="AL411" s="88" t="str">
        <f t="shared" si="132"/>
        <v/>
      </c>
      <c r="AM411" s="89" t="str">
        <f t="shared" si="133"/>
        <v/>
      </c>
      <c r="AN411" s="36"/>
    </row>
    <row r="412" spans="1:40" x14ac:dyDescent="0.25">
      <c r="A412" s="95"/>
      <c r="B412" s="19"/>
      <c r="C412" s="298" t="b">
        <f t="shared" si="128"/>
        <v>0</v>
      </c>
      <c r="D412" s="298"/>
      <c r="E412" s="420" t="b">
        <f t="shared" si="129"/>
        <v>0</v>
      </c>
      <c r="F412" s="421"/>
      <c r="G412" s="298" t="b">
        <f t="shared" si="130"/>
        <v>0</v>
      </c>
      <c r="H412" s="298"/>
      <c r="I412" s="298" t="b">
        <f t="shared" si="131"/>
        <v>0</v>
      </c>
      <c r="J412" s="298"/>
      <c r="K412" s="285" t="str">
        <f t="shared" si="122"/>
        <v/>
      </c>
      <c r="L412" s="104" t="str">
        <f t="shared" ref="L412:L475" si="136">IF(K412&lt;&gt;"",IF(K412&gt;1,COUNT(W412:X412)),"")</f>
        <v/>
      </c>
      <c r="M412" s="293" t="str">
        <f t="shared" ref="M412:M475" si="137">IF(AL412&lt;&gt;"",COUNT(AL412:AM412),"")</f>
        <v/>
      </c>
      <c r="N412" s="19"/>
      <c r="O412" s="86" t="str">
        <f t="shared" si="123"/>
        <v/>
      </c>
      <c r="P412" s="285" t="str">
        <f t="shared" si="124"/>
        <v/>
      </c>
      <c r="Q412" s="86" t="str">
        <f t="shared" si="125"/>
        <v/>
      </c>
      <c r="R412" s="285" t="str">
        <f t="shared" si="126"/>
        <v/>
      </c>
      <c r="S412" s="16"/>
      <c r="T412" s="49" t="str">
        <f t="shared" ref="T412:T475" si="138">P412</f>
        <v/>
      </c>
      <c r="U412" s="49" t="str">
        <f t="shared" ref="U412:U475" si="139">R412</f>
        <v/>
      </c>
      <c r="V412" s="16"/>
      <c r="W412" s="88" t="str">
        <f t="shared" ref="W412:W475" si="140">IF(K412&lt;&gt;"",IF(K412=X$5,M$5,IF(K412=N$6,M$6,IF(K412=N$7,M$7,IF(K412=N$8,M$8,IF(K412=N$9,M$9,IF(K412=N$10,M$10,IF(K412=N$11,M$11,IF(K412=T$6,S$6,IF(K412=T$7,S$7,IF(K412=T$8,S$8,IF(K412=T$9,S$9,IF(K412=T$10,S$10,IF(K412=T$11,S$11,IF(K412=P$6,O$6,IF(K412=P$7,O$7,IF(K412=P$8,O$8,IF(K412=P$9,O$9,IF(K412=P$10,O$10,IF(K412=P$11,O$11,IF(K412=V$6,U$6,IF(K412=V$7,U$7,IF(K412=V$8,U$8,IF(K412=V$9,U$9,IF(K412=V$10,U$10,IF(K412=V$11,U$11,IF(K412=R$6,Q$6,IF(K412=R$7,Q$7,IF(K412=R$8,Q$8,IF(K412=R$9,Q$9,IF(K412=R$10,Q$10,IF(K412=R$11,Q$11,IF(K412=X$6,W$6,IF(K412=X$7,W$7,IF(K412=X$8,W$8,IF(K412=X$9,W$9,IF(K412=X$10,W$10,IF(K412=X$11,W$11,K412))))))))))))))))))))))))))))))))))))),"")</f>
        <v/>
      </c>
      <c r="X412" s="89" t="str">
        <f t="shared" si="135"/>
        <v/>
      </c>
      <c r="Y412" s="16"/>
      <c r="Z412" s="31" t="str">
        <f t="shared" si="127"/>
        <v/>
      </c>
      <c r="AA412" s="19"/>
      <c r="AB412" s="45" t="str">
        <f t="shared" si="134"/>
        <v/>
      </c>
      <c r="AC412" s="44"/>
      <c r="AE412" s="19"/>
      <c r="AF412" s="71"/>
      <c r="AG412" s="25"/>
      <c r="AH412" s="45" t="str">
        <f t="shared" ref="AH412:AH475" si="141">IF(AF412&lt;&gt;"",IF(OR(AF412=X$16,AF412=W$16,AF412=V$16,AF412=U$16,AF412=T$16,AF412=S$16,AF412=R$16,AF412=Q$16,AF412=P$16,AF412=O$16,AF412=N$16,AF412=M$16,AF412=L$16,AF412=K$16,AF412=J$16,AF412=I$16,AF412=H$16),"Z",IF(OR(AF412=O$17,AF412=N$17,AF412=M$17,AF412=L$17,AF412=K$17,AF412=J$17,AF412=I$17,AF412=H$17),"O",IF(OR(AF412=S$18,AF412=R$18,AF412=Q$18,AF412=P$18,AF412=O$18,AF412=N$18,AF412=M$18,AF412=L$18,AF412=K$18,AF412=J$18,AF412=I$18,AF412=H$18),"5/8",""))),"")</f>
        <v/>
      </c>
      <c r="AI412" s="29"/>
      <c r="AJ412" s="45" t="str">
        <f t="shared" ref="AJ412:AJ475" si="142">IF(AND(AB412&lt;&gt;"",AB412&lt;38),AB412,"")</f>
        <v/>
      </c>
      <c r="AK412" s="50"/>
      <c r="AL412" s="88" t="str">
        <f t="shared" si="132"/>
        <v/>
      </c>
      <c r="AM412" s="89" t="str">
        <f t="shared" si="133"/>
        <v/>
      </c>
      <c r="AN412" s="36"/>
    </row>
    <row r="413" spans="1:40" x14ac:dyDescent="0.25">
      <c r="A413" s="95"/>
      <c r="B413" s="19"/>
      <c r="C413" s="298" t="b">
        <f t="shared" si="128"/>
        <v>0</v>
      </c>
      <c r="D413" s="298"/>
      <c r="E413" s="420" t="b">
        <f t="shared" si="129"/>
        <v>0</v>
      </c>
      <c r="F413" s="421"/>
      <c r="G413" s="298" t="b">
        <f t="shared" si="130"/>
        <v>0</v>
      </c>
      <c r="H413" s="298"/>
      <c r="I413" s="298" t="b">
        <f t="shared" si="131"/>
        <v>0</v>
      </c>
      <c r="J413" s="298"/>
      <c r="K413" s="285" t="str">
        <f t="shared" ref="K413:K476" si="143">IF(SUM(C413:J413)&gt;=1,SUM(C413:J413),"")</f>
        <v/>
      </c>
      <c r="L413" s="104" t="str">
        <f t="shared" si="136"/>
        <v/>
      </c>
      <c r="M413" s="293" t="str">
        <f t="shared" si="137"/>
        <v/>
      </c>
      <c r="N413" s="19"/>
      <c r="O413" s="86" t="str">
        <f t="shared" ref="O413:O476" si="144">IF(L413&gt;=1,IF(ISERROR(MATCH(W413,AF414:AF713,0)),"",W413),"")</f>
        <v/>
      </c>
      <c r="P413" s="285" t="str">
        <f t="shared" ref="P413:P476" si="145">IFERROR(IF(L413&gt;=1,IF(ISERROR(INDEX(AF414:AF712,MATCH(O413,AF414:AF712,0)))&lt;O413,MATCH(O413,AF414:AF712,0)+1,MATCH(O413,AF414:AF712,0)),""),"")</f>
        <v/>
      </c>
      <c r="Q413" s="86" t="str">
        <f t="shared" ref="Q413:Q476" si="146">IF(L413&gt;=1,IF(ISERROR(MATCH(X413,AF414:AF713,0)),"",X413),"")</f>
        <v/>
      </c>
      <c r="R413" s="285" t="str">
        <f t="shared" ref="R413:R476" si="147">IFERROR(IF(L413&gt;=1,IF(ISERROR(INDEX(AF414:AF712,MATCH(Q413,AF414:AF712,0)))&lt;Q413,MATCH(Q413,AF414:AF712,0)+1,MATCH(Q413,AF414:AF712,0)),""),"")</f>
        <v/>
      </c>
      <c r="S413" s="16"/>
      <c r="T413" s="49" t="str">
        <f t="shared" si="138"/>
        <v/>
      </c>
      <c r="U413" s="49" t="str">
        <f t="shared" si="139"/>
        <v/>
      </c>
      <c r="V413" s="16"/>
      <c r="W413" s="88" t="str">
        <f t="shared" si="140"/>
        <v/>
      </c>
      <c r="X413" s="89" t="str">
        <f t="shared" si="135"/>
        <v/>
      </c>
      <c r="Y413" s="16"/>
      <c r="Z413" s="31" t="str">
        <f t="shared" ref="Z413:Z476" si="148">IF(K413&lt;&gt;"",IFERROR(SMALL(T413:U413,COUNTIF(T413:U413,0)+1),""),"")</f>
        <v/>
      </c>
      <c r="AA413" s="19"/>
      <c r="AB413" s="45" t="str">
        <f t="shared" si="134"/>
        <v/>
      </c>
      <c r="AC413" s="44"/>
      <c r="AE413" s="19"/>
      <c r="AF413" s="71"/>
      <c r="AG413" s="25"/>
      <c r="AH413" s="45" t="str">
        <f t="shared" si="141"/>
        <v/>
      </c>
      <c r="AI413" s="29"/>
      <c r="AJ413" s="45" t="str">
        <f t="shared" si="142"/>
        <v/>
      </c>
      <c r="AK413" s="50"/>
      <c r="AL413" s="88" t="str">
        <f t="shared" si="132"/>
        <v/>
      </c>
      <c r="AM413" s="89" t="str">
        <f t="shared" si="133"/>
        <v/>
      </c>
      <c r="AN413" s="36"/>
    </row>
    <row r="414" spans="1:40" x14ac:dyDescent="0.25">
      <c r="A414" s="95"/>
      <c r="B414" s="19"/>
      <c r="C414" s="298" t="b">
        <f t="shared" si="128"/>
        <v>0</v>
      </c>
      <c r="D414" s="298"/>
      <c r="E414" s="420" t="b">
        <f t="shared" si="129"/>
        <v>0</v>
      </c>
      <c r="F414" s="421"/>
      <c r="G414" s="298" t="b">
        <f t="shared" si="130"/>
        <v>0</v>
      </c>
      <c r="H414" s="298"/>
      <c r="I414" s="298" t="b">
        <f t="shared" si="131"/>
        <v>0</v>
      </c>
      <c r="J414" s="298"/>
      <c r="K414" s="285" t="str">
        <f t="shared" si="143"/>
        <v/>
      </c>
      <c r="L414" s="104" t="str">
        <f t="shared" si="136"/>
        <v/>
      </c>
      <c r="M414" s="293" t="str">
        <f t="shared" si="137"/>
        <v/>
      </c>
      <c r="N414" s="19"/>
      <c r="O414" s="86" t="str">
        <f t="shared" si="144"/>
        <v/>
      </c>
      <c r="P414" s="285" t="str">
        <f t="shared" si="145"/>
        <v/>
      </c>
      <c r="Q414" s="86" t="str">
        <f t="shared" si="146"/>
        <v/>
      </c>
      <c r="R414" s="285" t="str">
        <f t="shared" si="147"/>
        <v/>
      </c>
      <c r="S414" s="16"/>
      <c r="T414" s="49" t="str">
        <f t="shared" si="138"/>
        <v/>
      </c>
      <c r="U414" s="49" t="str">
        <f t="shared" si="139"/>
        <v/>
      </c>
      <c r="V414" s="16"/>
      <c r="W414" s="88" t="str">
        <f t="shared" si="140"/>
        <v/>
      </c>
      <c r="X414" s="89" t="str">
        <f t="shared" si="135"/>
        <v/>
      </c>
      <c r="Y414" s="16"/>
      <c r="Z414" s="31" t="str">
        <f t="shared" si="148"/>
        <v/>
      </c>
      <c r="AA414" s="19"/>
      <c r="AB414" s="45" t="str">
        <f t="shared" si="134"/>
        <v/>
      </c>
      <c r="AC414" s="44"/>
      <c r="AE414" s="19"/>
      <c r="AF414" s="71"/>
      <c r="AG414" s="25"/>
      <c r="AH414" s="45" t="str">
        <f t="shared" si="141"/>
        <v/>
      </c>
      <c r="AI414" s="29"/>
      <c r="AJ414" s="45" t="str">
        <f t="shared" si="142"/>
        <v/>
      </c>
      <c r="AK414" s="50"/>
      <c r="AL414" s="88" t="str">
        <f t="shared" si="132"/>
        <v/>
      </c>
      <c r="AM414" s="89" t="str">
        <f t="shared" si="133"/>
        <v/>
      </c>
      <c r="AN414" s="36"/>
    </row>
    <row r="415" spans="1:40" x14ac:dyDescent="0.25">
      <c r="A415" s="95"/>
      <c r="B415" s="19"/>
      <c r="C415" s="298" t="b">
        <f t="shared" si="128"/>
        <v>0</v>
      </c>
      <c r="D415" s="298"/>
      <c r="E415" s="420" t="b">
        <f t="shared" si="129"/>
        <v>0</v>
      </c>
      <c r="F415" s="421"/>
      <c r="G415" s="298" t="b">
        <f t="shared" si="130"/>
        <v>0</v>
      </c>
      <c r="H415" s="298"/>
      <c r="I415" s="298" t="b">
        <f t="shared" si="131"/>
        <v>0</v>
      </c>
      <c r="J415" s="298"/>
      <c r="K415" s="285" t="str">
        <f t="shared" si="143"/>
        <v/>
      </c>
      <c r="L415" s="104" t="str">
        <f t="shared" si="136"/>
        <v/>
      </c>
      <c r="M415" s="293" t="str">
        <f t="shared" si="137"/>
        <v/>
      </c>
      <c r="N415" s="19"/>
      <c r="O415" s="86" t="str">
        <f t="shared" si="144"/>
        <v/>
      </c>
      <c r="P415" s="285" t="str">
        <f t="shared" si="145"/>
        <v/>
      </c>
      <c r="Q415" s="86" t="str">
        <f t="shared" si="146"/>
        <v/>
      </c>
      <c r="R415" s="285" t="str">
        <f t="shared" si="147"/>
        <v/>
      </c>
      <c r="S415" s="16"/>
      <c r="T415" s="49" t="str">
        <f t="shared" si="138"/>
        <v/>
      </c>
      <c r="U415" s="49" t="str">
        <f t="shared" si="139"/>
        <v/>
      </c>
      <c r="V415" s="16"/>
      <c r="W415" s="88" t="str">
        <f t="shared" si="140"/>
        <v/>
      </c>
      <c r="X415" s="89" t="str">
        <f t="shared" si="135"/>
        <v/>
      </c>
      <c r="Y415" s="16"/>
      <c r="Z415" s="31" t="str">
        <f t="shared" si="148"/>
        <v/>
      </c>
      <c r="AA415" s="19"/>
      <c r="AB415" s="45" t="str">
        <f t="shared" si="134"/>
        <v/>
      </c>
      <c r="AC415" s="44"/>
      <c r="AE415" s="19"/>
      <c r="AF415" s="71"/>
      <c r="AG415" s="25"/>
      <c r="AH415" s="45" t="str">
        <f t="shared" si="141"/>
        <v/>
      </c>
      <c r="AI415" s="29"/>
      <c r="AJ415" s="45" t="str">
        <f t="shared" si="142"/>
        <v/>
      </c>
      <c r="AK415" s="50"/>
      <c r="AL415" s="88" t="str">
        <f t="shared" si="132"/>
        <v/>
      </c>
      <c r="AM415" s="89" t="str">
        <f t="shared" si="133"/>
        <v/>
      </c>
      <c r="AN415" s="36"/>
    </row>
    <row r="416" spans="1:40" x14ac:dyDescent="0.25">
      <c r="A416" s="95"/>
      <c r="B416" s="19"/>
      <c r="C416" s="298" t="b">
        <f t="shared" si="128"/>
        <v>0</v>
      </c>
      <c r="D416" s="298"/>
      <c r="E416" s="420" t="b">
        <f t="shared" si="129"/>
        <v>0</v>
      </c>
      <c r="F416" s="421"/>
      <c r="G416" s="298" t="b">
        <f t="shared" si="130"/>
        <v>0</v>
      </c>
      <c r="H416" s="298"/>
      <c r="I416" s="298" t="b">
        <f t="shared" si="131"/>
        <v>0</v>
      </c>
      <c r="J416" s="298"/>
      <c r="K416" s="285" t="str">
        <f t="shared" si="143"/>
        <v/>
      </c>
      <c r="L416" s="104" t="str">
        <f t="shared" si="136"/>
        <v/>
      </c>
      <c r="M416" s="293" t="str">
        <f t="shared" si="137"/>
        <v/>
      </c>
      <c r="N416" s="19"/>
      <c r="O416" s="86" t="str">
        <f t="shared" si="144"/>
        <v/>
      </c>
      <c r="P416" s="285" t="str">
        <f t="shared" si="145"/>
        <v/>
      </c>
      <c r="Q416" s="86" t="str">
        <f t="shared" si="146"/>
        <v/>
      </c>
      <c r="R416" s="285" t="str">
        <f t="shared" si="147"/>
        <v/>
      </c>
      <c r="S416" s="16"/>
      <c r="T416" s="49" t="str">
        <f t="shared" si="138"/>
        <v/>
      </c>
      <c r="U416" s="49" t="str">
        <f t="shared" si="139"/>
        <v/>
      </c>
      <c r="V416" s="16"/>
      <c r="W416" s="88" t="str">
        <f t="shared" si="140"/>
        <v/>
      </c>
      <c r="X416" s="89" t="str">
        <f t="shared" si="135"/>
        <v/>
      </c>
      <c r="Y416" s="16"/>
      <c r="Z416" s="31" t="str">
        <f t="shared" si="148"/>
        <v/>
      </c>
      <c r="AA416" s="19"/>
      <c r="AB416" s="45" t="str">
        <f t="shared" si="134"/>
        <v/>
      </c>
      <c r="AC416" s="44"/>
      <c r="AE416" s="19"/>
      <c r="AF416" s="71"/>
      <c r="AG416" s="25"/>
      <c r="AH416" s="45" t="str">
        <f t="shared" si="141"/>
        <v/>
      </c>
      <c r="AI416" s="29"/>
      <c r="AJ416" s="45" t="str">
        <f t="shared" si="142"/>
        <v/>
      </c>
      <c r="AK416" s="50"/>
      <c r="AL416" s="88" t="str">
        <f t="shared" si="132"/>
        <v/>
      </c>
      <c r="AM416" s="89" t="str">
        <f t="shared" si="133"/>
        <v/>
      </c>
      <c r="AN416" s="36"/>
    </row>
    <row r="417" spans="1:40" x14ac:dyDescent="0.25">
      <c r="A417" s="95"/>
      <c r="B417" s="19"/>
      <c r="C417" s="298" t="b">
        <f t="shared" si="128"/>
        <v>0</v>
      </c>
      <c r="D417" s="298"/>
      <c r="E417" s="420" t="b">
        <f t="shared" si="129"/>
        <v>0</v>
      </c>
      <c r="F417" s="421"/>
      <c r="G417" s="298" t="b">
        <f t="shared" si="130"/>
        <v>0</v>
      </c>
      <c r="H417" s="298"/>
      <c r="I417" s="298" t="b">
        <f t="shared" si="131"/>
        <v>0</v>
      </c>
      <c r="J417" s="298"/>
      <c r="K417" s="285" t="str">
        <f t="shared" si="143"/>
        <v/>
      </c>
      <c r="L417" s="104" t="str">
        <f t="shared" si="136"/>
        <v/>
      </c>
      <c r="M417" s="293" t="str">
        <f t="shared" si="137"/>
        <v/>
      </c>
      <c r="N417" s="19"/>
      <c r="O417" s="86" t="str">
        <f t="shared" si="144"/>
        <v/>
      </c>
      <c r="P417" s="285" t="str">
        <f t="shared" si="145"/>
        <v/>
      </c>
      <c r="Q417" s="86" t="str">
        <f t="shared" si="146"/>
        <v/>
      </c>
      <c r="R417" s="285" t="str">
        <f t="shared" si="147"/>
        <v/>
      </c>
      <c r="S417" s="16"/>
      <c r="T417" s="49" t="str">
        <f t="shared" si="138"/>
        <v/>
      </c>
      <c r="U417" s="49" t="str">
        <f t="shared" si="139"/>
        <v/>
      </c>
      <c r="V417" s="16"/>
      <c r="W417" s="88" t="str">
        <f t="shared" si="140"/>
        <v/>
      </c>
      <c r="X417" s="89" t="str">
        <f t="shared" si="135"/>
        <v/>
      </c>
      <c r="Y417" s="16"/>
      <c r="Z417" s="31" t="str">
        <f t="shared" si="148"/>
        <v/>
      </c>
      <c r="AA417" s="19"/>
      <c r="AB417" s="45" t="str">
        <f t="shared" si="134"/>
        <v/>
      </c>
      <c r="AC417" s="44"/>
      <c r="AE417" s="19"/>
      <c r="AF417" s="71"/>
      <c r="AG417" s="25"/>
      <c r="AH417" s="45" t="str">
        <f t="shared" si="141"/>
        <v/>
      </c>
      <c r="AI417" s="29"/>
      <c r="AJ417" s="45" t="str">
        <f t="shared" si="142"/>
        <v/>
      </c>
      <c r="AK417" s="50"/>
      <c r="AL417" s="88" t="str">
        <f t="shared" si="132"/>
        <v/>
      </c>
      <c r="AM417" s="89" t="str">
        <f t="shared" si="133"/>
        <v/>
      </c>
      <c r="AN417" s="36"/>
    </row>
    <row r="418" spans="1:40" x14ac:dyDescent="0.25">
      <c r="A418" s="95"/>
      <c r="B418" s="19"/>
      <c r="C418" s="298" t="b">
        <f t="shared" ref="C418:C481" si="149">IF(AF417&lt;10,IF(AF417&gt;=1,IF(AF418&lt;10,IF(AF418&gt;=1,AF417+AF418))))</f>
        <v>0</v>
      </c>
      <c r="D418" s="298"/>
      <c r="E418" s="420" t="b">
        <f t="shared" ref="E418:E481" si="150">IF(AF417&lt;20,IF(AF417&gt;=10,IF(AF418&lt;20,IF(AF418&gt;=10,AF417+AF418))))</f>
        <v>0</v>
      </c>
      <c r="F418" s="421"/>
      <c r="G418" s="298" t="b">
        <f t="shared" ref="G418:G481" si="151">IF(AF417&lt;30,IF(AF417&gt;=20,IF(AF418&lt;30,IF(AF418&gt;=20,AF417+AF418))))</f>
        <v>0</v>
      </c>
      <c r="H418" s="298"/>
      <c r="I418" s="298" t="b">
        <f t="shared" ref="I418:I481" si="152">IF(AF417&lt;40,IF(AF417&gt;=30,IF(AF418&lt;40,IF(AF418&gt;=30,AF417+AF418))))</f>
        <v>0</v>
      </c>
      <c r="J418" s="298"/>
      <c r="K418" s="285" t="str">
        <f t="shared" si="143"/>
        <v/>
      </c>
      <c r="L418" s="104" t="str">
        <f t="shared" si="136"/>
        <v/>
      </c>
      <c r="M418" s="293" t="str">
        <f t="shared" si="137"/>
        <v/>
      </c>
      <c r="N418" s="19"/>
      <c r="O418" s="86" t="str">
        <f t="shared" si="144"/>
        <v/>
      </c>
      <c r="P418" s="285" t="str">
        <f t="shared" si="145"/>
        <v/>
      </c>
      <c r="Q418" s="86" t="str">
        <f t="shared" si="146"/>
        <v/>
      </c>
      <c r="R418" s="285" t="str">
        <f t="shared" si="147"/>
        <v/>
      </c>
      <c r="S418" s="16"/>
      <c r="T418" s="49" t="str">
        <f t="shared" si="138"/>
        <v/>
      </c>
      <c r="U418" s="49" t="str">
        <f t="shared" si="139"/>
        <v/>
      </c>
      <c r="V418" s="16"/>
      <c r="W418" s="88" t="str">
        <f t="shared" si="140"/>
        <v/>
      </c>
      <c r="X418" s="89" t="str">
        <f t="shared" si="135"/>
        <v/>
      </c>
      <c r="Y418" s="16"/>
      <c r="Z418" s="31" t="str">
        <f t="shared" si="148"/>
        <v/>
      </c>
      <c r="AA418" s="19"/>
      <c r="AB418" s="45" t="str">
        <f t="shared" si="134"/>
        <v/>
      </c>
      <c r="AC418" s="44"/>
      <c r="AE418" s="19"/>
      <c r="AF418" s="71"/>
      <c r="AG418" s="25"/>
      <c r="AH418" s="45" t="str">
        <f t="shared" si="141"/>
        <v/>
      </c>
      <c r="AI418" s="29"/>
      <c r="AJ418" s="45" t="str">
        <f t="shared" si="142"/>
        <v/>
      </c>
      <c r="AK418" s="50"/>
      <c r="AL418" s="88" t="str">
        <f t="shared" si="132"/>
        <v/>
      </c>
      <c r="AM418" s="89" t="str">
        <f t="shared" si="133"/>
        <v/>
      </c>
      <c r="AN418" s="36"/>
    </row>
    <row r="419" spans="1:40" x14ac:dyDescent="0.25">
      <c r="A419" s="95"/>
      <c r="B419" s="19"/>
      <c r="C419" s="298" t="b">
        <f t="shared" si="149"/>
        <v>0</v>
      </c>
      <c r="D419" s="298"/>
      <c r="E419" s="420" t="b">
        <f t="shared" si="150"/>
        <v>0</v>
      </c>
      <c r="F419" s="421"/>
      <c r="G419" s="298" t="b">
        <f t="shared" si="151"/>
        <v>0</v>
      </c>
      <c r="H419" s="298"/>
      <c r="I419" s="298" t="b">
        <f t="shared" si="152"/>
        <v>0</v>
      </c>
      <c r="J419" s="298"/>
      <c r="K419" s="285" t="str">
        <f t="shared" si="143"/>
        <v/>
      </c>
      <c r="L419" s="104" t="str">
        <f t="shared" si="136"/>
        <v/>
      </c>
      <c r="M419" s="293" t="str">
        <f t="shared" si="137"/>
        <v/>
      </c>
      <c r="N419" s="19"/>
      <c r="O419" s="86" t="str">
        <f t="shared" si="144"/>
        <v/>
      </c>
      <c r="P419" s="285" t="str">
        <f t="shared" si="145"/>
        <v/>
      </c>
      <c r="Q419" s="86" t="str">
        <f t="shared" si="146"/>
        <v/>
      </c>
      <c r="R419" s="285" t="str">
        <f t="shared" si="147"/>
        <v/>
      </c>
      <c r="S419" s="16"/>
      <c r="T419" s="49" t="str">
        <f t="shared" si="138"/>
        <v/>
      </c>
      <c r="U419" s="49" t="str">
        <f t="shared" si="139"/>
        <v/>
      </c>
      <c r="V419" s="16"/>
      <c r="W419" s="88" t="str">
        <f t="shared" si="140"/>
        <v/>
      </c>
      <c r="X419" s="89" t="str">
        <f t="shared" si="135"/>
        <v/>
      </c>
      <c r="Y419" s="16"/>
      <c r="Z419" s="31" t="str">
        <f t="shared" si="148"/>
        <v/>
      </c>
      <c r="AA419" s="19"/>
      <c r="AB419" s="45" t="str">
        <f t="shared" si="134"/>
        <v/>
      </c>
      <c r="AC419" s="44"/>
      <c r="AE419" s="19"/>
      <c r="AF419" s="71"/>
      <c r="AG419" s="25"/>
      <c r="AH419" s="45" t="str">
        <f t="shared" si="141"/>
        <v/>
      </c>
      <c r="AI419" s="29"/>
      <c r="AJ419" s="45" t="str">
        <f t="shared" si="142"/>
        <v/>
      </c>
      <c r="AK419" s="50"/>
      <c r="AL419" s="88" t="str">
        <f t="shared" si="132"/>
        <v/>
      </c>
      <c r="AM419" s="89" t="str">
        <f t="shared" si="133"/>
        <v/>
      </c>
      <c r="AN419" s="36"/>
    </row>
    <row r="420" spans="1:40" x14ac:dyDescent="0.25">
      <c r="A420" s="95"/>
      <c r="B420" s="19"/>
      <c r="C420" s="298" t="b">
        <f t="shared" si="149"/>
        <v>0</v>
      </c>
      <c r="D420" s="298"/>
      <c r="E420" s="420" t="b">
        <f t="shared" si="150"/>
        <v>0</v>
      </c>
      <c r="F420" s="421"/>
      <c r="G420" s="298" t="b">
        <f t="shared" si="151"/>
        <v>0</v>
      </c>
      <c r="H420" s="298"/>
      <c r="I420" s="298" t="b">
        <f t="shared" si="152"/>
        <v>0</v>
      </c>
      <c r="J420" s="298"/>
      <c r="K420" s="285" t="str">
        <f t="shared" si="143"/>
        <v/>
      </c>
      <c r="L420" s="104" t="str">
        <f t="shared" si="136"/>
        <v/>
      </c>
      <c r="M420" s="293" t="str">
        <f t="shared" si="137"/>
        <v/>
      </c>
      <c r="N420" s="19"/>
      <c r="O420" s="86" t="str">
        <f t="shared" si="144"/>
        <v/>
      </c>
      <c r="P420" s="285" t="str">
        <f t="shared" si="145"/>
        <v/>
      </c>
      <c r="Q420" s="86" t="str">
        <f t="shared" si="146"/>
        <v/>
      </c>
      <c r="R420" s="285" t="str">
        <f t="shared" si="147"/>
        <v/>
      </c>
      <c r="S420" s="16"/>
      <c r="T420" s="49" t="str">
        <f t="shared" si="138"/>
        <v/>
      </c>
      <c r="U420" s="49" t="str">
        <f t="shared" si="139"/>
        <v/>
      </c>
      <c r="V420" s="16"/>
      <c r="W420" s="88" t="str">
        <f t="shared" si="140"/>
        <v/>
      </c>
      <c r="X420" s="89" t="str">
        <f t="shared" si="135"/>
        <v/>
      </c>
      <c r="Y420" s="16"/>
      <c r="Z420" s="31" t="str">
        <f t="shared" si="148"/>
        <v/>
      </c>
      <c r="AA420" s="19"/>
      <c r="AB420" s="45" t="str">
        <f t="shared" si="134"/>
        <v/>
      </c>
      <c r="AC420" s="44"/>
      <c r="AE420" s="19"/>
      <c r="AF420" s="71"/>
      <c r="AG420" s="25"/>
      <c r="AH420" s="45" t="str">
        <f t="shared" si="141"/>
        <v/>
      </c>
      <c r="AI420" s="29"/>
      <c r="AJ420" s="45" t="str">
        <f t="shared" si="142"/>
        <v/>
      </c>
      <c r="AK420" s="50"/>
      <c r="AL420" s="88" t="str">
        <f t="shared" si="132"/>
        <v/>
      </c>
      <c r="AM420" s="89" t="str">
        <f t="shared" si="133"/>
        <v/>
      </c>
      <c r="AN420" s="36"/>
    </row>
    <row r="421" spans="1:40" x14ac:dyDescent="0.25">
      <c r="A421" s="95"/>
      <c r="B421" s="19"/>
      <c r="C421" s="298" t="b">
        <f t="shared" si="149"/>
        <v>0</v>
      </c>
      <c r="D421" s="298"/>
      <c r="E421" s="420" t="b">
        <f t="shared" si="150"/>
        <v>0</v>
      </c>
      <c r="F421" s="421"/>
      <c r="G421" s="298" t="b">
        <f t="shared" si="151"/>
        <v>0</v>
      </c>
      <c r="H421" s="298"/>
      <c r="I421" s="298" t="b">
        <f t="shared" si="152"/>
        <v>0</v>
      </c>
      <c r="J421" s="298"/>
      <c r="K421" s="285" t="str">
        <f t="shared" si="143"/>
        <v/>
      </c>
      <c r="L421" s="104" t="str">
        <f t="shared" si="136"/>
        <v/>
      </c>
      <c r="M421" s="293" t="str">
        <f t="shared" si="137"/>
        <v/>
      </c>
      <c r="N421" s="19"/>
      <c r="O421" s="86" t="str">
        <f t="shared" si="144"/>
        <v/>
      </c>
      <c r="P421" s="285" t="str">
        <f t="shared" si="145"/>
        <v/>
      </c>
      <c r="Q421" s="86" t="str">
        <f t="shared" si="146"/>
        <v/>
      </c>
      <c r="R421" s="285" t="str">
        <f t="shared" si="147"/>
        <v/>
      </c>
      <c r="S421" s="16"/>
      <c r="T421" s="49" t="str">
        <f t="shared" si="138"/>
        <v/>
      </c>
      <c r="U421" s="49" t="str">
        <f t="shared" si="139"/>
        <v/>
      </c>
      <c r="V421" s="16"/>
      <c r="W421" s="88" t="str">
        <f t="shared" si="140"/>
        <v/>
      </c>
      <c r="X421" s="89" t="str">
        <f t="shared" si="135"/>
        <v/>
      </c>
      <c r="Y421" s="16"/>
      <c r="Z421" s="31" t="str">
        <f t="shared" si="148"/>
        <v/>
      </c>
      <c r="AA421" s="19"/>
      <c r="AB421" s="45" t="str">
        <f t="shared" si="134"/>
        <v/>
      </c>
      <c r="AC421" s="44"/>
      <c r="AE421" s="19"/>
      <c r="AF421" s="71"/>
      <c r="AG421" s="25"/>
      <c r="AH421" s="45" t="str">
        <f t="shared" si="141"/>
        <v/>
      </c>
      <c r="AI421" s="29"/>
      <c r="AJ421" s="45" t="str">
        <f t="shared" si="142"/>
        <v/>
      </c>
      <c r="AK421" s="50"/>
      <c r="AL421" s="88" t="str">
        <f t="shared" si="132"/>
        <v/>
      </c>
      <c r="AM421" s="89" t="str">
        <f t="shared" si="133"/>
        <v/>
      </c>
      <c r="AN421" s="36"/>
    </row>
    <row r="422" spans="1:40" x14ac:dyDescent="0.25">
      <c r="A422" s="95"/>
      <c r="B422" s="19"/>
      <c r="C422" s="298" t="b">
        <f t="shared" si="149"/>
        <v>0</v>
      </c>
      <c r="D422" s="298"/>
      <c r="E422" s="420" t="b">
        <f t="shared" si="150"/>
        <v>0</v>
      </c>
      <c r="F422" s="421"/>
      <c r="G422" s="298" t="b">
        <f t="shared" si="151"/>
        <v>0</v>
      </c>
      <c r="H422" s="298"/>
      <c r="I422" s="298" t="b">
        <f t="shared" si="152"/>
        <v>0</v>
      </c>
      <c r="J422" s="298"/>
      <c r="K422" s="285" t="str">
        <f t="shared" si="143"/>
        <v/>
      </c>
      <c r="L422" s="104" t="str">
        <f t="shared" si="136"/>
        <v/>
      </c>
      <c r="M422" s="293" t="str">
        <f t="shared" si="137"/>
        <v/>
      </c>
      <c r="N422" s="19"/>
      <c r="O422" s="86" t="str">
        <f t="shared" si="144"/>
        <v/>
      </c>
      <c r="P422" s="285" t="str">
        <f t="shared" si="145"/>
        <v/>
      </c>
      <c r="Q422" s="86" t="str">
        <f t="shared" si="146"/>
        <v/>
      </c>
      <c r="R422" s="285" t="str">
        <f t="shared" si="147"/>
        <v/>
      </c>
      <c r="S422" s="16"/>
      <c r="T422" s="49" t="str">
        <f t="shared" si="138"/>
        <v/>
      </c>
      <c r="U422" s="49" t="str">
        <f t="shared" si="139"/>
        <v/>
      </c>
      <c r="V422" s="16"/>
      <c r="W422" s="88" t="str">
        <f t="shared" si="140"/>
        <v/>
      </c>
      <c r="X422" s="89" t="str">
        <f t="shared" si="135"/>
        <v/>
      </c>
      <c r="Y422" s="16"/>
      <c r="Z422" s="31" t="str">
        <f t="shared" si="148"/>
        <v/>
      </c>
      <c r="AA422" s="19"/>
      <c r="AB422" s="45" t="str">
        <f t="shared" si="134"/>
        <v/>
      </c>
      <c r="AC422" s="44"/>
      <c r="AE422" s="19"/>
      <c r="AF422" s="71"/>
      <c r="AG422" s="25"/>
      <c r="AH422" s="45" t="str">
        <f t="shared" si="141"/>
        <v/>
      </c>
      <c r="AI422" s="29"/>
      <c r="AJ422" s="45" t="str">
        <f t="shared" si="142"/>
        <v/>
      </c>
      <c r="AK422" s="50"/>
      <c r="AL422" s="88" t="str">
        <f t="shared" si="132"/>
        <v/>
      </c>
      <c r="AM422" s="89" t="str">
        <f t="shared" si="133"/>
        <v/>
      </c>
      <c r="AN422" s="36"/>
    </row>
    <row r="423" spans="1:40" x14ac:dyDescent="0.25">
      <c r="A423" s="95"/>
      <c r="B423" s="19"/>
      <c r="C423" s="298" t="b">
        <f t="shared" si="149"/>
        <v>0</v>
      </c>
      <c r="D423" s="298"/>
      <c r="E423" s="420" t="b">
        <f t="shared" si="150"/>
        <v>0</v>
      </c>
      <c r="F423" s="421"/>
      <c r="G423" s="298" t="b">
        <f t="shared" si="151"/>
        <v>0</v>
      </c>
      <c r="H423" s="298"/>
      <c r="I423" s="298" t="b">
        <f t="shared" si="152"/>
        <v>0</v>
      </c>
      <c r="J423" s="298"/>
      <c r="K423" s="285" t="str">
        <f t="shared" si="143"/>
        <v/>
      </c>
      <c r="L423" s="104" t="str">
        <f t="shared" si="136"/>
        <v/>
      </c>
      <c r="M423" s="293" t="str">
        <f t="shared" si="137"/>
        <v/>
      </c>
      <c r="N423" s="19"/>
      <c r="O423" s="86" t="str">
        <f t="shared" si="144"/>
        <v/>
      </c>
      <c r="P423" s="285" t="str">
        <f t="shared" si="145"/>
        <v/>
      </c>
      <c r="Q423" s="86" t="str">
        <f t="shared" si="146"/>
        <v/>
      </c>
      <c r="R423" s="285" t="str">
        <f t="shared" si="147"/>
        <v/>
      </c>
      <c r="S423" s="16"/>
      <c r="T423" s="49" t="str">
        <f t="shared" si="138"/>
        <v/>
      </c>
      <c r="U423" s="49" t="str">
        <f t="shared" si="139"/>
        <v/>
      </c>
      <c r="V423" s="16"/>
      <c r="W423" s="88" t="str">
        <f t="shared" si="140"/>
        <v/>
      </c>
      <c r="X423" s="89" t="str">
        <f t="shared" si="135"/>
        <v/>
      </c>
      <c r="Y423" s="16"/>
      <c r="Z423" s="31" t="str">
        <f t="shared" si="148"/>
        <v/>
      </c>
      <c r="AA423" s="19"/>
      <c r="AB423" s="45" t="str">
        <f t="shared" si="134"/>
        <v/>
      </c>
      <c r="AC423" s="44"/>
      <c r="AE423" s="19"/>
      <c r="AF423" s="71"/>
      <c r="AG423" s="25"/>
      <c r="AH423" s="45" t="str">
        <f t="shared" si="141"/>
        <v/>
      </c>
      <c r="AI423" s="29"/>
      <c r="AJ423" s="45" t="str">
        <f t="shared" si="142"/>
        <v/>
      </c>
      <c r="AK423" s="50"/>
      <c r="AL423" s="88" t="str">
        <f t="shared" si="132"/>
        <v/>
      </c>
      <c r="AM423" s="89" t="str">
        <f t="shared" si="133"/>
        <v/>
      </c>
      <c r="AN423" s="36"/>
    </row>
    <row r="424" spans="1:40" x14ac:dyDescent="0.25">
      <c r="A424" s="95"/>
      <c r="B424" s="19"/>
      <c r="C424" s="298" t="b">
        <f t="shared" si="149"/>
        <v>0</v>
      </c>
      <c r="D424" s="298"/>
      <c r="E424" s="420" t="b">
        <f t="shared" si="150"/>
        <v>0</v>
      </c>
      <c r="F424" s="421"/>
      <c r="G424" s="298" t="b">
        <f t="shared" si="151"/>
        <v>0</v>
      </c>
      <c r="H424" s="298"/>
      <c r="I424" s="298" t="b">
        <f t="shared" si="152"/>
        <v>0</v>
      </c>
      <c r="J424" s="298"/>
      <c r="K424" s="285" t="str">
        <f t="shared" si="143"/>
        <v/>
      </c>
      <c r="L424" s="104" t="str">
        <f t="shared" si="136"/>
        <v/>
      </c>
      <c r="M424" s="293" t="str">
        <f t="shared" si="137"/>
        <v/>
      </c>
      <c r="N424" s="19"/>
      <c r="O424" s="86" t="str">
        <f t="shared" si="144"/>
        <v/>
      </c>
      <c r="P424" s="285" t="str">
        <f t="shared" si="145"/>
        <v/>
      </c>
      <c r="Q424" s="86" t="str">
        <f t="shared" si="146"/>
        <v/>
      </c>
      <c r="R424" s="285" t="str">
        <f t="shared" si="147"/>
        <v/>
      </c>
      <c r="S424" s="16"/>
      <c r="T424" s="49" t="str">
        <f t="shared" si="138"/>
        <v/>
      </c>
      <c r="U424" s="49" t="str">
        <f t="shared" si="139"/>
        <v/>
      </c>
      <c r="V424" s="16"/>
      <c r="W424" s="88" t="str">
        <f t="shared" si="140"/>
        <v/>
      </c>
      <c r="X424" s="89" t="str">
        <f t="shared" si="135"/>
        <v/>
      </c>
      <c r="Y424" s="16"/>
      <c r="Z424" s="31" t="str">
        <f t="shared" si="148"/>
        <v/>
      </c>
      <c r="AA424" s="19"/>
      <c r="AB424" s="45" t="str">
        <f t="shared" si="134"/>
        <v/>
      </c>
      <c r="AC424" s="44"/>
      <c r="AE424" s="19"/>
      <c r="AF424" s="71"/>
      <c r="AG424" s="25"/>
      <c r="AH424" s="45" t="str">
        <f t="shared" si="141"/>
        <v/>
      </c>
      <c r="AI424" s="29"/>
      <c r="AJ424" s="45" t="str">
        <f t="shared" si="142"/>
        <v/>
      </c>
      <c r="AK424" s="50"/>
      <c r="AL424" s="88" t="str">
        <f t="shared" si="132"/>
        <v/>
      </c>
      <c r="AM424" s="89" t="str">
        <f t="shared" si="133"/>
        <v/>
      </c>
      <c r="AN424" s="36"/>
    </row>
    <row r="425" spans="1:40" x14ac:dyDescent="0.25">
      <c r="A425" s="95"/>
      <c r="B425" s="19"/>
      <c r="C425" s="298" t="b">
        <f t="shared" si="149"/>
        <v>0</v>
      </c>
      <c r="D425" s="298"/>
      <c r="E425" s="420" t="b">
        <f t="shared" si="150"/>
        <v>0</v>
      </c>
      <c r="F425" s="421"/>
      <c r="G425" s="298" t="b">
        <f t="shared" si="151"/>
        <v>0</v>
      </c>
      <c r="H425" s="298"/>
      <c r="I425" s="298" t="b">
        <f t="shared" si="152"/>
        <v>0</v>
      </c>
      <c r="J425" s="298"/>
      <c r="K425" s="285" t="str">
        <f t="shared" si="143"/>
        <v/>
      </c>
      <c r="L425" s="104" t="str">
        <f t="shared" si="136"/>
        <v/>
      </c>
      <c r="M425" s="293" t="str">
        <f t="shared" si="137"/>
        <v/>
      </c>
      <c r="N425" s="19"/>
      <c r="O425" s="86" t="str">
        <f t="shared" si="144"/>
        <v/>
      </c>
      <c r="P425" s="285" t="str">
        <f t="shared" si="145"/>
        <v/>
      </c>
      <c r="Q425" s="86" t="str">
        <f t="shared" si="146"/>
        <v/>
      </c>
      <c r="R425" s="285" t="str">
        <f t="shared" si="147"/>
        <v/>
      </c>
      <c r="S425" s="16"/>
      <c r="T425" s="49" t="str">
        <f t="shared" si="138"/>
        <v/>
      </c>
      <c r="U425" s="49" t="str">
        <f t="shared" si="139"/>
        <v/>
      </c>
      <c r="V425" s="16"/>
      <c r="W425" s="88" t="str">
        <f t="shared" si="140"/>
        <v/>
      </c>
      <c r="X425" s="89" t="str">
        <f t="shared" si="135"/>
        <v/>
      </c>
      <c r="Y425" s="16"/>
      <c r="Z425" s="31" t="str">
        <f t="shared" si="148"/>
        <v/>
      </c>
      <c r="AA425" s="19"/>
      <c r="AB425" s="45" t="str">
        <f t="shared" si="134"/>
        <v/>
      </c>
      <c r="AC425" s="44"/>
      <c r="AE425" s="19"/>
      <c r="AF425" s="71"/>
      <c r="AG425" s="25"/>
      <c r="AH425" s="45" t="str">
        <f t="shared" si="141"/>
        <v/>
      </c>
      <c r="AI425" s="29"/>
      <c r="AJ425" s="45" t="str">
        <f t="shared" si="142"/>
        <v/>
      </c>
      <c r="AK425" s="50"/>
      <c r="AL425" s="88" t="str">
        <f t="shared" si="132"/>
        <v/>
      </c>
      <c r="AM425" s="89" t="str">
        <f t="shared" si="133"/>
        <v/>
      </c>
      <c r="AN425" s="36"/>
    </row>
    <row r="426" spans="1:40" x14ac:dyDescent="0.25">
      <c r="A426" s="95"/>
      <c r="B426" s="19"/>
      <c r="C426" s="298" t="b">
        <f t="shared" si="149"/>
        <v>0</v>
      </c>
      <c r="D426" s="298"/>
      <c r="E426" s="420" t="b">
        <f t="shared" si="150"/>
        <v>0</v>
      </c>
      <c r="F426" s="421"/>
      <c r="G426" s="298" t="b">
        <f t="shared" si="151"/>
        <v>0</v>
      </c>
      <c r="H426" s="298"/>
      <c r="I426" s="298" t="b">
        <f t="shared" si="152"/>
        <v>0</v>
      </c>
      <c r="J426" s="298"/>
      <c r="K426" s="285" t="str">
        <f t="shared" si="143"/>
        <v/>
      </c>
      <c r="L426" s="104" t="str">
        <f t="shared" si="136"/>
        <v/>
      </c>
      <c r="M426" s="293" t="str">
        <f t="shared" si="137"/>
        <v/>
      </c>
      <c r="N426" s="19"/>
      <c r="O426" s="86" t="str">
        <f t="shared" si="144"/>
        <v/>
      </c>
      <c r="P426" s="285" t="str">
        <f t="shared" si="145"/>
        <v/>
      </c>
      <c r="Q426" s="86" t="str">
        <f t="shared" si="146"/>
        <v/>
      </c>
      <c r="R426" s="285" t="str">
        <f t="shared" si="147"/>
        <v/>
      </c>
      <c r="S426" s="16"/>
      <c r="T426" s="49" t="str">
        <f t="shared" si="138"/>
        <v/>
      </c>
      <c r="U426" s="49" t="str">
        <f t="shared" si="139"/>
        <v/>
      </c>
      <c r="V426" s="16"/>
      <c r="W426" s="88" t="str">
        <f t="shared" si="140"/>
        <v/>
      </c>
      <c r="X426" s="89" t="str">
        <f t="shared" si="135"/>
        <v/>
      </c>
      <c r="Y426" s="16"/>
      <c r="Z426" s="31" t="str">
        <f t="shared" si="148"/>
        <v/>
      </c>
      <c r="AA426" s="19"/>
      <c r="AB426" s="45" t="str">
        <f t="shared" si="134"/>
        <v/>
      </c>
      <c r="AC426" s="44"/>
      <c r="AE426" s="19"/>
      <c r="AF426" s="71"/>
      <c r="AG426" s="25"/>
      <c r="AH426" s="45" t="str">
        <f t="shared" si="141"/>
        <v/>
      </c>
      <c r="AI426" s="29"/>
      <c r="AJ426" s="45" t="str">
        <f t="shared" si="142"/>
        <v/>
      </c>
      <c r="AK426" s="50"/>
      <c r="AL426" s="88" t="str">
        <f t="shared" si="132"/>
        <v/>
      </c>
      <c r="AM426" s="89" t="str">
        <f t="shared" si="133"/>
        <v/>
      </c>
      <c r="AN426" s="36"/>
    </row>
    <row r="427" spans="1:40" x14ac:dyDescent="0.25">
      <c r="A427" s="95"/>
      <c r="B427" s="19"/>
      <c r="C427" s="298" t="b">
        <f t="shared" si="149"/>
        <v>0</v>
      </c>
      <c r="D427" s="298"/>
      <c r="E427" s="420" t="b">
        <f t="shared" si="150"/>
        <v>0</v>
      </c>
      <c r="F427" s="421"/>
      <c r="G427" s="298" t="b">
        <f t="shared" si="151"/>
        <v>0</v>
      </c>
      <c r="H427" s="298"/>
      <c r="I427" s="298" t="b">
        <f t="shared" si="152"/>
        <v>0</v>
      </c>
      <c r="J427" s="298"/>
      <c r="K427" s="285" t="str">
        <f t="shared" si="143"/>
        <v/>
      </c>
      <c r="L427" s="104" t="str">
        <f t="shared" si="136"/>
        <v/>
      </c>
      <c r="M427" s="293" t="str">
        <f t="shared" si="137"/>
        <v/>
      </c>
      <c r="N427" s="19"/>
      <c r="O427" s="86" t="str">
        <f t="shared" si="144"/>
        <v/>
      </c>
      <c r="P427" s="285" t="str">
        <f t="shared" si="145"/>
        <v/>
      </c>
      <c r="Q427" s="86" t="str">
        <f t="shared" si="146"/>
        <v/>
      </c>
      <c r="R427" s="285" t="str">
        <f t="shared" si="147"/>
        <v/>
      </c>
      <c r="S427" s="16"/>
      <c r="T427" s="49" t="str">
        <f t="shared" si="138"/>
        <v/>
      </c>
      <c r="U427" s="49" t="str">
        <f t="shared" si="139"/>
        <v/>
      </c>
      <c r="V427" s="16"/>
      <c r="W427" s="88" t="str">
        <f t="shared" si="140"/>
        <v/>
      </c>
      <c r="X427" s="89" t="str">
        <f t="shared" si="135"/>
        <v/>
      </c>
      <c r="Y427" s="16"/>
      <c r="Z427" s="31" t="str">
        <f t="shared" si="148"/>
        <v/>
      </c>
      <c r="AA427" s="19"/>
      <c r="AB427" s="45" t="str">
        <f t="shared" si="134"/>
        <v/>
      </c>
      <c r="AC427" s="44"/>
      <c r="AE427" s="19"/>
      <c r="AF427" s="71"/>
      <c r="AG427" s="25"/>
      <c r="AH427" s="45" t="str">
        <f t="shared" si="141"/>
        <v/>
      </c>
      <c r="AI427" s="29"/>
      <c r="AJ427" s="45" t="str">
        <f t="shared" si="142"/>
        <v/>
      </c>
      <c r="AK427" s="50"/>
      <c r="AL427" s="88" t="str">
        <f t="shared" si="132"/>
        <v/>
      </c>
      <c r="AM427" s="89" t="str">
        <f t="shared" si="133"/>
        <v/>
      </c>
      <c r="AN427" s="36"/>
    </row>
    <row r="428" spans="1:40" x14ac:dyDescent="0.25">
      <c r="A428" s="95"/>
      <c r="B428" s="19"/>
      <c r="C428" s="298" t="b">
        <f t="shared" si="149"/>
        <v>0</v>
      </c>
      <c r="D428" s="298"/>
      <c r="E428" s="420" t="b">
        <f t="shared" si="150"/>
        <v>0</v>
      </c>
      <c r="F428" s="421"/>
      <c r="G428" s="298" t="b">
        <f t="shared" si="151"/>
        <v>0</v>
      </c>
      <c r="H428" s="298"/>
      <c r="I428" s="298" t="b">
        <f t="shared" si="152"/>
        <v>0</v>
      </c>
      <c r="J428" s="298"/>
      <c r="K428" s="285" t="str">
        <f t="shared" si="143"/>
        <v/>
      </c>
      <c r="L428" s="104" t="str">
        <f t="shared" si="136"/>
        <v/>
      </c>
      <c r="M428" s="293" t="str">
        <f t="shared" si="137"/>
        <v/>
      </c>
      <c r="N428" s="19"/>
      <c r="O428" s="86" t="str">
        <f t="shared" si="144"/>
        <v/>
      </c>
      <c r="P428" s="285" t="str">
        <f t="shared" si="145"/>
        <v/>
      </c>
      <c r="Q428" s="86" t="str">
        <f t="shared" si="146"/>
        <v/>
      </c>
      <c r="R428" s="285" t="str">
        <f t="shared" si="147"/>
        <v/>
      </c>
      <c r="S428" s="16"/>
      <c r="T428" s="49" t="str">
        <f t="shared" si="138"/>
        <v/>
      </c>
      <c r="U428" s="49" t="str">
        <f t="shared" si="139"/>
        <v/>
      </c>
      <c r="V428" s="16"/>
      <c r="W428" s="88" t="str">
        <f t="shared" si="140"/>
        <v/>
      </c>
      <c r="X428" s="89" t="str">
        <f t="shared" si="135"/>
        <v/>
      </c>
      <c r="Y428" s="16"/>
      <c r="Z428" s="31" t="str">
        <f t="shared" si="148"/>
        <v/>
      </c>
      <c r="AA428" s="19"/>
      <c r="AB428" s="45" t="str">
        <f t="shared" si="134"/>
        <v/>
      </c>
      <c r="AC428" s="44"/>
      <c r="AE428" s="19"/>
      <c r="AF428" s="71"/>
      <c r="AG428" s="25"/>
      <c r="AH428" s="45" t="str">
        <f t="shared" si="141"/>
        <v/>
      </c>
      <c r="AI428" s="29"/>
      <c r="AJ428" s="45" t="str">
        <f t="shared" si="142"/>
        <v/>
      </c>
      <c r="AK428" s="50"/>
      <c r="AL428" s="88" t="str">
        <f t="shared" ref="AL428:AL491" si="153">IF(Z428="",W428,"")</f>
        <v/>
      </c>
      <c r="AM428" s="89" t="str">
        <f t="shared" ref="AM428:AM491" si="154">IF(Z428="",X428,"")</f>
        <v/>
      </c>
      <c r="AN428" s="36"/>
    </row>
    <row r="429" spans="1:40" x14ac:dyDescent="0.25">
      <c r="A429" s="95"/>
      <c r="B429" s="19"/>
      <c r="C429" s="298" t="b">
        <f t="shared" si="149"/>
        <v>0</v>
      </c>
      <c r="D429" s="298"/>
      <c r="E429" s="420" t="b">
        <f t="shared" si="150"/>
        <v>0</v>
      </c>
      <c r="F429" s="421"/>
      <c r="G429" s="298" t="b">
        <f t="shared" si="151"/>
        <v>0</v>
      </c>
      <c r="H429" s="298"/>
      <c r="I429" s="298" t="b">
        <f t="shared" si="152"/>
        <v>0</v>
      </c>
      <c r="J429" s="298"/>
      <c r="K429" s="285" t="str">
        <f t="shared" si="143"/>
        <v/>
      </c>
      <c r="L429" s="104" t="str">
        <f t="shared" si="136"/>
        <v/>
      </c>
      <c r="M429" s="293" t="str">
        <f t="shared" si="137"/>
        <v/>
      </c>
      <c r="N429" s="19"/>
      <c r="O429" s="86" t="str">
        <f t="shared" si="144"/>
        <v/>
      </c>
      <c r="P429" s="285" t="str">
        <f t="shared" si="145"/>
        <v/>
      </c>
      <c r="Q429" s="86" t="str">
        <f t="shared" si="146"/>
        <v/>
      </c>
      <c r="R429" s="285" t="str">
        <f t="shared" si="147"/>
        <v/>
      </c>
      <c r="S429" s="16"/>
      <c r="T429" s="49" t="str">
        <f t="shared" si="138"/>
        <v/>
      </c>
      <c r="U429" s="49" t="str">
        <f t="shared" si="139"/>
        <v/>
      </c>
      <c r="V429" s="16"/>
      <c r="W429" s="88" t="str">
        <f t="shared" si="140"/>
        <v/>
      </c>
      <c r="X429" s="89" t="str">
        <f t="shared" si="135"/>
        <v/>
      </c>
      <c r="Y429" s="16"/>
      <c r="Z429" s="31" t="str">
        <f t="shared" si="148"/>
        <v/>
      </c>
      <c r="AA429" s="19"/>
      <c r="AB429" s="45" t="str">
        <f t="shared" si="134"/>
        <v/>
      </c>
      <c r="AC429" s="44"/>
      <c r="AE429" s="19"/>
      <c r="AF429" s="71"/>
      <c r="AG429" s="25"/>
      <c r="AH429" s="45" t="str">
        <f t="shared" si="141"/>
        <v/>
      </c>
      <c r="AI429" s="29"/>
      <c r="AJ429" s="45" t="str">
        <f t="shared" si="142"/>
        <v/>
      </c>
      <c r="AK429" s="50"/>
      <c r="AL429" s="88" t="str">
        <f t="shared" si="153"/>
        <v/>
      </c>
      <c r="AM429" s="89" t="str">
        <f t="shared" si="154"/>
        <v/>
      </c>
      <c r="AN429" s="36"/>
    </row>
    <row r="430" spans="1:40" x14ac:dyDescent="0.25">
      <c r="A430" s="95"/>
      <c r="B430" s="19"/>
      <c r="C430" s="298" t="b">
        <f t="shared" si="149"/>
        <v>0</v>
      </c>
      <c r="D430" s="298"/>
      <c r="E430" s="420" t="b">
        <f t="shared" si="150"/>
        <v>0</v>
      </c>
      <c r="F430" s="421"/>
      <c r="G430" s="298" t="b">
        <f t="shared" si="151"/>
        <v>0</v>
      </c>
      <c r="H430" s="298"/>
      <c r="I430" s="298" t="b">
        <f t="shared" si="152"/>
        <v>0</v>
      </c>
      <c r="J430" s="298"/>
      <c r="K430" s="285" t="str">
        <f t="shared" si="143"/>
        <v/>
      </c>
      <c r="L430" s="104" t="str">
        <f t="shared" si="136"/>
        <v/>
      </c>
      <c r="M430" s="293" t="str">
        <f t="shared" si="137"/>
        <v/>
      </c>
      <c r="N430" s="19"/>
      <c r="O430" s="86" t="str">
        <f t="shared" si="144"/>
        <v/>
      </c>
      <c r="P430" s="285" t="str">
        <f t="shared" si="145"/>
        <v/>
      </c>
      <c r="Q430" s="86" t="str">
        <f t="shared" si="146"/>
        <v/>
      </c>
      <c r="R430" s="285" t="str">
        <f t="shared" si="147"/>
        <v/>
      </c>
      <c r="S430" s="16"/>
      <c r="T430" s="49" t="str">
        <f t="shared" si="138"/>
        <v/>
      </c>
      <c r="U430" s="49" t="str">
        <f t="shared" si="139"/>
        <v/>
      </c>
      <c r="V430" s="16"/>
      <c r="W430" s="88" t="str">
        <f t="shared" si="140"/>
        <v/>
      </c>
      <c r="X430" s="89" t="str">
        <f t="shared" si="135"/>
        <v/>
      </c>
      <c r="Y430" s="16"/>
      <c r="Z430" s="31" t="str">
        <f t="shared" si="148"/>
        <v/>
      </c>
      <c r="AA430" s="19"/>
      <c r="AB430" s="45" t="str">
        <f t="shared" si="134"/>
        <v/>
      </c>
      <c r="AC430" s="44"/>
      <c r="AE430" s="19"/>
      <c r="AF430" s="71"/>
      <c r="AG430" s="25"/>
      <c r="AH430" s="45" t="str">
        <f t="shared" si="141"/>
        <v/>
      </c>
      <c r="AI430" s="29"/>
      <c r="AJ430" s="45" t="str">
        <f t="shared" si="142"/>
        <v/>
      </c>
      <c r="AK430" s="50"/>
      <c r="AL430" s="88" t="str">
        <f t="shared" si="153"/>
        <v/>
      </c>
      <c r="AM430" s="89" t="str">
        <f t="shared" si="154"/>
        <v/>
      </c>
      <c r="AN430" s="36"/>
    </row>
    <row r="431" spans="1:40" x14ac:dyDescent="0.25">
      <c r="A431" s="95"/>
      <c r="B431" s="19"/>
      <c r="C431" s="298" t="b">
        <f t="shared" si="149"/>
        <v>0</v>
      </c>
      <c r="D431" s="298"/>
      <c r="E431" s="420" t="b">
        <f t="shared" si="150"/>
        <v>0</v>
      </c>
      <c r="F431" s="421"/>
      <c r="G431" s="298" t="b">
        <f t="shared" si="151"/>
        <v>0</v>
      </c>
      <c r="H431" s="298"/>
      <c r="I431" s="298" t="b">
        <f t="shared" si="152"/>
        <v>0</v>
      </c>
      <c r="J431" s="298"/>
      <c r="K431" s="285" t="str">
        <f t="shared" si="143"/>
        <v/>
      </c>
      <c r="L431" s="104" t="str">
        <f t="shared" si="136"/>
        <v/>
      </c>
      <c r="M431" s="293" t="str">
        <f t="shared" si="137"/>
        <v/>
      </c>
      <c r="N431" s="19"/>
      <c r="O431" s="86" t="str">
        <f t="shared" si="144"/>
        <v/>
      </c>
      <c r="P431" s="285" t="str">
        <f t="shared" si="145"/>
        <v/>
      </c>
      <c r="Q431" s="86" t="str">
        <f t="shared" si="146"/>
        <v/>
      </c>
      <c r="R431" s="285" t="str">
        <f t="shared" si="147"/>
        <v/>
      </c>
      <c r="S431" s="16"/>
      <c r="T431" s="49" t="str">
        <f t="shared" si="138"/>
        <v/>
      </c>
      <c r="U431" s="49" t="str">
        <f t="shared" si="139"/>
        <v/>
      </c>
      <c r="V431" s="16"/>
      <c r="W431" s="88" t="str">
        <f t="shared" si="140"/>
        <v/>
      </c>
      <c r="X431" s="89" t="str">
        <f t="shared" si="135"/>
        <v/>
      </c>
      <c r="Y431" s="16"/>
      <c r="Z431" s="31" t="str">
        <f t="shared" si="148"/>
        <v/>
      </c>
      <c r="AA431" s="19"/>
      <c r="AB431" s="45" t="str">
        <f t="shared" si="134"/>
        <v/>
      </c>
      <c r="AC431" s="44"/>
      <c r="AE431" s="19"/>
      <c r="AF431" s="71"/>
      <c r="AG431" s="25"/>
      <c r="AH431" s="45" t="str">
        <f t="shared" si="141"/>
        <v/>
      </c>
      <c r="AI431" s="29"/>
      <c r="AJ431" s="45" t="str">
        <f t="shared" si="142"/>
        <v/>
      </c>
      <c r="AK431" s="50"/>
      <c r="AL431" s="88" t="str">
        <f t="shared" si="153"/>
        <v/>
      </c>
      <c r="AM431" s="89" t="str">
        <f t="shared" si="154"/>
        <v/>
      </c>
      <c r="AN431" s="36"/>
    </row>
    <row r="432" spans="1:40" x14ac:dyDescent="0.25">
      <c r="A432" s="95"/>
      <c r="B432" s="19"/>
      <c r="C432" s="298" t="b">
        <f t="shared" si="149"/>
        <v>0</v>
      </c>
      <c r="D432" s="298"/>
      <c r="E432" s="420" t="b">
        <f t="shared" si="150"/>
        <v>0</v>
      </c>
      <c r="F432" s="421"/>
      <c r="G432" s="298" t="b">
        <f t="shared" si="151"/>
        <v>0</v>
      </c>
      <c r="H432" s="298"/>
      <c r="I432" s="298" t="b">
        <f t="shared" si="152"/>
        <v>0</v>
      </c>
      <c r="J432" s="298"/>
      <c r="K432" s="285" t="str">
        <f t="shared" si="143"/>
        <v/>
      </c>
      <c r="L432" s="104" t="str">
        <f t="shared" si="136"/>
        <v/>
      </c>
      <c r="M432" s="293" t="str">
        <f t="shared" si="137"/>
        <v/>
      </c>
      <c r="N432" s="19"/>
      <c r="O432" s="86" t="str">
        <f t="shared" si="144"/>
        <v/>
      </c>
      <c r="P432" s="285" t="str">
        <f t="shared" si="145"/>
        <v/>
      </c>
      <c r="Q432" s="86" t="str">
        <f t="shared" si="146"/>
        <v/>
      </c>
      <c r="R432" s="285" t="str">
        <f t="shared" si="147"/>
        <v/>
      </c>
      <c r="S432" s="16"/>
      <c r="T432" s="49" t="str">
        <f t="shared" si="138"/>
        <v/>
      </c>
      <c r="U432" s="49" t="str">
        <f t="shared" si="139"/>
        <v/>
      </c>
      <c r="V432" s="16"/>
      <c r="W432" s="88" t="str">
        <f t="shared" si="140"/>
        <v/>
      </c>
      <c r="X432" s="89" t="str">
        <f t="shared" si="135"/>
        <v/>
      </c>
      <c r="Y432" s="16"/>
      <c r="Z432" s="31" t="str">
        <f t="shared" si="148"/>
        <v/>
      </c>
      <c r="AA432" s="19"/>
      <c r="AB432" s="45" t="str">
        <f t="shared" si="134"/>
        <v/>
      </c>
      <c r="AC432" s="44"/>
      <c r="AE432" s="19"/>
      <c r="AF432" s="71"/>
      <c r="AG432" s="25"/>
      <c r="AH432" s="45" t="str">
        <f t="shared" si="141"/>
        <v/>
      </c>
      <c r="AI432" s="29"/>
      <c r="AJ432" s="45" t="str">
        <f t="shared" si="142"/>
        <v/>
      </c>
      <c r="AK432" s="50"/>
      <c r="AL432" s="88" t="str">
        <f t="shared" si="153"/>
        <v/>
      </c>
      <c r="AM432" s="89" t="str">
        <f t="shared" si="154"/>
        <v/>
      </c>
      <c r="AN432" s="36"/>
    </row>
    <row r="433" spans="1:40" x14ac:dyDescent="0.25">
      <c r="A433" s="95"/>
      <c r="B433" s="19"/>
      <c r="C433" s="298" t="b">
        <f t="shared" si="149"/>
        <v>0</v>
      </c>
      <c r="D433" s="298"/>
      <c r="E433" s="420" t="b">
        <f t="shared" si="150"/>
        <v>0</v>
      </c>
      <c r="F433" s="421"/>
      <c r="G433" s="298" t="b">
        <f t="shared" si="151"/>
        <v>0</v>
      </c>
      <c r="H433" s="298"/>
      <c r="I433" s="298" t="b">
        <f t="shared" si="152"/>
        <v>0</v>
      </c>
      <c r="J433" s="298"/>
      <c r="K433" s="285" t="str">
        <f t="shared" si="143"/>
        <v/>
      </c>
      <c r="L433" s="104" t="str">
        <f t="shared" si="136"/>
        <v/>
      </c>
      <c r="M433" s="293" t="str">
        <f t="shared" si="137"/>
        <v/>
      </c>
      <c r="N433" s="19"/>
      <c r="O433" s="86" t="str">
        <f t="shared" si="144"/>
        <v/>
      </c>
      <c r="P433" s="285" t="str">
        <f t="shared" si="145"/>
        <v/>
      </c>
      <c r="Q433" s="86" t="str">
        <f t="shared" si="146"/>
        <v/>
      </c>
      <c r="R433" s="285" t="str">
        <f t="shared" si="147"/>
        <v/>
      </c>
      <c r="S433" s="16"/>
      <c r="T433" s="49" t="str">
        <f t="shared" si="138"/>
        <v/>
      </c>
      <c r="U433" s="49" t="str">
        <f t="shared" si="139"/>
        <v/>
      </c>
      <c r="V433" s="16"/>
      <c r="W433" s="88" t="str">
        <f t="shared" si="140"/>
        <v/>
      </c>
      <c r="X433" s="89" t="str">
        <f t="shared" si="135"/>
        <v/>
      </c>
      <c r="Y433" s="16"/>
      <c r="Z433" s="31" t="str">
        <f t="shared" si="148"/>
        <v/>
      </c>
      <c r="AA433" s="19"/>
      <c r="AB433" s="45" t="str">
        <f t="shared" si="134"/>
        <v/>
      </c>
      <c r="AC433" s="44"/>
      <c r="AE433" s="19"/>
      <c r="AF433" s="71"/>
      <c r="AG433" s="25"/>
      <c r="AH433" s="45" t="str">
        <f t="shared" si="141"/>
        <v/>
      </c>
      <c r="AI433" s="29"/>
      <c r="AJ433" s="45" t="str">
        <f t="shared" si="142"/>
        <v/>
      </c>
      <c r="AK433" s="50"/>
      <c r="AL433" s="88" t="str">
        <f t="shared" si="153"/>
        <v/>
      </c>
      <c r="AM433" s="89" t="str">
        <f t="shared" si="154"/>
        <v/>
      </c>
      <c r="AN433" s="36"/>
    </row>
    <row r="434" spans="1:40" x14ac:dyDescent="0.25">
      <c r="A434" s="95"/>
      <c r="B434" s="19"/>
      <c r="C434" s="298" t="b">
        <f t="shared" si="149"/>
        <v>0</v>
      </c>
      <c r="D434" s="298"/>
      <c r="E434" s="420" t="b">
        <f t="shared" si="150"/>
        <v>0</v>
      </c>
      <c r="F434" s="421"/>
      <c r="G434" s="298" t="b">
        <f t="shared" si="151"/>
        <v>0</v>
      </c>
      <c r="H434" s="298"/>
      <c r="I434" s="298" t="b">
        <f t="shared" si="152"/>
        <v>0</v>
      </c>
      <c r="J434" s="298"/>
      <c r="K434" s="285" t="str">
        <f t="shared" si="143"/>
        <v/>
      </c>
      <c r="L434" s="104" t="str">
        <f t="shared" si="136"/>
        <v/>
      </c>
      <c r="M434" s="293" t="str">
        <f t="shared" si="137"/>
        <v/>
      </c>
      <c r="N434" s="19"/>
      <c r="O434" s="86" t="str">
        <f t="shared" si="144"/>
        <v/>
      </c>
      <c r="P434" s="285" t="str">
        <f t="shared" si="145"/>
        <v/>
      </c>
      <c r="Q434" s="86" t="str">
        <f t="shared" si="146"/>
        <v/>
      </c>
      <c r="R434" s="285" t="str">
        <f t="shared" si="147"/>
        <v/>
      </c>
      <c r="S434" s="16"/>
      <c r="T434" s="49" t="str">
        <f t="shared" si="138"/>
        <v/>
      </c>
      <c r="U434" s="49" t="str">
        <f t="shared" si="139"/>
        <v/>
      </c>
      <c r="V434" s="16"/>
      <c r="W434" s="88" t="str">
        <f t="shared" si="140"/>
        <v/>
      </c>
      <c r="X434" s="89" t="str">
        <f t="shared" si="135"/>
        <v/>
      </c>
      <c r="Y434" s="16"/>
      <c r="Z434" s="31" t="str">
        <f t="shared" si="148"/>
        <v/>
      </c>
      <c r="AA434" s="19"/>
      <c r="AB434" s="45" t="str">
        <f t="shared" si="134"/>
        <v/>
      </c>
      <c r="AC434" s="44"/>
      <c r="AE434" s="19"/>
      <c r="AF434" s="71"/>
      <c r="AG434" s="25"/>
      <c r="AH434" s="45" t="str">
        <f t="shared" si="141"/>
        <v/>
      </c>
      <c r="AI434" s="29"/>
      <c r="AJ434" s="45" t="str">
        <f t="shared" si="142"/>
        <v/>
      </c>
      <c r="AK434" s="50"/>
      <c r="AL434" s="88" t="str">
        <f t="shared" si="153"/>
        <v/>
      </c>
      <c r="AM434" s="89" t="str">
        <f t="shared" si="154"/>
        <v/>
      </c>
      <c r="AN434" s="36"/>
    </row>
    <row r="435" spans="1:40" x14ac:dyDescent="0.25">
      <c r="A435" s="95"/>
      <c r="B435" s="19"/>
      <c r="C435" s="298" t="b">
        <f t="shared" si="149"/>
        <v>0</v>
      </c>
      <c r="D435" s="298"/>
      <c r="E435" s="420" t="b">
        <f t="shared" si="150"/>
        <v>0</v>
      </c>
      <c r="F435" s="421"/>
      <c r="G435" s="298" t="b">
        <f t="shared" si="151"/>
        <v>0</v>
      </c>
      <c r="H435" s="298"/>
      <c r="I435" s="298" t="b">
        <f t="shared" si="152"/>
        <v>0</v>
      </c>
      <c r="J435" s="298"/>
      <c r="K435" s="285" t="str">
        <f t="shared" si="143"/>
        <v/>
      </c>
      <c r="L435" s="104" t="str">
        <f t="shared" si="136"/>
        <v/>
      </c>
      <c r="M435" s="293" t="str">
        <f t="shared" si="137"/>
        <v/>
      </c>
      <c r="N435" s="19"/>
      <c r="O435" s="86" t="str">
        <f t="shared" si="144"/>
        <v/>
      </c>
      <c r="P435" s="285" t="str">
        <f t="shared" si="145"/>
        <v/>
      </c>
      <c r="Q435" s="86" t="str">
        <f t="shared" si="146"/>
        <v/>
      </c>
      <c r="R435" s="285" t="str">
        <f t="shared" si="147"/>
        <v/>
      </c>
      <c r="S435" s="16"/>
      <c r="T435" s="49" t="str">
        <f t="shared" si="138"/>
        <v/>
      </c>
      <c r="U435" s="49" t="str">
        <f t="shared" si="139"/>
        <v/>
      </c>
      <c r="V435" s="16"/>
      <c r="W435" s="88" t="str">
        <f t="shared" si="140"/>
        <v/>
      </c>
      <c r="X435" s="89" t="str">
        <f t="shared" si="135"/>
        <v/>
      </c>
      <c r="Y435" s="16"/>
      <c r="Z435" s="31" t="str">
        <f t="shared" si="148"/>
        <v/>
      </c>
      <c r="AA435" s="19"/>
      <c r="AB435" s="45" t="str">
        <f t="shared" si="134"/>
        <v/>
      </c>
      <c r="AC435" s="44"/>
      <c r="AE435" s="19"/>
      <c r="AF435" s="71"/>
      <c r="AG435" s="25"/>
      <c r="AH435" s="45" t="str">
        <f t="shared" si="141"/>
        <v/>
      </c>
      <c r="AI435" s="29"/>
      <c r="AJ435" s="45" t="str">
        <f t="shared" si="142"/>
        <v/>
      </c>
      <c r="AK435" s="50"/>
      <c r="AL435" s="88" t="str">
        <f t="shared" si="153"/>
        <v/>
      </c>
      <c r="AM435" s="89" t="str">
        <f t="shared" si="154"/>
        <v/>
      </c>
      <c r="AN435" s="36"/>
    </row>
    <row r="436" spans="1:40" x14ac:dyDescent="0.25">
      <c r="A436" s="95"/>
      <c r="B436" s="19"/>
      <c r="C436" s="298" t="b">
        <f t="shared" si="149"/>
        <v>0</v>
      </c>
      <c r="D436" s="298"/>
      <c r="E436" s="420" t="b">
        <f t="shared" si="150"/>
        <v>0</v>
      </c>
      <c r="F436" s="421"/>
      <c r="G436" s="298" t="b">
        <f t="shared" si="151"/>
        <v>0</v>
      </c>
      <c r="H436" s="298"/>
      <c r="I436" s="298" t="b">
        <f t="shared" si="152"/>
        <v>0</v>
      </c>
      <c r="J436" s="298"/>
      <c r="K436" s="285" t="str">
        <f t="shared" si="143"/>
        <v/>
      </c>
      <c r="L436" s="104" t="str">
        <f t="shared" si="136"/>
        <v/>
      </c>
      <c r="M436" s="293" t="str">
        <f t="shared" si="137"/>
        <v/>
      </c>
      <c r="N436" s="19"/>
      <c r="O436" s="86" t="str">
        <f t="shared" si="144"/>
        <v/>
      </c>
      <c r="P436" s="285" t="str">
        <f t="shared" si="145"/>
        <v/>
      </c>
      <c r="Q436" s="86" t="str">
        <f t="shared" si="146"/>
        <v/>
      </c>
      <c r="R436" s="285" t="str">
        <f t="shared" si="147"/>
        <v/>
      </c>
      <c r="S436" s="16"/>
      <c r="T436" s="49" t="str">
        <f t="shared" si="138"/>
        <v/>
      </c>
      <c r="U436" s="49" t="str">
        <f t="shared" si="139"/>
        <v/>
      </c>
      <c r="V436" s="16"/>
      <c r="W436" s="88" t="str">
        <f t="shared" si="140"/>
        <v/>
      </c>
      <c r="X436" s="89" t="str">
        <f t="shared" si="135"/>
        <v/>
      </c>
      <c r="Y436" s="16"/>
      <c r="Z436" s="31" t="str">
        <f t="shared" si="148"/>
        <v/>
      </c>
      <c r="AA436" s="19"/>
      <c r="AB436" s="45" t="str">
        <f t="shared" si="134"/>
        <v/>
      </c>
      <c r="AC436" s="44"/>
      <c r="AE436" s="19"/>
      <c r="AF436" s="71"/>
      <c r="AG436" s="25"/>
      <c r="AH436" s="45" t="str">
        <f t="shared" si="141"/>
        <v/>
      </c>
      <c r="AI436" s="29"/>
      <c r="AJ436" s="45" t="str">
        <f t="shared" si="142"/>
        <v/>
      </c>
      <c r="AK436" s="50"/>
      <c r="AL436" s="88" t="str">
        <f t="shared" si="153"/>
        <v/>
      </c>
      <c r="AM436" s="89" t="str">
        <f t="shared" si="154"/>
        <v/>
      </c>
      <c r="AN436" s="36"/>
    </row>
    <row r="437" spans="1:40" x14ac:dyDescent="0.25">
      <c r="A437" s="95"/>
      <c r="B437" s="19"/>
      <c r="C437" s="298" t="b">
        <f t="shared" si="149"/>
        <v>0</v>
      </c>
      <c r="D437" s="298"/>
      <c r="E437" s="420" t="b">
        <f t="shared" si="150"/>
        <v>0</v>
      </c>
      <c r="F437" s="421"/>
      <c r="G437" s="298" t="b">
        <f t="shared" si="151"/>
        <v>0</v>
      </c>
      <c r="H437" s="298"/>
      <c r="I437" s="298" t="b">
        <f t="shared" si="152"/>
        <v>0</v>
      </c>
      <c r="J437" s="298"/>
      <c r="K437" s="285" t="str">
        <f t="shared" si="143"/>
        <v/>
      </c>
      <c r="L437" s="104" t="str">
        <f t="shared" si="136"/>
        <v/>
      </c>
      <c r="M437" s="293" t="str">
        <f t="shared" si="137"/>
        <v/>
      </c>
      <c r="N437" s="19"/>
      <c r="O437" s="86" t="str">
        <f t="shared" si="144"/>
        <v/>
      </c>
      <c r="P437" s="285" t="str">
        <f t="shared" si="145"/>
        <v/>
      </c>
      <c r="Q437" s="86" t="str">
        <f t="shared" si="146"/>
        <v/>
      </c>
      <c r="R437" s="285" t="str">
        <f t="shared" si="147"/>
        <v/>
      </c>
      <c r="S437" s="16"/>
      <c r="T437" s="49" t="str">
        <f t="shared" si="138"/>
        <v/>
      </c>
      <c r="U437" s="49" t="str">
        <f t="shared" si="139"/>
        <v/>
      </c>
      <c r="V437" s="16"/>
      <c r="W437" s="88" t="str">
        <f t="shared" si="140"/>
        <v/>
      </c>
      <c r="X437" s="89" t="str">
        <f t="shared" si="135"/>
        <v/>
      </c>
      <c r="Y437" s="16"/>
      <c r="Z437" s="31" t="str">
        <f t="shared" si="148"/>
        <v/>
      </c>
      <c r="AA437" s="19"/>
      <c r="AB437" s="45" t="str">
        <f t="shared" si="134"/>
        <v/>
      </c>
      <c r="AC437" s="44"/>
      <c r="AE437" s="19"/>
      <c r="AF437" s="71"/>
      <c r="AG437" s="25"/>
      <c r="AH437" s="45" t="str">
        <f t="shared" si="141"/>
        <v/>
      </c>
      <c r="AI437" s="29"/>
      <c r="AJ437" s="45" t="str">
        <f t="shared" si="142"/>
        <v/>
      </c>
      <c r="AK437" s="50"/>
      <c r="AL437" s="88" t="str">
        <f t="shared" si="153"/>
        <v/>
      </c>
      <c r="AM437" s="89" t="str">
        <f t="shared" si="154"/>
        <v/>
      </c>
      <c r="AN437" s="36"/>
    </row>
    <row r="438" spans="1:40" x14ac:dyDescent="0.25">
      <c r="A438" s="95"/>
      <c r="B438" s="19"/>
      <c r="C438" s="298" t="b">
        <f t="shared" si="149"/>
        <v>0</v>
      </c>
      <c r="D438" s="298"/>
      <c r="E438" s="420" t="b">
        <f t="shared" si="150"/>
        <v>0</v>
      </c>
      <c r="F438" s="421"/>
      <c r="G438" s="298" t="b">
        <f t="shared" si="151"/>
        <v>0</v>
      </c>
      <c r="H438" s="298"/>
      <c r="I438" s="298" t="b">
        <f t="shared" si="152"/>
        <v>0</v>
      </c>
      <c r="J438" s="298"/>
      <c r="K438" s="285" t="str">
        <f t="shared" si="143"/>
        <v/>
      </c>
      <c r="L438" s="104" t="str">
        <f t="shared" si="136"/>
        <v/>
      </c>
      <c r="M438" s="293" t="str">
        <f t="shared" si="137"/>
        <v/>
      </c>
      <c r="N438" s="19"/>
      <c r="O438" s="86" t="str">
        <f t="shared" si="144"/>
        <v/>
      </c>
      <c r="P438" s="285" t="str">
        <f t="shared" si="145"/>
        <v/>
      </c>
      <c r="Q438" s="86" t="str">
        <f t="shared" si="146"/>
        <v/>
      </c>
      <c r="R438" s="285" t="str">
        <f t="shared" si="147"/>
        <v/>
      </c>
      <c r="S438" s="16"/>
      <c r="T438" s="49" t="str">
        <f t="shared" si="138"/>
        <v/>
      </c>
      <c r="U438" s="49" t="str">
        <f t="shared" si="139"/>
        <v/>
      </c>
      <c r="V438" s="16"/>
      <c r="W438" s="88" t="str">
        <f t="shared" si="140"/>
        <v/>
      </c>
      <c r="X438" s="89" t="str">
        <f t="shared" si="135"/>
        <v/>
      </c>
      <c r="Y438" s="16"/>
      <c r="Z438" s="31" t="str">
        <f t="shared" si="148"/>
        <v/>
      </c>
      <c r="AA438" s="19"/>
      <c r="AB438" s="45" t="str">
        <f t="shared" ref="AB438:AB501" si="155">IF(AND(O438="",OR(L438=1,L438=2)),COUNT(AF439:AF540),"")</f>
        <v/>
      </c>
      <c r="AC438" s="44"/>
      <c r="AE438" s="19"/>
      <c r="AF438" s="71"/>
      <c r="AG438" s="25"/>
      <c r="AH438" s="45" t="str">
        <f t="shared" si="141"/>
        <v/>
      </c>
      <c r="AI438" s="29"/>
      <c r="AJ438" s="45" t="str">
        <f t="shared" si="142"/>
        <v/>
      </c>
      <c r="AK438" s="50"/>
      <c r="AL438" s="88" t="str">
        <f t="shared" si="153"/>
        <v/>
      </c>
      <c r="AM438" s="89" t="str">
        <f t="shared" si="154"/>
        <v/>
      </c>
      <c r="AN438" s="36"/>
    </row>
    <row r="439" spans="1:40" x14ac:dyDescent="0.25">
      <c r="A439" s="95"/>
      <c r="B439" s="19"/>
      <c r="C439" s="298" t="b">
        <f t="shared" si="149"/>
        <v>0</v>
      </c>
      <c r="D439" s="298"/>
      <c r="E439" s="420" t="b">
        <f t="shared" si="150"/>
        <v>0</v>
      </c>
      <c r="F439" s="421"/>
      <c r="G439" s="298" t="b">
        <f t="shared" si="151"/>
        <v>0</v>
      </c>
      <c r="H439" s="298"/>
      <c r="I439" s="298" t="b">
        <f t="shared" si="152"/>
        <v>0</v>
      </c>
      <c r="J439" s="298"/>
      <c r="K439" s="285" t="str">
        <f t="shared" si="143"/>
        <v/>
      </c>
      <c r="L439" s="104" t="str">
        <f t="shared" si="136"/>
        <v/>
      </c>
      <c r="M439" s="293" t="str">
        <f t="shared" si="137"/>
        <v/>
      </c>
      <c r="N439" s="19"/>
      <c r="O439" s="86" t="str">
        <f t="shared" si="144"/>
        <v/>
      </c>
      <c r="P439" s="285" t="str">
        <f t="shared" si="145"/>
        <v/>
      </c>
      <c r="Q439" s="86" t="str">
        <f t="shared" si="146"/>
        <v/>
      </c>
      <c r="R439" s="285" t="str">
        <f t="shared" si="147"/>
        <v/>
      </c>
      <c r="S439" s="16"/>
      <c r="T439" s="49" t="str">
        <f t="shared" si="138"/>
        <v/>
      </c>
      <c r="U439" s="49" t="str">
        <f t="shared" si="139"/>
        <v/>
      </c>
      <c r="V439" s="16"/>
      <c r="W439" s="88" t="str">
        <f t="shared" si="140"/>
        <v/>
      </c>
      <c r="X439" s="89" t="str">
        <f t="shared" si="135"/>
        <v/>
      </c>
      <c r="Y439" s="16"/>
      <c r="Z439" s="31" t="str">
        <f t="shared" si="148"/>
        <v/>
      </c>
      <c r="AA439" s="19"/>
      <c r="AB439" s="45" t="str">
        <f t="shared" si="155"/>
        <v/>
      </c>
      <c r="AC439" s="44"/>
      <c r="AE439" s="19"/>
      <c r="AF439" s="71"/>
      <c r="AG439" s="25"/>
      <c r="AH439" s="45" t="str">
        <f t="shared" si="141"/>
        <v/>
      </c>
      <c r="AI439" s="29"/>
      <c r="AJ439" s="45" t="str">
        <f t="shared" si="142"/>
        <v/>
      </c>
      <c r="AK439" s="50"/>
      <c r="AL439" s="88" t="str">
        <f t="shared" si="153"/>
        <v/>
      </c>
      <c r="AM439" s="89" t="str">
        <f t="shared" si="154"/>
        <v/>
      </c>
      <c r="AN439" s="36"/>
    </row>
    <row r="440" spans="1:40" x14ac:dyDescent="0.25">
      <c r="A440" s="95"/>
      <c r="B440" s="19"/>
      <c r="C440" s="298" t="b">
        <f t="shared" si="149"/>
        <v>0</v>
      </c>
      <c r="D440" s="298"/>
      <c r="E440" s="420" t="b">
        <f t="shared" si="150"/>
        <v>0</v>
      </c>
      <c r="F440" s="421"/>
      <c r="G440" s="298" t="b">
        <f t="shared" si="151"/>
        <v>0</v>
      </c>
      <c r="H440" s="298"/>
      <c r="I440" s="298" t="b">
        <f t="shared" si="152"/>
        <v>0</v>
      </c>
      <c r="J440" s="298"/>
      <c r="K440" s="285" t="str">
        <f t="shared" si="143"/>
        <v/>
      </c>
      <c r="L440" s="104" t="str">
        <f t="shared" si="136"/>
        <v/>
      </c>
      <c r="M440" s="293" t="str">
        <f t="shared" si="137"/>
        <v/>
      </c>
      <c r="N440" s="19"/>
      <c r="O440" s="86" t="str">
        <f t="shared" si="144"/>
        <v/>
      </c>
      <c r="P440" s="285" t="str">
        <f t="shared" si="145"/>
        <v/>
      </c>
      <c r="Q440" s="86" t="str">
        <f t="shared" si="146"/>
        <v/>
      </c>
      <c r="R440" s="285" t="str">
        <f t="shared" si="147"/>
        <v/>
      </c>
      <c r="S440" s="16"/>
      <c r="T440" s="49" t="str">
        <f t="shared" si="138"/>
        <v/>
      </c>
      <c r="U440" s="49" t="str">
        <f t="shared" si="139"/>
        <v/>
      </c>
      <c r="V440" s="16"/>
      <c r="W440" s="88" t="str">
        <f t="shared" si="140"/>
        <v/>
      </c>
      <c r="X440" s="89" t="str">
        <f t="shared" si="135"/>
        <v/>
      </c>
      <c r="Y440" s="16"/>
      <c r="Z440" s="31" t="str">
        <f t="shared" si="148"/>
        <v/>
      </c>
      <c r="AA440" s="19"/>
      <c r="AB440" s="45" t="str">
        <f t="shared" si="155"/>
        <v/>
      </c>
      <c r="AC440" s="44"/>
      <c r="AE440" s="19"/>
      <c r="AF440" s="71"/>
      <c r="AG440" s="25"/>
      <c r="AH440" s="45" t="str">
        <f t="shared" si="141"/>
        <v/>
      </c>
      <c r="AI440" s="29"/>
      <c r="AJ440" s="45" t="str">
        <f t="shared" si="142"/>
        <v/>
      </c>
      <c r="AK440" s="50"/>
      <c r="AL440" s="88" t="str">
        <f t="shared" si="153"/>
        <v/>
      </c>
      <c r="AM440" s="89" t="str">
        <f t="shared" si="154"/>
        <v/>
      </c>
      <c r="AN440" s="36"/>
    </row>
    <row r="441" spans="1:40" x14ac:dyDescent="0.25">
      <c r="A441" s="95"/>
      <c r="B441" s="19"/>
      <c r="C441" s="298" t="b">
        <f t="shared" si="149"/>
        <v>0</v>
      </c>
      <c r="D441" s="298"/>
      <c r="E441" s="420" t="b">
        <f t="shared" si="150"/>
        <v>0</v>
      </c>
      <c r="F441" s="421"/>
      <c r="G441" s="298" t="b">
        <f t="shared" si="151"/>
        <v>0</v>
      </c>
      <c r="H441" s="298"/>
      <c r="I441" s="298" t="b">
        <f t="shared" si="152"/>
        <v>0</v>
      </c>
      <c r="J441" s="298"/>
      <c r="K441" s="285" t="str">
        <f t="shared" si="143"/>
        <v/>
      </c>
      <c r="L441" s="104" t="str">
        <f t="shared" si="136"/>
        <v/>
      </c>
      <c r="M441" s="293" t="str">
        <f t="shared" si="137"/>
        <v/>
      </c>
      <c r="N441" s="19"/>
      <c r="O441" s="86" t="str">
        <f t="shared" si="144"/>
        <v/>
      </c>
      <c r="P441" s="285" t="str">
        <f t="shared" si="145"/>
        <v/>
      </c>
      <c r="Q441" s="86" t="str">
        <f t="shared" si="146"/>
        <v/>
      </c>
      <c r="R441" s="285" t="str">
        <f t="shared" si="147"/>
        <v/>
      </c>
      <c r="S441" s="16"/>
      <c r="T441" s="49" t="str">
        <f t="shared" si="138"/>
        <v/>
      </c>
      <c r="U441" s="49" t="str">
        <f t="shared" si="139"/>
        <v/>
      </c>
      <c r="V441" s="16"/>
      <c r="W441" s="88" t="str">
        <f t="shared" si="140"/>
        <v/>
      </c>
      <c r="X441" s="89" t="str">
        <f t="shared" si="135"/>
        <v/>
      </c>
      <c r="Y441" s="16"/>
      <c r="Z441" s="31" t="str">
        <f t="shared" si="148"/>
        <v/>
      </c>
      <c r="AA441" s="19"/>
      <c r="AB441" s="45" t="str">
        <f t="shared" si="155"/>
        <v/>
      </c>
      <c r="AC441" s="44"/>
      <c r="AE441" s="19"/>
      <c r="AF441" s="71"/>
      <c r="AG441" s="25"/>
      <c r="AH441" s="45" t="str">
        <f t="shared" si="141"/>
        <v/>
      </c>
      <c r="AI441" s="29"/>
      <c r="AJ441" s="45" t="str">
        <f t="shared" si="142"/>
        <v/>
      </c>
      <c r="AK441" s="50"/>
      <c r="AL441" s="88" t="str">
        <f t="shared" si="153"/>
        <v/>
      </c>
      <c r="AM441" s="89" t="str">
        <f t="shared" si="154"/>
        <v/>
      </c>
      <c r="AN441" s="36"/>
    </row>
    <row r="442" spans="1:40" x14ac:dyDescent="0.25">
      <c r="A442" s="95"/>
      <c r="B442" s="19"/>
      <c r="C442" s="298" t="b">
        <f t="shared" si="149"/>
        <v>0</v>
      </c>
      <c r="D442" s="298"/>
      <c r="E442" s="420" t="b">
        <f t="shared" si="150"/>
        <v>0</v>
      </c>
      <c r="F442" s="421"/>
      <c r="G442" s="298" t="b">
        <f t="shared" si="151"/>
        <v>0</v>
      </c>
      <c r="H442" s="298"/>
      <c r="I442" s="298" t="b">
        <f t="shared" si="152"/>
        <v>0</v>
      </c>
      <c r="J442" s="298"/>
      <c r="K442" s="285" t="str">
        <f t="shared" si="143"/>
        <v/>
      </c>
      <c r="L442" s="104" t="str">
        <f t="shared" si="136"/>
        <v/>
      </c>
      <c r="M442" s="293" t="str">
        <f t="shared" si="137"/>
        <v/>
      </c>
      <c r="N442" s="19"/>
      <c r="O442" s="86" t="str">
        <f t="shared" si="144"/>
        <v/>
      </c>
      <c r="P442" s="285" t="str">
        <f t="shared" si="145"/>
        <v/>
      </c>
      <c r="Q442" s="86" t="str">
        <f t="shared" si="146"/>
        <v/>
      </c>
      <c r="R442" s="285" t="str">
        <f t="shared" si="147"/>
        <v/>
      </c>
      <c r="S442" s="16"/>
      <c r="T442" s="49" t="str">
        <f t="shared" si="138"/>
        <v/>
      </c>
      <c r="U442" s="49" t="str">
        <f t="shared" si="139"/>
        <v/>
      </c>
      <c r="V442" s="16"/>
      <c r="W442" s="88" t="str">
        <f t="shared" si="140"/>
        <v/>
      </c>
      <c r="X442" s="89" t="str">
        <f t="shared" ref="X442:X505" si="156">IF(W442=D$7,E$7,IF(W442=D$8,E$8,IF(W442=D$9,E$9,IF(W442=D$10,E$10,IF(W442=D$11,E$11,IF(W442=G$6,H$6,IF(W442=G$7,H$7,IF(W442=G$8,H$8,IF(W442=G$9,H$9,IF(W442=G$10,H$10,IF(W442=G$11,H$11,IF(W442=J$6,K$6,IF(W442=J$7,K$7,IF(W442=J$8,K$8,IF(W442=J$9,K$9,IF(W442=J$10,K$10,IF(W442=J$11,K$11,IF(W442=D$6,E$6,""))))))))))))))))))</f>
        <v/>
      </c>
      <c r="Y442" s="16"/>
      <c r="Z442" s="31" t="str">
        <f t="shared" si="148"/>
        <v/>
      </c>
      <c r="AA442" s="19"/>
      <c r="AB442" s="45" t="str">
        <f t="shared" si="155"/>
        <v/>
      </c>
      <c r="AC442" s="44"/>
      <c r="AE442" s="19"/>
      <c r="AF442" s="71"/>
      <c r="AG442" s="25"/>
      <c r="AH442" s="45" t="str">
        <f t="shared" si="141"/>
        <v/>
      </c>
      <c r="AI442" s="29"/>
      <c r="AJ442" s="45" t="str">
        <f t="shared" si="142"/>
        <v/>
      </c>
      <c r="AK442" s="50"/>
      <c r="AL442" s="88" t="str">
        <f t="shared" si="153"/>
        <v/>
      </c>
      <c r="AM442" s="89" t="str">
        <f t="shared" si="154"/>
        <v/>
      </c>
      <c r="AN442" s="36"/>
    </row>
    <row r="443" spans="1:40" x14ac:dyDescent="0.25">
      <c r="A443" s="95"/>
      <c r="B443" s="19"/>
      <c r="C443" s="298" t="b">
        <f t="shared" si="149"/>
        <v>0</v>
      </c>
      <c r="D443" s="298"/>
      <c r="E443" s="420" t="b">
        <f t="shared" si="150"/>
        <v>0</v>
      </c>
      <c r="F443" s="421"/>
      <c r="G443" s="298" t="b">
        <f t="shared" si="151"/>
        <v>0</v>
      </c>
      <c r="H443" s="298"/>
      <c r="I443" s="298" t="b">
        <f t="shared" si="152"/>
        <v>0</v>
      </c>
      <c r="J443" s="298"/>
      <c r="K443" s="285" t="str">
        <f t="shared" si="143"/>
        <v/>
      </c>
      <c r="L443" s="104" t="str">
        <f t="shared" si="136"/>
        <v/>
      </c>
      <c r="M443" s="293" t="str">
        <f t="shared" si="137"/>
        <v/>
      </c>
      <c r="N443" s="19"/>
      <c r="O443" s="86" t="str">
        <f t="shared" si="144"/>
        <v/>
      </c>
      <c r="P443" s="285" t="str">
        <f t="shared" si="145"/>
        <v/>
      </c>
      <c r="Q443" s="86" t="str">
        <f t="shared" si="146"/>
        <v/>
      </c>
      <c r="R443" s="285" t="str">
        <f t="shared" si="147"/>
        <v/>
      </c>
      <c r="S443" s="16"/>
      <c r="T443" s="49" t="str">
        <f t="shared" si="138"/>
        <v/>
      </c>
      <c r="U443" s="49" t="str">
        <f t="shared" si="139"/>
        <v/>
      </c>
      <c r="V443" s="16"/>
      <c r="W443" s="88" t="str">
        <f t="shared" si="140"/>
        <v/>
      </c>
      <c r="X443" s="89" t="str">
        <f t="shared" si="156"/>
        <v/>
      </c>
      <c r="Y443" s="16"/>
      <c r="Z443" s="31" t="str">
        <f t="shared" si="148"/>
        <v/>
      </c>
      <c r="AA443" s="19"/>
      <c r="AB443" s="45" t="str">
        <f t="shared" si="155"/>
        <v/>
      </c>
      <c r="AC443" s="44"/>
      <c r="AE443" s="19"/>
      <c r="AF443" s="71"/>
      <c r="AG443" s="25"/>
      <c r="AH443" s="45" t="str">
        <f t="shared" si="141"/>
        <v/>
      </c>
      <c r="AI443" s="29"/>
      <c r="AJ443" s="45" t="str">
        <f t="shared" si="142"/>
        <v/>
      </c>
      <c r="AK443" s="50"/>
      <c r="AL443" s="88" t="str">
        <f t="shared" si="153"/>
        <v/>
      </c>
      <c r="AM443" s="89" t="str">
        <f t="shared" si="154"/>
        <v/>
      </c>
      <c r="AN443" s="36"/>
    </row>
    <row r="444" spans="1:40" x14ac:dyDescent="0.25">
      <c r="A444" s="95"/>
      <c r="B444" s="19"/>
      <c r="C444" s="298" t="b">
        <f t="shared" si="149"/>
        <v>0</v>
      </c>
      <c r="D444" s="298"/>
      <c r="E444" s="420" t="b">
        <f t="shared" si="150"/>
        <v>0</v>
      </c>
      <c r="F444" s="421"/>
      <c r="G444" s="298" t="b">
        <f t="shared" si="151"/>
        <v>0</v>
      </c>
      <c r="H444" s="298"/>
      <c r="I444" s="298" t="b">
        <f t="shared" si="152"/>
        <v>0</v>
      </c>
      <c r="J444" s="298"/>
      <c r="K444" s="285" t="str">
        <f t="shared" si="143"/>
        <v/>
      </c>
      <c r="L444" s="104" t="str">
        <f t="shared" si="136"/>
        <v/>
      </c>
      <c r="M444" s="293" t="str">
        <f t="shared" si="137"/>
        <v/>
      </c>
      <c r="N444" s="19"/>
      <c r="O444" s="86" t="str">
        <f t="shared" si="144"/>
        <v/>
      </c>
      <c r="P444" s="285" t="str">
        <f t="shared" si="145"/>
        <v/>
      </c>
      <c r="Q444" s="86" t="str">
        <f t="shared" si="146"/>
        <v/>
      </c>
      <c r="R444" s="285" t="str">
        <f t="shared" si="147"/>
        <v/>
      </c>
      <c r="S444" s="16"/>
      <c r="T444" s="49" t="str">
        <f t="shared" si="138"/>
        <v/>
      </c>
      <c r="U444" s="49" t="str">
        <f t="shared" si="139"/>
        <v/>
      </c>
      <c r="V444" s="16"/>
      <c r="W444" s="88" t="str">
        <f t="shared" si="140"/>
        <v/>
      </c>
      <c r="X444" s="89" t="str">
        <f t="shared" si="156"/>
        <v/>
      </c>
      <c r="Y444" s="16"/>
      <c r="Z444" s="31" t="str">
        <f t="shared" si="148"/>
        <v/>
      </c>
      <c r="AA444" s="19"/>
      <c r="AB444" s="45" t="str">
        <f t="shared" si="155"/>
        <v/>
      </c>
      <c r="AC444" s="44"/>
      <c r="AE444" s="19"/>
      <c r="AF444" s="71"/>
      <c r="AG444" s="25"/>
      <c r="AH444" s="45" t="str">
        <f t="shared" si="141"/>
        <v/>
      </c>
      <c r="AI444" s="29"/>
      <c r="AJ444" s="45" t="str">
        <f t="shared" si="142"/>
        <v/>
      </c>
      <c r="AK444" s="50"/>
      <c r="AL444" s="88" t="str">
        <f t="shared" si="153"/>
        <v/>
      </c>
      <c r="AM444" s="89" t="str">
        <f t="shared" si="154"/>
        <v/>
      </c>
      <c r="AN444" s="36"/>
    </row>
    <row r="445" spans="1:40" x14ac:dyDescent="0.25">
      <c r="A445" s="95"/>
      <c r="B445" s="19"/>
      <c r="C445" s="298" t="b">
        <f t="shared" si="149"/>
        <v>0</v>
      </c>
      <c r="D445" s="298"/>
      <c r="E445" s="420" t="b">
        <f t="shared" si="150"/>
        <v>0</v>
      </c>
      <c r="F445" s="421"/>
      <c r="G445" s="298" t="b">
        <f t="shared" si="151"/>
        <v>0</v>
      </c>
      <c r="H445" s="298"/>
      <c r="I445" s="298" t="b">
        <f t="shared" si="152"/>
        <v>0</v>
      </c>
      <c r="J445" s="298"/>
      <c r="K445" s="285" t="str">
        <f t="shared" si="143"/>
        <v/>
      </c>
      <c r="L445" s="104" t="str">
        <f t="shared" si="136"/>
        <v/>
      </c>
      <c r="M445" s="293" t="str">
        <f t="shared" si="137"/>
        <v/>
      </c>
      <c r="N445" s="19"/>
      <c r="O445" s="86" t="str">
        <f t="shared" si="144"/>
        <v/>
      </c>
      <c r="P445" s="285" t="str">
        <f t="shared" si="145"/>
        <v/>
      </c>
      <c r="Q445" s="86" t="str">
        <f t="shared" si="146"/>
        <v/>
      </c>
      <c r="R445" s="285" t="str">
        <f t="shared" si="147"/>
        <v/>
      </c>
      <c r="S445" s="16"/>
      <c r="T445" s="49" t="str">
        <f t="shared" si="138"/>
        <v/>
      </c>
      <c r="U445" s="49" t="str">
        <f t="shared" si="139"/>
        <v/>
      </c>
      <c r="V445" s="16"/>
      <c r="W445" s="88" t="str">
        <f t="shared" si="140"/>
        <v/>
      </c>
      <c r="X445" s="89" t="str">
        <f t="shared" si="156"/>
        <v/>
      </c>
      <c r="Y445" s="16"/>
      <c r="Z445" s="31" t="str">
        <f t="shared" si="148"/>
        <v/>
      </c>
      <c r="AA445" s="19"/>
      <c r="AB445" s="45" t="str">
        <f t="shared" si="155"/>
        <v/>
      </c>
      <c r="AC445" s="44"/>
      <c r="AE445" s="19"/>
      <c r="AF445" s="71"/>
      <c r="AG445" s="25"/>
      <c r="AH445" s="45" t="str">
        <f t="shared" si="141"/>
        <v/>
      </c>
      <c r="AI445" s="29"/>
      <c r="AJ445" s="45" t="str">
        <f t="shared" si="142"/>
        <v/>
      </c>
      <c r="AK445" s="50"/>
      <c r="AL445" s="88" t="str">
        <f t="shared" si="153"/>
        <v/>
      </c>
      <c r="AM445" s="89" t="str">
        <f t="shared" si="154"/>
        <v/>
      </c>
      <c r="AN445" s="36"/>
    </row>
    <row r="446" spans="1:40" x14ac:dyDescent="0.25">
      <c r="A446" s="95"/>
      <c r="B446" s="19"/>
      <c r="C446" s="298" t="b">
        <f t="shared" si="149"/>
        <v>0</v>
      </c>
      <c r="D446" s="298"/>
      <c r="E446" s="420" t="b">
        <f t="shared" si="150"/>
        <v>0</v>
      </c>
      <c r="F446" s="421"/>
      <c r="G446" s="298" t="b">
        <f t="shared" si="151"/>
        <v>0</v>
      </c>
      <c r="H446" s="298"/>
      <c r="I446" s="298" t="b">
        <f t="shared" si="152"/>
        <v>0</v>
      </c>
      <c r="J446" s="298"/>
      <c r="K446" s="285" t="str">
        <f t="shared" si="143"/>
        <v/>
      </c>
      <c r="L446" s="104" t="str">
        <f t="shared" si="136"/>
        <v/>
      </c>
      <c r="M446" s="293" t="str">
        <f t="shared" si="137"/>
        <v/>
      </c>
      <c r="N446" s="19"/>
      <c r="O446" s="86" t="str">
        <f t="shared" si="144"/>
        <v/>
      </c>
      <c r="P446" s="285" t="str">
        <f t="shared" si="145"/>
        <v/>
      </c>
      <c r="Q446" s="86" t="str">
        <f t="shared" si="146"/>
        <v/>
      </c>
      <c r="R446" s="285" t="str">
        <f t="shared" si="147"/>
        <v/>
      </c>
      <c r="S446" s="16"/>
      <c r="T446" s="49" t="str">
        <f t="shared" si="138"/>
        <v/>
      </c>
      <c r="U446" s="49" t="str">
        <f t="shared" si="139"/>
        <v/>
      </c>
      <c r="V446" s="16"/>
      <c r="W446" s="88" t="str">
        <f t="shared" si="140"/>
        <v/>
      </c>
      <c r="X446" s="89" t="str">
        <f t="shared" si="156"/>
        <v/>
      </c>
      <c r="Y446" s="16"/>
      <c r="Z446" s="31" t="str">
        <f t="shared" si="148"/>
        <v/>
      </c>
      <c r="AA446" s="19"/>
      <c r="AB446" s="45" t="str">
        <f t="shared" si="155"/>
        <v/>
      </c>
      <c r="AC446" s="44"/>
      <c r="AE446" s="19"/>
      <c r="AF446" s="71"/>
      <c r="AG446" s="25"/>
      <c r="AH446" s="45" t="str">
        <f t="shared" si="141"/>
        <v/>
      </c>
      <c r="AI446" s="29"/>
      <c r="AJ446" s="45" t="str">
        <f t="shared" si="142"/>
        <v/>
      </c>
      <c r="AK446" s="50"/>
      <c r="AL446" s="88" t="str">
        <f t="shared" si="153"/>
        <v/>
      </c>
      <c r="AM446" s="89" t="str">
        <f t="shared" si="154"/>
        <v/>
      </c>
      <c r="AN446" s="36"/>
    </row>
    <row r="447" spans="1:40" x14ac:dyDescent="0.25">
      <c r="A447" s="95"/>
      <c r="B447" s="19"/>
      <c r="C447" s="298" t="b">
        <f t="shared" si="149"/>
        <v>0</v>
      </c>
      <c r="D447" s="298"/>
      <c r="E447" s="420" t="b">
        <f t="shared" si="150"/>
        <v>0</v>
      </c>
      <c r="F447" s="421"/>
      <c r="G447" s="298" t="b">
        <f t="shared" si="151"/>
        <v>0</v>
      </c>
      <c r="H447" s="298"/>
      <c r="I447" s="298" t="b">
        <f t="shared" si="152"/>
        <v>0</v>
      </c>
      <c r="J447" s="298"/>
      <c r="K447" s="285" t="str">
        <f t="shared" si="143"/>
        <v/>
      </c>
      <c r="L447" s="104" t="str">
        <f t="shared" si="136"/>
        <v/>
      </c>
      <c r="M447" s="293" t="str">
        <f t="shared" si="137"/>
        <v/>
      </c>
      <c r="N447" s="19"/>
      <c r="O447" s="86" t="str">
        <f t="shared" si="144"/>
        <v/>
      </c>
      <c r="P447" s="285" t="str">
        <f t="shared" si="145"/>
        <v/>
      </c>
      <c r="Q447" s="86" t="str">
        <f t="shared" si="146"/>
        <v/>
      </c>
      <c r="R447" s="285" t="str">
        <f t="shared" si="147"/>
        <v/>
      </c>
      <c r="S447" s="16"/>
      <c r="T447" s="49" t="str">
        <f t="shared" si="138"/>
        <v/>
      </c>
      <c r="U447" s="49" t="str">
        <f t="shared" si="139"/>
        <v/>
      </c>
      <c r="V447" s="16"/>
      <c r="W447" s="88" t="str">
        <f t="shared" si="140"/>
        <v/>
      </c>
      <c r="X447" s="89" t="str">
        <f t="shared" si="156"/>
        <v/>
      </c>
      <c r="Y447" s="16"/>
      <c r="Z447" s="31" t="str">
        <f t="shared" si="148"/>
        <v/>
      </c>
      <c r="AA447" s="19"/>
      <c r="AB447" s="45" t="str">
        <f t="shared" si="155"/>
        <v/>
      </c>
      <c r="AC447" s="44"/>
      <c r="AE447" s="19"/>
      <c r="AF447" s="71"/>
      <c r="AG447" s="25"/>
      <c r="AH447" s="45" t="str">
        <f t="shared" si="141"/>
        <v/>
      </c>
      <c r="AI447" s="29"/>
      <c r="AJ447" s="45" t="str">
        <f t="shared" si="142"/>
        <v/>
      </c>
      <c r="AK447" s="50"/>
      <c r="AL447" s="88" t="str">
        <f t="shared" si="153"/>
        <v/>
      </c>
      <c r="AM447" s="89" t="str">
        <f t="shared" si="154"/>
        <v/>
      </c>
      <c r="AN447" s="36"/>
    </row>
    <row r="448" spans="1:40" x14ac:dyDescent="0.25">
      <c r="A448" s="95"/>
      <c r="B448" s="19"/>
      <c r="C448" s="298" t="b">
        <f t="shared" si="149"/>
        <v>0</v>
      </c>
      <c r="D448" s="298"/>
      <c r="E448" s="420" t="b">
        <f t="shared" si="150"/>
        <v>0</v>
      </c>
      <c r="F448" s="421"/>
      <c r="G448" s="298" t="b">
        <f t="shared" si="151"/>
        <v>0</v>
      </c>
      <c r="H448" s="298"/>
      <c r="I448" s="298" t="b">
        <f t="shared" si="152"/>
        <v>0</v>
      </c>
      <c r="J448" s="298"/>
      <c r="K448" s="285" t="str">
        <f t="shared" si="143"/>
        <v/>
      </c>
      <c r="L448" s="104" t="str">
        <f t="shared" si="136"/>
        <v/>
      </c>
      <c r="M448" s="293" t="str">
        <f t="shared" si="137"/>
        <v/>
      </c>
      <c r="N448" s="19"/>
      <c r="O448" s="86" t="str">
        <f t="shared" si="144"/>
        <v/>
      </c>
      <c r="P448" s="285" t="str">
        <f t="shared" si="145"/>
        <v/>
      </c>
      <c r="Q448" s="86" t="str">
        <f t="shared" si="146"/>
        <v/>
      </c>
      <c r="R448" s="285" t="str">
        <f t="shared" si="147"/>
        <v/>
      </c>
      <c r="S448" s="16"/>
      <c r="T448" s="49" t="str">
        <f t="shared" si="138"/>
        <v/>
      </c>
      <c r="U448" s="49" t="str">
        <f t="shared" si="139"/>
        <v/>
      </c>
      <c r="V448" s="16"/>
      <c r="W448" s="88" t="str">
        <f t="shared" si="140"/>
        <v/>
      </c>
      <c r="X448" s="89" t="str">
        <f t="shared" si="156"/>
        <v/>
      </c>
      <c r="Y448" s="16"/>
      <c r="Z448" s="31" t="str">
        <f t="shared" si="148"/>
        <v/>
      </c>
      <c r="AA448" s="19"/>
      <c r="AB448" s="45" t="str">
        <f t="shared" si="155"/>
        <v/>
      </c>
      <c r="AC448" s="44"/>
      <c r="AE448" s="19"/>
      <c r="AF448" s="71"/>
      <c r="AG448" s="25"/>
      <c r="AH448" s="45" t="str">
        <f t="shared" si="141"/>
        <v/>
      </c>
      <c r="AI448" s="29"/>
      <c r="AJ448" s="45" t="str">
        <f t="shared" si="142"/>
        <v/>
      </c>
      <c r="AK448" s="50"/>
      <c r="AL448" s="88" t="str">
        <f t="shared" si="153"/>
        <v/>
      </c>
      <c r="AM448" s="89" t="str">
        <f t="shared" si="154"/>
        <v/>
      </c>
      <c r="AN448" s="36"/>
    </row>
    <row r="449" spans="1:40" x14ac:dyDescent="0.25">
      <c r="A449" s="95"/>
      <c r="B449" s="19"/>
      <c r="C449" s="298" t="b">
        <f t="shared" si="149"/>
        <v>0</v>
      </c>
      <c r="D449" s="298"/>
      <c r="E449" s="420" t="b">
        <f t="shared" si="150"/>
        <v>0</v>
      </c>
      <c r="F449" s="421"/>
      <c r="G449" s="298" t="b">
        <f t="shared" si="151"/>
        <v>0</v>
      </c>
      <c r="H449" s="298"/>
      <c r="I449" s="298" t="b">
        <f t="shared" si="152"/>
        <v>0</v>
      </c>
      <c r="J449" s="298"/>
      <c r="K449" s="285" t="str">
        <f t="shared" si="143"/>
        <v/>
      </c>
      <c r="L449" s="104" t="str">
        <f t="shared" si="136"/>
        <v/>
      </c>
      <c r="M449" s="293" t="str">
        <f t="shared" si="137"/>
        <v/>
      </c>
      <c r="N449" s="19"/>
      <c r="O449" s="86" t="str">
        <f t="shared" si="144"/>
        <v/>
      </c>
      <c r="P449" s="285" t="str">
        <f t="shared" si="145"/>
        <v/>
      </c>
      <c r="Q449" s="86" t="str">
        <f t="shared" si="146"/>
        <v/>
      </c>
      <c r="R449" s="285" t="str">
        <f t="shared" si="147"/>
        <v/>
      </c>
      <c r="S449" s="16"/>
      <c r="T449" s="49" t="str">
        <f t="shared" si="138"/>
        <v/>
      </c>
      <c r="U449" s="49" t="str">
        <f t="shared" si="139"/>
        <v/>
      </c>
      <c r="V449" s="16"/>
      <c r="W449" s="88" t="str">
        <f t="shared" si="140"/>
        <v/>
      </c>
      <c r="X449" s="89" t="str">
        <f t="shared" si="156"/>
        <v/>
      </c>
      <c r="Y449" s="16"/>
      <c r="Z449" s="31" t="str">
        <f t="shared" si="148"/>
        <v/>
      </c>
      <c r="AA449" s="19"/>
      <c r="AB449" s="45" t="str">
        <f t="shared" si="155"/>
        <v/>
      </c>
      <c r="AC449" s="44"/>
      <c r="AE449" s="19"/>
      <c r="AF449" s="71"/>
      <c r="AG449" s="25"/>
      <c r="AH449" s="45" t="str">
        <f t="shared" si="141"/>
        <v/>
      </c>
      <c r="AI449" s="29"/>
      <c r="AJ449" s="45" t="str">
        <f t="shared" si="142"/>
        <v/>
      </c>
      <c r="AK449" s="50"/>
      <c r="AL449" s="88" t="str">
        <f t="shared" si="153"/>
        <v/>
      </c>
      <c r="AM449" s="89" t="str">
        <f t="shared" si="154"/>
        <v/>
      </c>
      <c r="AN449" s="36"/>
    </row>
    <row r="450" spans="1:40" x14ac:dyDescent="0.25">
      <c r="A450" s="95"/>
      <c r="B450" s="19"/>
      <c r="C450" s="298" t="b">
        <f t="shared" si="149"/>
        <v>0</v>
      </c>
      <c r="D450" s="298"/>
      <c r="E450" s="420" t="b">
        <f t="shared" si="150"/>
        <v>0</v>
      </c>
      <c r="F450" s="421"/>
      <c r="G450" s="298" t="b">
        <f t="shared" si="151"/>
        <v>0</v>
      </c>
      <c r="H450" s="298"/>
      <c r="I450" s="298" t="b">
        <f t="shared" si="152"/>
        <v>0</v>
      </c>
      <c r="J450" s="298"/>
      <c r="K450" s="285" t="str">
        <f t="shared" si="143"/>
        <v/>
      </c>
      <c r="L450" s="104" t="str">
        <f t="shared" si="136"/>
        <v/>
      </c>
      <c r="M450" s="293" t="str">
        <f t="shared" si="137"/>
        <v/>
      </c>
      <c r="N450" s="19"/>
      <c r="O450" s="86" t="str">
        <f t="shared" si="144"/>
        <v/>
      </c>
      <c r="P450" s="285" t="str">
        <f t="shared" si="145"/>
        <v/>
      </c>
      <c r="Q450" s="86" t="str">
        <f t="shared" si="146"/>
        <v/>
      </c>
      <c r="R450" s="285" t="str">
        <f t="shared" si="147"/>
        <v/>
      </c>
      <c r="S450" s="16"/>
      <c r="T450" s="49" t="str">
        <f t="shared" si="138"/>
        <v/>
      </c>
      <c r="U450" s="49" t="str">
        <f t="shared" si="139"/>
        <v/>
      </c>
      <c r="V450" s="16"/>
      <c r="W450" s="88" t="str">
        <f t="shared" si="140"/>
        <v/>
      </c>
      <c r="X450" s="89" t="str">
        <f t="shared" si="156"/>
        <v/>
      </c>
      <c r="Y450" s="16"/>
      <c r="Z450" s="31" t="str">
        <f t="shared" si="148"/>
        <v/>
      </c>
      <c r="AA450" s="19"/>
      <c r="AB450" s="45" t="str">
        <f t="shared" si="155"/>
        <v/>
      </c>
      <c r="AC450" s="44"/>
      <c r="AE450" s="19"/>
      <c r="AF450" s="71"/>
      <c r="AG450" s="25"/>
      <c r="AH450" s="45" t="str">
        <f t="shared" si="141"/>
        <v/>
      </c>
      <c r="AI450" s="29"/>
      <c r="AJ450" s="45" t="str">
        <f t="shared" si="142"/>
        <v/>
      </c>
      <c r="AK450" s="50"/>
      <c r="AL450" s="88" t="str">
        <f t="shared" si="153"/>
        <v/>
      </c>
      <c r="AM450" s="89" t="str">
        <f t="shared" si="154"/>
        <v/>
      </c>
      <c r="AN450" s="36"/>
    </row>
    <row r="451" spans="1:40" x14ac:dyDescent="0.25">
      <c r="A451" s="95"/>
      <c r="B451" s="19"/>
      <c r="C451" s="298" t="b">
        <f t="shared" si="149"/>
        <v>0</v>
      </c>
      <c r="D451" s="298"/>
      <c r="E451" s="420" t="b">
        <f t="shared" si="150"/>
        <v>0</v>
      </c>
      <c r="F451" s="421"/>
      <c r="G451" s="298" t="b">
        <f t="shared" si="151"/>
        <v>0</v>
      </c>
      <c r="H451" s="298"/>
      <c r="I451" s="298" t="b">
        <f t="shared" si="152"/>
        <v>0</v>
      </c>
      <c r="J451" s="298"/>
      <c r="K451" s="285" t="str">
        <f t="shared" si="143"/>
        <v/>
      </c>
      <c r="L451" s="104" t="str">
        <f t="shared" si="136"/>
        <v/>
      </c>
      <c r="M451" s="293" t="str">
        <f t="shared" si="137"/>
        <v/>
      </c>
      <c r="N451" s="19"/>
      <c r="O451" s="86" t="str">
        <f t="shared" si="144"/>
        <v/>
      </c>
      <c r="P451" s="285" t="str">
        <f t="shared" si="145"/>
        <v/>
      </c>
      <c r="Q451" s="86" t="str">
        <f t="shared" si="146"/>
        <v/>
      </c>
      <c r="R451" s="285" t="str">
        <f t="shared" si="147"/>
        <v/>
      </c>
      <c r="S451" s="16"/>
      <c r="T451" s="49" t="str">
        <f t="shared" si="138"/>
        <v/>
      </c>
      <c r="U451" s="49" t="str">
        <f t="shared" si="139"/>
        <v/>
      </c>
      <c r="V451" s="16"/>
      <c r="W451" s="88" t="str">
        <f t="shared" si="140"/>
        <v/>
      </c>
      <c r="X451" s="89" t="str">
        <f t="shared" si="156"/>
        <v/>
      </c>
      <c r="Y451" s="16"/>
      <c r="Z451" s="31" t="str">
        <f t="shared" si="148"/>
        <v/>
      </c>
      <c r="AA451" s="19"/>
      <c r="AB451" s="45" t="str">
        <f t="shared" si="155"/>
        <v/>
      </c>
      <c r="AC451" s="44"/>
      <c r="AE451" s="19"/>
      <c r="AF451" s="71"/>
      <c r="AG451" s="25"/>
      <c r="AH451" s="45" t="str">
        <f t="shared" si="141"/>
        <v/>
      </c>
      <c r="AI451" s="29"/>
      <c r="AJ451" s="45" t="str">
        <f t="shared" si="142"/>
        <v/>
      </c>
      <c r="AK451" s="50"/>
      <c r="AL451" s="88" t="str">
        <f t="shared" si="153"/>
        <v/>
      </c>
      <c r="AM451" s="89" t="str">
        <f t="shared" si="154"/>
        <v/>
      </c>
      <c r="AN451" s="36"/>
    </row>
    <row r="452" spans="1:40" x14ac:dyDescent="0.25">
      <c r="A452" s="95"/>
      <c r="B452" s="19"/>
      <c r="C452" s="298" t="b">
        <f t="shared" si="149"/>
        <v>0</v>
      </c>
      <c r="D452" s="298"/>
      <c r="E452" s="420" t="b">
        <f t="shared" si="150"/>
        <v>0</v>
      </c>
      <c r="F452" s="421"/>
      <c r="G452" s="298" t="b">
        <f t="shared" si="151"/>
        <v>0</v>
      </c>
      <c r="H452" s="298"/>
      <c r="I452" s="298" t="b">
        <f t="shared" si="152"/>
        <v>0</v>
      </c>
      <c r="J452" s="298"/>
      <c r="K452" s="285" t="str">
        <f t="shared" si="143"/>
        <v/>
      </c>
      <c r="L452" s="104" t="str">
        <f t="shared" si="136"/>
        <v/>
      </c>
      <c r="M452" s="293" t="str">
        <f t="shared" si="137"/>
        <v/>
      </c>
      <c r="N452" s="19"/>
      <c r="O452" s="86" t="str">
        <f t="shared" si="144"/>
        <v/>
      </c>
      <c r="P452" s="285" t="str">
        <f t="shared" si="145"/>
        <v/>
      </c>
      <c r="Q452" s="86" t="str">
        <f t="shared" si="146"/>
        <v/>
      </c>
      <c r="R452" s="285" t="str">
        <f t="shared" si="147"/>
        <v/>
      </c>
      <c r="S452" s="16"/>
      <c r="T452" s="49" t="str">
        <f t="shared" si="138"/>
        <v/>
      </c>
      <c r="U452" s="49" t="str">
        <f t="shared" si="139"/>
        <v/>
      </c>
      <c r="V452" s="16"/>
      <c r="W452" s="88" t="str">
        <f t="shared" si="140"/>
        <v/>
      </c>
      <c r="X452" s="89" t="str">
        <f t="shared" si="156"/>
        <v/>
      </c>
      <c r="Y452" s="16"/>
      <c r="Z452" s="31" t="str">
        <f t="shared" si="148"/>
        <v/>
      </c>
      <c r="AA452" s="19"/>
      <c r="AB452" s="45" t="str">
        <f t="shared" si="155"/>
        <v/>
      </c>
      <c r="AC452" s="44"/>
      <c r="AE452" s="19"/>
      <c r="AF452" s="71"/>
      <c r="AG452" s="25"/>
      <c r="AH452" s="45" t="str">
        <f t="shared" si="141"/>
        <v/>
      </c>
      <c r="AI452" s="29"/>
      <c r="AJ452" s="45" t="str">
        <f t="shared" si="142"/>
        <v/>
      </c>
      <c r="AK452" s="50"/>
      <c r="AL452" s="88" t="str">
        <f t="shared" si="153"/>
        <v/>
      </c>
      <c r="AM452" s="89" t="str">
        <f t="shared" si="154"/>
        <v/>
      </c>
      <c r="AN452" s="36"/>
    </row>
    <row r="453" spans="1:40" x14ac:dyDescent="0.25">
      <c r="A453" s="95"/>
      <c r="B453" s="19"/>
      <c r="C453" s="298" t="b">
        <f t="shared" si="149"/>
        <v>0</v>
      </c>
      <c r="D453" s="298"/>
      <c r="E453" s="420" t="b">
        <f t="shared" si="150"/>
        <v>0</v>
      </c>
      <c r="F453" s="421"/>
      <c r="G453" s="298" t="b">
        <f t="shared" si="151"/>
        <v>0</v>
      </c>
      <c r="H453" s="298"/>
      <c r="I453" s="298" t="b">
        <f t="shared" si="152"/>
        <v>0</v>
      </c>
      <c r="J453" s="298"/>
      <c r="K453" s="285" t="str">
        <f t="shared" si="143"/>
        <v/>
      </c>
      <c r="L453" s="104" t="str">
        <f t="shared" si="136"/>
        <v/>
      </c>
      <c r="M453" s="293" t="str">
        <f t="shared" si="137"/>
        <v/>
      </c>
      <c r="N453" s="19"/>
      <c r="O453" s="86" t="str">
        <f t="shared" si="144"/>
        <v/>
      </c>
      <c r="P453" s="285" t="str">
        <f t="shared" si="145"/>
        <v/>
      </c>
      <c r="Q453" s="86" t="str">
        <f t="shared" si="146"/>
        <v/>
      </c>
      <c r="R453" s="285" t="str">
        <f t="shared" si="147"/>
        <v/>
      </c>
      <c r="S453" s="16"/>
      <c r="T453" s="49" t="str">
        <f t="shared" si="138"/>
        <v/>
      </c>
      <c r="U453" s="49" t="str">
        <f t="shared" si="139"/>
        <v/>
      </c>
      <c r="V453" s="16"/>
      <c r="W453" s="88" t="str">
        <f t="shared" si="140"/>
        <v/>
      </c>
      <c r="X453" s="89" t="str">
        <f t="shared" si="156"/>
        <v/>
      </c>
      <c r="Y453" s="16"/>
      <c r="Z453" s="31" t="str">
        <f t="shared" si="148"/>
        <v/>
      </c>
      <c r="AA453" s="19"/>
      <c r="AB453" s="45" t="str">
        <f t="shared" si="155"/>
        <v/>
      </c>
      <c r="AC453" s="44"/>
      <c r="AE453" s="19"/>
      <c r="AF453" s="71"/>
      <c r="AG453" s="25"/>
      <c r="AH453" s="45" t="str">
        <f t="shared" si="141"/>
        <v/>
      </c>
      <c r="AI453" s="29"/>
      <c r="AJ453" s="45" t="str">
        <f t="shared" si="142"/>
        <v/>
      </c>
      <c r="AK453" s="50"/>
      <c r="AL453" s="88" t="str">
        <f t="shared" si="153"/>
        <v/>
      </c>
      <c r="AM453" s="89" t="str">
        <f t="shared" si="154"/>
        <v/>
      </c>
      <c r="AN453" s="36"/>
    </row>
    <row r="454" spans="1:40" x14ac:dyDescent="0.25">
      <c r="A454" s="95"/>
      <c r="B454" s="19"/>
      <c r="C454" s="298" t="b">
        <f t="shared" si="149"/>
        <v>0</v>
      </c>
      <c r="D454" s="298"/>
      <c r="E454" s="420" t="b">
        <f t="shared" si="150"/>
        <v>0</v>
      </c>
      <c r="F454" s="421"/>
      <c r="G454" s="298" t="b">
        <f t="shared" si="151"/>
        <v>0</v>
      </c>
      <c r="H454" s="298"/>
      <c r="I454" s="298" t="b">
        <f t="shared" si="152"/>
        <v>0</v>
      </c>
      <c r="J454" s="298"/>
      <c r="K454" s="285" t="str">
        <f t="shared" si="143"/>
        <v/>
      </c>
      <c r="L454" s="104" t="str">
        <f t="shared" si="136"/>
        <v/>
      </c>
      <c r="M454" s="293" t="str">
        <f t="shared" si="137"/>
        <v/>
      </c>
      <c r="N454" s="19"/>
      <c r="O454" s="86" t="str">
        <f t="shared" si="144"/>
        <v/>
      </c>
      <c r="P454" s="285" t="str">
        <f t="shared" si="145"/>
        <v/>
      </c>
      <c r="Q454" s="86" t="str">
        <f t="shared" si="146"/>
        <v/>
      </c>
      <c r="R454" s="285" t="str">
        <f t="shared" si="147"/>
        <v/>
      </c>
      <c r="S454" s="16"/>
      <c r="T454" s="49" t="str">
        <f t="shared" si="138"/>
        <v/>
      </c>
      <c r="U454" s="49" t="str">
        <f t="shared" si="139"/>
        <v/>
      </c>
      <c r="V454" s="16"/>
      <c r="W454" s="88" t="str">
        <f t="shared" si="140"/>
        <v/>
      </c>
      <c r="X454" s="89" t="str">
        <f t="shared" si="156"/>
        <v/>
      </c>
      <c r="Y454" s="16"/>
      <c r="Z454" s="31" t="str">
        <f t="shared" si="148"/>
        <v/>
      </c>
      <c r="AA454" s="19"/>
      <c r="AB454" s="45" t="str">
        <f t="shared" si="155"/>
        <v/>
      </c>
      <c r="AC454" s="44"/>
      <c r="AE454" s="19"/>
      <c r="AF454" s="71"/>
      <c r="AG454" s="25"/>
      <c r="AH454" s="45" t="str">
        <f t="shared" si="141"/>
        <v/>
      </c>
      <c r="AI454" s="29"/>
      <c r="AJ454" s="45" t="str">
        <f t="shared" si="142"/>
        <v/>
      </c>
      <c r="AK454" s="50"/>
      <c r="AL454" s="88" t="str">
        <f t="shared" si="153"/>
        <v/>
      </c>
      <c r="AM454" s="89" t="str">
        <f t="shared" si="154"/>
        <v/>
      </c>
      <c r="AN454" s="36"/>
    </row>
    <row r="455" spans="1:40" x14ac:dyDescent="0.25">
      <c r="A455" s="95"/>
      <c r="B455" s="19"/>
      <c r="C455" s="298" t="b">
        <f t="shared" si="149"/>
        <v>0</v>
      </c>
      <c r="D455" s="298"/>
      <c r="E455" s="420" t="b">
        <f t="shared" si="150"/>
        <v>0</v>
      </c>
      <c r="F455" s="421"/>
      <c r="G455" s="298" t="b">
        <f t="shared" si="151"/>
        <v>0</v>
      </c>
      <c r="H455" s="298"/>
      <c r="I455" s="298" t="b">
        <f t="shared" si="152"/>
        <v>0</v>
      </c>
      <c r="J455" s="298"/>
      <c r="K455" s="285" t="str">
        <f t="shared" si="143"/>
        <v/>
      </c>
      <c r="L455" s="104" t="str">
        <f t="shared" si="136"/>
        <v/>
      </c>
      <c r="M455" s="293" t="str">
        <f t="shared" si="137"/>
        <v/>
      </c>
      <c r="N455" s="19"/>
      <c r="O455" s="86" t="str">
        <f t="shared" si="144"/>
        <v/>
      </c>
      <c r="P455" s="285" t="str">
        <f t="shared" si="145"/>
        <v/>
      </c>
      <c r="Q455" s="86" t="str">
        <f t="shared" si="146"/>
        <v/>
      </c>
      <c r="R455" s="285" t="str">
        <f t="shared" si="147"/>
        <v/>
      </c>
      <c r="S455" s="16"/>
      <c r="T455" s="49" t="str">
        <f t="shared" si="138"/>
        <v/>
      </c>
      <c r="U455" s="49" t="str">
        <f t="shared" si="139"/>
        <v/>
      </c>
      <c r="V455" s="16"/>
      <c r="W455" s="88" t="str">
        <f t="shared" si="140"/>
        <v/>
      </c>
      <c r="X455" s="89" t="str">
        <f t="shared" si="156"/>
        <v/>
      </c>
      <c r="Y455" s="16"/>
      <c r="Z455" s="31" t="str">
        <f t="shared" si="148"/>
        <v/>
      </c>
      <c r="AA455" s="19"/>
      <c r="AB455" s="45" t="str">
        <f t="shared" si="155"/>
        <v/>
      </c>
      <c r="AC455" s="44"/>
      <c r="AE455" s="19"/>
      <c r="AF455" s="71"/>
      <c r="AG455" s="25"/>
      <c r="AH455" s="45" t="str">
        <f t="shared" si="141"/>
        <v/>
      </c>
      <c r="AI455" s="29"/>
      <c r="AJ455" s="45" t="str">
        <f t="shared" si="142"/>
        <v/>
      </c>
      <c r="AK455" s="50"/>
      <c r="AL455" s="88" t="str">
        <f t="shared" si="153"/>
        <v/>
      </c>
      <c r="AM455" s="89" t="str">
        <f t="shared" si="154"/>
        <v/>
      </c>
      <c r="AN455" s="36"/>
    </row>
    <row r="456" spans="1:40" x14ac:dyDescent="0.25">
      <c r="A456" s="95"/>
      <c r="B456" s="19"/>
      <c r="C456" s="298" t="b">
        <f t="shared" si="149"/>
        <v>0</v>
      </c>
      <c r="D456" s="298"/>
      <c r="E456" s="420" t="b">
        <f t="shared" si="150"/>
        <v>0</v>
      </c>
      <c r="F456" s="421"/>
      <c r="G456" s="298" t="b">
        <f t="shared" si="151"/>
        <v>0</v>
      </c>
      <c r="H456" s="298"/>
      <c r="I456" s="298" t="b">
        <f t="shared" si="152"/>
        <v>0</v>
      </c>
      <c r="J456" s="298"/>
      <c r="K456" s="285" t="str">
        <f t="shared" si="143"/>
        <v/>
      </c>
      <c r="L456" s="104" t="str">
        <f t="shared" si="136"/>
        <v/>
      </c>
      <c r="M456" s="293" t="str">
        <f t="shared" si="137"/>
        <v/>
      </c>
      <c r="N456" s="19"/>
      <c r="O456" s="86" t="str">
        <f t="shared" si="144"/>
        <v/>
      </c>
      <c r="P456" s="285" t="str">
        <f t="shared" si="145"/>
        <v/>
      </c>
      <c r="Q456" s="86" t="str">
        <f t="shared" si="146"/>
        <v/>
      </c>
      <c r="R456" s="285" t="str">
        <f t="shared" si="147"/>
        <v/>
      </c>
      <c r="S456" s="16"/>
      <c r="T456" s="49" t="str">
        <f t="shared" si="138"/>
        <v/>
      </c>
      <c r="U456" s="49" t="str">
        <f t="shared" si="139"/>
        <v/>
      </c>
      <c r="V456" s="16"/>
      <c r="W456" s="88" t="str">
        <f t="shared" si="140"/>
        <v/>
      </c>
      <c r="X456" s="89" t="str">
        <f t="shared" si="156"/>
        <v/>
      </c>
      <c r="Y456" s="16"/>
      <c r="Z456" s="31" t="str">
        <f t="shared" si="148"/>
        <v/>
      </c>
      <c r="AA456" s="19"/>
      <c r="AB456" s="45" t="str">
        <f t="shared" si="155"/>
        <v/>
      </c>
      <c r="AC456" s="44"/>
      <c r="AE456" s="19"/>
      <c r="AF456" s="71"/>
      <c r="AG456" s="25"/>
      <c r="AH456" s="45" t="str">
        <f t="shared" si="141"/>
        <v/>
      </c>
      <c r="AI456" s="29"/>
      <c r="AJ456" s="45" t="str">
        <f t="shared" si="142"/>
        <v/>
      </c>
      <c r="AK456" s="50"/>
      <c r="AL456" s="88" t="str">
        <f t="shared" si="153"/>
        <v/>
      </c>
      <c r="AM456" s="89" t="str">
        <f t="shared" si="154"/>
        <v/>
      </c>
      <c r="AN456" s="36"/>
    </row>
    <row r="457" spans="1:40" x14ac:dyDescent="0.25">
      <c r="A457" s="95"/>
      <c r="B457" s="19"/>
      <c r="C457" s="298" t="b">
        <f t="shared" si="149"/>
        <v>0</v>
      </c>
      <c r="D457" s="298"/>
      <c r="E457" s="420" t="b">
        <f t="shared" si="150"/>
        <v>0</v>
      </c>
      <c r="F457" s="421"/>
      <c r="G457" s="298" t="b">
        <f t="shared" si="151"/>
        <v>0</v>
      </c>
      <c r="H457" s="298"/>
      <c r="I457" s="298" t="b">
        <f t="shared" si="152"/>
        <v>0</v>
      </c>
      <c r="J457" s="298"/>
      <c r="K457" s="285" t="str">
        <f t="shared" si="143"/>
        <v/>
      </c>
      <c r="L457" s="104" t="str">
        <f t="shared" si="136"/>
        <v/>
      </c>
      <c r="M457" s="293" t="str">
        <f t="shared" si="137"/>
        <v/>
      </c>
      <c r="N457" s="19"/>
      <c r="O457" s="86" t="str">
        <f t="shared" si="144"/>
        <v/>
      </c>
      <c r="P457" s="285" t="str">
        <f t="shared" si="145"/>
        <v/>
      </c>
      <c r="Q457" s="86" t="str">
        <f t="shared" si="146"/>
        <v/>
      </c>
      <c r="R457" s="285" t="str">
        <f t="shared" si="147"/>
        <v/>
      </c>
      <c r="S457" s="16"/>
      <c r="T457" s="49" t="str">
        <f t="shared" si="138"/>
        <v/>
      </c>
      <c r="U457" s="49" t="str">
        <f t="shared" si="139"/>
        <v/>
      </c>
      <c r="V457" s="16"/>
      <c r="W457" s="88" t="str">
        <f t="shared" si="140"/>
        <v/>
      </c>
      <c r="X457" s="89" t="str">
        <f t="shared" si="156"/>
        <v/>
      </c>
      <c r="Y457" s="16"/>
      <c r="Z457" s="31" t="str">
        <f t="shared" si="148"/>
        <v/>
      </c>
      <c r="AA457" s="19"/>
      <c r="AB457" s="45" t="str">
        <f t="shared" si="155"/>
        <v/>
      </c>
      <c r="AC457" s="44"/>
      <c r="AE457" s="19"/>
      <c r="AF457" s="71"/>
      <c r="AG457" s="25"/>
      <c r="AH457" s="45" t="str">
        <f t="shared" si="141"/>
        <v/>
      </c>
      <c r="AI457" s="29"/>
      <c r="AJ457" s="45" t="str">
        <f t="shared" si="142"/>
        <v/>
      </c>
      <c r="AK457" s="50"/>
      <c r="AL457" s="88" t="str">
        <f t="shared" si="153"/>
        <v/>
      </c>
      <c r="AM457" s="89" t="str">
        <f t="shared" si="154"/>
        <v/>
      </c>
      <c r="AN457" s="36"/>
    </row>
    <row r="458" spans="1:40" x14ac:dyDescent="0.25">
      <c r="A458" s="95"/>
      <c r="B458" s="19"/>
      <c r="C458" s="298" t="b">
        <f t="shared" si="149"/>
        <v>0</v>
      </c>
      <c r="D458" s="298"/>
      <c r="E458" s="420" t="b">
        <f t="shared" si="150"/>
        <v>0</v>
      </c>
      <c r="F458" s="421"/>
      <c r="G458" s="298" t="b">
        <f t="shared" si="151"/>
        <v>0</v>
      </c>
      <c r="H458" s="298"/>
      <c r="I458" s="298" t="b">
        <f t="shared" si="152"/>
        <v>0</v>
      </c>
      <c r="J458" s="298"/>
      <c r="K458" s="285" t="str">
        <f t="shared" si="143"/>
        <v/>
      </c>
      <c r="L458" s="104" t="str">
        <f t="shared" si="136"/>
        <v/>
      </c>
      <c r="M458" s="293" t="str">
        <f t="shared" si="137"/>
        <v/>
      </c>
      <c r="N458" s="19"/>
      <c r="O458" s="86" t="str">
        <f t="shared" si="144"/>
        <v/>
      </c>
      <c r="P458" s="285" t="str">
        <f t="shared" si="145"/>
        <v/>
      </c>
      <c r="Q458" s="86" t="str">
        <f t="shared" si="146"/>
        <v/>
      </c>
      <c r="R458" s="285" t="str">
        <f t="shared" si="147"/>
        <v/>
      </c>
      <c r="S458" s="16"/>
      <c r="T458" s="49" t="str">
        <f t="shared" si="138"/>
        <v/>
      </c>
      <c r="U458" s="49" t="str">
        <f t="shared" si="139"/>
        <v/>
      </c>
      <c r="V458" s="16"/>
      <c r="W458" s="88" t="str">
        <f t="shared" si="140"/>
        <v/>
      </c>
      <c r="X458" s="89" t="str">
        <f t="shared" si="156"/>
        <v/>
      </c>
      <c r="Y458" s="16"/>
      <c r="Z458" s="31" t="str">
        <f t="shared" si="148"/>
        <v/>
      </c>
      <c r="AA458" s="19"/>
      <c r="AB458" s="45" t="str">
        <f t="shared" si="155"/>
        <v/>
      </c>
      <c r="AC458" s="44"/>
      <c r="AE458" s="19"/>
      <c r="AF458" s="71"/>
      <c r="AG458" s="25"/>
      <c r="AH458" s="45" t="str">
        <f t="shared" si="141"/>
        <v/>
      </c>
      <c r="AI458" s="29"/>
      <c r="AJ458" s="45" t="str">
        <f t="shared" si="142"/>
        <v/>
      </c>
      <c r="AK458" s="50"/>
      <c r="AL458" s="88" t="str">
        <f t="shared" si="153"/>
        <v/>
      </c>
      <c r="AM458" s="89" t="str">
        <f t="shared" si="154"/>
        <v/>
      </c>
      <c r="AN458" s="36"/>
    </row>
    <row r="459" spans="1:40" x14ac:dyDescent="0.25">
      <c r="A459" s="95"/>
      <c r="B459" s="19"/>
      <c r="C459" s="298" t="b">
        <f t="shared" si="149"/>
        <v>0</v>
      </c>
      <c r="D459" s="298"/>
      <c r="E459" s="420" t="b">
        <f t="shared" si="150"/>
        <v>0</v>
      </c>
      <c r="F459" s="421"/>
      <c r="G459" s="298" t="b">
        <f t="shared" si="151"/>
        <v>0</v>
      </c>
      <c r="H459" s="298"/>
      <c r="I459" s="298" t="b">
        <f t="shared" si="152"/>
        <v>0</v>
      </c>
      <c r="J459" s="298"/>
      <c r="K459" s="285" t="str">
        <f t="shared" si="143"/>
        <v/>
      </c>
      <c r="L459" s="104" t="str">
        <f t="shared" si="136"/>
        <v/>
      </c>
      <c r="M459" s="293" t="str">
        <f t="shared" si="137"/>
        <v/>
      </c>
      <c r="N459" s="19"/>
      <c r="O459" s="86" t="str">
        <f t="shared" si="144"/>
        <v/>
      </c>
      <c r="P459" s="285" t="str">
        <f t="shared" si="145"/>
        <v/>
      </c>
      <c r="Q459" s="86" t="str">
        <f t="shared" si="146"/>
        <v/>
      </c>
      <c r="R459" s="285" t="str">
        <f t="shared" si="147"/>
        <v/>
      </c>
      <c r="S459" s="16"/>
      <c r="T459" s="49" t="str">
        <f t="shared" si="138"/>
        <v/>
      </c>
      <c r="U459" s="49" t="str">
        <f t="shared" si="139"/>
        <v/>
      </c>
      <c r="V459" s="16"/>
      <c r="W459" s="88" t="str">
        <f t="shared" si="140"/>
        <v/>
      </c>
      <c r="X459" s="89" t="str">
        <f t="shared" si="156"/>
        <v/>
      </c>
      <c r="Y459" s="16"/>
      <c r="Z459" s="31" t="str">
        <f t="shared" si="148"/>
        <v/>
      </c>
      <c r="AA459" s="19"/>
      <c r="AB459" s="45" t="str">
        <f t="shared" si="155"/>
        <v/>
      </c>
      <c r="AC459" s="44"/>
      <c r="AE459" s="19"/>
      <c r="AF459" s="71"/>
      <c r="AG459" s="25"/>
      <c r="AH459" s="45" t="str">
        <f t="shared" si="141"/>
        <v/>
      </c>
      <c r="AI459" s="29"/>
      <c r="AJ459" s="45" t="str">
        <f t="shared" si="142"/>
        <v/>
      </c>
      <c r="AK459" s="50"/>
      <c r="AL459" s="88" t="str">
        <f t="shared" si="153"/>
        <v/>
      </c>
      <c r="AM459" s="89" t="str">
        <f t="shared" si="154"/>
        <v/>
      </c>
      <c r="AN459" s="36"/>
    </row>
    <row r="460" spans="1:40" x14ac:dyDescent="0.25">
      <c r="A460" s="95"/>
      <c r="B460" s="19"/>
      <c r="C460" s="298" t="b">
        <f t="shared" si="149"/>
        <v>0</v>
      </c>
      <c r="D460" s="298"/>
      <c r="E460" s="420" t="b">
        <f t="shared" si="150"/>
        <v>0</v>
      </c>
      <c r="F460" s="421"/>
      <c r="G460" s="298" t="b">
        <f t="shared" si="151"/>
        <v>0</v>
      </c>
      <c r="H460" s="298"/>
      <c r="I460" s="298" t="b">
        <f t="shared" si="152"/>
        <v>0</v>
      </c>
      <c r="J460" s="298"/>
      <c r="K460" s="285" t="str">
        <f t="shared" si="143"/>
        <v/>
      </c>
      <c r="L460" s="104" t="str">
        <f t="shared" si="136"/>
        <v/>
      </c>
      <c r="M460" s="293" t="str">
        <f t="shared" si="137"/>
        <v/>
      </c>
      <c r="N460" s="19"/>
      <c r="O460" s="86" t="str">
        <f t="shared" si="144"/>
        <v/>
      </c>
      <c r="P460" s="285" t="str">
        <f t="shared" si="145"/>
        <v/>
      </c>
      <c r="Q460" s="86" t="str">
        <f t="shared" si="146"/>
        <v/>
      </c>
      <c r="R460" s="285" t="str">
        <f t="shared" si="147"/>
        <v/>
      </c>
      <c r="S460" s="16"/>
      <c r="T460" s="49" t="str">
        <f t="shared" si="138"/>
        <v/>
      </c>
      <c r="U460" s="49" t="str">
        <f t="shared" si="139"/>
        <v/>
      </c>
      <c r="V460" s="16"/>
      <c r="W460" s="88" t="str">
        <f t="shared" si="140"/>
        <v/>
      </c>
      <c r="X460" s="89" t="str">
        <f t="shared" si="156"/>
        <v/>
      </c>
      <c r="Y460" s="16"/>
      <c r="Z460" s="31" t="str">
        <f t="shared" si="148"/>
        <v/>
      </c>
      <c r="AA460" s="19"/>
      <c r="AB460" s="45" t="str">
        <f t="shared" si="155"/>
        <v/>
      </c>
      <c r="AC460" s="44"/>
      <c r="AE460" s="19"/>
      <c r="AF460" s="71"/>
      <c r="AG460" s="25"/>
      <c r="AH460" s="45" t="str">
        <f t="shared" si="141"/>
        <v/>
      </c>
      <c r="AI460" s="29"/>
      <c r="AJ460" s="45" t="str">
        <f t="shared" si="142"/>
        <v/>
      </c>
      <c r="AK460" s="50"/>
      <c r="AL460" s="88" t="str">
        <f t="shared" si="153"/>
        <v/>
      </c>
      <c r="AM460" s="89" t="str">
        <f t="shared" si="154"/>
        <v/>
      </c>
      <c r="AN460" s="36"/>
    </row>
    <row r="461" spans="1:40" x14ac:dyDescent="0.25">
      <c r="A461" s="95"/>
      <c r="B461" s="19"/>
      <c r="C461" s="298" t="b">
        <f t="shared" si="149"/>
        <v>0</v>
      </c>
      <c r="D461" s="298"/>
      <c r="E461" s="420" t="b">
        <f t="shared" si="150"/>
        <v>0</v>
      </c>
      <c r="F461" s="421"/>
      <c r="G461" s="298" t="b">
        <f t="shared" si="151"/>
        <v>0</v>
      </c>
      <c r="H461" s="298"/>
      <c r="I461" s="298" t="b">
        <f t="shared" si="152"/>
        <v>0</v>
      </c>
      <c r="J461" s="298"/>
      <c r="K461" s="285" t="str">
        <f t="shared" si="143"/>
        <v/>
      </c>
      <c r="L461" s="104" t="str">
        <f t="shared" si="136"/>
        <v/>
      </c>
      <c r="M461" s="293" t="str">
        <f t="shared" si="137"/>
        <v/>
      </c>
      <c r="N461" s="19"/>
      <c r="O461" s="86" t="str">
        <f t="shared" si="144"/>
        <v/>
      </c>
      <c r="P461" s="285" t="str">
        <f t="shared" si="145"/>
        <v/>
      </c>
      <c r="Q461" s="86" t="str">
        <f t="shared" si="146"/>
        <v/>
      </c>
      <c r="R461" s="285" t="str">
        <f t="shared" si="147"/>
        <v/>
      </c>
      <c r="S461" s="16"/>
      <c r="T461" s="49" t="str">
        <f t="shared" si="138"/>
        <v/>
      </c>
      <c r="U461" s="49" t="str">
        <f t="shared" si="139"/>
        <v/>
      </c>
      <c r="V461" s="16"/>
      <c r="W461" s="88" t="str">
        <f t="shared" si="140"/>
        <v/>
      </c>
      <c r="X461" s="89" t="str">
        <f t="shared" si="156"/>
        <v/>
      </c>
      <c r="Y461" s="16"/>
      <c r="Z461" s="31" t="str">
        <f t="shared" si="148"/>
        <v/>
      </c>
      <c r="AA461" s="19"/>
      <c r="AB461" s="45" t="str">
        <f t="shared" si="155"/>
        <v/>
      </c>
      <c r="AC461" s="44"/>
      <c r="AE461" s="19"/>
      <c r="AF461" s="71"/>
      <c r="AG461" s="25"/>
      <c r="AH461" s="45" t="str">
        <f t="shared" si="141"/>
        <v/>
      </c>
      <c r="AI461" s="29"/>
      <c r="AJ461" s="45" t="str">
        <f t="shared" si="142"/>
        <v/>
      </c>
      <c r="AK461" s="50"/>
      <c r="AL461" s="88" t="str">
        <f t="shared" si="153"/>
        <v/>
      </c>
      <c r="AM461" s="89" t="str">
        <f t="shared" si="154"/>
        <v/>
      </c>
      <c r="AN461" s="36"/>
    </row>
    <row r="462" spans="1:40" x14ac:dyDescent="0.25">
      <c r="A462" s="95"/>
      <c r="B462" s="19"/>
      <c r="C462" s="298" t="b">
        <f t="shared" si="149"/>
        <v>0</v>
      </c>
      <c r="D462" s="298"/>
      <c r="E462" s="420" t="b">
        <f t="shared" si="150"/>
        <v>0</v>
      </c>
      <c r="F462" s="421"/>
      <c r="G462" s="298" t="b">
        <f t="shared" si="151"/>
        <v>0</v>
      </c>
      <c r="H462" s="298"/>
      <c r="I462" s="298" t="b">
        <f t="shared" si="152"/>
        <v>0</v>
      </c>
      <c r="J462" s="298"/>
      <c r="K462" s="285" t="str">
        <f t="shared" si="143"/>
        <v/>
      </c>
      <c r="L462" s="104" t="str">
        <f t="shared" si="136"/>
        <v/>
      </c>
      <c r="M462" s="293" t="str">
        <f t="shared" si="137"/>
        <v/>
      </c>
      <c r="N462" s="19"/>
      <c r="O462" s="86" t="str">
        <f t="shared" si="144"/>
        <v/>
      </c>
      <c r="P462" s="285" t="str">
        <f t="shared" si="145"/>
        <v/>
      </c>
      <c r="Q462" s="86" t="str">
        <f t="shared" si="146"/>
        <v/>
      </c>
      <c r="R462" s="285" t="str">
        <f t="shared" si="147"/>
        <v/>
      </c>
      <c r="S462" s="16"/>
      <c r="T462" s="49" t="str">
        <f t="shared" si="138"/>
        <v/>
      </c>
      <c r="U462" s="49" t="str">
        <f t="shared" si="139"/>
        <v/>
      </c>
      <c r="V462" s="16"/>
      <c r="W462" s="88" t="str">
        <f t="shared" si="140"/>
        <v/>
      </c>
      <c r="X462" s="89" t="str">
        <f t="shared" si="156"/>
        <v/>
      </c>
      <c r="Y462" s="16"/>
      <c r="Z462" s="31" t="str">
        <f t="shared" si="148"/>
        <v/>
      </c>
      <c r="AA462" s="19"/>
      <c r="AB462" s="45" t="str">
        <f t="shared" si="155"/>
        <v/>
      </c>
      <c r="AC462" s="44"/>
      <c r="AE462" s="19"/>
      <c r="AF462" s="71"/>
      <c r="AG462" s="25"/>
      <c r="AH462" s="45" t="str">
        <f t="shared" si="141"/>
        <v/>
      </c>
      <c r="AI462" s="29"/>
      <c r="AJ462" s="45" t="str">
        <f t="shared" si="142"/>
        <v/>
      </c>
      <c r="AK462" s="50"/>
      <c r="AL462" s="88" t="str">
        <f t="shared" si="153"/>
        <v/>
      </c>
      <c r="AM462" s="89" t="str">
        <f t="shared" si="154"/>
        <v/>
      </c>
      <c r="AN462" s="36"/>
    </row>
    <row r="463" spans="1:40" x14ac:dyDescent="0.25">
      <c r="A463" s="95"/>
      <c r="B463" s="19"/>
      <c r="C463" s="298" t="b">
        <f t="shared" si="149"/>
        <v>0</v>
      </c>
      <c r="D463" s="298"/>
      <c r="E463" s="420" t="b">
        <f t="shared" si="150"/>
        <v>0</v>
      </c>
      <c r="F463" s="421"/>
      <c r="G463" s="298" t="b">
        <f t="shared" si="151"/>
        <v>0</v>
      </c>
      <c r="H463" s="298"/>
      <c r="I463" s="298" t="b">
        <f t="shared" si="152"/>
        <v>0</v>
      </c>
      <c r="J463" s="298"/>
      <c r="K463" s="285" t="str">
        <f t="shared" si="143"/>
        <v/>
      </c>
      <c r="L463" s="104" t="str">
        <f t="shared" si="136"/>
        <v/>
      </c>
      <c r="M463" s="293" t="str">
        <f t="shared" si="137"/>
        <v/>
      </c>
      <c r="N463" s="19"/>
      <c r="O463" s="86" t="str">
        <f t="shared" si="144"/>
        <v/>
      </c>
      <c r="P463" s="285" t="str">
        <f t="shared" si="145"/>
        <v/>
      </c>
      <c r="Q463" s="86" t="str">
        <f t="shared" si="146"/>
        <v/>
      </c>
      <c r="R463" s="285" t="str">
        <f t="shared" si="147"/>
        <v/>
      </c>
      <c r="S463" s="16"/>
      <c r="T463" s="49" t="str">
        <f t="shared" si="138"/>
        <v/>
      </c>
      <c r="U463" s="49" t="str">
        <f t="shared" si="139"/>
        <v/>
      </c>
      <c r="V463" s="16"/>
      <c r="W463" s="88" t="str">
        <f t="shared" si="140"/>
        <v/>
      </c>
      <c r="X463" s="89" t="str">
        <f t="shared" si="156"/>
        <v/>
      </c>
      <c r="Y463" s="16"/>
      <c r="Z463" s="31" t="str">
        <f t="shared" si="148"/>
        <v/>
      </c>
      <c r="AA463" s="19"/>
      <c r="AB463" s="45" t="str">
        <f t="shared" si="155"/>
        <v/>
      </c>
      <c r="AC463" s="44"/>
      <c r="AE463" s="19"/>
      <c r="AF463" s="71"/>
      <c r="AG463" s="25"/>
      <c r="AH463" s="45" t="str">
        <f t="shared" si="141"/>
        <v/>
      </c>
      <c r="AI463" s="29"/>
      <c r="AJ463" s="45" t="str">
        <f t="shared" si="142"/>
        <v/>
      </c>
      <c r="AK463" s="50"/>
      <c r="AL463" s="88" t="str">
        <f t="shared" si="153"/>
        <v/>
      </c>
      <c r="AM463" s="89" t="str">
        <f t="shared" si="154"/>
        <v/>
      </c>
      <c r="AN463" s="36"/>
    </row>
    <row r="464" spans="1:40" x14ac:dyDescent="0.25">
      <c r="A464" s="95"/>
      <c r="B464" s="19"/>
      <c r="C464" s="298" t="b">
        <f t="shared" si="149"/>
        <v>0</v>
      </c>
      <c r="D464" s="298"/>
      <c r="E464" s="420" t="b">
        <f t="shared" si="150"/>
        <v>0</v>
      </c>
      <c r="F464" s="421"/>
      <c r="G464" s="298" t="b">
        <f t="shared" si="151"/>
        <v>0</v>
      </c>
      <c r="H464" s="298"/>
      <c r="I464" s="298" t="b">
        <f t="shared" si="152"/>
        <v>0</v>
      </c>
      <c r="J464" s="298"/>
      <c r="K464" s="285" t="str">
        <f t="shared" si="143"/>
        <v/>
      </c>
      <c r="L464" s="104" t="str">
        <f t="shared" si="136"/>
        <v/>
      </c>
      <c r="M464" s="293" t="str">
        <f t="shared" si="137"/>
        <v/>
      </c>
      <c r="N464" s="19"/>
      <c r="O464" s="86" t="str">
        <f t="shared" si="144"/>
        <v/>
      </c>
      <c r="P464" s="285" t="str">
        <f t="shared" si="145"/>
        <v/>
      </c>
      <c r="Q464" s="86" t="str">
        <f t="shared" si="146"/>
        <v/>
      </c>
      <c r="R464" s="285" t="str">
        <f t="shared" si="147"/>
        <v/>
      </c>
      <c r="S464" s="16"/>
      <c r="T464" s="49" t="str">
        <f t="shared" si="138"/>
        <v/>
      </c>
      <c r="U464" s="49" t="str">
        <f t="shared" si="139"/>
        <v/>
      </c>
      <c r="V464" s="16"/>
      <c r="W464" s="88" t="str">
        <f t="shared" si="140"/>
        <v/>
      </c>
      <c r="X464" s="89" t="str">
        <f t="shared" si="156"/>
        <v/>
      </c>
      <c r="Y464" s="16"/>
      <c r="Z464" s="31" t="str">
        <f t="shared" si="148"/>
        <v/>
      </c>
      <c r="AA464" s="19"/>
      <c r="AB464" s="45" t="str">
        <f t="shared" si="155"/>
        <v/>
      </c>
      <c r="AC464" s="44"/>
      <c r="AE464" s="19"/>
      <c r="AF464" s="71"/>
      <c r="AG464" s="25"/>
      <c r="AH464" s="45" t="str">
        <f t="shared" si="141"/>
        <v/>
      </c>
      <c r="AI464" s="29"/>
      <c r="AJ464" s="45" t="str">
        <f t="shared" si="142"/>
        <v/>
      </c>
      <c r="AK464" s="50"/>
      <c r="AL464" s="88" t="str">
        <f t="shared" si="153"/>
        <v/>
      </c>
      <c r="AM464" s="89" t="str">
        <f t="shared" si="154"/>
        <v/>
      </c>
      <c r="AN464" s="36"/>
    </row>
    <row r="465" spans="1:40" x14ac:dyDescent="0.25">
      <c r="A465" s="95"/>
      <c r="B465" s="19"/>
      <c r="C465" s="298" t="b">
        <f t="shared" si="149"/>
        <v>0</v>
      </c>
      <c r="D465" s="298"/>
      <c r="E465" s="420" t="b">
        <f t="shared" si="150"/>
        <v>0</v>
      </c>
      <c r="F465" s="421"/>
      <c r="G465" s="298" t="b">
        <f t="shared" si="151"/>
        <v>0</v>
      </c>
      <c r="H465" s="298"/>
      <c r="I465" s="298" t="b">
        <f t="shared" si="152"/>
        <v>0</v>
      </c>
      <c r="J465" s="298"/>
      <c r="K465" s="285" t="str">
        <f t="shared" si="143"/>
        <v/>
      </c>
      <c r="L465" s="104" t="str">
        <f t="shared" si="136"/>
        <v/>
      </c>
      <c r="M465" s="293" t="str">
        <f t="shared" si="137"/>
        <v/>
      </c>
      <c r="N465" s="19"/>
      <c r="O465" s="86" t="str">
        <f t="shared" si="144"/>
        <v/>
      </c>
      <c r="P465" s="285" t="str">
        <f t="shared" si="145"/>
        <v/>
      </c>
      <c r="Q465" s="86" t="str">
        <f t="shared" si="146"/>
        <v/>
      </c>
      <c r="R465" s="285" t="str">
        <f t="shared" si="147"/>
        <v/>
      </c>
      <c r="S465" s="16"/>
      <c r="T465" s="49" t="str">
        <f t="shared" si="138"/>
        <v/>
      </c>
      <c r="U465" s="49" t="str">
        <f t="shared" si="139"/>
        <v/>
      </c>
      <c r="V465" s="16"/>
      <c r="W465" s="88" t="str">
        <f t="shared" si="140"/>
        <v/>
      </c>
      <c r="X465" s="89" t="str">
        <f t="shared" si="156"/>
        <v/>
      </c>
      <c r="Y465" s="16"/>
      <c r="Z465" s="31" t="str">
        <f t="shared" si="148"/>
        <v/>
      </c>
      <c r="AA465" s="19"/>
      <c r="AB465" s="45" t="str">
        <f t="shared" si="155"/>
        <v/>
      </c>
      <c r="AC465" s="44"/>
      <c r="AE465" s="19"/>
      <c r="AF465" s="71"/>
      <c r="AG465" s="25"/>
      <c r="AH465" s="45" t="str">
        <f t="shared" si="141"/>
        <v/>
      </c>
      <c r="AI465" s="29"/>
      <c r="AJ465" s="45" t="str">
        <f t="shared" si="142"/>
        <v/>
      </c>
      <c r="AK465" s="50"/>
      <c r="AL465" s="88" t="str">
        <f t="shared" si="153"/>
        <v/>
      </c>
      <c r="AM465" s="89" t="str">
        <f t="shared" si="154"/>
        <v/>
      </c>
      <c r="AN465" s="36"/>
    </row>
    <row r="466" spans="1:40" x14ac:dyDescent="0.25">
      <c r="A466" s="95"/>
      <c r="B466" s="19"/>
      <c r="C466" s="298" t="b">
        <f t="shared" si="149"/>
        <v>0</v>
      </c>
      <c r="D466" s="298"/>
      <c r="E466" s="420" t="b">
        <f t="shared" si="150"/>
        <v>0</v>
      </c>
      <c r="F466" s="421"/>
      <c r="G466" s="298" t="b">
        <f t="shared" si="151"/>
        <v>0</v>
      </c>
      <c r="H466" s="298"/>
      <c r="I466" s="298" t="b">
        <f t="shared" si="152"/>
        <v>0</v>
      </c>
      <c r="J466" s="298"/>
      <c r="K466" s="285" t="str">
        <f t="shared" si="143"/>
        <v/>
      </c>
      <c r="L466" s="104" t="str">
        <f t="shared" si="136"/>
        <v/>
      </c>
      <c r="M466" s="293" t="str">
        <f t="shared" si="137"/>
        <v/>
      </c>
      <c r="N466" s="19"/>
      <c r="O466" s="86" t="str">
        <f t="shared" si="144"/>
        <v/>
      </c>
      <c r="P466" s="285" t="str">
        <f t="shared" si="145"/>
        <v/>
      </c>
      <c r="Q466" s="86" t="str">
        <f t="shared" si="146"/>
        <v/>
      </c>
      <c r="R466" s="285" t="str">
        <f t="shared" si="147"/>
        <v/>
      </c>
      <c r="S466" s="16"/>
      <c r="T466" s="49" t="str">
        <f t="shared" si="138"/>
        <v/>
      </c>
      <c r="U466" s="49" t="str">
        <f t="shared" si="139"/>
        <v/>
      </c>
      <c r="V466" s="16"/>
      <c r="W466" s="88" t="str">
        <f t="shared" si="140"/>
        <v/>
      </c>
      <c r="X466" s="89" t="str">
        <f t="shared" si="156"/>
        <v/>
      </c>
      <c r="Y466" s="16"/>
      <c r="Z466" s="31" t="str">
        <f t="shared" si="148"/>
        <v/>
      </c>
      <c r="AA466" s="19"/>
      <c r="AB466" s="45" t="str">
        <f t="shared" si="155"/>
        <v/>
      </c>
      <c r="AC466" s="44"/>
      <c r="AE466" s="19"/>
      <c r="AF466" s="71"/>
      <c r="AG466" s="25"/>
      <c r="AH466" s="45" t="str">
        <f t="shared" si="141"/>
        <v/>
      </c>
      <c r="AI466" s="29"/>
      <c r="AJ466" s="45" t="str">
        <f t="shared" si="142"/>
        <v/>
      </c>
      <c r="AK466" s="50"/>
      <c r="AL466" s="88" t="str">
        <f t="shared" si="153"/>
        <v/>
      </c>
      <c r="AM466" s="89" t="str">
        <f t="shared" si="154"/>
        <v/>
      </c>
      <c r="AN466" s="36"/>
    </row>
    <row r="467" spans="1:40" x14ac:dyDescent="0.25">
      <c r="A467" s="95"/>
      <c r="B467" s="19"/>
      <c r="C467" s="298" t="b">
        <f t="shared" si="149"/>
        <v>0</v>
      </c>
      <c r="D467" s="298"/>
      <c r="E467" s="420" t="b">
        <f t="shared" si="150"/>
        <v>0</v>
      </c>
      <c r="F467" s="421"/>
      <c r="G467" s="298" t="b">
        <f t="shared" si="151"/>
        <v>0</v>
      </c>
      <c r="H467" s="298"/>
      <c r="I467" s="298" t="b">
        <f t="shared" si="152"/>
        <v>0</v>
      </c>
      <c r="J467" s="298"/>
      <c r="K467" s="285" t="str">
        <f t="shared" si="143"/>
        <v/>
      </c>
      <c r="L467" s="104" t="str">
        <f t="shared" si="136"/>
        <v/>
      </c>
      <c r="M467" s="293" t="str">
        <f t="shared" si="137"/>
        <v/>
      </c>
      <c r="N467" s="19"/>
      <c r="O467" s="86" t="str">
        <f t="shared" si="144"/>
        <v/>
      </c>
      <c r="P467" s="285" t="str">
        <f t="shared" si="145"/>
        <v/>
      </c>
      <c r="Q467" s="86" t="str">
        <f t="shared" si="146"/>
        <v/>
      </c>
      <c r="R467" s="285" t="str">
        <f t="shared" si="147"/>
        <v/>
      </c>
      <c r="S467" s="16"/>
      <c r="T467" s="49" t="str">
        <f t="shared" si="138"/>
        <v/>
      </c>
      <c r="U467" s="49" t="str">
        <f t="shared" si="139"/>
        <v/>
      </c>
      <c r="V467" s="16"/>
      <c r="W467" s="88" t="str">
        <f t="shared" si="140"/>
        <v/>
      </c>
      <c r="X467" s="89" t="str">
        <f t="shared" si="156"/>
        <v/>
      </c>
      <c r="Y467" s="16"/>
      <c r="Z467" s="31" t="str">
        <f t="shared" si="148"/>
        <v/>
      </c>
      <c r="AA467" s="19"/>
      <c r="AB467" s="45" t="str">
        <f t="shared" si="155"/>
        <v/>
      </c>
      <c r="AC467" s="44"/>
      <c r="AE467" s="19"/>
      <c r="AF467" s="71"/>
      <c r="AG467" s="25"/>
      <c r="AH467" s="45" t="str">
        <f t="shared" si="141"/>
        <v/>
      </c>
      <c r="AI467" s="29"/>
      <c r="AJ467" s="45" t="str">
        <f t="shared" si="142"/>
        <v/>
      </c>
      <c r="AK467" s="50"/>
      <c r="AL467" s="88" t="str">
        <f t="shared" si="153"/>
        <v/>
      </c>
      <c r="AM467" s="89" t="str">
        <f t="shared" si="154"/>
        <v/>
      </c>
      <c r="AN467" s="36"/>
    </row>
    <row r="468" spans="1:40" x14ac:dyDescent="0.25">
      <c r="A468" s="95"/>
      <c r="B468" s="19"/>
      <c r="C468" s="298" t="b">
        <f t="shared" si="149"/>
        <v>0</v>
      </c>
      <c r="D468" s="298"/>
      <c r="E468" s="420" t="b">
        <f t="shared" si="150"/>
        <v>0</v>
      </c>
      <c r="F468" s="421"/>
      <c r="G468" s="298" t="b">
        <f t="shared" si="151"/>
        <v>0</v>
      </c>
      <c r="H468" s="298"/>
      <c r="I468" s="298" t="b">
        <f t="shared" si="152"/>
        <v>0</v>
      </c>
      <c r="J468" s="298"/>
      <c r="K468" s="285" t="str">
        <f t="shared" si="143"/>
        <v/>
      </c>
      <c r="L468" s="104" t="str">
        <f t="shared" si="136"/>
        <v/>
      </c>
      <c r="M468" s="293" t="str">
        <f t="shared" si="137"/>
        <v/>
      </c>
      <c r="N468" s="19"/>
      <c r="O468" s="86" t="str">
        <f t="shared" si="144"/>
        <v/>
      </c>
      <c r="P468" s="285" t="str">
        <f t="shared" si="145"/>
        <v/>
      </c>
      <c r="Q468" s="86" t="str">
        <f t="shared" si="146"/>
        <v/>
      </c>
      <c r="R468" s="285" t="str">
        <f t="shared" si="147"/>
        <v/>
      </c>
      <c r="S468" s="16"/>
      <c r="T468" s="49" t="str">
        <f t="shared" si="138"/>
        <v/>
      </c>
      <c r="U468" s="49" t="str">
        <f t="shared" si="139"/>
        <v/>
      </c>
      <c r="V468" s="16"/>
      <c r="W468" s="88" t="str">
        <f t="shared" si="140"/>
        <v/>
      </c>
      <c r="X468" s="89" t="str">
        <f t="shared" si="156"/>
        <v/>
      </c>
      <c r="Y468" s="16"/>
      <c r="Z468" s="31" t="str">
        <f t="shared" si="148"/>
        <v/>
      </c>
      <c r="AA468" s="19"/>
      <c r="AB468" s="45" t="str">
        <f t="shared" si="155"/>
        <v/>
      </c>
      <c r="AC468" s="44"/>
      <c r="AE468" s="19"/>
      <c r="AF468" s="71"/>
      <c r="AG468" s="25"/>
      <c r="AH468" s="45" t="str">
        <f t="shared" si="141"/>
        <v/>
      </c>
      <c r="AI468" s="29"/>
      <c r="AJ468" s="45" t="str">
        <f t="shared" si="142"/>
        <v/>
      </c>
      <c r="AK468" s="50"/>
      <c r="AL468" s="88" t="str">
        <f t="shared" si="153"/>
        <v/>
      </c>
      <c r="AM468" s="89" t="str">
        <f t="shared" si="154"/>
        <v/>
      </c>
      <c r="AN468" s="36"/>
    </row>
    <row r="469" spans="1:40" x14ac:dyDescent="0.25">
      <c r="A469" s="95"/>
      <c r="B469" s="19"/>
      <c r="C469" s="298" t="b">
        <f t="shared" si="149"/>
        <v>0</v>
      </c>
      <c r="D469" s="298"/>
      <c r="E469" s="420" t="b">
        <f t="shared" si="150"/>
        <v>0</v>
      </c>
      <c r="F469" s="421"/>
      <c r="G469" s="298" t="b">
        <f t="shared" si="151"/>
        <v>0</v>
      </c>
      <c r="H469" s="298"/>
      <c r="I469" s="298" t="b">
        <f t="shared" si="152"/>
        <v>0</v>
      </c>
      <c r="J469" s="298"/>
      <c r="K469" s="285" t="str">
        <f t="shared" si="143"/>
        <v/>
      </c>
      <c r="L469" s="104" t="str">
        <f t="shared" si="136"/>
        <v/>
      </c>
      <c r="M469" s="293" t="str">
        <f t="shared" si="137"/>
        <v/>
      </c>
      <c r="N469" s="19"/>
      <c r="O469" s="86" t="str">
        <f t="shared" si="144"/>
        <v/>
      </c>
      <c r="P469" s="285" t="str">
        <f t="shared" si="145"/>
        <v/>
      </c>
      <c r="Q469" s="86" t="str">
        <f t="shared" si="146"/>
        <v/>
      </c>
      <c r="R469" s="285" t="str">
        <f t="shared" si="147"/>
        <v/>
      </c>
      <c r="S469" s="16"/>
      <c r="T469" s="49" t="str">
        <f t="shared" si="138"/>
        <v/>
      </c>
      <c r="U469" s="49" t="str">
        <f t="shared" si="139"/>
        <v/>
      </c>
      <c r="V469" s="16"/>
      <c r="W469" s="88" t="str">
        <f t="shared" si="140"/>
        <v/>
      </c>
      <c r="X469" s="89" t="str">
        <f t="shared" si="156"/>
        <v/>
      </c>
      <c r="Y469" s="16"/>
      <c r="Z469" s="31" t="str">
        <f t="shared" si="148"/>
        <v/>
      </c>
      <c r="AA469" s="19"/>
      <c r="AB469" s="45" t="str">
        <f t="shared" si="155"/>
        <v/>
      </c>
      <c r="AC469" s="44"/>
      <c r="AE469" s="19"/>
      <c r="AF469" s="71"/>
      <c r="AG469" s="25"/>
      <c r="AH469" s="45" t="str">
        <f t="shared" si="141"/>
        <v/>
      </c>
      <c r="AI469" s="29"/>
      <c r="AJ469" s="45" t="str">
        <f t="shared" si="142"/>
        <v/>
      </c>
      <c r="AK469" s="50"/>
      <c r="AL469" s="88" t="str">
        <f t="shared" si="153"/>
        <v/>
      </c>
      <c r="AM469" s="89" t="str">
        <f t="shared" si="154"/>
        <v/>
      </c>
      <c r="AN469" s="36"/>
    </row>
    <row r="470" spans="1:40" x14ac:dyDescent="0.25">
      <c r="A470" s="95"/>
      <c r="B470" s="19"/>
      <c r="C470" s="298" t="b">
        <f t="shared" si="149"/>
        <v>0</v>
      </c>
      <c r="D470" s="298"/>
      <c r="E470" s="420" t="b">
        <f t="shared" si="150"/>
        <v>0</v>
      </c>
      <c r="F470" s="421"/>
      <c r="G470" s="298" t="b">
        <f t="shared" si="151"/>
        <v>0</v>
      </c>
      <c r="H470" s="298"/>
      <c r="I470" s="298" t="b">
        <f t="shared" si="152"/>
        <v>0</v>
      </c>
      <c r="J470" s="298"/>
      <c r="K470" s="285" t="str">
        <f t="shared" si="143"/>
        <v/>
      </c>
      <c r="L470" s="104" t="str">
        <f t="shared" si="136"/>
        <v/>
      </c>
      <c r="M470" s="293" t="str">
        <f t="shared" si="137"/>
        <v/>
      </c>
      <c r="N470" s="19"/>
      <c r="O470" s="86" t="str">
        <f t="shared" si="144"/>
        <v/>
      </c>
      <c r="P470" s="285" t="str">
        <f t="shared" si="145"/>
        <v/>
      </c>
      <c r="Q470" s="86" t="str">
        <f t="shared" si="146"/>
        <v/>
      </c>
      <c r="R470" s="285" t="str">
        <f t="shared" si="147"/>
        <v/>
      </c>
      <c r="S470" s="16"/>
      <c r="T470" s="49" t="str">
        <f t="shared" si="138"/>
        <v/>
      </c>
      <c r="U470" s="49" t="str">
        <f t="shared" si="139"/>
        <v/>
      </c>
      <c r="V470" s="16"/>
      <c r="W470" s="88" t="str">
        <f t="shared" si="140"/>
        <v/>
      </c>
      <c r="X470" s="89" t="str">
        <f t="shared" si="156"/>
        <v/>
      </c>
      <c r="Y470" s="16"/>
      <c r="Z470" s="31" t="str">
        <f t="shared" si="148"/>
        <v/>
      </c>
      <c r="AA470" s="19"/>
      <c r="AB470" s="45" t="str">
        <f t="shared" si="155"/>
        <v/>
      </c>
      <c r="AC470" s="44"/>
      <c r="AE470" s="19"/>
      <c r="AF470" s="71"/>
      <c r="AG470" s="25"/>
      <c r="AH470" s="45" t="str">
        <f t="shared" si="141"/>
        <v/>
      </c>
      <c r="AI470" s="29"/>
      <c r="AJ470" s="45" t="str">
        <f t="shared" si="142"/>
        <v/>
      </c>
      <c r="AK470" s="50"/>
      <c r="AL470" s="88" t="str">
        <f t="shared" si="153"/>
        <v/>
      </c>
      <c r="AM470" s="89" t="str">
        <f t="shared" si="154"/>
        <v/>
      </c>
      <c r="AN470" s="36"/>
    </row>
    <row r="471" spans="1:40" x14ac:dyDescent="0.25">
      <c r="A471" s="95"/>
      <c r="B471" s="19"/>
      <c r="C471" s="298" t="b">
        <f t="shared" si="149"/>
        <v>0</v>
      </c>
      <c r="D471" s="298"/>
      <c r="E471" s="420" t="b">
        <f t="shared" si="150"/>
        <v>0</v>
      </c>
      <c r="F471" s="421"/>
      <c r="G471" s="298" t="b">
        <f t="shared" si="151"/>
        <v>0</v>
      </c>
      <c r="H471" s="298"/>
      <c r="I471" s="298" t="b">
        <f t="shared" si="152"/>
        <v>0</v>
      </c>
      <c r="J471" s="298"/>
      <c r="K471" s="285" t="str">
        <f t="shared" si="143"/>
        <v/>
      </c>
      <c r="L471" s="104" t="str">
        <f t="shared" si="136"/>
        <v/>
      </c>
      <c r="M471" s="293" t="str">
        <f t="shared" si="137"/>
        <v/>
      </c>
      <c r="N471" s="19"/>
      <c r="O471" s="86" t="str">
        <f t="shared" si="144"/>
        <v/>
      </c>
      <c r="P471" s="285" t="str">
        <f t="shared" si="145"/>
        <v/>
      </c>
      <c r="Q471" s="86" t="str">
        <f t="shared" si="146"/>
        <v/>
      </c>
      <c r="R471" s="285" t="str">
        <f t="shared" si="147"/>
        <v/>
      </c>
      <c r="S471" s="16"/>
      <c r="T471" s="49" t="str">
        <f t="shared" si="138"/>
        <v/>
      </c>
      <c r="U471" s="49" t="str">
        <f t="shared" si="139"/>
        <v/>
      </c>
      <c r="V471" s="16"/>
      <c r="W471" s="88" t="str">
        <f t="shared" si="140"/>
        <v/>
      </c>
      <c r="X471" s="89" t="str">
        <f t="shared" si="156"/>
        <v/>
      </c>
      <c r="Y471" s="16"/>
      <c r="Z471" s="31" t="str">
        <f t="shared" si="148"/>
        <v/>
      </c>
      <c r="AA471" s="19"/>
      <c r="AB471" s="45" t="str">
        <f t="shared" si="155"/>
        <v/>
      </c>
      <c r="AC471" s="44"/>
      <c r="AE471" s="19"/>
      <c r="AF471" s="71"/>
      <c r="AG471" s="25"/>
      <c r="AH471" s="45" t="str">
        <f t="shared" si="141"/>
        <v/>
      </c>
      <c r="AI471" s="29"/>
      <c r="AJ471" s="45" t="str">
        <f t="shared" si="142"/>
        <v/>
      </c>
      <c r="AK471" s="50"/>
      <c r="AL471" s="88" t="str">
        <f t="shared" si="153"/>
        <v/>
      </c>
      <c r="AM471" s="89" t="str">
        <f t="shared" si="154"/>
        <v/>
      </c>
      <c r="AN471" s="36"/>
    </row>
    <row r="472" spans="1:40" x14ac:dyDescent="0.25">
      <c r="A472" s="95"/>
      <c r="B472" s="19"/>
      <c r="C472" s="298" t="b">
        <f t="shared" si="149"/>
        <v>0</v>
      </c>
      <c r="D472" s="298"/>
      <c r="E472" s="420" t="b">
        <f t="shared" si="150"/>
        <v>0</v>
      </c>
      <c r="F472" s="421"/>
      <c r="G472" s="298" t="b">
        <f t="shared" si="151"/>
        <v>0</v>
      </c>
      <c r="H472" s="298"/>
      <c r="I472" s="298" t="b">
        <f t="shared" si="152"/>
        <v>0</v>
      </c>
      <c r="J472" s="298"/>
      <c r="K472" s="285" t="str">
        <f t="shared" si="143"/>
        <v/>
      </c>
      <c r="L472" s="104" t="str">
        <f t="shared" si="136"/>
        <v/>
      </c>
      <c r="M472" s="293" t="str">
        <f t="shared" si="137"/>
        <v/>
      </c>
      <c r="N472" s="19"/>
      <c r="O472" s="86" t="str">
        <f t="shared" si="144"/>
        <v/>
      </c>
      <c r="P472" s="285" t="str">
        <f t="shared" si="145"/>
        <v/>
      </c>
      <c r="Q472" s="86" t="str">
        <f t="shared" si="146"/>
        <v/>
      </c>
      <c r="R472" s="285" t="str">
        <f t="shared" si="147"/>
        <v/>
      </c>
      <c r="S472" s="16"/>
      <c r="T472" s="49" t="str">
        <f t="shared" si="138"/>
        <v/>
      </c>
      <c r="U472" s="49" t="str">
        <f t="shared" si="139"/>
        <v/>
      </c>
      <c r="V472" s="16"/>
      <c r="W472" s="88" t="str">
        <f t="shared" si="140"/>
        <v/>
      </c>
      <c r="X472" s="89" t="str">
        <f t="shared" si="156"/>
        <v/>
      </c>
      <c r="Y472" s="16"/>
      <c r="Z472" s="31" t="str">
        <f t="shared" si="148"/>
        <v/>
      </c>
      <c r="AA472" s="19"/>
      <c r="AB472" s="45" t="str">
        <f t="shared" si="155"/>
        <v/>
      </c>
      <c r="AC472" s="44"/>
      <c r="AE472" s="19"/>
      <c r="AF472" s="71"/>
      <c r="AG472" s="25"/>
      <c r="AH472" s="45" t="str">
        <f t="shared" si="141"/>
        <v/>
      </c>
      <c r="AI472" s="29"/>
      <c r="AJ472" s="45" t="str">
        <f t="shared" si="142"/>
        <v/>
      </c>
      <c r="AK472" s="50"/>
      <c r="AL472" s="88" t="str">
        <f t="shared" si="153"/>
        <v/>
      </c>
      <c r="AM472" s="89" t="str">
        <f t="shared" si="154"/>
        <v/>
      </c>
      <c r="AN472" s="36"/>
    </row>
    <row r="473" spans="1:40" x14ac:dyDescent="0.25">
      <c r="A473" s="95"/>
      <c r="B473" s="19"/>
      <c r="C473" s="298" t="b">
        <f t="shared" si="149"/>
        <v>0</v>
      </c>
      <c r="D473" s="298"/>
      <c r="E473" s="420" t="b">
        <f t="shared" si="150"/>
        <v>0</v>
      </c>
      <c r="F473" s="421"/>
      <c r="G473" s="298" t="b">
        <f t="shared" si="151"/>
        <v>0</v>
      </c>
      <c r="H473" s="298"/>
      <c r="I473" s="298" t="b">
        <f t="shared" si="152"/>
        <v>0</v>
      </c>
      <c r="J473" s="298"/>
      <c r="K473" s="285" t="str">
        <f t="shared" si="143"/>
        <v/>
      </c>
      <c r="L473" s="104" t="str">
        <f t="shared" si="136"/>
        <v/>
      </c>
      <c r="M473" s="293" t="str">
        <f t="shared" si="137"/>
        <v/>
      </c>
      <c r="N473" s="19"/>
      <c r="O473" s="86" t="str">
        <f t="shared" si="144"/>
        <v/>
      </c>
      <c r="P473" s="285" t="str">
        <f t="shared" si="145"/>
        <v/>
      </c>
      <c r="Q473" s="86" t="str">
        <f t="shared" si="146"/>
        <v/>
      </c>
      <c r="R473" s="285" t="str">
        <f t="shared" si="147"/>
        <v/>
      </c>
      <c r="S473" s="16"/>
      <c r="T473" s="49" t="str">
        <f t="shared" si="138"/>
        <v/>
      </c>
      <c r="U473" s="49" t="str">
        <f t="shared" si="139"/>
        <v/>
      </c>
      <c r="V473" s="16"/>
      <c r="W473" s="88" t="str">
        <f t="shared" si="140"/>
        <v/>
      </c>
      <c r="X473" s="89" t="str">
        <f t="shared" si="156"/>
        <v/>
      </c>
      <c r="Y473" s="16"/>
      <c r="Z473" s="31" t="str">
        <f t="shared" si="148"/>
        <v/>
      </c>
      <c r="AA473" s="19"/>
      <c r="AB473" s="45" t="str">
        <f t="shared" si="155"/>
        <v/>
      </c>
      <c r="AC473" s="44"/>
      <c r="AE473" s="19"/>
      <c r="AF473" s="71"/>
      <c r="AG473" s="25"/>
      <c r="AH473" s="45" t="str">
        <f t="shared" si="141"/>
        <v/>
      </c>
      <c r="AI473" s="29"/>
      <c r="AJ473" s="45" t="str">
        <f t="shared" si="142"/>
        <v/>
      </c>
      <c r="AK473" s="50"/>
      <c r="AL473" s="88" t="str">
        <f t="shared" si="153"/>
        <v/>
      </c>
      <c r="AM473" s="89" t="str">
        <f t="shared" si="154"/>
        <v/>
      </c>
      <c r="AN473" s="36"/>
    </row>
    <row r="474" spans="1:40" x14ac:dyDescent="0.25">
      <c r="A474" s="95"/>
      <c r="B474" s="19"/>
      <c r="C474" s="298" t="b">
        <f t="shared" si="149"/>
        <v>0</v>
      </c>
      <c r="D474" s="298"/>
      <c r="E474" s="420" t="b">
        <f t="shared" si="150"/>
        <v>0</v>
      </c>
      <c r="F474" s="421"/>
      <c r="G474" s="298" t="b">
        <f t="shared" si="151"/>
        <v>0</v>
      </c>
      <c r="H474" s="298"/>
      <c r="I474" s="298" t="b">
        <f t="shared" si="152"/>
        <v>0</v>
      </c>
      <c r="J474" s="298"/>
      <c r="K474" s="285" t="str">
        <f t="shared" si="143"/>
        <v/>
      </c>
      <c r="L474" s="104" t="str">
        <f t="shared" si="136"/>
        <v/>
      </c>
      <c r="M474" s="293" t="str">
        <f t="shared" si="137"/>
        <v/>
      </c>
      <c r="N474" s="19"/>
      <c r="O474" s="86" t="str">
        <f t="shared" si="144"/>
        <v/>
      </c>
      <c r="P474" s="285" t="str">
        <f t="shared" si="145"/>
        <v/>
      </c>
      <c r="Q474" s="86" t="str">
        <f t="shared" si="146"/>
        <v/>
      </c>
      <c r="R474" s="285" t="str">
        <f t="shared" si="147"/>
        <v/>
      </c>
      <c r="S474" s="16"/>
      <c r="T474" s="49" t="str">
        <f t="shared" si="138"/>
        <v/>
      </c>
      <c r="U474" s="49" t="str">
        <f t="shared" si="139"/>
        <v/>
      </c>
      <c r="V474" s="16"/>
      <c r="W474" s="88" t="str">
        <f t="shared" si="140"/>
        <v/>
      </c>
      <c r="X474" s="89" t="str">
        <f t="shared" si="156"/>
        <v/>
      </c>
      <c r="Y474" s="16"/>
      <c r="Z474" s="31" t="str">
        <f t="shared" si="148"/>
        <v/>
      </c>
      <c r="AA474" s="19"/>
      <c r="AB474" s="45" t="str">
        <f t="shared" si="155"/>
        <v/>
      </c>
      <c r="AC474" s="44"/>
      <c r="AE474" s="19"/>
      <c r="AF474" s="71"/>
      <c r="AG474" s="25"/>
      <c r="AH474" s="45" t="str">
        <f t="shared" si="141"/>
        <v/>
      </c>
      <c r="AI474" s="29"/>
      <c r="AJ474" s="45" t="str">
        <f t="shared" si="142"/>
        <v/>
      </c>
      <c r="AK474" s="50"/>
      <c r="AL474" s="88" t="str">
        <f t="shared" si="153"/>
        <v/>
      </c>
      <c r="AM474" s="89" t="str">
        <f t="shared" si="154"/>
        <v/>
      </c>
      <c r="AN474" s="36"/>
    </row>
    <row r="475" spans="1:40" x14ac:dyDescent="0.25">
      <c r="A475" s="95"/>
      <c r="B475" s="19"/>
      <c r="C475" s="298" t="b">
        <f t="shared" si="149"/>
        <v>0</v>
      </c>
      <c r="D475" s="298"/>
      <c r="E475" s="420" t="b">
        <f t="shared" si="150"/>
        <v>0</v>
      </c>
      <c r="F475" s="421"/>
      <c r="G475" s="298" t="b">
        <f t="shared" si="151"/>
        <v>0</v>
      </c>
      <c r="H475" s="298"/>
      <c r="I475" s="298" t="b">
        <f t="shared" si="152"/>
        <v>0</v>
      </c>
      <c r="J475" s="298"/>
      <c r="K475" s="285" t="str">
        <f t="shared" si="143"/>
        <v/>
      </c>
      <c r="L475" s="104" t="str">
        <f t="shared" si="136"/>
        <v/>
      </c>
      <c r="M475" s="293" t="str">
        <f t="shared" si="137"/>
        <v/>
      </c>
      <c r="N475" s="19"/>
      <c r="O475" s="86" t="str">
        <f t="shared" si="144"/>
        <v/>
      </c>
      <c r="P475" s="285" t="str">
        <f t="shared" si="145"/>
        <v/>
      </c>
      <c r="Q475" s="86" t="str">
        <f t="shared" si="146"/>
        <v/>
      </c>
      <c r="R475" s="285" t="str">
        <f t="shared" si="147"/>
        <v/>
      </c>
      <c r="S475" s="16"/>
      <c r="T475" s="49" t="str">
        <f t="shared" si="138"/>
        <v/>
      </c>
      <c r="U475" s="49" t="str">
        <f t="shared" si="139"/>
        <v/>
      </c>
      <c r="V475" s="16"/>
      <c r="W475" s="88" t="str">
        <f t="shared" si="140"/>
        <v/>
      </c>
      <c r="X475" s="89" t="str">
        <f t="shared" si="156"/>
        <v/>
      </c>
      <c r="Y475" s="16"/>
      <c r="Z475" s="31" t="str">
        <f t="shared" si="148"/>
        <v/>
      </c>
      <c r="AA475" s="19"/>
      <c r="AB475" s="45" t="str">
        <f t="shared" si="155"/>
        <v/>
      </c>
      <c r="AC475" s="44"/>
      <c r="AE475" s="19"/>
      <c r="AF475" s="71"/>
      <c r="AG475" s="25"/>
      <c r="AH475" s="45" t="str">
        <f t="shared" si="141"/>
        <v/>
      </c>
      <c r="AI475" s="29"/>
      <c r="AJ475" s="45" t="str">
        <f t="shared" si="142"/>
        <v/>
      </c>
      <c r="AK475" s="50"/>
      <c r="AL475" s="88" t="str">
        <f t="shared" si="153"/>
        <v/>
      </c>
      <c r="AM475" s="89" t="str">
        <f t="shared" si="154"/>
        <v/>
      </c>
      <c r="AN475" s="36"/>
    </row>
    <row r="476" spans="1:40" x14ac:dyDescent="0.25">
      <c r="A476" s="95"/>
      <c r="B476" s="19"/>
      <c r="C476" s="298" t="b">
        <f t="shared" si="149"/>
        <v>0</v>
      </c>
      <c r="D476" s="298"/>
      <c r="E476" s="420" t="b">
        <f t="shared" si="150"/>
        <v>0</v>
      </c>
      <c r="F476" s="421"/>
      <c r="G476" s="298" t="b">
        <f t="shared" si="151"/>
        <v>0</v>
      </c>
      <c r="H476" s="298"/>
      <c r="I476" s="298" t="b">
        <f t="shared" si="152"/>
        <v>0</v>
      </c>
      <c r="J476" s="298"/>
      <c r="K476" s="285" t="str">
        <f t="shared" si="143"/>
        <v/>
      </c>
      <c r="L476" s="104" t="str">
        <f t="shared" ref="L476:L539" si="157">IF(K476&lt;&gt;"",IF(K476&gt;1,COUNT(W476:X476)),"")</f>
        <v/>
      </c>
      <c r="M476" s="293" t="str">
        <f t="shared" ref="M476:M539" si="158">IF(AL476&lt;&gt;"",COUNT(AL476:AM476),"")</f>
        <v/>
      </c>
      <c r="N476" s="19"/>
      <c r="O476" s="86" t="str">
        <f t="shared" si="144"/>
        <v/>
      </c>
      <c r="P476" s="285" t="str">
        <f t="shared" si="145"/>
        <v/>
      </c>
      <c r="Q476" s="86" t="str">
        <f t="shared" si="146"/>
        <v/>
      </c>
      <c r="R476" s="285" t="str">
        <f t="shared" si="147"/>
        <v/>
      </c>
      <c r="S476" s="16"/>
      <c r="T476" s="49" t="str">
        <f t="shared" ref="T476:T539" si="159">P476</f>
        <v/>
      </c>
      <c r="U476" s="49" t="str">
        <f t="shared" ref="U476:U539" si="160">R476</f>
        <v/>
      </c>
      <c r="V476" s="16"/>
      <c r="W476" s="88" t="str">
        <f t="shared" ref="W476:W539" si="161">IF(K476&lt;&gt;"",IF(K476=X$5,M$5,IF(K476=N$6,M$6,IF(K476=N$7,M$7,IF(K476=N$8,M$8,IF(K476=N$9,M$9,IF(K476=N$10,M$10,IF(K476=N$11,M$11,IF(K476=T$6,S$6,IF(K476=T$7,S$7,IF(K476=T$8,S$8,IF(K476=T$9,S$9,IF(K476=T$10,S$10,IF(K476=T$11,S$11,IF(K476=P$6,O$6,IF(K476=P$7,O$7,IF(K476=P$8,O$8,IF(K476=P$9,O$9,IF(K476=P$10,O$10,IF(K476=P$11,O$11,IF(K476=V$6,U$6,IF(K476=V$7,U$7,IF(K476=V$8,U$8,IF(K476=V$9,U$9,IF(K476=V$10,U$10,IF(K476=V$11,U$11,IF(K476=R$6,Q$6,IF(K476=R$7,Q$7,IF(K476=R$8,Q$8,IF(K476=R$9,Q$9,IF(K476=R$10,Q$10,IF(K476=R$11,Q$11,IF(K476=X$6,W$6,IF(K476=X$7,W$7,IF(K476=X$8,W$8,IF(K476=X$9,W$9,IF(K476=X$10,W$10,IF(K476=X$11,W$11,K476))))))))))))))))))))))))))))))))))))),"")</f>
        <v/>
      </c>
      <c r="X476" s="89" t="str">
        <f t="shared" si="156"/>
        <v/>
      </c>
      <c r="Y476" s="16"/>
      <c r="Z476" s="31" t="str">
        <f t="shared" si="148"/>
        <v/>
      </c>
      <c r="AA476" s="19"/>
      <c r="AB476" s="45" t="str">
        <f t="shared" si="155"/>
        <v/>
      </c>
      <c r="AC476" s="44"/>
      <c r="AE476" s="19"/>
      <c r="AF476" s="71"/>
      <c r="AG476" s="25"/>
      <c r="AH476" s="45" t="str">
        <f t="shared" ref="AH476:AH539" si="162">IF(AF476&lt;&gt;"",IF(OR(AF476=X$16,AF476=W$16,AF476=V$16,AF476=U$16,AF476=T$16,AF476=S$16,AF476=R$16,AF476=Q$16,AF476=P$16,AF476=O$16,AF476=N$16,AF476=M$16,AF476=L$16,AF476=K$16,AF476=J$16,AF476=I$16,AF476=H$16),"Z",IF(OR(AF476=O$17,AF476=N$17,AF476=M$17,AF476=L$17,AF476=K$17,AF476=J$17,AF476=I$17,AF476=H$17),"O",IF(OR(AF476=S$18,AF476=R$18,AF476=Q$18,AF476=P$18,AF476=O$18,AF476=N$18,AF476=M$18,AF476=L$18,AF476=K$18,AF476=J$18,AF476=I$18,AF476=H$18),"5/8",""))),"")</f>
        <v/>
      </c>
      <c r="AI476" s="29"/>
      <c r="AJ476" s="45" t="str">
        <f t="shared" ref="AJ476:AJ539" si="163">IF(AND(AB476&lt;&gt;"",AB476&lt;38),AB476,"")</f>
        <v/>
      </c>
      <c r="AK476" s="50"/>
      <c r="AL476" s="88" t="str">
        <f t="shared" si="153"/>
        <v/>
      </c>
      <c r="AM476" s="89" t="str">
        <f t="shared" si="154"/>
        <v/>
      </c>
      <c r="AN476" s="36"/>
    </row>
    <row r="477" spans="1:40" x14ac:dyDescent="0.25">
      <c r="A477" s="95"/>
      <c r="B477" s="19"/>
      <c r="C477" s="298" t="b">
        <f t="shared" si="149"/>
        <v>0</v>
      </c>
      <c r="D477" s="298"/>
      <c r="E477" s="420" t="b">
        <f t="shared" si="150"/>
        <v>0</v>
      </c>
      <c r="F477" s="421"/>
      <c r="G477" s="298" t="b">
        <f t="shared" si="151"/>
        <v>0</v>
      </c>
      <c r="H477" s="298"/>
      <c r="I477" s="298" t="b">
        <f t="shared" si="152"/>
        <v>0</v>
      </c>
      <c r="J477" s="298"/>
      <c r="K477" s="285" t="str">
        <f t="shared" ref="K477:K540" si="164">IF(SUM(C477:J477)&gt;=1,SUM(C477:J477),"")</f>
        <v/>
      </c>
      <c r="L477" s="104" t="str">
        <f t="shared" si="157"/>
        <v/>
      </c>
      <c r="M477" s="293" t="str">
        <f t="shared" si="158"/>
        <v/>
      </c>
      <c r="N477" s="19"/>
      <c r="O477" s="86" t="str">
        <f t="shared" ref="O477:O540" si="165">IF(L477&gt;=1,IF(ISERROR(MATCH(W477,AF478:AF777,0)),"",W477),"")</f>
        <v/>
      </c>
      <c r="P477" s="285" t="str">
        <f t="shared" ref="P477:P540" si="166">IFERROR(IF(L477&gt;=1,IF(ISERROR(INDEX(AF478:AF776,MATCH(O477,AF478:AF776,0)))&lt;O477,MATCH(O477,AF478:AF776,0)+1,MATCH(O477,AF478:AF776,0)),""),"")</f>
        <v/>
      </c>
      <c r="Q477" s="86" t="str">
        <f t="shared" ref="Q477:Q540" si="167">IF(L477&gt;=1,IF(ISERROR(MATCH(X477,AF478:AF777,0)),"",X477),"")</f>
        <v/>
      </c>
      <c r="R477" s="285" t="str">
        <f t="shared" ref="R477:R540" si="168">IFERROR(IF(L477&gt;=1,IF(ISERROR(INDEX(AF478:AF776,MATCH(Q477,AF478:AF776,0)))&lt;Q477,MATCH(Q477,AF478:AF776,0)+1,MATCH(Q477,AF478:AF776,0)),""),"")</f>
        <v/>
      </c>
      <c r="S477" s="16"/>
      <c r="T477" s="49" t="str">
        <f t="shared" si="159"/>
        <v/>
      </c>
      <c r="U477" s="49" t="str">
        <f t="shared" si="160"/>
        <v/>
      </c>
      <c r="V477" s="16"/>
      <c r="W477" s="88" t="str">
        <f t="shared" si="161"/>
        <v/>
      </c>
      <c r="X477" s="89" t="str">
        <f t="shared" si="156"/>
        <v/>
      </c>
      <c r="Y477" s="16"/>
      <c r="Z477" s="31" t="str">
        <f t="shared" ref="Z477:Z540" si="169">IF(K477&lt;&gt;"",IFERROR(SMALL(T477:U477,COUNTIF(T477:U477,0)+1),""),"")</f>
        <v/>
      </c>
      <c r="AA477" s="19"/>
      <c r="AB477" s="45" t="str">
        <f t="shared" si="155"/>
        <v/>
      </c>
      <c r="AC477" s="44"/>
      <c r="AE477" s="19"/>
      <c r="AF477" s="71"/>
      <c r="AG477" s="25"/>
      <c r="AH477" s="45" t="str">
        <f t="shared" si="162"/>
        <v/>
      </c>
      <c r="AI477" s="29"/>
      <c r="AJ477" s="45" t="str">
        <f t="shared" si="163"/>
        <v/>
      </c>
      <c r="AK477" s="50"/>
      <c r="AL477" s="88" t="str">
        <f t="shared" si="153"/>
        <v/>
      </c>
      <c r="AM477" s="89" t="str">
        <f t="shared" si="154"/>
        <v/>
      </c>
      <c r="AN477" s="36"/>
    </row>
    <row r="478" spans="1:40" x14ac:dyDescent="0.25">
      <c r="A478" s="95"/>
      <c r="B478" s="19"/>
      <c r="C478" s="298" t="b">
        <f t="shared" si="149"/>
        <v>0</v>
      </c>
      <c r="D478" s="298"/>
      <c r="E478" s="420" t="b">
        <f t="shared" si="150"/>
        <v>0</v>
      </c>
      <c r="F478" s="421"/>
      <c r="G478" s="298" t="b">
        <f t="shared" si="151"/>
        <v>0</v>
      </c>
      <c r="H478" s="298"/>
      <c r="I478" s="298" t="b">
        <f t="shared" si="152"/>
        <v>0</v>
      </c>
      <c r="J478" s="298"/>
      <c r="K478" s="285" t="str">
        <f t="shared" si="164"/>
        <v/>
      </c>
      <c r="L478" s="104" t="str">
        <f t="shared" si="157"/>
        <v/>
      </c>
      <c r="M478" s="293" t="str">
        <f t="shared" si="158"/>
        <v/>
      </c>
      <c r="N478" s="19"/>
      <c r="O478" s="86" t="str">
        <f t="shared" si="165"/>
        <v/>
      </c>
      <c r="P478" s="285" t="str">
        <f t="shared" si="166"/>
        <v/>
      </c>
      <c r="Q478" s="86" t="str">
        <f t="shared" si="167"/>
        <v/>
      </c>
      <c r="R478" s="285" t="str">
        <f t="shared" si="168"/>
        <v/>
      </c>
      <c r="S478" s="16"/>
      <c r="T478" s="49" t="str">
        <f t="shared" si="159"/>
        <v/>
      </c>
      <c r="U478" s="49" t="str">
        <f t="shared" si="160"/>
        <v/>
      </c>
      <c r="V478" s="16"/>
      <c r="W478" s="88" t="str">
        <f t="shared" si="161"/>
        <v/>
      </c>
      <c r="X478" s="89" t="str">
        <f t="shared" si="156"/>
        <v/>
      </c>
      <c r="Y478" s="16"/>
      <c r="Z478" s="31" t="str">
        <f t="shared" si="169"/>
        <v/>
      </c>
      <c r="AA478" s="19"/>
      <c r="AB478" s="45" t="str">
        <f t="shared" si="155"/>
        <v/>
      </c>
      <c r="AC478" s="44"/>
      <c r="AE478" s="19"/>
      <c r="AF478" s="71"/>
      <c r="AG478" s="25"/>
      <c r="AH478" s="45" t="str">
        <f t="shared" si="162"/>
        <v/>
      </c>
      <c r="AI478" s="29"/>
      <c r="AJ478" s="45" t="str">
        <f t="shared" si="163"/>
        <v/>
      </c>
      <c r="AK478" s="50"/>
      <c r="AL478" s="88" t="str">
        <f t="shared" si="153"/>
        <v/>
      </c>
      <c r="AM478" s="89" t="str">
        <f t="shared" si="154"/>
        <v/>
      </c>
      <c r="AN478" s="36"/>
    </row>
    <row r="479" spans="1:40" x14ac:dyDescent="0.25">
      <c r="A479" s="95"/>
      <c r="B479" s="19"/>
      <c r="C479" s="298" t="b">
        <f t="shared" si="149"/>
        <v>0</v>
      </c>
      <c r="D479" s="298"/>
      <c r="E479" s="420" t="b">
        <f t="shared" si="150"/>
        <v>0</v>
      </c>
      <c r="F479" s="421"/>
      <c r="G479" s="298" t="b">
        <f t="shared" si="151"/>
        <v>0</v>
      </c>
      <c r="H479" s="298"/>
      <c r="I479" s="298" t="b">
        <f t="shared" si="152"/>
        <v>0</v>
      </c>
      <c r="J479" s="298"/>
      <c r="K479" s="285" t="str">
        <f t="shared" si="164"/>
        <v/>
      </c>
      <c r="L479" s="104" t="str">
        <f t="shared" si="157"/>
        <v/>
      </c>
      <c r="M479" s="293" t="str">
        <f t="shared" si="158"/>
        <v/>
      </c>
      <c r="N479" s="19"/>
      <c r="O479" s="86" t="str">
        <f t="shared" si="165"/>
        <v/>
      </c>
      <c r="P479" s="285" t="str">
        <f t="shared" si="166"/>
        <v/>
      </c>
      <c r="Q479" s="86" t="str">
        <f t="shared" si="167"/>
        <v/>
      </c>
      <c r="R479" s="285" t="str">
        <f t="shared" si="168"/>
        <v/>
      </c>
      <c r="S479" s="16"/>
      <c r="T479" s="49" t="str">
        <f t="shared" si="159"/>
        <v/>
      </c>
      <c r="U479" s="49" t="str">
        <f t="shared" si="160"/>
        <v/>
      </c>
      <c r="V479" s="16"/>
      <c r="W479" s="88" t="str">
        <f t="shared" si="161"/>
        <v/>
      </c>
      <c r="X479" s="89" t="str">
        <f t="shared" si="156"/>
        <v/>
      </c>
      <c r="Y479" s="16"/>
      <c r="Z479" s="31" t="str">
        <f t="shared" si="169"/>
        <v/>
      </c>
      <c r="AA479" s="19"/>
      <c r="AB479" s="45" t="str">
        <f t="shared" si="155"/>
        <v/>
      </c>
      <c r="AC479" s="44"/>
      <c r="AE479" s="19"/>
      <c r="AF479" s="71"/>
      <c r="AG479" s="25"/>
      <c r="AH479" s="45" t="str">
        <f t="shared" si="162"/>
        <v/>
      </c>
      <c r="AI479" s="29"/>
      <c r="AJ479" s="45" t="str">
        <f t="shared" si="163"/>
        <v/>
      </c>
      <c r="AK479" s="50"/>
      <c r="AL479" s="88" t="str">
        <f t="shared" si="153"/>
        <v/>
      </c>
      <c r="AM479" s="89" t="str">
        <f t="shared" si="154"/>
        <v/>
      </c>
      <c r="AN479" s="36"/>
    </row>
    <row r="480" spans="1:40" x14ac:dyDescent="0.25">
      <c r="A480" s="95"/>
      <c r="B480" s="19"/>
      <c r="C480" s="298" t="b">
        <f t="shared" si="149"/>
        <v>0</v>
      </c>
      <c r="D480" s="298"/>
      <c r="E480" s="420" t="b">
        <f t="shared" si="150"/>
        <v>0</v>
      </c>
      <c r="F480" s="421"/>
      <c r="G480" s="298" t="b">
        <f t="shared" si="151"/>
        <v>0</v>
      </c>
      <c r="H480" s="298"/>
      <c r="I480" s="298" t="b">
        <f t="shared" si="152"/>
        <v>0</v>
      </c>
      <c r="J480" s="298"/>
      <c r="K480" s="285" t="str">
        <f t="shared" si="164"/>
        <v/>
      </c>
      <c r="L480" s="104" t="str">
        <f t="shared" si="157"/>
        <v/>
      </c>
      <c r="M480" s="293" t="str">
        <f t="shared" si="158"/>
        <v/>
      </c>
      <c r="N480" s="19"/>
      <c r="O480" s="86" t="str">
        <f t="shared" si="165"/>
        <v/>
      </c>
      <c r="P480" s="285" t="str">
        <f t="shared" si="166"/>
        <v/>
      </c>
      <c r="Q480" s="86" t="str">
        <f t="shared" si="167"/>
        <v/>
      </c>
      <c r="R480" s="285" t="str">
        <f t="shared" si="168"/>
        <v/>
      </c>
      <c r="S480" s="16"/>
      <c r="T480" s="49" t="str">
        <f t="shared" si="159"/>
        <v/>
      </c>
      <c r="U480" s="49" t="str">
        <f t="shared" si="160"/>
        <v/>
      </c>
      <c r="V480" s="16"/>
      <c r="W480" s="88" t="str">
        <f t="shared" si="161"/>
        <v/>
      </c>
      <c r="X480" s="89" t="str">
        <f t="shared" si="156"/>
        <v/>
      </c>
      <c r="Y480" s="16"/>
      <c r="Z480" s="31" t="str">
        <f t="shared" si="169"/>
        <v/>
      </c>
      <c r="AA480" s="19"/>
      <c r="AB480" s="45" t="str">
        <f t="shared" si="155"/>
        <v/>
      </c>
      <c r="AC480" s="44"/>
      <c r="AE480" s="19"/>
      <c r="AF480" s="71"/>
      <c r="AG480" s="25"/>
      <c r="AH480" s="45" t="str">
        <f t="shared" si="162"/>
        <v/>
      </c>
      <c r="AI480" s="29"/>
      <c r="AJ480" s="45" t="str">
        <f t="shared" si="163"/>
        <v/>
      </c>
      <c r="AK480" s="50"/>
      <c r="AL480" s="88" t="str">
        <f t="shared" si="153"/>
        <v/>
      </c>
      <c r="AM480" s="89" t="str">
        <f t="shared" si="154"/>
        <v/>
      </c>
      <c r="AN480" s="36"/>
    </row>
    <row r="481" spans="1:40" x14ac:dyDescent="0.25">
      <c r="A481" s="95"/>
      <c r="B481" s="19"/>
      <c r="C481" s="298" t="b">
        <f t="shared" si="149"/>
        <v>0</v>
      </c>
      <c r="D481" s="298"/>
      <c r="E481" s="420" t="b">
        <f t="shared" si="150"/>
        <v>0</v>
      </c>
      <c r="F481" s="421"/>
      <c r="G481" s="298" t="b">
        <f t="shared" si="151"/>
        <v>0</v>
      </c>
      <c r="H481" s="298"/>
      <c r="I481" s="298" t="b">
        <f t="shared" si="152"/>
        <v>0</v>
      </c>
      <c r="J481" s="298"/>
      <c r="K481" s="285" t="str">
        <f t="shared" si="164"/>
        <v/>
      </c>
      <c r="L481" s="104" t="str">
        <f t="shared" si="157"/>
        <v/>
      </c>
      <c r="M481" s="293" t="str">
        <f t="shared" si="158"/>
        <v/>
      </c>
      <c r="N481" s="19"/>
      <c r="O481" s="86" t="str">
        <f t="shared" si="165"/>
        <v/>
      </c>
      <c r="P481" s="285" t="str">
        <f t="shared" si="166"/>
        <v/>
      </c>
      <c r="Q481" s="86" t="str">
        <f t="shared" si="167"/>
        <v/>
      </c>
      <c r="R481" s="285" t="str">
        <f t="shared" si="168"/>
        <v/>
      </c>
      <c r="S481" s="16"/>
      <c r="T481" s="49" t="str">
        <f t="shared" si="159"/>
        <v/>
      </c>
      <c r="U481" s="49" t="str">
        <f t="shared" si="160"/>
        <v/>
      </c>
      <c r="V481" s="16"/>
      <c r="W481" s="88" t="str">
        <f t="shared" si="161"/>
        <v/>
      </c>
      <c r="X481" s="89" t="str">
        <f t="shared" si="156"/>
        <v/>
      </c>
      <c r="Y481" s="16"/>
      <c r="Z481" s="31" t="str">
        <f t="shared" si="169"/>
        <v/>
      </c>
      <c r="AA481" s="19"/>
      <c r="AB481" s="45" t="str">
        <f t="shared" si="155"/>
        <v/>
      </c>
      <c r="AC481" s="44"/>
      <c r="AE481" s="19"/>
      <c r="AF481" s="71"/>
      <c r="AG481" s="25"/>
      <c r="AH481" s="45" t="str">
        <f t="shared" si="162"/>
        <v/>
      </c>
      <c r="AI481" s="29"/>
      <c r="AJ481" s="45" t="str">
        <f t="shared" si="163"/>
        <v/>
      </c>
      <c r="AK481" s="50"/>
      <c r="AL481" s="88" t="str">
        <f t="shared" si="153"/>
        <v/>
      </c>
      <c r="AM481" s="89" t="str">
        <f t="shared" si="154"/>
        <v/>
      </c>
      <c r="AN481" s="36"/>
    </row>
    <row r="482" spans="1:40" x14ac:dyDescent="0.25">
      <c r="A482" s="95"/>
      <c r="B482" s="19"/>
      <c r="C482" s="298" t="b">
        <f t="shared" ref="C482:C545" si="170">IF(AF481&lt;10,IF(AF481&gt;=1,IF(AF482&lt;10,IF(AF482&gt;=1,AF481+AF482))))</f>
        <v>0</v>
      </c>
      <c r="D482" s="298"/>
      <c r="E482" s="420" t="b">
        <f t="shared" ref="E482:E545" si="171">IF(AF481&lt;20,IF(AF481&gt;=10,IF(AF482&lt;20,IF(AF482&gt;=10,AF481+AF482))))</f>
        <v>0</v>
      </c>
      <c r="F482" s="421"/>
      <c r="G482" s="298" t="b">
        <f t="shared" ref="G482:G545" si="172">IF(AF481&lt;30,IF(AF481&gt;=20,IF(AF482&lt;30,IF(AF482&gt;=20,AF481+AF482))))</f>
        <v>0</v>
      </c>
      <c r="H482" s="298"/>
      <c r="I482" s="298" t="b">
        <f t="shared" ref="I482:I545" si="173">IF(AF481&lt;40,IF(AF481&gt;=30,IF(AF482&lt;40,IF(AF482&gt;=30,AF481+AF482))))</f>
        <v>0</v>
      </c>
      <c r="J482" s="298"/>
      <c r="K482" s="285" t="str">
        <f t="shared" si="164"/>
        <v/>
      </c>
      <c r="L482" s="104" t="str">
        <f t="shared" si="157"/>
        <v/>
      </c>
      <c r="M482" s="293" t="str">
        <f t="shared" si="158"/>
        <v/>
      </c>
      <c r="N482" s="19"/>
      <c r="O482" s="86" t="str">
        <f t="shared" si="165"/>
        <v/>
      </c>
      <c r="P482" s="285" t="str">
        <f t="shared" si="166"/>
        <v/>
      </c>
      <c r="Q482" s="86" t="str">
        <f t="shared" si="167"/>
        <v/>
      </c>
      <c r="R482" s="285" t="str">
        <f t="shared" si="168"/>
        <v/>
      </c>
      <c r="S482" s="16"/>
      <c r="T482" s="49" t="str">
        <f t="shared" si="159"/>
        <v/>
      </c>
      <c r="U482" s="49" t="str">
        <f t="shared" si="160"/>
        <v/>
      </c>
      <c r="V482" s="16"/>
      <c r="W482" s="88" t="str">
        <f t="shared" si="161"/>
        <v/>
      </c>
      <c r="X482" s="89" t="str">
        <f t="shared" si="156"/>
        <v/>
      </c>
      <c r="Y482" s="16"/>
      <c r="Z482" s="31" t="str">
        <f t="shared" si="169"/>
        <v/>
      </c>
      <c r="AA482" s="19"/>
      <c r="AB482" s="45" t="str">
        <f t="shared" si="155"/>
        <v/>
      </c>
      <c r="AC482" s="44"/>
      <c r="AE482" s="19"/>
      <c r="AF482" s="71"/>
      <c r="AG482" s="25"/>
      <c r="AH482" s="45" t="str">
        <f t="shared" si="162"/>
        <v/>
      </c>
      <c r="AI482" s="29"/>
      <c r="AJ482" s="45" t="str">
        <f t="shared" si="163"/>
        <v/>
      </c>
      <c r="AK482" s="50"/>
      <c r="AL482" s="88" t="str">
        <f t="shared" si="153"/>
        <v/>
      </c>
      <c r="AM482" s="89" t="str">
        <f t="shared" si="154"/>
        <v/>
      </c>
      <c r="AN482" s="36"/>
    </row>
    <row r="483" spans="1:40" x14ac:dyDescent="0.25">
      <c r="A483" s="95"/>
      <c r="B483" s="19"/>
      <c r="C483" s="298" t="b">
        <f t="shared" si="170"/>
        <v>0</v>
      </c>
      <c r="D483" s="298"/>
      <c r="E483" s="420" t="b">
        <f t="shared" si="171"/>
        <v>0</v>
      </c>
      <c r="F483" s="421"/>
      <c r="G483" s="298" t="b">
        <f t="shared" si="172"/>
        <v>0</v>
      </c>
      <c r="H483" s="298"/>
      <c r="I483" s="298" t="b">
        <f t="shared" si="173"/>
        <v>0</v>
      </c>
      <c r="J483" s="298"/>
      <c r="K483" s="285" t="str">
        <f t="shared" si="164"/>
        <v/>
      </c>
      <c r="L483" s="104" t="str">
        <f t="shared" si="157"/>
        <v/>
      </c>
      <c r="M483" s="293" t="str">
        <f t="shared" si="158"/>
        <v/>
      </c>
      <c r="N483" s="19"/>
      <c r="O483" s="86" t="str">
        <f t="shared" si="165"/>
        <v/>
      </c>
      <c r="P483" s="285" t="str">
        <f t="shared" si="166"/>
        <v/>
      </c>
      <c r="Q483" s="86" t="str">
        <f t="shared" si="167"/>
        <v/>
      </c>
      <c r="R483" s="285" t="str">
        <f t="shared" si="168"/>
        <v/>
      </c>
      <c r="S483" s="16"/>
      <c r="T483" s="49" t="str">
        <f t="shared" si="159"/>
        <v/>
      </c>
      <c r="U483" s="49" t="str">
        <f t="shared" si="160"/>
        <v/>
      </c>
      <c r="V483" s="16"/>
      <c r="W483" s="88" t="str">
        <f t="shared" si="161"/>
        <v/>
      </c>
      <c r="X483" s="89" t="str">
        <f t="shared" si="156"/>
        <v/>
      </c>
      <c r="Y483" s="16"/>
      <c r="Z483" s="31" t="str">
        <f t="shared" si="169"/>
        <v/>
      </c>
      <c r="AA483" s="19"/>
      <c r="AB483" s="45" t="str">
        <f t="shared" si="155"/>
        <v/>
      </c>
      <c r="AC483" s="44"/>
      <c r="AE483" s="19"/>
      <c r="AF483" s="71"/>
      <c r="AG483" s="25"/>
      <c r="AH483" s="45" t="str">
        <f t="shared" si="162"/>
        <v/>
      </c>
      <c r="AI483" s="29"/>
      <c r="AJ483" s="45" t="str">
        <f t="shared" si="163"/>
        <v/>
      </c>
      <c r="AK483" s="50"/>
      <c r="AL483" s="88" t="str">
        <f t="shared" si="153"/>
        <v/>
      </c>
      <c r="AM483" s="89" t="str">
        <f t="shared" si="154"/>
        <v/>
      </c>
      <c r="AN483" s="36"/>
    </row>
    <row r="484" spans="1:40" x14ac:dyDescent="0.25">
      <c r="A484" s="95"/>
      <c r="B484" s="19"/>
      <c r="C484" s="298" t="b">
        <f t="shared" si="170"/>
        <v>0</v>
      </c>
      <c r="D484" s="298"/>
      <c r="E484" s="420" t="b">
        <f t="shared" si="171"/>
        <v>0</v>
      </c>
      <c r="F484" s="421"/>
      <c r="G484" s="298" t="b">
        <f t="shared" si="172"/>
        <v>0</v>
      </c>
      <c r="H484" s="298"/>
      <c r="I484" s="298" t="b">
        <f t="shared" si="173"/>
        <v>0</v>
      </c>
      <c r="J484" s="298"/>
      <c r="K484" s="285" t="str">
        <f t="shared" si="164"/>
        <v/>
      </c>
      <c r="L484" s="104" t="str">
        <f t="shared" si="157"/>
        <v/>
      </c>
      <c r="M484" s="293" t="str">
        <f t="shared" si="158"/>
        <v/>
      </c>
      <c r="N484" s="19"/>
      <c r="O484" s="86" t="str">
        <f t="shared" si="165"/>
        <v/>
      </c>
      <c r="P484" s="285" t="str">
        <f t="shared" si="166"/>
        <v/>
      </c>
      <c r="Q484" s="86" t="str">
        <f t="shared" si="167"/>
        <v/>
      </c>
      <c r="R484" s="285" t="str">
        <f t="shared" si="168"/>
        <v/>
      </c>
      <c r="S484" s="16"/>
      <c r="T484" s="49" t="str">
        <f t="shared" si="159"/>
        <v/>
      </c>
      <c r="U484" s="49" t="str">
        <f t="shared" si="160"/>
        <v/>
      </c>
      <c r="V484" s="16"/>
      <c r="W484" s="88" t="str">
        <f t="shared" si="161"/>
        <v/>
      </c>
      <c r="X484" s="89" t="str">
        <f t="shared" si="156"/>
        <v/>
      </c>
      <c r="Y484" s="16"/>
      <c r="Z484" s="31" t="str">
        <f t="shared" si="169"/>
        <v/>
      </c>
      <c r="AA484" s="19"/>
      <c r="AB484" s="45" t="str">
        <f t="shared" si="155"/>
        <v/>
      </c>
      <c r="AC484" s="44"/>
      <c r="AE484" s="19"/>
      <c r="AF484" s="71"/>
      <c r="AG484" s="25"/>
      <c r="AH484" s="45" t="str">
        <f t="shared" si="162"/>
        <v/>
      </c>
      <c r="AI484" s="29"/>
      <c r="AJ484" s="45" t="str">
        <f t="shared" si="163"/>
        <v/>
      </c>
      <c r="AK484" s="50"/>
      <c r="AL484" s="88" t="str">
        <f t="shared" si="153"/>
        <v/>
      </c>
      <c r="AM484" s="89" t="str">
        <f t="shared" si="154"/>
        <v/>
      </c>
      <c r="AN484" s="36"/>
    </row>
    <row r="485" spans="1:40" x14ac:dyDescent="0.25">
      <c r="A485" s="95"/>
      <c r="B485" s="19"/>
      <c r="C485" s="298" t="b">
        <f t="shared" si="170"/>
        <v>0</v>
      </c>
      <c r="D485" s="298"/>
      <c r="E485" s="420" t="b">
        <f t="shared" si="171"/>
        <v>0</v>
      </c>
      <c r="F485" s="421"/>
      <c r="G485" s="298" t="b">
        <f t="shared" si="172"/>
        <v>0</v>
      </c>
      <c r="H485" s="298"/>
      <c r="I485" s="298" t="b">
        <f t="shared" si="173"/>
        <v>0</v>
      </c>
      <c r="J485" s="298"/>
      <c r="K485" s="285" t="str">
        <f t="shared" si="164"/>
        <v/>
      </c>
      <c r="L485" s="104" t="str">
        <f t="shared" si="157"/>
        <v/>
      </c>
      <c r="M485" s="293" t="str">
        <f t="shared" si="158"/>
        <v/>
      </c>
      <c r="N485" s="19"/>
      <c r="O485" s="86" t="str">
        <f t="shared" si="165"/>
        <v/>
      </c>
      <c r="P485" s="285" t="str">
        <f t="shared" si="166"/>
        <v/>
      </c>
      <c r="Q485" s="86" t="str">
        <f t="shared" si="167"/>
        <v/>
      </c>
      <c r="R485" s="285" t="str">
        <f t="shared" si="168"/>
        <v/>
      </c>
      <c r="S485" s="16"/>
      <c r="T485" s="49" t="str">
        <f t="shared" si="159"/>
        <v/>
      </c>
      <c r="U485" s="49" t="str">
        <f t="shared" si="160"/>
        <v/>
      </c>
      <c r="V485" s="16"/>
      <c r="W485" s="88" t="str">
        <f t="shared" si="161"/>
        <v/>
      </c>
      <c r="X485" s="89" t="str">
        <f t="shared" si="156"/>
        <v/>
      </c>
      <c r="Y485" s="16"/>
      <c r="Z485" s="31" t="str">
        <f t="shared" si="169"/>
        <v/>
      </c>
      <c r="AA485" s="19"/>
      <c r="AB485" s="45" t="str">
        <f t="shared" si="155"/>
        <v/>
      </c>
      <c r="AC485" s="44"/>
      <c r="AE485" s="19"/>
      <c r="AF485" s="71"/>
      <c r="AG485" s="25"/>
      <c r="AH485" s="45" t="str">
        <f t="shared" si="162"/>
        <v/>
      </c>
      <c r="AI485" s="29"/>
      <c r="AJ485" s="45" t="str">
        <f t="shared" si="163"/>
        <v/>
      </c>
      <c r="AK485" s="50"/>
      <c r="AL485" s="88" t="str">
        <f t="shared" si="153"/>
        <v/>
      </c>
      <c r="AM485" s="89" t="str">
        <f t="shared" si="154"/>
        <v/>
      </c>
      <c r="AN485" s="36"/>
    </row>
    <row r="486" spans="1:40" x14ac:dyDescent="0.25">
      <c r="A486" s="95"/>
      <c r="B486" s="19"/>
      <c r="C486" s="298" t="b">
        <f t="shared" si="170"/>
        <v>0</v>
      </c>
      <c r="D486" s="298"/>
      <c r="E486" s="420" t="b">
        <f t="shared" si="171"/>
        <v>0</v>
      </c>
      <c r="F486" s="421"/>
      <c r="G486" s="298" t="b">
        <f t="shared" si="172"/>
        <v>0</v>
      </c>
      <c r="H486" s="298"/>
      <c r="I486" s="298" t="b">
        <f t="shared" si="173"/>
        <v>0</v>
      </c>
      <c r="J486" s="298"/>
      <c r="K486" s="285" t="str">
        <f t="shared" si="164"/>
        <v/>
      </c>
      <c r="L486" s="104" t="str">
        <f t="shared" si="157"/>
        <v/>
      </c>
      <c r="M486" s="293" t="str">
        <f t="shared" si="158"/>
        <v/>
      </c>
      <c r="N486" s="19"/>
      <c r="O486" s="86" t="str">
        <f t="shared" si="165"/>
        <v/>
      </c>
      <c r="P486" s="285" t="str">
        <f t="shared" si="166"/>
        <v/>
      </c>
      <c r="Q486" s="86" t="str">
        <f t="shared" si="167"/>
        <v/>
      </c>
      <c r="R486" s="285" t="str">
        <f t="shared" si="168"/>
        <v/>
      </c>
      <c r="S486" s="16"/>
      <c r="T486" s="49" t="str">
        <f t="shared" si="159"/>
        <v/>
      </c>
      <c r="U486" s="49" t="str">
        <f t="shared" si="160"/>
        <v/>
      </c>
      <c r="V486" s="16"/>
      <c r="W486" s="88" t="str">
        <f t="shared" si="161"/>
        <v/>
      </c>
      <c r="X486" s="89" t="str">
        <f t="shared" si="156"/>
        <v/>
      </c>
      <c r="Y486" s="16"/>
      <c r="Z486" s="31" t="str">
        <f t="shared" si="169"/>
        <v/>
      </c>
      <c r="AA486" s="19"/>
      <c r="AB486" s="45" t="str">
        <f t="shared" si="155"/>
        <v/>
      </c>
      <c r="AC486" s="44"/>
      <c r="AE486" s="19"/>
      <c r="AF486" s="71"/>
      <c r="AG486" s="25"/>
      <c r="AH486" s="45" t="str">
        <f t="shared" si="162"/>
        <v/>
      </c>
      <c r="AI486" s="29"/>
      <c r="AJ486" s="45" t="str">
        <f t="shared" si="163"/>
        <v/>
      </c>
      <c r="AK486" s="50"/>
      <c r="AL486" s="88" t="str">
        <f t="shared" si="153"/>
        <v/>
      </c>
      <c r="AM486" s="89" t="str">
        <f t="shared" si="154"/>
        <v/>
      </c>
      <c r="AN486" s="36"/>
    </row>
    <row r="487" spans="1:40" x14ac:dyDescent="0.25">
      <c r="A487" s="95"/>
      <c r="B487" s="19"/>
      <c r="C487" s="298" t="b">
        <f t="shared" si="170"/>
        <v>0</v>
      </c>
      <c r="D487" s="298"/>
      <c r="E487" s="420" t="b">
        <f t="shared" si="171"/>
        <v>0</v>
      </c>
      <c r="F487" s="421"/>
      <c r="G487" s="298" t="b">
        <f t="shared" si="172"/>
        <v>0</v>
      </c>
      <c r="H487" s="298"/>
      <c r="I487" s="298" t="b">
        <f t="shared" si="173"/>
        <v>0</v>
      </c>
      <c r="J487" s="298"/>
      <c r="K487" s="285" t="str">
        <f t="shared" si="164"/>
        <v/>
      </c>
      <c r="L487" s="104" t="str">
        <f t="shared" si="157"/>
        <v/>
      </c>
      <c r="M487" s="293" t="str">
        <f t="shared" si="158"/>
        <v/>
      </c>
      <c r="N487" s="19"/>
      <c r="O487" s="86" t="str">
        <f t="shared" si="165"/>
        <v/>
      </c>
      <c r="P487" s="285" t="str">
        <f t="shared" si="166"/>
        <v/>
      </c>
      <c r="Q487" s="86" t="str">
        <f t="shared" si="167"/>
        <v/>
      </c>
      <c r="R487" s="285" t="str">
        <f t="shared" si="168"/>
        <v/>
      </c>
      <c r="S487" s="16"/>
      <c r="T487" s="49" t="str">
        <f t="shared" si="159"/>
        <v/>
      </c>
      <c r="U487" s="49" t="str">
        <f t="shared" si="160"/>
        <v/>
      </c>
      <c r="V487" s="16"/>
      <c r="W487" s="88" t="str">
        <f t="shared" si="161"/>
        <v/>
      </c>
      <c r="X487" s="89" t="str">
        <f t="shared" si="156"/>
        <v/>
      </c>
      <c r="Y487" s="16"/>
      <c r="Z487" s="31" t="str">
        <f t="shared" si="169"/>
        <v/>
      </c>
      <c r="AA487" s="19"/>
      <c r="AB487" s="45" t="str">
        <f t="shared" si="155"/>
        <v/>
      </c>
      <c r="AC487" s="44"/>
      <c r="AE487" s="19"/>
      <c r="AF487" s="71"/>
      <c r="AG487" s="25"/>
      <c r="AH487" s="45" t="str">
        <f t="shared" si="162"/>
        <v/>
      </c>
      <c r="AI487" s="29"/>
      <c r="AJ487" s="45" t="str">
        <f t="shared" si="163"/>
        <v/>
      </c>
      <c r="AK487" s="50"/>
      <c r="AL487" s="88" t="str">
        <f t="shared" si="153"/>
        <v/>
      </c>
      <c r="AM487" s="89" t="str">
        <f t="shared" si="154"/>
        <v/>
      </c>
      <c r="AN487" s="36"/>
    </row>
    <row r="488" spans="1:40" x14ac:dyDescent="0.25">
      <c r="A488" s="95"/>
      <c r="B488" s="19"/>
      <c r="C488" s="298" t="b">
        <f t="shared" si="170"/>
        <v>0</v>
      </c>
      <c r="D488" s="298"/>
      <c r="E488" s="420" t="b">
        <f t="shared" si="171"/>
        <v>0</v>
      </c>
      <c r="F488" s="421"/>
      <c r="G488" s="298" t="b">
        <f t="shared" si="172"/>
        <v>0</v>
      </c>
      <c r="H488" s="298"/>
      <c r="I488" s="298" t="b">
        <f t="shared" si="173"/>
        <v>0</v>
      </c>
      <c r="J488" s="298"/>
      <c r="K488" s="285" t="str">
        <f t="shared" si="164"/>
        <v/>
      </c>
      <c r="L488" s="104" t="str">
        <f t="shared" si="157"/>
        <v/>
      </c>
      <c r="M488" s="293" t="str">
        <f t="shared" si="158"/>
        <v/>
      </c>
      <c r="N488" s="19"/>
      <c r="O488" s="86" t="str">
        <f t="shared" si="165"/>
        <v/>
      </c>
      <c r="P488" s="285" t="str">
        <f t="shared" si="166"/>
        <v/>
      </c>
      <c r="Q488" s="86" t="str">
        <f t="shared" si="167"/>
        <v/>
      </c>
      <c r="R488" s="285" t="str">
        <f t="shared" si="168"/>
        <v/>
      </c>
      <c r="S488" s="16"/>
      <c r="T488" s="49" t="str">
        <f t="shared" si="159"/>
        <v/>
      </c>
      <c r="U488" s="49" t="str">
        <f t="shared" si="160"/>
        <v/>
      </c>
      <c r="V488" s="16"/>
      <c r="W488" s="88" t="str">
        <f t="shared" si="161"/>
        <v/>
      </c>
      <c r="X488" s="89" t="str">
        <f t="shared" si="156"/>
        <v/>
      </c>
      <c r="Y488" s="16"/>
      <c r="Z488" s="31" t="str">
        <f t="shared" si="169"/>
        <v/>
      </c>
      <c r="AA488" s="19"/>
      <c r="AB488" s="45" t="str">
        <f t="shared" si="155"/>
        <v/>
      </c>
      <c r="AC488" s="44"/>
      <c r="AE488" s="19"/>
      <c r="AF488" s="71"/>
      <c r="AG488" s="25"/>
      <c r="AH488" s="45" t="str">
        <f t="shared" si="162"/>
        <v/>
      </c>
      <c r="AI488" s="29"/>
      <c r="AJ488" s="45" t="str">
        <f t="shared" si="163"/>
        <v/>
      </c>
      <c r="AK488" s="50"/>
      <c r="AL488" s="88" t="str">
        <f t="shared" si="153"/>
        <v/>
      </c>
      <c r="AM488" s="89" t="str">
        <f t="shared" si="154"/>
        <v/>
      </c>
      <c r="AN488" s="36"/>
    </row>
    <row r="489" spans="1:40" x14ac:dyDescent="0.25">
      <c r="A489" s="95"/>
      <c r="B489" s="19"/>
      <c r="C489" s="298" t="b">
        <f t="shared" si="170"/>
        <v>0</v>
      </c>
      <c r="D489" s="298"/>
      <c r="E489" s="420" t="b">
        <f t="shared" si="171"/>
        <v>0</v>
      </c>
      <c r="F489" s="421"/>
      <c r="G489" s="298" t="b">
        <f t="shared" si="172"/>
        <v>0</v>
      </c>
      <c r="H489" s="298"/>
      <c r="I489" s="298" t="b">
        <f t="shared" si="173"/>
        <v>0</v>
      </c>
      <c r="J489" s="298"/>
      <c r="K489" s="285" t="str">
        <f t="shared" si="164"/>
        <v/>
      </c>
      <c r="L489" s="104" t="str">
        <f t="shared" si="157"/>
        <v/>
      </c>
      <c r="M489" s="293" t="str">
        <f t="shared" si="158"/>
        <v/>
      </c>
      <c r="N489" s="19"/>
      <c r="O489" s="86" t="str">
        <f t="shared" si="165"/>
        <v/>
      </c>
      <c r="P489" s="285" t="str">
        <f t="shared" si="166"/>
        <v/>
      </c>
      <c r="Q489" s="86" t="str">
        <f t="shared" si="167"/>
        <v/>
      </c>
      <c r="R489" s="285" t="str">
        <f t="shared" si="168"/>
        <v/>
      </c>
      <c r="S489" s="16"/>
      <c r="T489" s="49" t="str">
        <f t="shared" si="159"/>
        <v/>
      </c>
      <c r="U489" s="49" t="str">
        <f t="shared" si="160"/>
        <v/>
      </c>
      <c r="V489" s="16"/>
      <c r="W489" s="88" t="str">
        <f t="shared" si="161"/>
        <v/>
      </c>
      <c r="X489" s="89" t="str">
        <f t="shared" si="156"/>
        <v/>
      </c>
      <c r="Y489" s="16"/>
      <c r="Z489" s="31" t="str">
        <f t="shared" si="169"/>
        <v/>
      </c>
      <c r="AA489" s="19"/>
      <c r="AB489" s="45" t="str">
        <f t="shared" si="155"/>
        <v/>
      </c>
      <c r="AC489" s="44"/>
      <c r="AE489" s="19"/>
      <c r="AF489" s="71"/>
      <c r="AG489" s="25"/>
      <c r="AH489" s="45" t="str">
        <f t="shared" si="162"/>
        <v/>
      </c>
      <c r="AI489" s="29"/>
      <c r="AJ489" s="45" t="str">
        <f t="shared" si="163"/>
        <v/>
      </c>
      <c r="AK489" s="50"/>
      <c r="AL489" s="88" t="str">
        <f t="shared" si="153"/>
        <v/>
      </c>
      <c r="AM489" s="89" t="str">
        <f t="shared" si="154"/>
        <v/>
      </c>
      <c r="AN489" s="36"/>
    </row>
    <row r="490" spans="1:40" x14ac:dyDescent="0.25">
      <c r="A490" s="95"/>
      <c r="B490" s="19"/>
      <c r="C490" s="298" t="b">
        <f t="shared" si="170"/>
        <v>0</v>
      </c>
      <c r="D490" s="298"/>
      <c r="E490" s="420" t="b">
        <f t="shared" si="171"/>
        <v>0</v>
      </c>
      <c r="F490" s="421"/>
      <c r="G490" s="298" t="b">
        <f t="shared" si="172"/>
        <v>0</v>
      </c>
      <c r="H490" s="298"/>
      <c r="I490" s="298" t="b">
        <f t="shared" si="173"/>
        <v>0</v>
      </c>
      <c r="J490" s="298"/>
      <c r="K490" s="285" t="str">
        <f t="shared" si="164"/>
        <v/>
      </c>
      <c r="L490" s="104" t="str">
        <f t="shared" si="157"/>
        <v/>
      </c>
      <c r="M490" s="293" t="str">
        <f t="shared" si="158"/>
        <v/>
      </c>
      <c r="N490" s="19"/>
      <c r="O490" s="86" t="str">
        <f t="shared" si="165"/>
        <v/>
      </c>
      <c r="P490" s="285" t="str">
        <f t="shared" si="166"/>
        <v/>
      </c>
      <c r="Q490" s="86" t="str">
        <f t="shared" si="167"/>
        <v/>
      </c>
      <c r="R490" s="285" t="str">
        <f t="shared" si="168"/>
        <v/>
      </c>
      <c r="S490" s="16"/>
      <c r="T490" s="49" t="str">
        <f t="shared" si="159"/>
        <v/>
      </c>
      <c r="U490" s="49" t="str">
        <f t="shared" si="160"/>
        <v/>
      </c>
      <c r="V490" s="16"/>
      <c r="W490" s="88" t="str">
        <f t="shared" si="161"/>
        <v/>
      </c>
      <c r="X490" s="89" t="str">
        <f t="shared" si="156"/>
        <v/>
      </c>
      <c r="Y490" s="16"/>
      <c r="Z490" s="31" t="str">
        <f t="shared" si="169"/>
        <v/>
      </c>
      <c r="AA490" s="19"/>
      <c r="AB490" s="45" t="str">
        <f t="shared" si="155"/>
        <v/>
      </c>
      <c r="AC490" s="44"/>
      <c r="AE490" s="19"/>
      <c r="AF490" s="71"/>
      <c r="AG490" s="25"/>
      <c r="AH490" s="45" t="str">
        <f t="shared" si="162"/>
        <v/>
      </c>
      <c r="AI490" s="29"/>
      <c r="AJ490" s="45" t="str">
        <f t="shared" si="163"/>
        <v/>
      </c>
      <c r="AK490" s="50"/>
      <c r="AL490" s="88" t="str">
        <f t="shared" si="153"/>
        <v/>
      </c>
      <c r="AM490" s="89" t="str">
        <f t="shared" si="154"/>
        <v/>
      </c>
      <c r="AN490" s="36"/>
    </row>
    <row r="491" spans="1:40" x14ac:dyDescent="0.25">
      <c r="A491" s="95"/>
      <c r="B491" s="19"/>
      <c r="C491" s="298" t="b">
        <f t="shared" si="170"/>
        <v>0</v>
      </c>
      <c r="D491" s="298"/>
      <c r="E491" s="420" t="b">
        <f t="shared" si="171"/>
        <v>0</v>
      </c>
      <c r="F491" s="421"/>
      <c r="G491" s="298" t="b">
        <f t="shared" si="172"/>
        <v>0</v>
      </c>
      <c r="H491" s="298"/>
      <c r="I491" s="298" t="b">
        <f t="shared" si="173"/>
        <v>0</v>
      </c>
      <c r="J491" s="298"/>
      <c r="K491" s="285" t="str">
        <f t="shared" si="164"/>
        <v/>
      </c>
      <c r="L491" s="104" t="str">
        <f t="shared" si="157"/>
        <v/>
      </c>
      <c r="M491" s="293" t="str">
        <f t="shared" si="158"/>
        <v/>
      </c>
      <c r="N491" s="19"/>
      <c r="O491" s="86" t="str">
        <f t="shared" si="165"/>
        <v/>
      </c>
      <c r="P491" s="285" t="str">
        <f t="shared" si="166"/>
        <v/>
      </c>
      <c r="Q491" s="86" t="str">
        <f t="shared" si="167"/>
        <v/>
      </c>
      <c r="R491" s="285" t="str">
        <f t="shared" si="168"/>
        <v/>
      </c>
      <c r="S491" s="16"/>
      <c r="T491" s="49" t="str">
        <f t="shared" si="159"/>
        <v/>
      </c>
      <c r="U491" s="49" t="str">
        <f t="shared" si="160"/>
        <v/>
      </c>
      <c r="V491" s="16"/>
      <c r="W491" s="88" t="str">
        <f t="shared" si="161"/>
        <v/>
      </c>
      <c r="X491" s="89" t="str">
        <f t="shared" si="156"/>
        <v/>
      </c>
      <c r="Y491" s="16"/>
      <c r="Z491" s="31" t="str">
        <f t="shared" si="169"/>
        <v/>
      </c>
      <c r="AA491" s="19"/>
      <c r="AB491" s="45" t="str">
        <f t="shared" si="155"/>
        <v/>
      </c>
      <c r="AC491" s="44"/>
      <c r="AE491" s="19"/>
      <c r="AF491" s="71"/>
      <c r="AG491" s="25"/>
      <c r="AH491" s="45" t="str">
        <f t="shared" si="162"/>
        <v/>
      </c>
      <c r="AI491" s="29"/>
      <c r="AJ491" s="45" t="str">
        <f t="shared" si="163"/>
        <v/>
      </c>
      <c r="AK491" s="50"/>
      <c r="AL491" s="88" t="str">
        <f t="shared" si="153"/>
        <v/>
      </c>
      <c r="AM491" s="89" t="str">
        <f t="shared" si="154"/>
        <v/>
      </c>
      <c r="AN491" s="36"/>
    </row>
    <row r="492" spans="1:40" x14ac:dyDescent="0.25">
      <c r="A492" s="95"/>
      <c r="B492" s="19"/>
      <c r="C492" s="298" t="b">
        <f t="shared" si="170"/>
        <v>0</v>
      </c>
      <c r="D492" s="298"/>
      <c r="E492" s="420" t="b">
        <f t="shared" si="171"/>
        <v>0</v>
      </c>
      <c r="F492" s="421"/>
      <c r="G492" s="298" t="b">
        <f t="shared" si="172"/>
        <v>0</v>
      </c>
      <c r="H492" s="298"/>
      <c r="I492" s="298" t="b">
        <f t="shared" si="173"/>
        <v>0</v>
      </c>
      <c r="J492" s="298"/>
      <c r="K492" s="285" t="str">
        <f t="shared" si="164"/>
        <v/>
      </c>
      <c r="L492" s="104" t="str">
        <f t="shared" si="157"/>
        <v/>
      </c>
      <c r="M492" s="293" t="str">
        <f t="shared" si="158"/>
        <v/>
      </c>
      <c r="N492" s="19"/>
      <c r="O492" s="86" t="str">
        <f t="shared" si="165"/>
        <v/>
      </c>
      <c r="P492" s="285" t="str">
        <f t="shared" si="166"/>
        <v/>
      </c>
      <c r="Q492" s="86" t="str">
        <f t="shared" si="167"/>
        <v/>
      </c>
      <c r="R492" s="285" t="str">
        <f t="shared" si="168"/>
        <v/>
      </c>
      <c r="S492" s="16"/>
      <c r="T492" s="49" t="str">
        <f t="shared" si="159"/>
        <v/>
      </c>
      <c r="U492" s="49" t="str">
        <f t="shared" si="160"/>
        <v/>
      </c>
      <c r="V492" s="16"/>
      <c r="W492" s="88" t="str">
        <f t="shared" si="161"/>
        <v/>
      </c>
      <c r="X492" s="89" t="str">
        <f t="shared" si="156"/>
        <v/>
      </c>
      <c r="Y492" s="16"/>
      <c r="Z492" s="31" t="str">
        <f t="shared" si="169"/>
        <v/>
      </c>
      <c r="AA492" s="19"/>
      <c r="AB492" s="45" t="str">
        <f t="shared" si="155"/>
        <v/>
      </c>
      <c r="AC492" s="44"/>
      <c r="AE492" s="19"/>
      <c r="AF492" s="71"/>
      <c r="AG492" s="25"/>
      <c r="AH492" s="45" t="str">
        <f t="shared" si="162"/>
        <v/>
      </c>
      <c r="AI492" s="29"/>
      <c r="AJ492" s="45" t="str">
        <f t="shared" si="163"/>
        <v/>
      </c>
      <c r="AK492" s="50"/>
      <c r="AL492" s="88" t="str">
        <f t="shared" ref="AL492:AL555" si="174">IF(Z492="",W492,"")</f>
        <v/>
      </c>
      <c r="AM492" s="89" t="str">
        <f t="shared" ref="AM492:AM555" si="175">IF(Z492="",X492,"")</f>
        <v/>
      </c>
      <c r="AN492" s="36"/>
    </row>
    <row r="493" spans="1:40" x14ac:dyDescent="0.25">
      <c r="A493" s="95"/>
      <c r="B493" s="19"/>
      <c r="C493" s="298" t="b">
        <f t="shared" si="170"/>
        <v>0</v>
      </c>
      <c r="D493" s="298"/>
      <c r="E493" s="420" t="b">
        <f t="shared" si="171"/>
        <v>0</v>
      </c>
      <c r="F493" s="421"/>
      <c r="G493" s="298" t="b">
        <f t="shared" si="172"/>
        <v>0</v>
      </c>
      <c r="H493" s="298"/>
      <c r="I493" s="298" t="b">
        <f t="shared" si="173"/>
        <v>0</v>
      </c>
      <c r="J493" s="298"/>
      <c r="K493" s="285" t="str">
        <f t="shared" si="164"/>
        <v/>
      </c>
      <c r="L493" s="104" t="str">
        <f t="shared" si="157"/>
        <v/>
      </c>
      <c r="M493" s="293" t="str">
        <f t="shared" si="158"/>
        <v/>
      </c>
      <c r="N493" s="19"/>
      <c r="O493" s="86" t="str">
        <f t="shared" si="165"/>
        <v/>
      </c>
      <c r="P493" s="285" t="str">
        <f t="shared" si="166"/>
        <v/>
      </c>
      <c r="Q493" s="86" t="str">
        <f t="shared" si="167"/>
        <v/>
      </c>
      <c r="R493" s="285" t="str">
        <f t="shared" si="168"/>
        <v/>
      </c>
      <c r="S493" s="16"/>
      <c r="T493" s="49" t="str">
        <f t="shared" si="159"/>
        <v/>
      </c>
      <c r="U493" s="49" t="str">
        <f t="shared" si="160"/>
        <v/>
      </c>
      <c r="V493" s="16"/>
      <c r="W493" s="88" t="str">
        <f t="shared" si="161"/>
        <v/>
      </c>
      <c r="X493" s="89" t="str">
        <f t="shared" si="156"/>
        <v/>
      </c>
      <c r="Y493" s="16"/>
      <c r="Z493" s="31" t="str">
        <f t="shared" si="169"/>
        <v/>
      </c>
      <c r="AA493" s="19"/>
      <c r="AB493" s="45" t="str">
        <f t="shared" si="155"/>
        <v/>
      </c>
      <c r="AC493" s="44"/>
      <c r="AE493" s="19"/>
      <c r="AF493" s="71"/>
      <c r="AG493" s="25"/>
      <c r="AH493" s="45" t="str">
        <f t="shared" si="162"/>
        <v/>
      </c>
      <c r="AI493" s="29"/>
      <c r="AJ493" s="45" t="str">
        <f t="shared" si="163"/>
        <v/>
      </c>
      <c r="AK493" s="50"/>
      <c r="AL493" s="88" t="str">
        <f t="shared" si="174"/>
        <v/>
      </c>
      <c r="AM493" s="89" t="str">
        <f t="shared" si="175"/>
        <v/>
      </c>
      <c r="AN493" s="36"/>
    </row>
    <row r="494" spans="1:40" x14ac:dyDescent="0.25">
      <c r="A494" s="95"/>
      <c r="B494" s="19"/>
      <c r="C494" s="298" t="b">
        <f t="shared" si="170"/>
        <v>0</v>
      </c>
      <c r="D494" s="298"/>
      <c r="E494" s="420" t="b">
        <f t="shared" si="171"/>
        <v>0</v>
      </c>
      <c r="F494" s="421"/>
      <c r="G494" s="298" t="b">
        <f t="shared" si="172"/>
        <v>0</v>
      </c>
      <c r="H494" s="298"/>
      <c r="I494" s="298" t="b">
        <f t="shared" si="173"/>
        <v>0</v>
      </c>
      <c r="J494" s="298"/>
      <c r="K494" s="285" t="str">
        <f t="shared" si="164"/>
        <v/>
      </c>
      <c r="L494" s="104" t="str">
        <f t="shared" si="157"/>
        <v/>
      </c>
      <c r="M494" s="293" t="str">
        <f t="shared" si="158"/>
        <v/>
      </c>
      <c r="N494" s="19"/>
      <c r="O494" s="86" t="str">
        <f t="shared" si="165"/>
        <v/>
      </c>
      <c r="P494" s="285" t="str">
        <f t="shared" si="166"/>
        <v/>
      </c>
      <c r="Q494" s="86" t="str">
        <f t="shared" si="167"/>
        <v/>
      </c>
      <c r="R494" s="285" t="str">
        <f t="shared" si="168"/>
        <v/>
      </c>
      <c r="S494" s="16"/>
      <c r="T494" s="49" t="str">
        <f t="shared" si="159"/>
        <v/>
      </c>
      <c r="U494" s="49" t="str">
        <f t="shared" si="160"/>
        <v/>
      </c>
      <c r="V494" s="16"/>
      <c r="W494" s="88" t="str">
        <f t="shared" si="161"/>
        <v/>
      </c>
      <c r="X494" s="89" t="str">
        <f t="shared" si="156"/>
        <v/>
      </c>
      <c r="Y494" s="16"/>
      <c r="Z494" s="31" t="str">
        <f t="shared" si="169"/>
        <v/>
      </c>
      <c r="AA494" s="19"/>
      <c r="AB494" s="45" t="str">
        <f t="shared" si="155"/>
        <v/>
      </c>
      <c r="AC494" s="44"/>
      <c r="AE494" s="19"/>
      <c r="AF494" s="71"/>
      <c r="AG494" s="25"/>
      <c r="AH494" s="45" t="str">
        <f t="shared" si="162"/>
        <v/>
      </c>
      <c r="AI494" s="29"/>
      <c r="AJ494" s="45" t="str">
        <f t="shared" si="163"/>
        <v/>
      </c>
      <c r="AK494" s="50"/>
      <c r="AL494" s="88" t="str">
        <f t="shared" si="174"/>
        <v/>
      </c>
      <c r="AM494" s="89" t="str">
        <f t="shared" si="175"/>
        <v/>
      </c>
      <c r="AN494" s="36"/>
    </row>
    <row r="495" spans="1:40" x14ac:dyDescent="0.25">
      <c r="A495" s="95"/>
      <c r="B495" s="19"/>
      <c r="C495" s="298" t="b">
        <f t="shared" si="170"/>
        <v>0</v>
      </c>
      <c r="D495" s="298"/>
      <c r="E495" s="420" t="b">
        <f t="shared" si="171"/>
        <v>0</v>
      </c>
      <c r="F495" s="421"/>
      <c r="G495" s="298" t="b">
        <f t="shared" si="172"/>
        <v>0</v>
      </c>
      <c r="H495" s="298"/>
      <c r="I495" s="298" t="b">
        <f t="shared" si="173"/>
        <v>0</v>
      </c>
      <c r="J495" s="298"/>
      <c r="K495" s="285" t="str">
        <f t="shared" si="164"/>
        <v/>
      </c>
      <c r="L495" s="104" t="str">
        <f t="shared" si="157"/>
        <v/>
      </c>
      <c r="M495" s="293" t="str">
        <f t="shared" si="158"/>
        <v/>
      </c>
      <c r="N495" s="19"/>
      <c r="O495" s="86" t="str">
        <f t="shared" si="165"/>
        <v/>
      </c>
      <c r="P495" s="285" t="str">
        <f t="shared" si="166"/>
        <v/>
      </c>
      <c r="Q495" s="86" t="str">
        <f t="shared" si="167"/>
        <v/>
      </c>
      <c r="R495" s="285" t="str">
        <f t="shared" si="168"/>
        <v/>
      </c>
      <c r="S495" s="16"/>
      <c r="T495" s="49" t="str">
        <f t="shared" si="159"/>
        <v/>
      </c>
      <c r="U495" s="49" t="str">
        <f t="shared" si="160"/>
        <v/>
      </c>
      <c r="V495" s="16"/>
      <c r="W495" s="88" t="str">
        <f t="shared" si="161"/>
        <v/>
      </c>
      <c r="X495" s="89" t="str">
        <f t="shared" si="156"/>
        <v/>
      </c>
      <c r="Y495" s="16"/>
      <c r="Z495" s="31" t="str">
        <f t="shared" si="169"/>
        <v/>
      </c>
      <c r="AA495" s="19"/>
      <c r="AB495" s="45" t="str">
        <f t="shared" si="155"/>
        <v/>
      </c>
      <c r="AC495" s="44"/>
      <c r="AE495" s="19"/>
      <c r="AF495" s="71"/>
      <c r="AG495" s="25"/>
      <c r="AH495" s="45" t="str">
        <f t="shared" si="162"/>
        <v/>
      </c>
      <c r="AI495" s="29"/>
      <c r="AJ495" s="45" t="str">
        <f t="shared" si="163"/>
        <v/>
      </c>
      <c r="AK495" s="50"/>
      <c r="AL495" s="88" t="str">
        <f t="shared" si="174"/>
        <v/>
      </c>
      <c r="AM495" s="89" t="str">
        <f t="shared" si="175"/>
        <v/>
      </c>
      <c r="AN495" s="36"/>
    </row>
    <row r="496" spans="1:40" x14ac:dyDescent="0.25">
      <c r="A496" s="95"/>
      <c r="B496" s="19"/>
      <c r="C496" s="298" t="b">
        <f t="shared" si="170"/>
        <v>0</v>
      </c>
      <c r="D496" s="298"/>
      <c r="E496" s="420" t="b">
        <f t="shared" si="171"/>
        <v>0</v>
      </c>
      <c r="F496" s="421"/>
      <c r="G496" s="298" t="b">
        <f t="shared" si="172"/>
        <v>0</v>
      </c>
      <c r="H496" s="298"/>
      <c r="I496" s="298" t="b">
        <f t="shared" si="173"/>
        <v>0</v>
      </c>
      <c r="J496" s="298"/>
      <c r="K496" s="285" t="str">
        <f t="shared" si="164"/>
        <v/>
      </c>
      <c r="L496" s="104" t="str">
        <f t="shared" si="157"/>
        <v/>
      </c>
      <c r="M496" s="293" t="str">
        <f t="shared" si="158"/>
        <v/>
      </c>
      <c r="N496" s="19"/>
      <c r="O496" s="86" t="str">
        <f t="shared" si="165"/>
        <v/>
      </c>
      <c r="P496" s="285" t="str">
        <f t="shared" si="166"/>
        <v/>
      </c>
      <c r="Q496" s="86" t="str">
        <f t="shared" si="167"/>
        <v/>
      </c>
      <c r="R496" s="285" t="str">
        <f t="shared" si="168"/>
        <v/>
      </c>
      <c r="S496" s="16"/>
      <c r="T496" s="49" t="str">
        <f t="shared" si="159"/>
        <v/>
      </c>
      <c r="U496" s="49" t="str">
        <f t="shared" si="160"/>
        <v/>
      </c>
      <c r="V496" s="16"/>
      <c r="W496" s="88" t="str">
        <f t="shared" si="161"/>
        <v/>
      </c>
      <c r="X496" s="89" t="str">
        <f t="shared" si="156"/>
        <v/>
      </c>
      <c r="Y496" s="16"/>
      <c r="Z496" s="31" t="str">
        <f t="shared" si="169"/>
        <v/>
      </c>
      <c r="AA496" s="19"/>
      <c r="AB496" s="45" t="str">
        <f t="shared" si="155"/>
        <v/>
      </c>
      <c r="AC496" s="44"/>
      <c r="AE496" s="19"/>
      <c r="AF496" s="71"/>
      <c r="AG496" s="25"/>
      <c r="AH496" s="45" t="str">
        <f t="shared" si="162"/>
        <v/>
      </c>
      <c r="AI496" s="29"/>
      <c r="AJ496" s="45" t="str">
        <f t="shared" si="163"/>
        <v/>
      </c>
      <c r="AK496" s="50"/>
      <c r="AL496" s="88" t="str">
        <f t="shared" si="174"/>
        <v/>
      </c>
      <c r="AM496" s="89" t="str">
        <f t="shared" si="175"/>
        <v/>
      </c>
      <c r="AN496" s="36"/>
    </row>
    <row r="497" spans="1:40" x14ac:dyDescent="0.25">
      <c r="A497" s="95"/>
      <c r="B497" s="19"/>
      <c r="C497" s="298" t="b">
        <f t="shared" si="170"/>
        <v>0</v>
      </c>
      <c r="D497" s="298"/>
      <c r="E497" s="420" t="b">
        <f t="shared" si="171"/>
        <v>0</v>
      </c>
      <c r="F497" s="421"/>
      <c r="G497" s="298" t="b">
        <f t="shared" si="172"/>
        <v>0</v>
      </c>
      <c r="H497" s="298"/>
      <c r="I497" s="298" t="b">
        <f t="shared" si="173"/>
        <v>0</v>
      </c>
      <c r="J497" s="298"/>
      <c r="K497" s="285" t="str">
        <f t="shared" si="164"/>
        <v/>
      </c>
      <c r="L497" s="104" t="str">
        <f t="shared" si="157"/>
        <v/>
      </c>
      <c r="M497" s="293" t="str">
        <f t="shared" si="158"/>
        <v/>
      </c>
      <c r="N497" s="19"/>
      <c r="O497" s="86" t="str">
        <f t="shared" si="165"/>
        <v/>
      </c>
      <c r="P497" s="285" t="str">
        <f t="shared" si="166"/>
        <v/>
      </c>
      <c r="Q497" s="86" t="str">
        <f t="shared" si="167"/>
        <v/>
      </c>
      <c r="R497" s="285" t="str">
        <f t="shared" si="168"/>
        <v/>
      </c>
      <c r="S497" s="16"/>
      <c r="T497" s="49" t="str">
        <f t="shared" si="159"/>
        <v/>
      </c>
      <c r="U497" s="49" t="str">
        <f t="shared" si="160"/>
        <v/>
      </c>
      <c r="V497" s="16"/>
      <c r="W497" s="88" t="str">
        <f t="shared" si="161"/>
        <v/>
      </c>
      <c r="X497" s="89" t="str">
        <f t="shared" si="156"/>
        <v/>
      </c>
      <c r="Y497" s="16"/>
      <c r="Z497" s="31" t="str">
        <f t="shared" si="169"/>
        <v/>
      </c>
      <c r="AA497" s="19"/>
      <c r="AB497" s="45" t="str">
        <f t="shared" si="155"/>
        <v/>
      </c>
      <c r="AC497" s="44"/>
      <c r="AE497" s="19"/>
      <c r="AF497" s="71"/>
      <c r="AG497" s="25"/>
      <c r="AH497" s="45" t="str">
        <f t="shared" si="162"/>
        <v/>
      </c>
      <c r="AI497" s="29"/>
      <c r="AJ497" s="45" t="str">
        <f t="shared" si="163"/>
        <v/>
      </c>
      <c r="AK497" s="50"/>
      <c r="AL497" s="88" t="str">
        <f t="shared" si="174"/>
        <v/>
      </c>
      <c r="AM497" s="89" t="str">
        <f t="shared" si="175"/>
        <v/>
      </c>
      <c r="AN497" s="36"/>
    </row>
    <row r="498" spans="1:40" x14ac:dyDescent="0.25">
      <c r="A498" s="95"/>
      <c r="B498" s="19"/>
      <c r="C498" s="298" t="b">
        <f t="shared" si="170"/>
        <v>0</v>
      </c>
      <c r="D498" s="298"/>
      <c r="E498" s="420" t="b">
        <f t="shared" si="171"/>
        <v>0</v>
      </c>
      <c r="F498" s="421"/>
      <c r="G498" s="298" t="b">
        <f t="shared" si="172"/>
        <v>0</v>
      </c>
      <c r="H498" s="298"/>
      <c r="I498" s="298" t="b">
        <f t="shared" si="173"/>
        <v>0</v>
      </c>
      <c r="J498" s="298"/>
      <c r="K498" s="285" t="str">
        <f t="shared" si="164"/>
        <v/>
      </c>
      <c r="L498" s="104" t="str">
        <f t="shared" si="157"/>
        <v/>
      </c>
      <c r="M498" s="293" t="str">
        <f t="shared" si="158"/>
        <v/>
      </c>
      <c r="N498" s="19"/>
      <c r="O498" s="86" t="str">
        <f t="shared" si="165"/>
        <v/>
      </c>
      <c r="P498" s="285" t="str">
        <f t="shared" si="166"/>
        <v/>
      </c>
      <c r="Q498" s="86" t="str">
        <f t="shared" si="167"/>
        <v/>
      </c>
      <c r="R498" s="285" t="str">
        <f t="shared" si="168"/>
        <v/>
      </c>
      <c r="S498" s="16"/>
      <c r="T498" s="49" t="str">
        <f t="shared" si="159"/>
        <v/>
      </c>
      <c r="U498" s="49" t="str">
        <f t="shared" si="160"/>
        <v/>
      </c>
      <c r="V498" s="16"/>
      <c r="W498" s="88" t="str">
        <f t="shared" si="161"/>
        <v/>
      </c>
      <c r="X498" s="89" t="str">
        <f t="shared" si="156"/>
        <v/>
      </c>
      <c r="Y498" s="16"/>
      <c r="Z498" s="31" t="str">
        <f t="shared" si="169"/>
        <v/>
      </c>
      <c r="AA498" s="19"/>
      <c r="AB498" s="45" t="str">
        <f t="shared" si="155"/>
        <v/>
      </c>
      <c r="AC498" s="44"/>
      <c r="AE498" s="19"/>
      <c r="AF498" s="71"/>
      <c r="AG498" s="25"/>
      <c r="AH498" s="45" t="str">
        <f t="shared" si="162"/>
        <v/>
      </c>
      <c r="AI498" s="29"/>
      <c r="AJ498" s="45" t="str">
        <f t="shared" si="163"/>
        <v/>
      </c>
      <c r="AK498" s="50"/>
      <c r="AL498" s="88" t="str">
        <f t="shared" si="174"/>
        <v/>
      </c>
      <c r="AM498" s="89" t="str">
        <f t="shared" si="175"/>
        <v/>
      </c>
      <c r="AN498" s="36"/>
    </row>
    <row r="499" spans="1:40" x14ac:dyDescent="0.25">
      <c r="A499" s="95"/>
      <c r="B499" s="19"/>
      <c r="C499" s="298" t="b">
        <f t="shared" si="170"/>
        <v>0</v>
      </c>
      <c r="D499" s="298"/>
      <c r="E499" s="420" t="b">
        <f t="shared" si="171"/>
        <v>0</v>
      </c>
      <c r="F499" s="421"/>
      <c r="G499" s="298" t="b">
        <f t="shared" si="172"/>
        <v>0</v>
      </c>
      <c r="H499" s="298"/>
      <c r="I499" s="298" t="b">
        <f t="shared" si="173"/>
        <v>0</v>
      </c>
      <c r="J499" s="298"/>
      <c r="K499" s="285" t="str">
        <f t="shared" si="164"/>
        <v/>
      </c>
      <c r="L499" s="104" t="str">
        <f t="shared" si="157"/>
        <v/>
      </c>
      <c r="M499" s="293" t="str">
        <f t="shared" si="158"/>
        <v/>
      </c>
      <c r="N499" s="19"/>
      <c r="O499" s="86" t="str">
        <f t="shared" si="165"/>
        <v/>
      </c>
      <c r="P499" s="285" t="str">
        <f t="shared" si="166"/>
        <v/>
      </c>
      <c r="Q499" s="86" t="str">
        <f t="shared" si="167"/>
        <v/>
      </c>
      <c r="R499" s="285" t="str">
        <f t="shared" si="168"/>
        <v/>
      </c>
      <c r="S499" s="16"/>
      <c r="T499" s="49" t="str">
        <f t="shared" si="159"/>
        <v/>
      </c>
      <c r="U499" s="49" t="str">
        <f t="shared" si="160"/>
        <v/>
      </c>
      <c r="V499" s="16"/>
      <c r="W499" s="88" t="str">
        <f t="shared" si="161"/>
        <v/>
      </c>
      <c r="X499" s="89" t="str">
        <f t="shared" si="156"/>
        <v/>
      </c>
      <c r="Y499" s="16"/>
      <c r="Z499" s="31" t="str">
        <f t="shared" si="169"/>
        <v/>
      </c>
      <c r="AA499" s="19"/>
      <c r="AB499" s="45" t="str">
        <f t="shared" si="155"/>
        <v/>
      </c>
      <c r="AC499" s="44"/>
      <c r="AE499" s="19"/>
      <c r="AF499" s="71"/>
      <c r="AG499" s="25"/>
      <c r="AH499" s="45" t="str">
        <f t="shared" si="162"/>
        <v/>
      </c>
      <c r="AI499" s="29"/>
      <c r="AJ499" s="45" t="str">
        <f t="shared" si="163"/>
        <v/>
      </c>
      <c r="AK499" s="50"/>
      <c r="AL499" s="88" t="str">
        <f t="shared" si="174"/>
        <v/>
      </c>
      <c r="AM499" s="89" t="str">
        <f t="shared" si="175"/>
        <v/>
      </c>
      <c r="AN499" s="36"/>
    </row>
    <row r="500" spans="1:40" x14ac:dyDescent="0.25">
      <c r="A500" s="95"/>
      <c r="B500" s="19"/>
      <c r="C500" s="298" t="b">
        <f t="shared" si="170"/>
        <v>0</v>
      </c>
      <c r="D500" s="298"/>
      <c r="E500" s="420" t="b">
        <f t="shared" si="171"/>
        <v>0</v>
      </c>
      <c r="F500" s="421"/>
      <c r="G500" s="298" t="b">
        <f t="shared" si="172"/>
        <v>0</v>
      </c>
      <c r="H500" s="298"/>
      <c r="I500" s="298" t="b">
        <f t="shared" si="173"/>
        <v>0</v>
      </c>
      <c r="J500" s="298"/>
      <c r="K500" s="285" t="str">
        <f t="shared" si="164"/>
        <v/>
      </c>
      <c r="L500" s="104" t="str">
        <f t="shared" si="157"/>
        <v/>
      </c>
      <c r="M500" s="293" t="str">
        <f t="shared" si="158"/>
        <v/>
      </c>
      <c r="N500" s="19"/>
      <c r="O500" s="86" t="str">
        <f t="shared" si="165"/>
        <v/>
      </c>
      <c r="P500" s="285" t="str">
        <f t="shared" si="166"/>
        <v/>
      </c>
      <c r="Q500" s="86" t="str">
        <f t="shared" si="167"/>
        <v/>
      </c>
      <c r="R500" s="285" t="str">
        <f t="shared" si="168"/>
        <v/>
      </c>
      <c r="S500" s="16"/>
      <c r="T500" s="49" t="str">
        <f t="shared" si="159"/>
        <v/>
      </c>
      <c r="U500" s="49" t="str">
        <f t="shared" si="160"/>
        <v/>
      </c>
      <c r="V500" s="16"/>
      <c r="W500" s="88" t="str">
        <f t="shared" si="161"/>
        <v/>
      </c>
      <c r="X500" s="89" t="str">
        <f t="shared" si="156"/>
        <v/>
      </c>
      <c r="Y500" s="16"/>
      <c r="Z500" s="31" t="str">
        <f t="shared" si="169"/>
        <v/>
      </c>
      <c r="AA500" s="19"/>
      <c r="AB500" s="45" t="str">
        <f t="shared" si="155"/>
        <v/>
      </c>
      <c r="AC500" s="44"/>
      <c r="AE500" s="19"/>
      <c r="AF500" s="71"/>
      <c r="AG500" s="25"/>
      <c r="AH500" s="45" t="str">
        <f t="shared" si="162"/>
        <v/>
      </c>
      <c r="AI500" s="29"/>
      <c r="AJ500" s="45" t="str">
        <f t="shared" si="163"/>
        <v/>
      </c>
      <c r="AK500" s="50"/>
      <c r="AL500" s="88" t="str">
        <f t="shared" si="174"/>
        <v/>
      </c>
      <c r="AM500" s="89" t="str">
        <f t="shared" si="175"/>
        <v/>
      </c>
      <c r="AN500" s="36"/>
    </row>
    <row r="501" spans="1:40" x14ac:dyDescent="0.25">
      <c r="A501" s="95"/>
      <c r="B501" s="19"/>
      <c r="C501" s="298" t="b">
        <f t="shared" si="170"/>
        <v>0</v>
      </c>
      <c r="D501" s="298"/>
      <c r="E501" s="420" t="b">
        <f t="shared" si="171"/>
        <v>0</v>
      </c>
      <c r="F501" s="421"/>
      <c r="G501" s="298" t="b">
        <f t="shared" si="172"/>
        <v>0</v>
      </c>
      <c r="H501" s="298"/>
      <c r="I501" s="298" t="b">
        <f t="shared" si="173"/>
        <v>0</v>
      </c>
      <c r="J501" s="298"/>
      <c r="K501" s="285" t="str">
        <f t="shared" si="164"/>
        <v/>
      </c>
      <c r="L501" s="104" t="str">
        <f t="shared" si="157"/>
        <v/>
      </c>
      <c r="M501" s="293" t="str">
        <f t="shared" si="158"/>
        <v/>
      </c>
      <c r="N501" s="19"/>
      <c r="O501" s="86" t="str">
        <f t="shared" si="165"/>
        <v/>
      </c>
      <c r="P501" s="285" t="str">
        <f t="shared" si="166"/>
        <v/>
      </c>
      <c r="Q501" s="86" t="str">
        <f t="shared" si="167"/>
        <v/>
      </c>
      <c r="R501" s="285" t="str">
        <f t="shared" si="168"/>
        <v/>
      </c>
      <c r="S501" s="16"/>
      <c r="T501" s="49" t="str">
        <f t="shared" si="159"/>
        <v/>
      </c>
      <c r="U501" s="49" t="str">
        <f t="shared" si="160"/>
        <v/>
      </c>
      <c r="V501" s="16"/>
      <c r="W501" s="88" t="str">
        <f t="shared" si="161"/>
        <v/>
      </c>
      <c r="X501" s="89" t="str">
        <f t="shared" si="156"/>
        <v/>
      </c>
      <c r="Y501" s="16"/>
      <c r="Z501" s="31" t="str">
        <f t="shared" si="169"/>
        <v/>
      </c>
      <c r="AA501" s="19"/>
      <c r="AB501" s="45" t="str">
        <f t="shared" si="155"/>
        <v/>
      </c>
      <c r="AC501" s="44"/>
      <c r="AE501" s="19"/>
      <c r="AF501" s="71"/>
      <c r="AG501" s="25"/>
      <c r="AH501" s="45" t="str">
        <f t="shared" si="162"/>
        <v/>
      </c>
      <c r="AI501" s="29"/>
      <c r="AJ501" s="45" t="str">
        <f t="shared" si="163"/>
        <v/>
      </c>
      <c r="AK501" s="50"/>
      <c r="AL501" s="88" t="str">
        <f t="shared" si="174"/>
        <v/>
      </c>
      <c r="AM501" s="89" t="str">
        <f t="shared" si="175"/>
        <v/>
      </c>
      <c r="AN501" s="36"/>
    </row>
    <row r="502" spans="1:40" x14ac:dyDescent="0.25">
      <c r="A502" s="95"/>
      <c r="B502" s="19"/>
      <c r="C502" s="298" t="b">
        <f t="shared" si="170"/>
        <v>0</v>
      </c>
      <c r="D502" s="298"/>
      <c r="E502" s="420" t="b">
        <f t="shared" si="171"/>
        <v>0</v>
      </c>
      <c r="F502" s="421"/>
      <c r="G502" s="298" t="b">
        <f t="shared" si="172"/>
        <v>0</v>
      </c>
      <c r="H502" s="298"/>
      <c r="I502" s="298" t="b">
        <f t="shared" si="173"/>
        <v>0</v>
      </c>
      <c r="J502" s="298"/>
      <c r="K502" s="285" t="str">
        <f t="shared" si="164"/>
        <v/>
      </c>
      <c r="L502" s="104" t="str">
        <f t="shared" si="157"/>
        <v/>
      </c>
      <c r="M502" s="293" t="str">
        <f t="shared" si="158"/>
        <v/>
      </c>
      <c r="N502" s="19"/>
      <c r="O502" s="86" t="str">
        <f t="shared" si="165"/>
        <v/>
      </c>
      <c r="P502" s="285" t="str">
        <f t="shared" si="166"/>
        <v/>
      </c>
      <c r="Q502" s="86" t="str">
        <f t="shared" si="167"/>
        <v/>
      </c>
      <c r="R502" s="285" t="str">
        <f t="shared" si="168"/>
        <v/>
      </c>
      <c r="S502" s="16"/>
      <c r="T502" s="49" t="str">
        <f t="shared" si="159"/>
        <v/>
      </c>
      <c r="U502" s="49" t="str">
        <f t="shared" si="160"/>
        <v/>
      </c>
      <c r="V502" s="16"/>
      <c r="W502" s="88" t="str">
        <f t="shared" si="161"/>
        <v/>
      </c>
      <c r="X502" s="89" t="str">
        <f t="shared" si="156"/>
        <v/>
      </c>
      <c r="Y502" s="16"/>
      <c r="Z502" s="31" t="str">
        <f t="shared" si="169"/>
        <v/>
      </c>
      <c r="AA502" s="19"/>
      <c r="AB502" s="45" t="str">
        <f t="shared" ref="AB502:AB565" si="176">IF(AND(O502="",OR(L502=1,L502=2)),COUNT(AF503:AF604),"")</f>
        <v/>
      </c>
      <c r="AC502" s="44"/>
      <c r="AE502" s="19"/>
      <c r="AF502" s="71"/>
      <c r="AG502" s="25"/>
      <c r="AH502" s="45" t="str">
        <f t="shared" si="162"/>
        <v/>
      </c>
      <c r="AI502" s="29"/>
      <c r="AJ502" s="45" t="str">
        <f t="shared" si="163"/>
        <v/>
      </c>
      <c r="AK502" s="50"/>
      <c r="AL502" s="88" t="str">
        <f t="shared" si="174"/>
        <v/>
      </c>
      <c r="AM502" s="89" t="str">
        <f t="shared" si="175"/>
        <v/>
      </c>
      <c r="AN502" s="36"/>
    </row>
    <row r="503" spans="1:40" x14ac:dyDescent="0.25">
      <c r="A503" s="95"/>
      <c r="B503" s="19"/>
      <c r="C503" s="298" t="b">
        <f t="shared" si="170"/>
        <v>0</v>
      </c>
      <c r="D503" s="298"/>
      <c r="E503" s="420" t="b">
        <f t="shared" si="171"/>
        <v>0</v>
      </c>
      <c r="F503" s="421"/>
      <c r="G503" s="298" t="b">
        <f t="shared" si="172"/>
        <v>0</v>
      </c>
      <c r="H503" s="298"/>
      <c r="I503" s="298" t="b">
        <f t="shared" si="173"/>
        <v>0</v>
      </c>
      <c r="J503" s="298"/>
      <c r="K503" s="285" t="str">
        <f t="shared" si="164"/>
        <v/>
      </c>
      <c r="L503" s="104" t="str">
        <f t="shared" si="157"/>
        <v/>
      </c>
      <c r="M503" s="293" t="str">
        <f t="shared" si="158"/>
        <v/>
      </c>
      <c r="N503" s="19"/>
      <c r="O503" s="86" t="str">
        <f t="shared" si="165"/>
        <v/>
      </c>
      <c r="P503" s="285" t="str">
        <f t="shared" si="166"/>
        <v/>
      </c>
      <c r="Q503" s="86" t="str">
        <f t="shared" si="167"/>
        <v/>
      </c>
      <c r="R503" s="285" t="str">
        <f t="shared" si="168"/>
        <v/>
      </c>
      <c r="S503" s="16"/>
      <c r="T503" s="49" t="str">
        <f t="shared" si="159"/>
        <v/>
      </c>
      <c r="U503" s="49" t="str">
        <f t="shared" si="160"/>
        <v/>
      </c>
      <c r="V503" s="16"/>
      <c r="W503" s="88" t="str">
        <f t="shared" si="161"/>
        <v/>
      </c>
      <c r="X503" s="89" t="str">
        <f t="shared" si="156"/>
        <v/>
      </c>
      <c r="Y503" s="16"/>
      <c r="Z503" s="31" t="str">
        <f t="shared" si="169"/>
        <v/>
      </c>
      <c r="AA503" s="19"/>
      <c r="AB503" s="45" t="str">
        <f t="shared" si="176"/>
        <v/>
      </c>
      <c r="AC503" s="44"/>
      <c r="AE503" s="19"/>
      <c r="AF503" s="71"/>
      <c r="AG503" s="25"/>
      <c r="AH503" s="45" t="str">
        <f t="shared" si="162"/>
        <v/>
      </c>
      <c r="AI503" s="29"/>
      <c r="AJ503" s="45" t="str">
        <f t="shared" si="163"/>
        <v/>
      </c>
      <c r="AK503" s="50"/>
      <c r="AL503" s="88" t="str">
        <f t="shared" si="174"/>
        <v/>
      </c>
      <c r="AM503" s="89" t="str">
        <f t="shared" si="175"/>
        <v/>
      </c>
      <c r="AN503" s="36"/>
    </row>
    <row r="504" spans="1:40" x14ac:dyDescent="0.25">
      <c r="A504" s="95"/>
      <c r="B504" s="19"/>
      <c r="C504" s="298" t="b">
        <f t="shared" si="170"/>
        <v>0</v>
      </c>
      <c r="D504" s="298"/>
      <c r="E504" s="420" t="b">
        <f t="shared" si="171"/>
        <v>0</v>
      </c>
      <c r="F504" s="421"/>
      <c r="G504" s="298" t="b">
        <f t="shared" si="172"/>
        <v>0</v>
      </c>
      <c r="H504" s="298"/>
      <c r="I504" s="298" t="b">
        <f t="shared" si="173"/>
        <v>0</v>
      </c>
      <c r="J504" s="298"/>
      <c r="K504" s="285" t="str">
        <f t="shared" si="164"/>
        <v/>
      </c>
      <c r="L504" s="104" t="str">
        <f t="shared" si="157"/>
        <v/>
      </c>
      <c r="M504" s="293" t="str">
        <f t="shared" si="158"/>
        <v/>
      </c>
      <c r="N504" s="19"/>
      <c r="O504" s="86" t="str">
        <f t="shared" si="165"/>
        <v/>
      </c>
      <c r="P504" s="285" t="str">
        <f t="shared" si="166"/>
        <v/>
      </c>
      <c r="Q504" s="86" t="str">
        <f t="shared" si="167"/>
        <v/>
      </c>
      <c r="R504" s="285" t="str">
        <f t="shared" si="168"/>
        <v/>
      </c>
      <c r="S504" s="16"/>
      <c r="T504" s="49" t="str">
        <f t="shared" si="159"/>
        <v/>
      </c>
      <c r="U504" s="49" t="str">
        <f t="shared" si="160"/>
        <v/>
      </c>
      <c r="V504" s="16"/>
      <c r="W504" s="88" t="str">
        <f t="shared" si="161"/>
        <v/>
      </c>
      <c r="X504" s="89" t="str">
        <f t="shared" si="156"/>
        <v/>
      </c>
      <c r="Y504" s="16"/>
      <c r="Z504" s="31" t="str">
        <f t="shared" si="169"/>
        <v/>
      </c>
      <c r="AA504" s="19"/>
      <c r="AB504" s="45" t="str">
        <f t="shared" si="176"/>
        <v/>
      </c>
      <c r="AC504" s="44"/>
      <c r="AE504" s="19"/>
      <c r="AF504" s="71"/>
      <c r="AG504" s="25"/>
      <c r="AH504" s="45" t="str">
        <f t="shared" si="162"/>
        <v/>
      </c>
      <c r="AI504" s="29"/>
      <c r="AJ504" s="45" t="str">
        <f t="shared" si="163"/>
        <v/>
      </c>
      <c r="AK504" s="50"/>
      <c r="AL504" s="88" t="str">
        <f t="shared" si="174"/>
        <v/>
      </c>
      <c r="AM504" s="89" t="str">
        <f t="shared" si="175"/>
        <v/>
      </c>
      <c r="AN504" s="36"/>
    </row>
    <row r="505" spans="1:40" x14ac:dyDescent="0.25">
      <c r="A505" s="95"/>
      <c r="B505" s="19"/>
      <c r="C505" s="298" t="b">
        <f t="shared" si="170"/>
        <v>0</v>
      </c>
      <c r="D505" s="298"/>
      <c r="E505" s="420" t="b">
        <f t="shared" si="171"/>
        <v>0</v>
      </c>
      <c r="F505" s="421"/>
      <c r="G505" s="298" t="b">
        <f t="shared" si="172"/>
        <v>0</v>
      </c>
      <c r="H505" s="298"/>
      <c r="I505" s="298" t="b">
        <f t="shared" si="173"/>
        <v>0</v>
      </c>
      <c r="J505" s="298"/>
      <c r="K505" s="285" t="str">
        <f t="shared" si="164"/>
        <v/>
      </c>
      <c r="L505" s="104" t="str">
        <f t="shared" si="157"/>
        <v/>
      </c>
      <c r="M505" s="293" t="str">
        <f t="shared" si="158"/>
        <v/>
      </c>
      <c r="N505" s="19"/>
      <c r="O505" s="86" t="str">
        <f t="shared" si="165"/>
        <v/>
      </c>
      <c r="P505" s="285" t="str">
        <f t="shared" si="166"/>
        <v/>
      </c>
      <c r="Q505" s="86" t="str">
        <f t="shared" si="167"/>
        <v/>
      </c>
      <c r="R505" s="285" t="str">
        <f t="shared" si="168"/>
        <v/>
      </c>
      <c r="S505" s="16"/>
      <c r="T505" s="49" t="str">
        <f t="shared" si="159"/>
        <v/>
      </c>
      <c r="U505" s="49" t="str">
        <f t="shared" si="160"/>
        <v/>
      </c>
      <c r="V505" s="16"/>
      <c r="W505" s="88" t="str">
        <f t="shared" si="161"/>
        <v/>
      </c>
      <c r="X505" s="89" t="str">
        <f t="shared" si="156"/>
        <v/>
      </c>
      <c r="Y505" s="16"/>
      <c r="Z505" s="31" t="str">
        <f t="shared" si="169"/>
        <v/>
      </c>
      <c r="AA505" s="19"/>
      <c r="AB505" s="45" t="str">
        <f t="shared" si="176"/>
        <v/>
      </c>
      <c r="AC505" s="44"/>
      <c r="AE505" s="19"/>
      <c r="AF505" s="71"/>
      <c r="AG505" s="25"/>
      <c r="AH505" s="45" t="str">
        <f t="shared" si="162"/>
        <v/>
      </c>
      <c r="AI505" s="29"/>
      <c r="AJ505" s="45" t="str">
        <f t="shared" si="163"/>
        <v/>
      </c>
      <c r="AK505" s="50"/>
      <c r="AL505" s="88" t="str">
        <f t="shared" si="174"/>
        <v/>
      </c>
      <c r="AM505" s="89" t="str">
        <f t="shared" si="175"/>
        <v/>
      </c>
      <c r="AN505" s="36"/>
    </row>
    <row r="506" spans="1:40" x14ac:dyDescent="0.25">
      <c r="A506" s="95"/>
      <c r="B506" s="19"/>
      <c r="C506" s="298" t="b">
        <f t="shared" si="170"/>
        <v>0</v>
      </c>
      <c r="D506" s="298"/>
      <c r="E506" s="420" t="b">
        <f t="shared" si="171"/>
        <v>0</v>
      </c>
      <c r="F506" s="421"/>
      <c r="G506" s="298" t="b">
        <f t="shared" si="172"/>
        <v>0</v>
      </c>
      <c r="H506" s="298"/>
      <c r="I506" s="298" t="b">
        <f t="shared" si="173"/>
        <v>0</v>
      </c>
      <c r="J506" s="298"/>
      <c r="K506" s="285" t="str">
        <f t="shared" si="164"/>
        <v/>
      </c>
      <c r="L506" s="104" t="str">
        <f t="shared" si="157"/>
        <v/>
      </c>
      <c r="M506" s="293" t="str">
        <f t="shared" si="158"/>
        <v/>
      </c>
      <c r="N506" s="19"/>
      <c r="O506" s="86" t="str">
        <f t="shared" si="165"/>
        <v/>
      </c>
      <c r="P506" s="285" t="str">
        <f t="shared" si="166"/>
        <v/>
      </c>
      <c r="Q506" s="86" t="str">
        <f t="shared" si="167"/>
        <v/>
      </c>
      <c r="R506" s="285" t="str">
        <f t="shared" si="168"/>
        <v/>
      </c>
      <c r="S506" s="16"/>
      <c r="T506" s="49" t="str">
        <f t="shared" si="159"/>
        <v/>
      </c>
      <c r="U506" s="49" t="str">
        <f t="shared" si="160"/>
        <v/>
      </c>
      <c r="V506" s="16"/>
      <c r="W506" s="88" t="str">
        <f t="shared" si="161"/>
        <v/>
      </c>
      <c r="X506" s="89" t="str">
        <f t="shared" ref="X506:X569" si="177">IF(W506=D$7,E$7,IF(W506=D$8,E$8,IF(W506=D$9,E$9,IF(W506=D$10,E$10,IF(W506=D$11,E$11,IF(W506=G$6,H$6,IF(W506=G$7,H$7,IF(W506=G$8,H$8,IF(W506=G$9,H$9,IF(W506=G$10,H$10,IF(W506=G$11,H$11,IF(W506=J$6,K$6,IF(W506=J$7,K$7,IF(W506=J$8,K$8,IF(W506=J$9,K$9,IF(W506=J$10,K$10,IF(W506=J$11,K$11,IF(W506=D$6,E$6,""))))))))))))))))))</f>
        <v/>
      </c>
      <c r="Y506" s="16"/>
      <c r="Z506" s="31" t="str">
        <f t="shared" si="169"/>
        <v/>
      </c>
      <c r="AA506" s="19"/>
      <c r="AB506" s="45" t="str">
        <f t="shared" si="176"/>
        <v/>
      </c>
      <c r="AC506" s="44"/>
      <c r="AE506" s="19"/>
      <c r="AF506" s="71"/>
      <c r="AG506" s="25"/>
      <c r="AH506" s="45" t="str">
        <f t="shared" si="162"/>
        <v/>
      </c>
      <c r="AI506" s="29"/>
      <c r="AJ506" s="45" t="str">
        <f t="shared" si="163"/>
        <v/>
      </c>
      <c r="AK506" s="50"/>
      <c r="AL506" s="88" t="str">
        <f t="shared" si="174"/>
        <v/>
      </c>
      <c r="AM506" s="89" t="str">
        <f t="shared" si="175"/>
        <v/>
      </c>
      <c r="AN506" s="36"/>
    </row>
    <row r="507" spans="1:40" x14ac:dyDescent="0.25">
      <c r="A507" s="95"/>
      <c r="B507" s="19"/>
      <c r="C507" s="298" t="b">
        <f t="shared" si="170"/>
        <v>0</v>
      </c>
      <c r="D507" s="298"/>
      <c r="E507" s="420" t="b">
        <f t="shared" si="171"/>
        <v>0</v>
      </c>
      <c r="F507" s="421"/>
      <c r="G507" s="298" t="b">
        <f t="shared" si="172"/>
        <v>0</v>
      </c>
      <c r="H507" s="298"/>
      <c r="I507" s="298" t="b">
        <f t="shared" si="173"/>
        <v>0</v>
      </c>
      <c r="J507" s="298"/>
      <c r="K507" s="285" t="str">
        <f t="shared" si="164"/>
        <v/>
      </c>
      <c r="L507" s="104" t="str">
        <f t="shared" si="157"/>
        <v/>
      </c>
      <c r="M507" s="293" t="str">
        <f t="shared" si="158"/>
        <v/>
      </c>
      <c r="N507" s="19"/>
      <c r="O507" s="86" t="str">
        <f t="shared" si="165"/>
        <v/>
      </c>
      <c r="P507" s="285" t="str">
        <f t="shared" si="166"/>
        <v/>
      </c>
      <c r="Q507" s="86" t="str">
        <f t="shared" si="167"/>
        <v/>
      </c>
      <c r="R507" s="285" t="str">
        <f t="shared" si="168"/>
        <v/>
      </c>
      <c r="S507" s="16"/>
      <c r="T507" s="49" t="str">
        <f t="shared" si="159"/>
        <v/>
      </c>
      <c r="U507" s="49" t="str">
        <f t="shared" si="160"/>
        <v/>
      </c>
      <c r="V507" s="16"/>
      <c r="W507" s="88" t="str">
        <f t="shared" si="161"/>
        <v/>
      </c>
      <c r="X507" s="89" t="str">
        <f t="shared" si="177"/>
        <v/>
      </c>
      <c r="Y507" s="16"/>
      <c r="Z507" s="31" t="str">
        <f t="shared" si="169"/>
        <v/>
      </c>
      <c r="AA507" s="19"/>
      <c r="AB507" s="45" t="str">
        <f t="shared" si="176"/>
        <v/>
      </c>
      <c r="AC507" s="44"/>
      <c r="AE507" s="19"/>
      <c r="AF507" s="71"/>
      <c r="AG507" s="25"/>
      <c r="AH507" s="45" t="str">
        <f t="shared" si="162"/>
        <v/>
      </c>
      <c r="AI507" s="29"/>
      <c r="AJ507" s="45" t="str">
        <f t="shared" si="163"/>
        <v/>
      </c>
      <c r="AK507" s="50"/>
      <c r="AL507" s="88" t="str">
        <f t="shared" si="174"/>
        <v/>
      </c>
      <c r="AM507" s="89" t="str">
        <f t="shared" si="175"/>
        <v/>
      </c>
      <c r="AN507" s="36"/>
    </row>
    <row r="508" spans="1:40" x14ac:dyDescent="0.25">
      <c r="A508" s="95"/>
      <c r="B508" s="19"/>
      <c r="C508" s="298" t="b">
        <f t="shared" si="170"/>
        <v>0</v>
      </c>
      <c r="D508" s="298"/>
      <c r="E508" s="420" t="b">
        <f t="shared" si="171"/>
        <v>0</v>
      </c>
      <c r="F508" s="421"/>
      <c r="G508" s="298" t="b">
        <f t="shared" si="172"/>
        <v>0</v>
      </c>
      <c r="H508" s="298"/>
      <c r="I508" s="298" t="b">
        <f t="shared" si="173"/>
        <v>0</v>
      </c>
      <c r="J508" s="298"/>
      <c r="K508" s="285" t="str">
        <f t="shared" si="164"/>
        <v/>
      </c>
      <c r="L508" s="104" t="str">
        <f t="shared" si="157"/>
        <v/>
      </c>
      <c r="M508" s="293" t="str">
        <f t="shared" si="158"/>
        <v/>
      </c>
      <c r="N508" s="19"/>
      <c r="O508" s="86" t="str">
        <f t="shared" si="165"/>
        <v/>
      </c>
      <c r="P508" s="285" t="str">
        <f t="shared" si="166"/>
        <v/>
      </c>
      <c r="Q508" s="86" t="str">
        <f t="shared" si="167"/>
        <v/>
      </c>
      <c r="R508" s="285" t="str">
        <f t="shared" si="168"/>
        <v/>
      </c>
      <c r="S508" s="16"/>
      <c r="T508" s="49" t="str">
        <f t="shared" si="159"/>
        <v/>
      </c>
      <c r="U508" s="49" t="str">
        <f t="shared" si="160"/>
        <v/>
      </c>
      <c r="V508" s="16"/>
      <c r="W508" s="88" t="str">
        <f t="shared" si="161"/>
        <v/>
      </c>
      <c r="X508" s="89" t="str">
        <f t="shared" si="177"/>
        <v/>
      </c>
      <c r="Y508" s="16"/>
      <c r="Z508" s="31" t="str">
        <f t="shared" si="169"/>
        <v/>
      </c>
      <c r="AA508" s="19"/>
      <c r="AB508" s="45" t="str">
        <f t="shared" si="176"/>
        <v/>
      </c>
      <c r="AC508" s="44"/>
      <c r="AE508" s="19"/>
      <c r="AF508" s="71"/>
      <c r="AG508" s="25"/>
      <c r="AH508" s="45" t="str">
        <f t="shared" si="162"/>
        <v/>
      </c>
      <c r="AI508" s="29"/>
      <c r="AJ508" s="45" t="str">
        <f t="shared" si="163"/>
        <v/>
      </c>
      <c r="AK508" s="50"/>
      <c r="AL508" s="88" t="str">
        <f t="shared" si="174"/>
        <v/>
      </c>
      <c r="AM508" s="89" t="str">
        <f t="shared" si="175"/>
        <v/>
      </c>
      <c r="AN508" s="36"/>
    </row>
    <row r="509" spans="1:40" x14ac:dyDescent="0.25">
      <c r="A509" s="95"/>
      <c r="B509" s="19"/>
      <c r="C509" s="298" t="b">
        <f t="shared" si="170"/>
        <v>0</v>
      </c>
      <c r="D509" s="298"/>
      <c r="E509" s="420" t="b">
        <f t="shared" si="171"/>
        <v>0</v>
      </c>
      <c r="F509" s="421"/>
      <c r="G509" s="298" t="b">
        <f t="shared" si="172"/>
        <v>0</v>
      </c>
      <c r="H509" s="298"/>
      <c r="I509" s="298" t="b">
        <f t="shared" si="173"/>
        <v>0</v>
      </c>
      <c r="J509" s="298"/>
      <c r="K509" s="285" t="str">
        <f t="shared" si="164"/>
        <v/>
      </c>
      <c r="L509" s="104" t="str">
        <f t="shared" si="157"/>
        <v/>
      </c>
      <c r="M509" s="293" t="str">
        <f t="shared" si="158"/>
        <v/>
      </c>
      <c r="N509" s="19"/>
      <c r="O509" s="86" t="str">
        <f t="shared" si="165"/>
        <v/>
      </c>
      <c r="P509" s="285" t="str">
        <f t="shared" si="166"/>
        <v/>
      </c>
      <c r="Q509" s="86" t="str">
        <f t="shared" si="167"/>
        <v/>
      </c>
      <c r="R509" s="285" t="str">
        <f t="shared" si="168"/>
        <v/>
      </c>
      <c r="S509" s="16"/>
      <c r="T509" s="49" t="str">
        <f t="shared" si="159"/>
        <v/>
      </c>
      <c r="U509" s="49" t="str">
        <f t="shared" si="160"/>
        <v/>
      </c>
      <c r="V509" s="16"/>
      <c r="W509" s="88" t="str">
        <f t="shared" si="161"/>
        <v/>
      </c>
      <c r="X509" s="89" t="str">
        <f t="shared" si="177"/>
        <v/>
      </c>
      <c r="Y509" s="16"/>
      <c r="Z509" s="31" t="str">
        <f t="shared" si="169"/>
        <v/>
      </c>
      <c r="AA509" s="19"/>
      <c r="AB509" s="45" t="str">
        <f t="shared" si="176"/>
        <v/>
      </c>
      <c r="AC509" s="44"/>
      <c r="AE509" s="19"/>
      <c r="AF509" s="71"/>
      <c r="AG509" s="25"/>
      <c r="AH509" s="45" t="str">
        <f t="shared" si="162"/>
        <v/>
      </c>
      <c r="AI509" s="29"/>
      <c r="AJ509" s="45" t="str">
        <f t="shared" si="163"/>
        <v/>
      </c>
      <c r="AK509" s="50"/>
      <c r="AL509" s="88" t="str">
        <f t="shared" si="174"/>
        <v/>
      </c>
      <c r="AM509" s="89" t="str">
        <f t="shared" si="175"/>
        <v/>
      </c>
      <c r="AN509" s="36"/>
    </row>
    <row r="510" spans="1:40" x14ac:dyDescent="0.25">
      <c r="A510" s="95"/>
      <c r="B510" s="19"/>
      <c r="C510" s="298" t="b">
        <f t="shared" si="170"/>
        <v>0</v>
      </c>
      <c r="D510" s="298"/>
      <c r="E510" s="420" t="b">
        <f t="shared" si="171"/>
        <v>0</v>
      </c>
      <c r="F510" s="421"/>
      <c r="G510" s="298" t="b">
        <f t="shared" si="172"/>
        <v>0</v>
      </c>
      <c r="H510" s="298"/>
      <c r="I510" s="298" t="b">
        <f t="shared" si="173"/>
        <v>0</v>
      </c>
      <c r="J510" s="298"/>
      <c r="K510" s="285" t="str">
        <f t="shared" si="164"/>
        <v/>
      </c>
      <c r="L510" s="104" t="str">
        <f t="shared" si="157"/>
        <v/>
      </c>
      <c r="M510" s="293" t="str">
        <f t="shared" si="158"/>
        <v/>
      </c>
      <c r="N510" s="19"/>
      <c r="O510" s="86" t="str">
        <f t="shared" si="165"/>
        <v/>
      </c>
      <c r="P510" s="285" t="str">
        <f t="shared" si="166"/>
        <v/>
      </c>
      <c r="Q510" s="86" t="str">
        <f t="shared" si="167"/>
        <v/>
      </c>
      <c r="R510" s="285" t="str">
        <f t="shared" si="168"/>
        <v/>
      </c>
      <c r="S510" s="16"/>
      <c r="T510" s="49" t="str">
        <f t="shared" si="159"/>
        <v/>
      </c>
      <c r="U510" s="49" t="str">
        <f t="shared" si="160"/>
        <v/>
      </c>
      <c r="V510" s="16"/>
      <c r="W510" s="88" t="str">
        <f t="shared" si="161"/>
        <v/>
      </c>
      <c r="X510" s="89" t="str">
        <f t="shared" si="177"/>
        <v/>
      </c>
      <c r="Y510" s="16"/>
      <c r="Z510" s="31" t="str">
        <f t="shared" si="169"/>
        <v/>
      </c>
      <c r="AA510" s="19"/>
      <c r="AB510" s="45" t="str">
        <f t="shared" si="176"/>
        <v/>
      </c>
      <c r="AC510" s="44"/>
      <c r="AE510" s="19"/>
      <c r="AF510" s="71"/>
      <c r="AG510" s="25"/>
      <c r="AH510" s="45" t="str">
        <f t="shared" si="162"/>
        <v/>
      </c>
      <c r="AI510" s="29"/>
      <c r="AJ510" s="45" t="str">
        <f t="shared" si="163"/>
        <v/>
      </c>
      <c r="AK510" s="50"/>
      <c r="AL510" s="88" t="str">
        <f t="shared" si="174"/>
        <v/>
      </c>
      <c r="AM510" s="89" t="str">
        <f t="shared" si="175"/>
        <v/>
      </c>
      <c r="AN510" s="36"/>
    </row>
    <row r="511" spans="1:40" x14ac:dyDescent="0.25">
      <c r="A511" s="95"/>
      <c r="B511" s="19"/>
      <c r="C511" s="298" t="b">
        <f t="shared" si="170"/>
        <v>0</v>
      </c>
      <c r="D511" s="298"/>
      <c r="E511" s="420" t="b">
        <f t="shared" si="171"/>
        <v>0</v>
      </c>
      <c r="F511" s="421"/>
      <c r="G511" s="298" t="b">
        <f t="shared" si="172"/>
        <v>0</v>
      </c>
      <c r="H511" s="298"/>
      <c r="I511" s="298" t="b">
        <f t="shared" si="173"/>
        <v>0</v>
      </c>
      <c r="J511" s="298"/>
      <c r="K511" s="285" t="str">
        <f t="shared" si="164"/>
        <v/>
      </c>
      <c r="L511" s="104" t="str">
        <f t="shared" si="157"/>
        <v/>
      </c>
      <c r="M511" s="293" t="str">
        <f t="shared" si="158"/>
        <v/>
      </c>
      <c r="N511" s="19"/>
      <c r="O511" s="86" t="str">
        <f t="shared" si="165"/>
        <v/>
      </c>
      <c r="P511" s="285" t="str">
        <f t="shared" si="166"/>
        <v/>
      </c>
      <c r="Q511" s="86" t="str">
        <f t="shared" si="167"/>
        <v/>
      </c>
      <c r="R511" s="285" t="str">
        <f t="shared" si="168"/>
        <v/>
      </c>
      <c r="S511" s="16"/>
      <c r="T511" s="49" t="str">
        <f t="shared" si="159"/>
        <v/>
      </c>
      <c r="U511" s="49" t="str">
        <f t="shared" si="160"/>
        <v/>
      </c>
      <c r="V511" s="16"/>
      <c r="W511" s="88" t="str">
        <f t="shared" si="161"/>
        <v/>
      </c>
      <c r="X511" s="89" t="str">
        <f t="shared" si="177"/>
        <v/>
      </c>
      <c r="Y511" s="16"/>
      <c r="Z511" s="31" t="str">
        <f t="shared" si="169"/>
        <v/>
      </c>
      <c r="AA511" s="19"/>
      <c r="AB511" s="45" t="str">
        <f t="shared" si="176"/>
        <v/>
      </c>
      <c r="AC511" s="44"/>
      <c r="AE511" s="19"/>
      <c r="AF511" s="71"/>
      <c r="AG511" s="25"/>
      <c r="AH511" s="45" t="str">
        <f t="shared" si="162"/>
        <v/>
      </c>
      <c r="AI511" s="29"/>
      <c r="AJ511" s="45" t="str">
        <f t="shared" si="163"/>
        <v/>
      </c>
      <c r="AK511" s="50"/>
      <c r="AL511" s="88" t="str">
        <f t="shared" si="174"/>
        <v/>
      </c>
      <c r="AM511" s="89" t="str">
        <f t="shared" si="175"/>
        <v/>
      </c>
      <c r="AN511" s="36"/>
    </row>
    <row r="512" spans="1:40" x14ac:dyDescent="0.25">
      <c r="A512" s="95"/>
      <c r="B512" s="19"/>
      <c r="C512" s="298" t="b">
        <f t="shared" si="170"/>
        <v>0</v>
      </c>
      <c r="D512" s="298"/>
      <c r="E512" s="420" t="b">
        <f t="shared" si="171"/>
        <v>0</v>
      </c>
      <c r="F512" s="421"/>
      <c r="G512" s="298" t="b">
        <f t="shared" si="172"/>
        <v>0</v>
      </c>
      <c r="H512" s="298"/>
      <c r="I512" s="298" t="b">
        <f t="shared" si="173"/>
        <v>0</v>
      </c>
      <c r="J512" s="298"/>
      <c r="K512" s="285" t="str">
        <f t="shared" si="164"/>
        <v/>
      </c>
      <c r="L512" s="104" t="str">
        <f t="shared" si="157"/>
        <v/>
      </c>
      <c r="M512" s="293" t="str">
        <f t="shared" si="158"/>
        <v/>
      </c>
      <c r="N512" s="19"/>
      <c r="O512" s="86" t="str">
        <f t="shared" si="165"/>
        <v/>
      </c>
      <c r="P512" s="285" t="str">
        <f t="shared" si="166"/>
        <v/>
      </c>
      <c r="Q512" s="86" t="str">
        <f t="shared" si="167"/>
        <v/>
      </c>
      <c r="R512" s="285" t="str">
        <f t="shared" si="168"/>
        <v/>
      </c>
      <c r="S512" s="16"/>
      <c r="T512" s="49" t="str">
        <f t="shared" si="159"/>
        <v/>
      </c>
      <c r="U512" s="49" t="str">
        <f t="shared" si="160"/>
        <v/>
      </c>
      <c r="V512" s="16"/>
      <c r="W512" s="88" t="str">
        <f t="shared" si="161"/>
        <v/>
      </c>
      <c r="X512" s="89" t="str">
        <f t="shared" si="177"/>
        <v/>
      </c>
      <c r="Y512" s="16"/>
      <c r="Z512" s="31" t="str">
        <f t="shared" si="169"/>
        <v/>
      </c>
      <c r="AA512" s="19"/>
      <c r="AB512" s="45" t="str">
        <f t="shared" si="176"/>
        <v/>
      </c>
      <c r="AC512" s="44"/>
      <c r="AE512" s="19"/>
      <c r="AF512" s="71"/>
      <c r="AG512" s="25"/>
      <c r="AH512" s="45" t="str">
        <f t="shared" si="162"/>
        <v/>
      </c>
      <c r="AI512" s="29"/>
      <c r="AJ512" s="45" t="str">
        <f t="shared" si="163"/>
        <v/>
      </c>
      <c r="AK512" s="50"/>
      <c r="AL512" s="88" t="str">
        <f t="shared" si="174"/>
        <v/>
      </c>
      <c r="AM512" s="89" t="str">
        <f t="shared" si="175"/>
        <v/>
      </c>
      <c r="AN512" s="36"/>
    </row>
    <row r="513" spans="1:40" x14ac:dyDescent="0.25">
      <c r="A513" s="95"/>
      <c r="B513" s="19"/>
      <c r="C513" s="298" t="b">
        <f t="shared" si="170"/>
        <v>0</v>
      </c>
      <c r="D513" s="298"/>
      <c r="E513" s="420" t="b">
        <f t="shared" si="171"/>
        <v>0</v>
      </c>
      <c r="F513" s="421"/>
      <c r="G513" s="298" t="b">
        <f t="shared" si="172"/>
        <v>0</v>
      </c>
      <c r="H513" s="298"/>
      <c r="I513" s="298" t="b">
        <f t="shared" si="173"/>
        <v>0</v>
      </c>
      <c r="J513" s="298"/>
      <c r="K513" s="285" t="str">
        <f t="shared" si="164"/>
        <v/>
      </c>
      <c r="L513" s="104" t="str">
        <f t="shared" si="157"/>
        <v/>
      </c>
      <c r="M513" s="293" t="str">
        <f t="shared" si="158"/>
        <v/>
      </c>
      <c r="N513" s="19"/>
      <c r="O513" s="86" t="str">
        <f t="shared" si="165"/>
        <v/>
      </c>
      <c r="P513" s="285" t="str">
        <f t="shared" si="166"/>
        <v/>
      </c>
      <c r="Q513" s="86" t="str">
        <f t="shared" si="167"/>
        <v/>
      </c>
      <c r="R513" s="285" t="str">
        <f t="shared" si="168"/>
        <v/>
      </c>
      <c r="S513" s="16"/>
      <c r="T513" s="49" t="str">
        <f t="shared" si="159"/>
        <v/>
      </c>
      <c r="U513" s="49" t="str">
        <f t="shared" si="160"/>
        <v/>
      </c>
      <c r="V513" s="16"/>
      <c r="W513" s="88" t="str">
        <f t="shared" si="161"/>
        <v/>
      </c>
      <c r="X513" s="89" t="str">
        <f t="shared" si="177"/>
        <v/>
      </c>
      <c r="Y513" s="16"/>
      <c r="Z513" s="31" t="str">
        <f t="shared" si="169"/>
        <v/>
      </c>
      <c r="AA513" s="19"/>
      <c r="AB513" s="45" t="str">
        <f t="shared" si="176"/>
        <v/>
      </c>
      <c r="AC513" s="44"/>
      <c r="AE513" s="19"/>
      <c r="AF513" s="71"/>
      <c r="AG513" s="25"/>
      <c r="AH513" s="45" t="str">
        <f t="shared" si="162"/>
        <v/>
      </c>
      <c r="AI513" s="29"/>
      <c r="AJ513" s="45" t="str">
        <f t="shared" si="163"/>
        <v/>
      </c>
      <c r="AK513" s="50"/>
      <c r="AL513" s="88" t="str">
        <f t="shared" si="174"/>
        <v/>
      </c>
      <c r="AM513" s="89" t="str">
        <f t="shared" si="175"/>
        <v/>
      </c>
      <c r="AN513" s="36"/>
    </row>
    <row r="514" spans="1:40" x14ac:dyDescent="0.25">
      <c r="A514" s="95"/>
      <c r="B514" s="19"/>
      <c r="C514" s="298" t="b">
        <f t="shared" si="170"/>
        <v>0</v>
      </c>
      <c r="D514" s="298"/>
      <c r="E514" s="420" t="b">
        <f t="shared" si="171"/>
        <v>0</v>
      </c>
      <c r="F514" s="421"/>
      <c r="G514" s="298" t="b">
        <f t="shared" si="172"/>
        <v>0</v>
      </c>
      <c r="H514" s="298"/>
      <c r="I514" s="298" t="b">
        <f t="shared" si="173"/>
        <v>0</v>
      </c>
      <c r="J514" s="298"/>
      <c r="K514" s="285" t="str">
        <f t="shared" si="164"/>
        <v/>
      </c>
      <c r="L514" s="104" t="str">
        <f t="shared" si="157"/>
        <v/>
      </c>
      <c r="M514" s="293" t="str">
        <f t="shared" si="158"/>
        <v/>
      </c>
      <c r="N514" s="19"/>
      <c r="O514" s="86" t="str">
        <f t="shared" si="165"/>
        <v/>
      </c>
      <c r="P514" s="285" t="str">
        <f t="shared" si="166"/>
        <v/>
      </c>
      <c r="Q514" s="86" t="str">
        <f t="shared" si="167"/>
        <v/>
      </c>
      <c r="R514" s="285" t="str">
        <f t="shared" si="168"/>
        <v/>
      </c>
      <c r="S514" s="16"/>
      <c r="T514" s="49" t="str">
        <f t="shared" si="159"/>
        <v/>
      </c>
      <c r="U514" s="49" t="str">
        <f t="shared" si="160"/>
        <v/>
      </c>
      <c r="V514" s="16"/>
      <c r="W514" s="88" t="str">
        <f t="shared" si="161"/>
        <v/>
      </c>
      <c r="X514" s="89" t="str">
        <f t="shared" si="177"/>
        <v/>
      </c>
      <c r="Y514" s="16"/>
      <c r="Z514" s="31" t="str">
        <f t="shared" si="169"/>
        <v/>
      </c>
      <c r="AA514" s="19"/>
      <c r="AB514" s="45" t="str">
        <f t="shared" si="176"/>
        <v/>
      </c>
      <c r="AC514" s="44"/>
      <c r="AE514" s="19"/>
      <c r="AF514" s="71"/>
      <c r="AG514" s="25"/>
      <c r="AH514" s="45" t="str">
        <f t="shared" si="162"/>
        <v/>
      </c>
      <c r="AI514" s="29"/>
      <c r="AJ514" s="45" t="str">
        <f t="shared" si="163"/>
        <v/>
      </c>
      <c r="AK514" s="50"/>
      <c r="AL514" s="88" t="str">
        <f t="shared" si="174"/>
        <v/>
      </c>
      <c r="AM514" s="89" t="str">
        <f t="shared" si="175"/>
        <v/>
      </c>
      <c r="AN514" s="36"/>
    </row>
    <row r="515" spans="1:40" x14ac:dyDescent="0.25">
      <c r="A515" s="95"/>
      <c r="B515" s="19"/>
      <c r="C515" s="298" t="b">
        <f t="shared" si="170"/>
        <v>0</v>
      </c>
      <c r="D515" s="298"/>
      <c r="E515" s="420" t="b">
        <f t="shared" si="171"/>
        <v>0</v>
      </c>
      <c r="F515" s="421"/>
      <c r="G515" s="298" t="b">
        <f t="shared" si="172"/>
        <v>0</v>
      </c>
      <c r="H515" s="298"/>
      <c r="I515" s="298" t="b">
        <f t="shared" si="173"/>
        <v>0</v>
      </c>
      <c r="J515" s="298"/>
      <c r="K515" s="285" t="str">
        <f t="shared" si="164"/>
        <v/>
      </c>
      <c r="L515" s="104" t="str">
        <f t="shared" si="157"/>
        <v/>
      </c>
      <c r="M515" s="293" t="str">
        <f t="shared" si="158"/>
        <v/>
      </c>
      <c r="N515" s="19"/>
      <c r="O515" s="86" t="str">
        <f t="shared" si="165"/>
        <v/>
      </c>
      <c r="P515" s="285" t="str">
        <f t="shared" si="166"/>
        <v/>
      </c>
      <c r="Q515" s="86" t="str">
        <f t="shared" si="167"/>
        <v/>
      </c>
      <c r="R515" s="285" t="str">
        <f t="shared" si="168"/>
        <v/>
      </c>
      <c r="S515" s="16"/>
      <c r="T515" s="49" t="str">
        <f t="shared" si="159"/>
        <v/>
      </c>
      <c r="U515" s="49" t="str">
        <f t="shared" si="160"/>
        <v/>
      </c>
      <c r="V515" s="16"/>
      <c r="W515" s="88" t="str">
        <f t="shared" si="161"/>
        <v/>
      </c>
      <c r="X515" s="89" t="str">
        <f t="shared" si="177"/>
        <v/>
      </c>
      <c r="Y515" s="16"/>
      <c r="Z515" s="31" t="str">
        <f t="shared" si="169"/>
        <v/>
      </c>
      <c r="AA515" s="19"/>
      <c r="AB515" s="45" t="str">
        <f t="shared" si="176"/>
        <v/>
      </c>
      <c r="AC515" s="44"/>
      <c r="AE515" s="19"/>
      <c r="AF515" s="71"/>
      <c r="AG515" s="25"/>
      <c r="AH515" s="45" t="str">
        <f t="shared" si="162"/>
        <v/>
      </c>
      <c r="AI515" s="29"/>
      <c r="AJ515" s="45" t="str">
        <f t="shared" si="163"/>
        <v/>
      </c>
      <c r="AK515" s="50"/>
      <c r="AL515" s="88" t="str">
        <f t="shared" si="174"/>
        <v/>
      </c>
      <c r="AM515" s="89" t="str">
        <f t="shared" si="175"/>
        <v/>
      </c>
      <c r="AN515" s="36"/>
    </row>
    <row r="516" spans="1:40" x14ac:dyDescent="0.25">
      <c r="A516" s="95"/>
      <c r="B516" s="19"/>
      <c r="C516" s="298" t="b">
        <f t="shared" si="170"/>
        <v>0</v>
      </c>
      <c r="D516" s="298"/>
      <c r="E516" s="420" t="b">
        <f t="shared" si="171"/>
        <v>0</v>
      </c>
      <c r="F516" s="421"/>
      <c r="G516" s="298" t="b">
        <f t="shared" si="172"/>
        <v>0</v>
      </c>
      <c r="H516" s="298"/>
      <c r="I516" s="298" t="b">
        <f t="shared" si="173"/>
        <v>0</v>
      </c>
      <c r="J516" s="298"/>
      <c r="K516" s="285" t="str">
        <f t="shared" si="164"/>
        <v/>
      </c>
      <c r="L516" s="104" t="str">
        <f t="shared" si="157"/>
        <v/>
      </c>
      <c r="M516" s="293" t="str">
        <f t="shared" si="158"/>
        <v/>
      </c>
      <c r="N516" s="19"/>
      <c r="O516" s="86" t="str">
        <f t="shared" si="165"/>
        <v/>
      </c>
      <c r="P516" s="285" t="str">
        <f t="shared" si="166"/>
        <v/>
      </c>
      <c r="Q516" s="86" t="str">
        <f t="shared" si="167"/>
        <v/>
      </c>
      <c r="R516" s="285" t="str">
        <f t="shared" si="168"/>
        <v/>
      </c>
      <c r="S516" s="16"/>
      <c r="T516" s="49" t="str">
        <f t="shared" si="159"/>
        <v/>
      </c>
      <c r="U516" s="49" t="str">
        <f t="shared" si="160"/>
        <v/>
      </c>
      <c r="V516" s="16"/>
      <c r="W516" s="88" t="str">
        <f t="shared" si="161"/>
        <v/>
      </c>
      <c r="X516" s="89" t="str">
        <f t="shared" si="177"/>
        <v/>
      </c>
      <c r="Y516" s="16"/>
      <c r="Z516" s="31" t="str">
        <f t="shared" si="169"/>
        <v/>
      </c>
      <c r="AA516" s="19"/>
      <c r="AB516" s="45" t="str">
        <f t="shared" si="176"/>
        <v/>
      </c>
      <c r="AC516" s="44"/>
      <c r="AE516" s="19"/>
      <c r="AF516" s="71"/>
      <c r="AG516" s="25"/>
      <c r="AH516" s="45" t="str">
        <f t="shared" si="162"/>
        <v/>
      </c>
      <c r="AI516" s="29"/>
      <c r="AJ516" s="45" t="str">
        <f t="shared" si="163"/>
        <v/>
      </c>
      <c r="AK516" s="50"/>
      <c r="AL516" s="88" t="str">
        <f t="shared" si="174"/>
        <v/>
      </c>
      <c r="AM516" s="89" t="str">
        <f t="shared" si="175"/>
        <v/>
      </c>
      <c r="AN516" s="36"/>
    </row>
    <row r="517" spans="1:40" x14ac:dyDescent="0.25">
      <c r="A517" s="95"/>
      <c r="B517" s="19"/>
      <c r="C517" s="298" t="b">
        <f t="shared" si="170"/>
        <v>0</v>
      </c>
      <c r="D517" s="298"/>
      <c r="E517" s="420" t="b">
        <f t="shared" si="171"/>
        <v>0</v>
      </c>
      <c r="F517" s="421"/>
      <c r="G517" s="298" t="b">
        <f t="shared" si="172"/>
        <v>0</v>
      </c>
      <c r="H517" s="298"/>
      <c r="I517" s="298" t="b">
        <f t="shared" si="173"/>
        <v>0</v>
      </c>
      <c r="J517" s="298"/>
      <c r="K517" s="285" t="str">
        <f t="shared" si="164"/>
        <v/>
      </c>
      <c r="L517" s="104" t="str">
        <f t="shared" si="157"/>
        <v/>
      </c>
      <c r="M517" s="293" t="str">
        <f t="shared" si="158"/>
        <v/>
      </c>
      <c r="N517" s="19"/>
      <c r="O517" s="86" t="str">
        <f t="shared" si="165"/>
        <v/>
      </c>
      <c r="P517" s="285" t="str">
        <f t="shared" si="166"/>
        <v/>
      </c>
      <c r="Q517" s="86" t="str">
        <f t="shared" si="167"/>
        <v/>
      </c>
      <c r="R517" s="285" t="str">
        <f t="shared" si="168"/>
        <v/>
      </c>
      <c r="S517" s="16"/>
      <c r="T517" s="49" t="str">
        <f t="shared" si="159"/>
        <v/>
      </c>
      <c r="U517" s="49" t="str">
        <f t="shared" si="160"/>
        <v/>
      </c>
      <c r="V517" s="16"/>
      <c r="W517" s="88" t="str">
        <f t="shared" si="161"/>
        <v/>
      </c>
      <c r="X517" s="89" t="str">
        <f t="shared" si="177"/>
        <v/>
      </c>
      <c r="Y517" s="16"/>
      <c r="Z517" s="31" t="str">
        <f t="shared" si="169"/>
        <v/>
      </c>
      <c r="AA517" s="19"/>
      <c r="AB517" s="45" t="str">
        <f t="shared" si="176"/>
        <v/>
      </c>
      <c r="AC517" s="44"/>
      <c r="AE517" s="19"/>
      <c r="AF517" s="71"/>
      <c r="AG517" s="25"/>
      <c r="AH517" s="45" t="str">
        <f t="shared" si="162"/>
        <v/>
      </c>
      <c r="AI517" s="29"/>
      <c r="AJ517" s="45" t="str">
        <f t="shared" si="163"/>
        <v/>
      </c>
      <c r="AK517" s="50"/>
      <c r="AL517" s="88" t="str">
        <f t="shared" si="174"/>
        <v/>
      </c>
      <c r="AM517" s="89" t="str">
        <f t="shared" si="175"/>
        <v/>
      </c>
      <c r="AN517" s="36"/>
    </row>
    <row r="518" spans="1:40" x14ac:dyDescent="0.25">
      <c r="A518" s="95"/>
      <c r="B518" s="19"/>
      <c r="C518" s="298" t="b">
        <f t="shared" si="170"/>
        <v>0</v>
      </c>
      <c r="D518" s="298"/>
      <c r="E518" s="420" t="b">
        <f t="shared" si="171"/>
        <v>0</v>
      </c>
      <c r="F518" s="421"/>
      <c r="G518" s="298" t="b">
        <f t="shared" si="172"/>
        <v>0</v>
      </c>
      <c r="H518" s="298"/>
      <c r="I518" s="298" t="b">
        <f t="shared" si="173"/>
        <v>0</v>
      </c>
      <c r="J518" s="298"/>
      <c r="K518" s="285" t="str">
        <f t="shared" si="164"/>
        <v/>
      </c>
      <c r="L518" s="104" t="str">
        <f t="shared" si="157"/>
        <v/>
      </c>
      <c r="M518" s="293" t="str">
        <f t="shared" si="158"/>
        <v/>
      </c>
      <c r="N518" s="19"/>
      <c r="O518" s="86" t="str">
        <f t="shared" si="165"/>
        <v/>
      </c>
      <c r="P518" s="285" t="str">
        <f t="shared" si="166"/>
        <v/>
      </c>
      <c r="Q518" s="86" t="str">
        <f t="shared" si="167"/>
        <v/>
      </c>
      <c r="R518" s="285" t="str">
        <f t="shared" si="168"/>
        <v/>
      </c>
      <c r="S518" s="16"/>
      <c r="T518" s="49" t="str">
        <f t="shared" si="159"/>
        <v/>
      </c>
      <c r="U518" s="49" t="str">
        <f t="shared" si="160"/>
        <v/>
      </c>
      <c r="V518" s="16"/>
      <c r="W518" s="88" t="str">
        <f t="shared" si="161"/>
        <v/>
      </c>
      <c r="X518" s="89" t="str">
        <f t="shared" si="177"/>
        <v/>
      </c>
      <c r="Y518" s="16"/>
      <c r="Z518" s="31" t="str">
        <f t="shared" si="169"/>
        <v/>
      </c>
      <c r="AA518" s="19"/>
      <c r="AB518" s="45" t="str">
        <f t="shared" si="176"/>
        <v/>
      </c>
      <c r="AC518" s="44"/>
      <c r="AE518" s="19"/>
      <c r="AF518" s="71"/>
      <c r="AG518" s="25"/>
      <c r="AH518" s="45" t="str">
        <f t="shared" si="162"/>
        <v/>
      </c>
      <c r="AI518" s="29"/>
      <c r="AJ518" s="45" t="str">
        <f t="shared" si="163"/>
        <v/>
      </c>
      <c r="AK518" s="50"/>
      <c r="AL518" s="88" t="str">
        <f t="shared" si="174"/>
        <v/>
      </c>
      <c r="AM518" s="89" t="str">
        <f t="shared" si="175"/>
        <v/>
      </c>
      <c r="AN518" s="36"/>
    </row>
    <row r="519" spans="1:40" x14ac:dyDescent="0.25">
      <c r="A519" s="95"/>
      <c r="B519" s="19"/>
      <c r="C519" s="298" t="b">
        <f t="shared" si="170"/>
        <v>0</v>
      </c>
      <c r="D519" s="298"/>
      <c r="E519" s="420" t="b">
        <f t="shared" si="171"/>
        <v>0</v>
      </c>
      <c r="F519" s="421"/>
      <c r="G519" s="298" t="b">
        <f t="shared" si="172"/>
        <v>0</v>
      </c>
      <c r="H519" s="298"/>
      <c r="I519" s="298" t="b">
        <f t="shared" si="173"/>
        <v>0</v>
      </c>
      <c r="J519" s="298"/>
      <c r="K519" s="285" t="str">
        <f t="shared" si="164"/>
        <v/>
      </c>
      <c r="L519" s="104" t="str">
        <f t="shared" si="157"/>
        <v/>
      </c>
      <c r="M519" s="293" t="str">
        <f t="shared" si="158"/>
        <v/>
      </c>
      <c r="N519" s="19"/>
      <c r="O519" s="86" t="str">
        <f t="shared" si="165"/>
        <v/>
      </c>
      <c r="P519" s="285" t="str">
        <f t="shared" si="166"/>
        <v/>
      </c>
      <c r="Q519" s="86" t="str">
        <f t="shared" si="167"/>
        <v/>
      </c>
      <c r="R519" s="285" t="str">
        <f t="shared" si="168"/>
        <v/>
      </c>
      <c r="S519" s="16"/>
      <c r="T519" s="49" t="str">
        <f t="shared" si="159"/>
        <v/>
      </c>
      <c r="U519" s="49" t="str">
        <f t="shared" si="160"/>
        <v/>
      </c>
      <c r="V519" s="16"/>
      <c r="W519" s="88" t="str">
        <f t="shared" si="161"/>
        <v/>
      </c>
      <c r="X519" s="89" t="str">
        <f t="shared" si="177"/>
        <v/>
      </c>
      <c r="Y519" s="16"/>
      <c r="Z519" s="31" t="str">
        <f t="shared" si="169"/>
        <v/>
      </c>
      <c r="AA519" s="19"/>
      <c r="AB519" s="45" t="str">
        <f t="shared" si="176"/>
        <v/>
      </c>
      <c r="AC519" s="44"/>
      <c r="AE519" s="19"/>
      <c r="AF519" s="71"/>
      <c r="AG519" s="25"/>
      <c r="AH519" s="45" t="str">
        <f t="shared" si="162"/>
        <v/>
      </c>
      <c r="AI519" s="29"/>
      <c r="AJ519" s="45" t="str">
        <f t="shared" si="163"/>
        <v/>
      </c>
      <c r="AK519" s="50"/>
      <c r="AL519" s="88" t="str">
        <f t="shared" si="174"/>
        <v/>
      </c>
      <c r="AM519" s="89" t="str">
        <f t="shared" si="175"/>
        <v/>
      </c>
      <c r="AN519" s="36"/>
    </row>
    <row r="520" spans="1:40" x14ac:dyDescent="0.25">
      <c r="A520" s="95"/>
      <c r="B520" s="19"/>
      <c r="C520" s="298" t="b">
        <f t="shared" si="170"/>
        <v>0</v>
      </c>
      <c r="D520" s="298"/>
      <c r="E520" s="420" t="b">
        <f t="shared" si="171"/>
        <v>0</v>
      </c>
      <c r="F520" s="421"/>
      <c r="G520" s="298" t="b">
        <f t="shared" si="172"/>
        <v>0</v>
      </c>
      <c r="H520" s="298"/>
      <c r="I520" s="298" t="b">
        <f t="shared" si="173"/>
        <v>0</v>
      </c>
      <c r="J520" s="298"/>
      <c r="K520" s="285" t="str">
        <f t="shared" si="164"/>
        <v/>
      </c>
      <c r="L520" s="104" t="str">
        <f t="shared" si="157"/>
        <v/>
      </c>
      <c r="M520" s="293" t="str">
        <f t="shared" si="158"/>
        <v/>
      </c>
      <c r="N520" s="19"/>
      <c r="O520" s="86" t="str">
        <f t="shared" si="165"/>
        <v/>
      </c>
      <c r="P520" s="285" t="str">
        <f t="shared" si="166"/>
        <v/>
      </c>
      <c r="Q520" s="86" t="str">
        <f t="shared" si="167"/>
        <v/>
      </c>
      <c r="R520" s="285" t="str">
        <f t="shared" si="168"/>
        <v/>
      </c>
      <c r="S520" s="16"/>
      <c r="T520" s="49" t="str">
        <f t="shared" si="159"/>
        <v/>
      </c>
      <c r="U520" s="49" t="str">
        <f t="shared" si="160"/>
        <v/>
      </c>
      <c r="V520" s="16"/>
      <c r="W520" s="88" t="str">
        <f t="shared" si="161"/>
        <v/>
      </c>
      <c r="X520" s="89" t="str">
        <f t="shared" si="177"/>
        <v/>
      </c>
      <c r="Y520" s="16"/>
      <c r="Z520" s="31" t="str">
        <f t="shared" si="169"/>
        <v/>
      </c>
      <c r="AA520" s="19"/>
      <c r="AB520" s="45" t="str">
        <f t="shared" si="176"/>
        <v/>
      </c>
      <c r="AC520" s="44"/>
      <c r="AE520" s="19"/>
      <c r="AF520" s="71"/>
      <c r="AG520" s="25"/>
      <c r="AH520" s="45" t="str">
        <f t="shared" si="162"/>
        <v/>
      </c>
      <c r="AI520" s="29"/>
      <c r="AJ520" s="45" t="str">
        <f t="shared" si="163"/>
        <v/>
      </c>
      <c r="AK520" s="50"/>
      <c r="AL520" s="88" t="str">
        <f t="shared" si="174"/>
        <v/>
      </c>
      <c r="AM520" s="89" t="str">
        <f t="shared" si="175"/>
        <v/>
      </c>
      <c r="AN520" s="36"/>
    </row>
    <row r="521" spans="1:40" x14ac:dyDescent="0.25">
      <c r="A521" s="95"/>
      <c r="B521" s="19"/>
      <c r="C521" s="298" t="b">
        <f t="shared" si="170"/>
        <v>0</v>
      </c>
      <c r="D521" s="298"/>
      <c r="E521" s="420" t="b">
        <f t="shared" si="171"/>
        <v>0</v>
      </c>
      <c r="F521" s="421"/>
      <c r="G521" s="298" t="b">
        <f t="shared" si="172"/>
        <v>0</v>
      </c>
      <c r="H521" s="298"/>
      <c r="I521" s="298" t="b">
        <f t="shared" si="173"/>
        <v>0</v>
      </c>
      <c r="J521" s="298"/>
      <c r="K521" s="285" t="str">
        <f t="shared" si="164"/>
        <v/>
      </c>
      <c r="L521" s="104" t="str">
        <f t="shared" si="157"/>
        <v/>
      </c>
      <c r="M521" s="293" t="str">
        <f t="shared" si="158"/>
        <v/>
      </c>
      <c r="N521" s="19"/>
      <c r="O521" s="86" t="str">
        <f t="shared" si="165"/>
        <v/>
      </c>
      <c r="P521" s="285" t="str">
        <f t="shared" si="166"/>
        <v/>
      </c>
      <c r="Q521" s="86" t="str">
        <f t="shared" si="167"/>
        <v/>
      </c>
      <c r="R521" s="285" t="str">
        <f t="shared" si="168"/>
        <v/>
      </c>
      <c r="S521" s="16"/>
      <c r="T521" s="49" t="str">
        <f t="shared" si="159"/>
        <v/>
      </c>
      <c r="U521" s="49" t="str">
        <f t="shared" si="160"/>
        <v/>
      </c>
      <c r="V521" s="16"/>
      <c r="W521" s="88" t="str">
        <f t="shared" si="161"/>
        <v/>
      </c>
      <c r="X521" s="89" t="str">
        <f t="shared" si="177"/>
        <v/>
      </c>
      <c r="Y521" s="16"/>
      <c r="Z521" s="31" t="str">
        <f t="shared" si="169"/>
        <v/>
      </c>
      <c r="AA521" s="19"/>
      <c r="AB521" s="45" t="str">
        <f t="shared" si="176"/>
        <v/>
      </c>
      <c r="AC521" s="44"/>
      <c r="AE521" s="19"/>
      <c r="AF521" s="71"/>
      <c r="AG521" s="25"/>
      <c r="AH521" s="45" t="str">
        <f t="shared" si="162"/>
        <v/>
      </c>
      <c r="AI521" s="29"/>
      <c r="AJ521" s="45" t="str">
        <f t="shared" si="163"/>
        <v/>
      </c>
      <c r="AK521" s="50"/>
      <c r="AL521" s="88" t="str">
        <f t="shared" si="174"/>
        <v/>
      </c>
      <c r="AM521" s="89" t="str">
        <f t="shared" si="175"/>
        <v/>
      </c>
      <c r="AN521" s="36"/>
    </row>
    <row r="522" spans="1:40" x14ac:dyDescent="0.25">
      <c r="A522" s="95"/>
      <c r="B522" s="19"/>
      <c r="C522" s="298" t="b">
        <f t="shared" si="170"/>
        <v>0</v>
      </c>
      <c r="D522" s="298"/>
      <c r="E522" s="420" t="b">
        <f t="shared" si="171"/>
        <v>0</v>
      </c>
      <c r="F522" s="421"/>
      <c r="G522" s="298" t="b">
        <f t="shared" si="172"/>
        <v>0</v>
      </c>
      <c r="H522" s="298"/>
      <c r="I522" s="298" t="b">
        <f t="shared" si="173"/>
        <v>0</v>
      </c>
      <c r="J522" s="298"/>
      <c r="K522" s="285" t="str">
        <f t="shared" si="164"/>
        <v/>
      </c>
      <c r="L522" s="104" t="str">
        <f t="shared" si="157"/>
        <v/>
      </c>
      <c r="M522" s="293" t="str">
        <f t="shared" si="158"/>
        <v/>
      </c>
      <c r="N522" s="19"/>
      <c r="O522" s="86" t="str">
        <f t="shared" si="165"/>
        <v/>
      </c>
      <c r="P522" s="285" t="str">
        <f t="shared" si="166"/>
        <v/>
      </c>
      <c r="Q522" s="86" t="str">
        <f t="shared" si="167"/>
        <v/>
      </c>
      <c r="R522" s="285" t="str">
        <f t="shared" si="168"/>
        <v/>
      </c>
      <c r="S522" s="16"/>
      <c r="T522" s="49" t="str">
        <f t="shared" si="159"/>
        <v/>
      </c>
      <c r="U522" s="49" t="str">
        <f t="shared" si="160"/>
        <v/>
      </c>
      <c r="V522" s="16"/>
      <c r="W522" s="88" t="str">
        <f t="shared" si="161"/>
        <v/>
      </c>
      <c r="X522" s="89" t="str">
        <f t="shared" si="177"/>
        <v/>
      </c>
      <c r="Y522" s="16"/>
      <c r="Z522" s="31" t="str">
        <f t="shared" si="169"/>
        <v/>
      </c>
      <c r="AA522" s="19"/>
      <c r="AB522" s="45" t="str">
        <f t="shared" si="176"/>
        <v/>
      </c>
      <c r="AC522" s="44"/>
      <c r="AE522" s="19"/>
      <c r="AF522" s="71"/>
      <c r="AG522" s="25"/>
      <c r="AH522" s="45" t="str">
        <f t="shared" si="162"/>
        <v/>
      </c>
      <c r="AI522" s="29"/>
      <c r="AJ522" s="45" t="str">
        <f t="shared" si="163"/>
        <v/>
      </c>
      <c r="AK522" s="50"/>
      <c r="AL522" s="88" t="str">
        <f t="shared" si="174"/>
        <v/>
      </c>
      <c r="AM522" s="89" t="str">
        <f t="shared" si="175"/>
        <v/>
      </c>
      <c r="AN522" s="36"/>
    </row>
    <row r="523" spans="1:40" x14ac:dyDescent="0.25">
      <c r="A523" s="95"/>
      <c r="B523" s="19"/>
      <c r="C523" s="298" t="b">
        <f t="shared" si="170"/>
        <v>0</v>
      </c>
      <c r="D523" s="298"/>
      <c r="E523" s="420" t="b">
        <f t="shared" si="171"/>
        <v>0</v>
      </c>
      <c r="F523" s="421"/>
      <c r="G523" s="298" t="b">
        <f t="shared" si="172"/>
        <v>0</v>
      </c>
      <c r="H523" s="298"/>
      <c r="I523" s="298" t="b">
        <f t="shared" si="173"/>
        <v>0</v>
      </c>
      <c r="J523" s="298"/>
      <c r="K523" s="285" t="str">
        <f t="shared" si="164"/>
        <v/>
      </c>
      <c r="L523" s="104" t="str">
        <f t="shared" si="157"/>
        <v/>
      </c>
      <c r="M523" s="293" t="str">
        <f t="shared" si="158"/>
        <v/>
      </c>
      <c r="N523" s="19"/>
      <c r="O523" s="86" t="str">
        <f t="shared" si="165"/>
        <v/>
      </c>
      <c r="P523" s="285" t="str">
        <f t="shared" si="166"/>
        <v/>
      </c>
      <c r="Q523" s="86" t="str">
        <f t="shared" si="167"/>
        <v/>
      </c>
      <c r="R523" s="285" t="str">
        <f t="shared" si="168"/>
        <v/>
      </c>
      <c r="S523" s="16"/>
      <c r="T523" s="49" t="str">
        <f t="shared" si="159"/>
        <v/>
      </c>
      <c r="U523" s="49" t="str">
        <f t="shared" si="160"/>
        <v/>
      </c>
      <c r="V523" s="16"/>
      <c r="W523" s="88" t="str">
        <f t="shared" si="161"/>
        <v/>
      </c>
      <c r="X523" s="89" t="str">
        <f t="shared" si="177"/>
        <v/>
      </c>
      <c r="Y523" s="16"/>
      <c r="Z523" s="31" t="str">
        <f t="shared" si="169"/>
        <v/>
      </c>
      <c r="AA523" s="19"/>
      <c r="AB523" s="45" t="str">
        <f t="shared" si="176"/>
        <v/>
      </c>
      <c r="AC523" s="44"/>
      <c r="AE523" s="19"/>
      <c r="AF523" s="71"/>
      <c r="AG523" s="25"/>
      <c r="AH523" s="45" t="str">
        <f t="shared" si="162"/>
        <v/>
      </c>
      <c r="AI523" s="29"/>
      <c r="AJ523" s="45" t="str">
        <f t="shared" si="163"/>
        <v/>
      </c>
      <c r="AK523" s="50"/>
      <c r="AL523" s="88" t="str">
        <f t="shared" si="174"/>
        <v/>
      </c>
      <c r="AM523" s="89" t="str">
        <f t="shared" si="175"/>
        <v/>
      </c>
      <c r="AN523" s="36"/>
    </row>
    <row r="524" spans="1:40" x14ac:dyDescent="0.25">
      <c r="A524" s="95"/>
      <c r="B524" s="19"/>
      <c r="C524" s="298" t="b">
        <f t="shared" si="170"/>
        <v>0</v>
      </c>
      <c r="D524" s="298"/>
      <c r="E524" s="420" t="b">
        <f t="shared" si="171"/>
        <v>0</v>
      </c>
      <c r="F524" s="421"/>
      <c r="G524" s="298" t="b">
        <f t="shared" si="172"/>
        <v>0</v>
      </c>
      <c r="H524" s="298"/>
      <c r="I524" s="298" t="b">
        <f t="shared" si="173"/>
        <v>0</v>
      </c>
      <c r="J524" s="298"/>
      <c r="K524" s="285" t="str">
        <f t="shared" si="164"/>
        <v/>
      </c>
      <c r="L524" s="104" t="str">
        <f t="shared" si="157"/>
        <v/>
      </c>
      <c r="M524" s="293" t="str">
        <f t="shared" si="158"/>
        <v/>
      </c>
      <c r="N524" s="19"/>
      <c r="O524" s="86" t="str">
        <f t="shared" si="165"/>
        <v/>
      </c>
      <c r="P524" s="285" t="str">
        <f t="shared" si="166"/>
        <v/>
      </c>
      <c r="Q524" s="86" t="str">
        <f t="shared" si="167"/>
        <v/>
      </c>
      <c r="R524" s="285" t="str">
        <f t="shared" si="168"/>
        <v/>
      </c>
      <c r="S524" s="16"/>
      <c r="T524" s="49" t="str">
        <f t="shared" si="159"/>
        <v/>
      </c>
      <c r="U524" s="49" t="str">
        <f t="shared" si="160"/>
        <v/>
      </c>
      <c r="V524" s="16"/>
      <c r="W524" s="88" t="str">
        <f t="shared" si="161"/>
        <v/>
      </c>
      <c r="X524" s="89" t="str">
        <f t="shared" si="177"/>
        <v/>
      </c>
      <c r="Y524" s="16"/>
      <c r="Z524" s="31" t="str">
        <f t="shared" si="169"/>
        <v/>
      </c>
      <c r="AA524" s="19"/>
      <c r="AB524" s="45" t="str">
        <f t="shared" si="176"/>
        <v/>
      </c>
      <c r="AC524" s="44"/>
      <c r="AE524" s="19"/>
      <c r="AF524" s="71"/>
      <c r="AG524" s="25"/>
      <c r="AH524" s="45" t="str">
        <f t="shared" si="162"/>
        <v/>
      </c>
      <c r="AI524" s="29"/>
      <c r="AJ524" s="45" t="str">
        <f t="shared" si="163"/>
        <v/>
      </c>
      <c r="AK524" s="50"/>
      <c r="AL524" s="88" t="str">
        <f t="shared" si="174"/>
        <v/>
      </c>
      <c r="AM524" s="89" t="str">
        <f t="shared" si="175"/>
        <v/>
      </c>
      <c r="AN524" s="36"/>
    </row>
    <row r="525" spans="1:40" x14ac:dyDescent="0.25">
      <c r="A525" s="95"/>
      <c r="B525" s="19"/>
      <c r="C525" s="298" t="b">
        <f t="shared" si="170"/>
        <v>0</v>
      </c>
      <c r="D525" s="298"/>
      <c r="E525" s="420" t="b">
        <f t="shared" si="171"/>
        <v>0</v>
      </c>
      <c r="F525" s="421"/>
      <c r="G525" s="298" t="b">
        <f t="shared" si="172"/>
        <v>0</v>
      </c>
      <c r="H525" s="298"/>
      <c r="I525" s="298" t="b">
        <f t="shared" si="173"/>
        <v>0</v>
      </c>
      <c r="J525" s="298"/>
      <c r="K525" s="285" t="str">
        <f t="shared" si="164"/>
        <v/>
      </c>
      <c r="L525" s="104" t="str">
        <f t="shared" si="157"/>
        <v/>
      </c>
      <c r="M525" s="293" t="str">
        <f t="shared" si="158"/>
        <v/>
      </c>
      <c r="N525" s="19"/>
      <c r="O525" s="86" t="str">
        <f t="shared" si="165"/>
        <v/>
      </c>
      <c r="P525" s="285" t="str">
        <f t="shared" si="166"/>
        <v/>
      </c>
      <c r="Q525" s="86" t="str">
        <f t="shared" si="167"/>
        <v/>
      </c>
      <c r="R525" s="285" t="str">
        <f t="shared" si="168"/>
        <v/>
      </c>
      <c r="S525" s="16"/>
      <c r="T525" s="49" t="str">
        <f t="shared" si="159"/>
        <v/>
      </c>
      <c r="U525" s="49" t="str">
        <f t="shared" si="160"/>
        <v/>
      </c>
      <c r="V525" s="16"/>
      <c r="W525" s="88" t="str">
        <f t="shared" si="161"/>
        <v/>
      </c>
      <c r="X525" s="89" t="str">
        <f t="shared" si="177"/>
        <v/>
      </c>
      <c r="Y525" s="16"/>
      <c r="Z525" s="31" t="str">
        <f t="shared" si="169"/>
        <v/>
      </c>
      <c r="AA525" s="19"/>
      <c r="AB525" s="45" t="str">
        <f t="shared" si="176"/>
        <v/>
      </c>
      <c r="AC525" s="44"/>
      <c r="AE525" s="19"/>
      <c r="AF525" s="71"/>
      <c r="AG525" s="25"/>
      <c r="AH525" s="45" t="str">
        <f t="shared" si="162"/>
        <v/>
      </c>
      <c r="AI525" s="29"/>
      <c r="AJ525" s="45" t="str">
        <f t="shared" si="163"/>
        <v/>
      </c>
      <c r="AK525" s="50"/>
      <c r="AL525" s="88" t="str">
        <f t="shared" si="174"/>
        <v/>
      </c>
      <c r="AM525" s="89" t="str">
        <f t="shared" si="175"/>
        <v/>
      </c>
      <c r="AN525" s="36"/>
    </row>
    <row r="526" spans="1:40" x14ac:dyDescent="0.25">
      <c r="A526" s="95"/>
      <c r="B526" s="19"/>
      <c r="C526" s="298" t="b">
        <f t="shared" si="170"/>
        <v>0</v>
      </c>
      <c r="D526" s="298"/>
      <c r="E526" s="420" t="b">
        <f t="shared" si="171"/>
        <v>0</v>
      </c>
      <c r="F526" s="421"/>
      <c r="G526" s="298" t="b">
        <f t="shared" si="172"/>
        <v>0</v>
      </c>
      <c r="H526" s="298"/>
      <c r="I526" s="298" t="b">
        <f t="shared" si="173"/>
        <v>0</v>
      </c>
      <c r="J526" s="298"/>
      <c r="K526" s="285" t="str">
        <f t="shared" si="164"/>
        <v/>
      </c>
      <c r="L526" s="104" t="str">
        <f t="shared" si="157"/>
        <v/>
      </c>
      <c r="M526" s="293" t="str">
        <f t="shared" si="158"/>
        <v/>
      </c>
      <c r="N526" s="19"/>
      <c r="O526" s="86" t="str">
        <f t="shared" si="165"/>
        <v/>
      </c>
      <c r="P526" s="285" t="str">
        <f t="shared" si="166"/>
        <v/>
      </c>
      <c r="Q526" s="86" t="str">
        <f t="shared" si="167"/>
        <v/>
      </c>
      <c r="R526" s="285" t="str">
        <f t="shared" si="168"/>
        <v/>
      </c>
      <c r="S526" s="16"/>
      <c r="T526" s="49" t="str">
        <f t="shared" si="159"/>
        <v/>
      </c>
      <c r="U526" s="49" t="str">
        <f t="shared" si="160"/>
        <v/>
      </c>
      <c r="V526" s="16"/>
      <c r="W526" s="88" t="str">
        <f t="shared" si="161"/>
        <v/>
      </c>
      <c r="X526" s="89" t="str">
        <f t="shared" si="177"/>
        <v/>
      </c>
      <c r="Y526" s="16"/>
      <c r="Z526" s="31" t="str">
        <f t="shared" si="169"/>
        <v/>
      </c>
      <c r="AA526" s="19"/>
      <c r="AB526" s="45" t="str">
        <f t="shared" si="176"/>
        <v/>
      </c>
      <c r="AC526" s="44"/>
      <c r="AE526" s="19"/>
      <c r="AF526" s="71"/>
      <c r="AG526" s="25"/>
      <c r="AH526" s="45" t="str">
        <f t="shared" si="162"/>
        <v/>
      </c>
      <c r="AI526" s="29"/>
      <c r="AJ526" s="45" t="str">
        <f t="shared" si="163"/>
        <v/>
      </c>
      <c r="AK526" s="50"/>
      <c r="AL526" s="88" t="str">
        <f t="shared" si="174"/>
        <v/>
      </c>
      <c r="AM526" s="89" t="str">
        <f t="shared" si="175"/>
        <v/>
      </c>
      <c r="AN526" s="36"/>
    </row>
    <row r="527" spans="1:40" x14ac:dyDescent="0.25">
      <c r="A527" s="95"/>
      <c r="B527" s="19"/>
      <c r="C527" s="298" t="b">
        <f t="shared" si="170"/>
        <v>0</v>
      </c>
      <c r="D527" s="298"/>
      <c r="E527" s="420" t="b">
        <f t="shared" si="171"/>
        <v>0</v>
      </c>
      <c r="F527" s="421"/>
      <c r="G527" s="298" t="b">
        <f t="shared" si="172"/>
        <v>0</v>
      </c>
      <c r="H527" s="298"/>
      <c r="I527" s="298" t="b">
        <f t="shared" si="173"/>
        <v>0</v>
      </c>
      <c r="J527" s="298"/>
      <c r="K527" s="285" t="str">
        <f t="shared" si="164"/>
        <v/>
      </c>
      <c r="L527" s="104" t="str">
        <f t="shared" si="157"/>
        <v/>
      </c>
      <c r="M527" s="293" t="str">
        <f t="shared" si="158"/>
        <v/>
      </c>
      <c r="N527" s="19"/>
      <c r="O527" s="86" t="str">
        <f t="shared" si="165"/>
        <v/>
      </c>
      <c r="P527" s="285" t="str">
        <f t="shared" si="166"/>
        <v/>
      </c>
      <c r="Q527" s="86" t="str">
        <f t="shared" si="167"/>
        <v/>
      </c>
      <c r="R527" s="285" t="str">
        <f t="shared" si="168"/>
        <v/>
      </c>
      <c r="S527" s="16"/>
      <c r="T527" s="49" t="str">
        <f t="shared" si="159"/>
        <v/>
      </c>
      <c r="U527" s="49" t="str">
        <f t="shared" si="160"/>
        <v/>
      </c>
      <c r="V527" s="16"/>
      <c r="W527" s="88" t="str">
        <f t="shared" si="161"/>
        <v/>
      </c>
      <c r="X527" s="89" t="str">
        <f t="shared" si="177"/>
        <v/>
      </c>
      <c r="Y527" s="16"/>
      <c r="Z527" s="31" t="str">
        <f t="shared" si="169"/>
        <v/>
      </c>
      <c r="AA527" s="19"/>
      <c r="AB527" s="45" t="str">
        <f t="shared" si="176"/>
        <v/>
      </c>
      <c r="AC527" s="44"/>
      <c r="AE527" s="19"/>
      <c r="AF527" s="71"/>
      <c r="AG527" s="25"/>
      <c r="AH527" s="45" t="str">
        <f t="shared" si="162"/>
        <v/>
      </c>
      <c r="AI527" s="29"/>
      <c r="AJ527" s="45" t="str">
        <f t="shared" si="163"/>
        <v/>
      </c>
      <c r="AK527" s="50"/>
      <c r="AL527" s="88" t="str">
        <f t="shared" si="174"/>
        <v/>
      </c>
      <c r="AM527" s="89" t="str">
        <f t="shared" si="175"/>
        <v/>
      </c>
      <c r="AN527" s="36"/>
    </row>
    <row r="528" spans="1:40" x14ac:dyDescent="0.25">
      <c r="A528" s="95"/>
      <c r="B528" s="19"/>
      <c r="C528" s="298" t="b">
        <f t="shared" si="170"/>
        <v>0</v>
      </c>
      <c r="D528" s="298"/>
      <c r="E528" s="420" t="b">
        <f t="shared" si="171"/>
        <v>0</v>
      </c>
      <c r="F528" s="421"/>
      <c r="G528" s="298" t="b">
        <f t="shared" si="172"/>
        <v>0</v>
      </c>
      <c r="H528" s="298"/>
      <c r="I528" s="298" t="b">
        <f t="shared" si="173"/>
        <v>0</v>
      </c>
      <c r="J528" s="298"/>
      <c r="K528" s="285" t="str">
        <f t="shared" si="164"/>
        <v/>
      </c>
      <c r="L528" s="104" t="str">
        <f t="shared" si="157"/>
        <v/>
      </c>
      <c r="M528" s="293" t="str">
        <f t="shared" si="158"/>
        <v/>
      </c>
      <c r="N528" s="19"/>
      <c r="O528" s="86" t="str">
        <f t="shared" si="165"/>
        <v/>
      </c>
      <c r="P528" s="285" t="str">
        <f t="shared" si="166"/>
        <v/>
      </c>
      <c r="Q528" s="86" t="str">
        <f t="shared" si="167"/>
        <v/>
      </c>
      <c r="R528" s="285" t="str">
        <f t="shared" si="168"/>
        <v/>
      </c>
      <c r="S528" s="16"/>
      <c r="T528" s="49" t="str">
        <f t="shared" si="159"/>
        <v/>
      </c>
      <c r="U528" s="49" t="str">
        <f t="shared" si="160"/>
        <v/>
      </c>
      <c r="V528" s="16"/>
      <c r="W528" s="88" t="str">
        <f t="shared" si="161"/>
        <v/>
      </c>
      <c r="X528" s="89" t="str">
        <f t="shared" si="177"/>
        <v/>
      </c>
      <c r="Y528" s="16"/>
      <c r="Z528" s="31" t="str">
        <f t="shared" si="169"/>
        <v/>
      </c>
      <c r="AA528" s="19"/>
      <c r="AB528" s="45" t="str">
        <f t="shared" si="176"/>
        <v/>
      </c>
      <c r="AC528" s="44"/>
      <c r="AE528" s="19"/>
      <c r="AF528" s="71"/>
      <c r="AG528" s="25"/>
      <c r="AH528" s="45" t="str">
        <f t="shared" si="162"/>
        <v/>
      </c>
      <c r="AI528" s="29"/>
      <c r="AJ528" s="45" t="str">
        <f t="shared" si="163"/>
        <v/>
      </c>
      <c r="AK528" s="50"/>
      <c r="AL528" s="88" t="str">
        <f t="shared" si="174"/>
        <v/>
      </c>
      <c r="AM528" s="89" t="str">
        <f t="shared" si="175"/>
        <v/>
      </c>
      <c r="AN528" s="36"/>
    </row>
    <row r="529" spans="1:40" x14ac:dyDescent="0.25">
      <c r="A529" s="95"/>
      <c r="B529" s="19"/>
      <c r="C529" s="298" t="b">
        <f t="shared" si="170"/>
        <v>0</v>
      </c>
      <c r="D529" s="298"/>
      <c r="E529" s="420" t="b">
        <f t="shared" si="171"/>
        <v>0</v>
      </c>
      <c r="F529" s="421"/>
      <c r="G529" s="298" t="b">
        <f t="shared" si="172"/>
        <v>0</v>
      </c>
      <c r="H529" s="298"/>
      <c r="I529" s="298" t="b">
        <f t="shared" si="173"/>
        <v>0</v>
      </c>
      <c r="J529" s="298"/>
      <c r="K529" s="285" t="str">
        <f t="shared" si="164"/>
        <v/>
      </c>
      <c r="L529" s="104" t="str">
        <f t="shared" si="157"/>
        <v/>
      </c>
      <c r="M529" s="293" t="str">
        <f t="shared" si="158"/>
        <v/>
      </c>
      <c r="N529" s="19"/>
      <c r="O529" s="86" t="str">
        <f t="shared" si="165"/>
        <v/>
      </c>
      <c r="P529" s="285" t="str">
        <f t="shared" si="166"/>
        <v/>
      </c>
      <c r="Q529" s="86" t="str">
        <f t="shared" si="167"/>
        <v/>
      </c>
      <c r="R529" s="285" t="str">
        <f t="shared" si="168"/>
        <v/>
      </c>
      <c r="S529" s="16"/>
      <c r="T529" s="49" t="str">
        <f t="shared" si="159"/>
        <v/>
      </c>
      <c r="U529" s="49" t="str">
        <f t="shared" si="160"/>
        <v/>
      </c>
      <c r="V529" s="16"/>
      <c r="W529" s="88" t="str">
        <f t="shared" si="161"/>
        <v/>
      </c>
      <c r="X529" s="89" t="str">
        <f t="shared" si="177"/>
        <v/>
      </c>
      <c r="Y529" s="16"/>
      <c r="Z529" s="31" t="str">
        <f t="shared" si="169"/>
        <v/>
      </c>
      <c r="AA529" s="19"/>
      <c r="AB529" s="45" t="str">
        <f t="shared" si="176"/>
        <v/>
      </c>
      <c r="AC529" s="44"/>
      <c r="AE529" s="19"/>
      <c r="AF529" s="71"/>
      <c r="AG529" s="25"/>
      <c r="AH529" s="45" t="str">
        <f t="shared" si="162"/>
        <v/>
      </c>
      <c r="AI529" s="29"/>
      <c r="AJ529" s="45" t="str">
        <f t="shared" si="163"/>
        <v/>
      </c>
      <c r="AK529" s="50"/>
      <c r="AL529" s="88" t="str">
        <f t="shared" si="174"/>
        <v/>
      </c>
      <c r="AM529" s="89" t="str">
        <f t="shared" si="175"/>
        <v/>
      </c>
      <c r="AN529" s="36"/>
    </row>
    <row r="530" spans="1:40" x14ac:dyDescent="0.25">
      <c r="A530" s="95"/>
      <c r="B530" s="19"/>
      <c r="C530" s="298" t="b">
        <f t="shared" si="170"/>
        <v>0</v>
      </c>
      <c r="D530" s="298"/>
      <c r="E530" s="420" t="b">
        <f t="shared" si="171"/>
        <v>0</v>
      </c>
      <c r="F530" s="421"/>
      <c r="G530" s="298" t="b">
        <f t="shared" si="172"/>
        <v>0</v>
      </c>
      <c r="H530" s="298"/>
      <c r="I530" s="298" t="b">
        <f t="shared" si="173"/>
        <v>0</v>
      </c>
      <c r="J530" s="298"/>
      <c r="K530" s="285" t="str">
        <f t="shared" si="164"/>
        <v/>
      </c>
      <c r="L530" s="104" t="str">
        <f t="shared" si="157"/>
        <v/>
      </c>
      <c r="M530" s="293" t="str">
        <f t="shared" si="158"/>
        <v/>
      </c>
      <c r="N530" s="19"/>
      <c r="O530" s="86" t="str">
        <f t="shared" si="165"/>
        <v/>
      </c>
      <c r="P530" s="285" t="str">
        <f t="shared" si="166"/>
        <v/>
      </c>
      <c r="Q530" s="86" t="str">
        <f t="shared" si="167"/>
        <v/>
      </c>
      <c r="R530" s="285" t="str">
        <f t="shared" si="168"/>
        <v/>
      </c>
      <c r="S530" s="16"/>
      <c r="T530" s="49" t="str">
        <f t="shared" si="159"/>
        <v/>
      </c>
      <c r="U530" s="49" t="str">
        <f t="shared" si="160"/>
        <v/>
      </c>
      <c r="V530" s="16"/>
      <c r="W530" s="88" t="str">
        <f t="shared" si="161"/>
        <v/>
      </c>
      <c r="X530" s="89" t="str">
        <f t="shared" si="177"/>
        <v/>
      </c>
      <c r="Y530" s="16"/>
      <c r="Z530" s="31" t="str">
        <f t="shared" si="169"/>
        <v/>
      </c>
      <c r="AA530" s="19"/>
      <c r="AB530" s="45" t="str">
        <f t="shared" si="176"/>
        <v/>
      </c>
      <c r="AC530" s="44"/>
      <c r="AE530" s="19"/>
      <c r="AF530" s="71"/>
      <c r="AG530" s="25"/>
      <c r="AH530" s="45" t="str">
        <f t="shared" si="162"/>
        <v/>
      </c>
      <c r="AI530" s="29"/>
      <c r="AJ530" s="45" t="str">
        <f t="shared" si="163"/>
        <v/>
      </c>
      <c r="AK530" s="50"/>
      <c r="AL530" s="88" t="str">
        <f t="shared" si="174"/>
        <v/>
      </c>
      <c r="AM530" s="89" t="str">
        <f t="shared" si="175"/>
        <v/>
      </c>
      <c r="AN530" s="36"/>
    </row>
    <row r="531" spans="1:40" x14ac:dyDescent="0.25">
      <c r="A531" s="95"/>
      <c r="B531" s="19"/>
      <c r="C531" s="298" t="b">
        <f t="shared" si="170"/>
        <v>0</v>
      </c>
      <c r="D531" s="298"/>
      <c r="E531" s="420" t="b">
        <f t="shared" si="171"/>
        <v>0</v>
      </c>
      <c r="F531" s="421"/>
      <c r="G531" s="298" t="b">
        <f t="shared" si="172"/>
        <v>0</v>
      </c>
      <c r="H531" s="298"/>
      <c r="I531" s="298" t="b">
        <f t="shared" si="173"/>
        <v>0</v>
      </c>
      <c r="J531" s="298"/>
      <c r="K531" s="285" t="str">
        <f t="shared" si="164"/>
        <v/>
      </c>
      <c r="L531" s="104" t="str">
        <f t="shared" si="157"/>
        <v/>
      </c>
      <c r="M531" s="293" t="str">
        <f t="shared" si="158"/>
        <v/>
      </c>
      <c r="N531" s="19"/>
      <c r="O531" s="86" t="str">
        <f t="shared" si="165"/>
        <v/>
      </c>
      <c r="P531" s="285" t="str">
        <f t="shared" si="166"/>
        <v/>
      </c>
      <c r="Q531" s="86" t="str">
        <f t="shared" si="167"/>
        <v/>
      </c>
      <c r="R531" s="285" t="str">
        <f t="shared" si="168"/>
        <v/>
      </c>
      <c r="S531" s="16"/>
      <c r="T531" s="49" t="str">
        <f t="shared" si="159"/>
        <v/>
      </c>
      <c r="U531" s="49" t="str">
        <f t="shared" si="160"/>
        <v/>
      </c>
      <c r="V531" s="16"/>
      <c r="W531" s="88" t="str">
        <f t="shared" si="161"/>
        <v/>
      </c>
      <c r="X531" s="89" t="str">
        <f t="shared" si="177"/>
        <v/>
      </c>
      <c r="Y531" s="16"/>
      <c r="Z531" s="31" t="str">
        <f t="shared" si="169"/>
        <v/>
      </c>
      <c r="AA531" s="19"/>
      <c r="AB531" s="45" t="str">
        <f t="shared" si="176"/>
        <v/>
      </c>
      <c r="AC531" s="44"/>
      <c r="AE531" s="19"/>
      <c r="AF531" s="71"/>
      <c r="AG531" s="25"/>
      <c r="AH531" s="45" t="str">
        <f t="shared" si="162"/>
        <v/>
      </c>
      <c r="AI531" s="29"/>
      <c r="AJ531" s="45" t="str">
        <f t="shared" si="163"/>
        <v/>
      </c>
      <c r="AK531" s="50"/>
      <c r="AL531" s="88" t="str">
        <f t="shared" si="174"/>
        <v/>
      </c>
      <c r="AM531" s="89" t="str">
        <f t="shared" si="175"/>
        <v/>
      </c>
      <c r="AN531" s="36"/>
    </row>
    <row r="532" spans="1:40" x14ac:dyDescent="0.25">
      <c r="A532" s="95"/>
      <c r="B532" s="19"/>
      <c r="C532" s="298" t="b">
        <f t="shared" si="170"/>
        <v>0</v>
      </c>
      <c r="D532" s="298"/>
      <c r="E532" s="420" t="b">
        <f t="shared" si="171"/>
        <v>0</v>
      </c>
      <c r="F532" s="421"/>
      <c r="G532" s="298" t="b">
        <f t="shared" si="172"/>
        <v>0</v>
      </c>
      <c r="H532" s="298"/>
      <c r="I532" s="298" t="b">
        <f t="shared" si="173"/>
        <v>0</v>
      </c>
      <c r="J532" s="298"/>
      <c r="K532" s="285" t="str">
        <f t="shared" si="164"/>
        <v/>
      </c>
      <c r="L532" s="104" t="str">
        <f t="shared" si="157"/>
        <v/>
      </c>
      <c r="M532" s="293" t="str">
        <f t="shared" si="158"/>
        <v/>
      </c>
      <c r="N532" s="19"/>
      <c r="O532" s="86" t="str">
        <f t="shared" si="165"/>
        <v/>
      </c>
      <c r="P532" s="285" t="str">
        <f t="shared" si="166"/>
        <v/>
      </c>
      <c r="Q532" s="86" t="str">
        <f t="shared" si="167"/>
        <v/>
      </c>
      <c r="R532" s="285" t="str">
        <f t="shared" si="168"/>
        <v/>
      </c>
      <c r="S532" s="16"/>
      <c r="T532" s="49" t="str">
        <f t="shared" si="159"/>
        <v/>
      </c>
      <c r="U532" s="49" t="str">
        <f t="shared" si="160"/>
        <v/>
      </c>
      <c r="V532" s="16"/>
      <c r="W532" s="88" t="str">
        <f t="shared" si="161"/>
        <v/>
      </c>
      <c r="X532" s="89" t="str">
        <f t="shared" si="177"/>
        <v/>
      </c>
      <c r="Y532" s="16"/>
      <c r="Z532" s="31" t="str">
        <f t="shared" si="169"/>
        <v/>
      </c>
      <c r="AA532" s="19"/>
      <c r="AB532" s="45" t="str">
        <f t="shared" si="176"/>
        <v/>
      </c>
      <c r="AC532" s="44"/>
      <c r="AE532" s="19"/>
      <c r="AF532" s="71"/>
      <c r="AG532" s="25"/>
      <c r="AH532" s="45" t="str">
        <f t="shared" si="162"/>
        <v/>
      </c>
      <c r="AI532" s="29"/>
      <c r="AJ532" s="45" t="str">
        <f t="shared" si="163"/>
        <v/>
      </c>
      <c r="AK532" s="50"/>
      <c r="AL532" s="88" t="str">
        <f t="shared" si="174"/>
        <v/>
      </c>
      <c r="AM532" s="89" t="str">
        <f t="shared" si="175"/>
        <v/>
      </c>
      <c r="AN532" s="36"/>
    </row>
    <row r="533" spans="1:40" x14ac:dyDescent="0.25">
      <c r="A533" s="95"/>
      <c r="B533" s="19"/>
      <c r="C533" s="298" t="b">
        <f t="shared" si="170"/>
        <v>0</v>
      </c>
      <c r="D533" s="298"/>
      <c r="E533" s="420" t="b">
        <f t="shared" si="171"/>
        <v>0</v>
      </c>
      <c r="F533" s="421"/>
      <c r="G533" s="298" t="b">
        <f t="shared" si="172"/>
        <v>0</v>
      </c>
      <c r="H533" s="298"/>
      <c r="I533" s="298" t="b">
        <f t="shared" si="173"/>
        <v>0</v>
      </c>
      <c r="J533" s="298"/>
      <c r="K533" s="285" t="str">
        <f t="shared" si="164"/>
        <v/>
      </c>
      <c r="L533" s="104" t="str">
        <f t="shared" si="157"/>
        <v/>
      </c>
      <c r="M533" s="293" t="str">
        <f t="shared" si="158"/>
        <v/>
      </c>
      <c r="N533" s="19"/>
      <c r="O533" s="86" t="str">
        <f t="shared" si="165"/>
        <v/>
      </c>
      <c r="P533" s="285" t="str">
        <f t="shared" si="166"/>
        <v/>
      </c>
      <c r="Q533" s="86" t="str">
        <f t="shared" si="167"/>
        <v/>
      </c>
      <c r="R533" s="285" t="str">
        <f t="shared" si="168"/>
        <v/>
      </c>
      <c r="S533" s="16"/>
      <c r="T533" s="49" t="str">
        <f t="shared" si="159"/>
        <v/>
      </c>
      <c r="U533" s="49" t="str">
        <f t="shared" si="160"/>
        <v/>
      </c>
      <c r="V533" s="16"/>
      <c r="W533" s="88" t="str">
        <f t="shared" si="161"/>
        <v/>
      </c>
      <c r="X533" s="89" t="str">
        <f t="shared" si="177"/>
        <v/>
      </c>
      <c r="Y533" s="16"/>
      <c r="Z533" s="31" t="str">
        <f t="shared" si="169"/>
        <v/>
      </c>
      <c r="AA533" s="19"/>
      <c r="AB533" s="45" t="str">
        <f t="shared" si="176"/>
        <v/>
      </c>
      <c r="AC533" s="44"/>
      <c r="AE533" s="19"/>
      <c r="AF533" s="71"/>
      <c r="AG533" s="25"/>
      <c r="AH533" s="45" t="str">
        <f t="shared" si="162"/>
        <v/>
      </c>
      <c r="AI533" s="29"/>
      <c r="AJ533" s="45" t="str">
        <f t="shared" si="163"/>
        <v/>
      </c>
      <c r="AK533" s="50"/>
      <c r="AL533" s="88" t="str">
        <f t="shared" si="174"/>
        <v/>
      </c>
      <c r="AM533" s="89" t="str">
        <f t="shared" si="175"/>
        <v/>
      </c>
      <c r="AN533" s="36"/>
    </row>
    <row r="534" spans="1:40" x14ac:dyDescent="0.25">
      <c r="A534" s="95"/>
      <c r="B534" s="19"/>
      <c r="C534" s="298" t="b">
        <f t="shared" si="170"/>
        <v>0</v>
      </c>
      <c r="D534" s="298"/>
      <c r="E534" s="420" t="b">
        <f t="shared" si="171"/>
        <v>0</v>
      </c>
      <c r="F534" s="421"/>
      <c r="G534" s="298" t="b">
        <f t="shared" si="172"/>
        <v>0</v>
      </c>
      <c r="H534" s="298"/>
      <c r="I534" s="298" t="b">
        <f t="shared" si="173"/>
        <v>0</v>
      </c>
      <c r="J534" s="298"/>
      <c r="K534" s="285" t="str">
        <f t="shared" si="164"/>
        <v/>
      </c>
      <c r="L534" s="104" t="str">
        <f t="shared" si="157"/>
        <v/>
      </c>
      <c r="M534" s="293" t="str">
        <f t="shared" si="158"/>
        <v/>
      </c>
      <c r="N534" s="19"/>
      <c r="O534" s="86" t="str">
        <f t="shared" si="165"/>
        <v/>
      </c>
      <c r="P534" s="285" t="str">
        <f t="shared" si="166"/>
        <v/>
      </c>
      <c r="Q534" s="86" t="str">
        <f t="shared" si="167"/>
        <v/>
      </c>
      <c r="R534" s="285" t="str">
        <f t="shared" si="168"/>
        <v/>
      </c>
      <c r="S534" s="16"/>
      <c r="T534" s="49" t="str">
        <f t="shared" si="159"/>
        <v/>
      </c>
      <c r="U534" s="49" t="str">
        <f t="shared" si="160"/>
        <v/>
      </c>
      <c r="V534" s="16"/>
      <c r="W534" s="88" t="str">
        <f t="shared" si="161"/>
        <v/>
      </c>
      <c r="X534" s="89" t="str">
        <f t="shared" si="177"/>
        <v/>
      </c>
      <c r="Y534" s="16"/>
      <c r="Z534" s="31" t="str">
        <f t="shared" si="169"/>
        <v/>
      </c>
      <c r="AA534" s="19"/>
      <c r="AB534" s="45" t="str">
        <f t="shared" si="176"/>
        <v/>
      </c>
      <c r="AC534" s="44"/>
      <c r="AE534" s="19"/>
      <c r="AF534" s="71"/>
      <c r="AG534" s="25"/>
      <c r="AH534" s="45" t="str">
        <f t="shared" si="162"/>
        <v/>
      </c>
      <c r="AI534" s="29"/>
      <c r="AJ534" s="45" t="str">
        <f t="shared" si="163"/>
        <v/>
      </c>
      <c r="AK534" s="50"/>
      <c r="AL534" s="88" t="str">
        <f t="shared" si="174"/>
        <v/>
      </c>
      <c r="AM534" s="89" t="str">
        <f t="shared" si="175"/>
        <v/>
      </c>
      <c r="AN534" s="36"/>
    </row>
    <row r="535" spans="1:40" x14ac:dyDescent="0.25">
      <c r="A535" s="95"/>
      <c r="B535" s="19"/>
      <c r="C535" s="298" t="b">
        <f t="shared" si="170"/>
        <v>0</v>
      </c>
      <c r="D535" s="298"/>
      <c r="E535" s="420" t="b">
        <f t="shared" si="171"/>
        <v>0</v>
      </c>
      <c r="F535" s="421"/>
      <c r="G535" s="298" t="b">
        <f t="shared" si="172"/>
        <v>0</v>
      </c>
      <c r="H535" s="298"/>
      <c r="I535" s="298" t="b">
        <f t="shared" si="173"/>
        <v>0</v>
      </c>
      <c r="J535" s="298"/>
      <c r="K535" s="285" t="str">
        <f t="shared" si="164"/>
        <v/>
      </c>
      <c r="L535" s="104" t="str">
        <f t="shared" si="157"/>
        <v/>
      </c>
      <c r="M535" s="293" t="str">
        <f t="shared" si="158"/>
        <v/>
      </c>
      <c r="N535" s="19"/>
      <c r="O535" s="86" t="str">
        <f t="shared" si="165"/>
        <v/>
      </c>
      <c r="P535" s="285" t="str">
        <f t="shared" si="166"/>
        <v/>
      </c>
      <c r="Q535" s="86" t="str">
        <f t="shared" si="167"/>
        <v/>
      </c>
      <c r="R535" s="285" t="str">
        <f t="shared" si="168"/>
        <v/>
      </c>
      <c r="S535" s="16"/>
      <c r="T535" s="49" t="str">
        <f t="shared" si="159"/>
        <v/>
      </c>
      <c r="U535" s="49" t="str">
        <f t="shared" si="160"/>
        <v/>
      </c>
      <c r="V535" s="16"/>
      <c r="W535" s="88" t="str">
        <f t="shared" si="161"/>
        <v/>
      </c>
      <c r="X535" s="89" t="str">
        <f t="shared" si="177"/>
        <v/>
      </c>
      <c r="Y535" s="16"/>
      <c r="Z535" s="31" t="str">
        <f t="shared" si="169"/>
        <v/>
      </c>
      <c r="AA535" s="19"/>
      <c r="AB535" s="45" t="str">
        <f t="shared" si="176"/>
        <v/>
      </c>
      <c r="AC535" s="44"/>
      <c r="AE535" s="19"/>
      <c r="AF535" s="71"/>
      <c r="AG535" s="25"/>
      <c r="AH535" s="45" t="str">
        <f t="shared" si="162"/>
        <v/>
      </c>
      <c r="AI535" s="29"/>
      <c r="AJ535" s="45" t="str">
        <f t="shared" si="163"/>
        <v/>
      </c>
      <c r="AK535" s="50"/>
      <c r="AL535" s="88" t="str">
        <f t="shared" si="174"/>
        <v/>
      </c>
      <c r="AM535" s="89" t="str">
        <f t="shared" si="175"/>
        <v/>
      </c>
      <c r="AN535" s="36"/>
    </row>
    <row r="536" spans="1:40" x14ac:dyDescent="0.25">
      <c r="A536" s="95"/>
      <c r="B536" s="19"/>
      <c r="C536" s="298" t="b">
        <f t="shared" si="170"/>
        <v>0</v>
      </c>
      <c r="D536" s="298"/>
      <c r="E536" s="420" t="b">
        <f t="shared" si="171"/>
        <v>0</v>
      </c>
      <c r="F536" s="421"/>
      <c r="G536" s="298" t="b">
        <f t="shared" si="172"/>
        <v>0</v>
      </c>
      <c r="H536" s="298"/>
      <c r="I536" s="298" t="b">
        <f t="shared" si="173"/>
        <v>0</v>
      </c>
      <c r="J536" s="298"/>
      <c r="K536" s="285" t="str">
        <f t="shared" si="164"/>
        <v/>
      </c>
      <c r="L536" s="104" t="str">
        <f t="shared" si="157"/>
        <v/>
      </c>
      <c r="M536" s="293" t="str">
        <f t="shared" si="158"/>
        <v/>
      </c>
      <c r="N536" s="19"/>
      <c r="O536" s="86" t="str">
        <f t="shared" si="165"/>
        <v/>
      </c>
      <c r="P536" s="285" t="str">
        <f t="shared" si="166"/>
        <v/>
      </c>
      <c r="Q536" s="86" t="str">
        <f t="shared" si="167"/>
        <v/>
      </c>
      <c r="R536" s="285" t="str">
        <f t="shared" si="168"/>
        <v/>
      </c>
      <c r="S536" s="16"/>
      <c r="T536" s="49" t="str">
        <f t="shared" si="159"/>
        <v/>
      </c>
      <c r="U536" s="49" t="str">
        <f t="shared" si="160"/>
        <v/>
      </c>
      <c r="V536" s="16"/>
      <c r="W536" s="88" t="str">
        <f t="shared" si="161"/>
        <v/>
      </c>
      <c r="X536" s="89" t="str">
        <f t="shared" si="177"/>
        <v/>
      </c>
      <c r="Y536" s="16"/>
      <c r="Z536" s="31" t="str">
        <f t="shared" si="169"/>
        <v/>
      </c>
      <c r="AA536" s="19"/>
      <c r="AB536" s="45" t="str">
        <f t="shared" si="176"/>
        <v/>
      </c>
      <c r="AC536" s="44"/>
      <c r="AE536" s="19"/>
      <c r="AF536" s="71"/>
      <c r="AG536" s="25"/>
      <c r="AH536" s="45" t="str">
        <f t="shared" si="162"/>
        <v/>
      </c>
      <c r="AI536" s="29"/>
      <c r="AJ536" s="45" t="str">
        <f t="shared" si="163"/>
        <v/>
      </c>
      <c r="AK536" s="50"/>
      <c r="AL536" s="88" t="str">
        <f t="shared" si="174"/>
        <v/>
      </c>
      <c r="AM536" s="89" t="str">
        <f t="shared" si="175"/>
        <v/>
      </c>
      <c r="AN536" s="36"/>
    </row>
    <row r="537" spans="1:40" x14ac:dyDescent="0.25">
      <c r="A537" s="95"/>
      <c r="B537" s="19"/>
      <c r="C537" s="298" t="b">
        <f t="shared" si="170"/>
        <v>0</v>
      </c>
      <c r="D537" s="298"/>
      <c r="E537" s="420" t="b">
        <f t="shared" si="171"/>
        <v>0</v>
      </c>
      <c r="F537" s="421"/>
      <c r="G537" s="298" t="b">
        <f t="shared" si="172"/>
        <v>0</v>
      </c>
      <c r="H537" s="298"/>
      <c r="I537" s="298" t="b">
        <f t="shared" si="173"/>
        <v>0</v>
      </c>
      <c r="J537" s="298"/>
      <c r="K537" s="285" t="str">
        <f t="shared" si="164"/>
        <v/>
      </c>
      <c r="L537" s="104" t="str">
        <f t="shared" si="157"/>
        <v/>
      </c>
      <c r="M537" s="293" t="str">
        <f t="shared" si="158"/>
        <v/>
      </c>
      <c r="N537" s="19"/>
      <c r="O537" s="86" t="str">
        <f t="shared" si="165"/>
        <v/>
      </c>
      <c r="P537" s="285" t="str">
        <f t="shared" si="166"/>
        <v/>
      </c>
      <c r="Q537" s="86" t="str">
        <f t="shared" si="167"/>
        <v/>
      </c>
      <c r="R537" s="285" t="str">
        <f t="shared" si="168"/>
        <v/>
      </c>
      <c r="S537" s="16"/>
      <c r="T537" s="49" t="str">
        <f t="shared" si="159"/>
        <v/>
      </c>
      <c r="U537" s="49" t="str">
        <f t="shared" si="160"/>
        <v/>
      </c>
      <c r="V537" s="16"/>
      <c r="W537" s="88" t="str">
        <f t="shared" si="161"/>
        <v/>
      </c>
      <c r="X537" s="89" t="str">
        <f t="shared" si="177"/>
        <v/>
      </c>
      <c r="Y537" s="16"/>
      <c r="Z537" s="31" t="str">
        <f t="shared" si="169"/>
        <v/>
      </c>
      <c r="AA537" s="19"/>
      <c r="AB537" s="45" t="str">
        <f t="shared" si="176"/>
        <v/>
      </c>
      <c r="AC537" s="44"/>
      <c r="AE537" s="19"/>
      <c r="AF537" s="71"/>
      <c r="AG537" s="25"/>
      <c r="AH537" s="45" t="str">
        <f t="shared" si="162"/>
        <v/>
      </c>
      <c r="AI537" s="29"/>
      <c r="AJ537" s="45" t="str">
        <f t="shared" si="163"/>
        <v/>
      </c>
      <c r="AK537" s="50"/>
      <c r="AL537" s="88" t="str">
        <f t="shared" si="174"/>
        <v/>
      </c>
      <c r="AM537" s="89" t="str">
        <f t="shared" si="175"/>
        <v/>
      </c>
      <c r="AN537" s="36"/>
    </row>
    <row r="538" spans="1:40" x14ac:dyDescent="0.25">
      <c r="A538" s="95"/>
      <c r="B538" s="19"/>
      <c r="C538" s="298" t="b">
        <f t="shared" si="170"/>
        <v>0</v>
      </c>
      <c r="D538" s="298"/>
      <c r="E538" s="420" t="b">
        <f t="shared" si="171"/>
        <v>0</v>
      </c>
      <c r="F538" s="421"/>
      <c r="G538" s="298" t="b">
        <f t="shared" si="172"/>
        <v>0</v>
      </c>
      <c r="H538" s="298"/>
      <c r="I538" s="298" t="b">
        <f t="shared" si="173"/>
        <v>0</v>
      </c>
      <c r="J538" s="298"/>
      <c r="K538" s="285" t="str">
        <f t="shared" si="164"/>
        <v/>
      </c>
      <c r="L538" s="104" t="str">
        <f t="shared" si="157"/>
        <v/>
      </c>
      <c r="M538" s="293" t="str">
        <f t="shared" si="158"/>
        <v/>
      </c>
      <c r="N538" s="19"/>
      <c r="O538" s="86" t="str">
        <f t="shared" si="165"/>
        <v/>
      </c>
      <c r="P538" s="285" t="str">
        <f t="shared" si="166"/>
        <v/>
      </c>
      <c r="Q538" s="86" t="str">
        <f t="shared" si="167"/>
        <v/>
      </c>
      <c r="R538" s="285" t="str">
        <f t="shared" si="168"/>
        <v/>
      </c>
      <c r="S538" s="16"/>
      <c r="T538" s="49" t="str">
        <f t="shared" si="159"/>
        <v/>
      </c>
      <c r="U538" s="49" t="str">
        <f t="shared" si="160"/>
        <v/>
      </c>
      <c r="V538" s="16"/>
      <c r="W538" s="88" t="str">
        <f t="shared" si="161"/>
        <v/>
      </c>
      <c r="X538" s="89" t="str">
        <f t="shared" si="177"/>
        <v/>
      </c>
      <c r="Y538" s="16"/>
      <c r="Z538" s="31" t="str">
        <f t="shared" si="169"/>
        <v/>
      </c>
      <c r="AA538" s="19"/>
      <c r="AB538" s="45" t="str">
        <f t="shared" si="176"/>
        <v/>
      </c>
      <c r="AC538" s="44"/>
      <c r="AE538" s="19"/>
      <c r="AF538" s="71"/>
      <c r="AG538" s="25"/>
      <c r="AH538" s="45" t="str">
        <f t="shared" si="162"/>
        <v/>
      </c>
      <c r="AI538" s="29"/>
      <c r="AJ538" s="45" t="str">
        <f t="shared" si="163"/>
        <v/>
      </c>
      <c r="AK538" s="50"/>
      <c r="AL538" s="88" t="str">
        <f t="shared" si="174"/>
        <v/>
      </c>
      <c r="AM538" s="89" t="str">
        <f t="shared" si="175"/>
        <v/>
      </c>
      <c r="AN538" s="36"/>
    </row>
    <row r="539" spans="1:40" x14ac:dyDescent="0.25">
      <c r="A539" s="95"/>
      <c r="B539" s="19"/>
      <c r="C539" s="298" t="b">
        <f t="shared" si="170"/>
        <v>0</v>
      </c>
      <c r="D539" s="298"/>
      <c r="E539" s="420" t="b">
        <f t="shared" si="171"/>
        <v>0</v>
      </c>
      <c r="F539" s="421"/>
      <c r="G539" s="298" t="b">
        <f t="shared" si="172"/>
        <v>0</v>
      </c>
      <c r="H539" s="298"/>
      <c r="I539" s="298" t="b">
        <f t="shared" si="173"/>
        <v>0</v>
      </c>
      <c r="J539" s="298"/>
      <c r="K539" s="285" t="str">
        <f t="shared" si="164"/>
        <v/>
      </c>
      <c r="L539" s="104" t="str">
        <f t="shared" si="157"/>
        <v/>
      </c>
      <c r="M539" s="293" t="str">
        <f t="shared" si="158"/>
        <v/>
      </c>
      <c r="N539" s="19"/>
      <c r="O539" s="86" t="str">
        <f t="shared" si="165"/>
        <v/>
      </c>
      <c r="P539" s="285" t="str">
        <f t="shared" si="166"/>
        <v/>
      </c>
      <c r="Q539" s="86" t="str">
        <f t="shared" si="167"/>
        <v/>
      </c>
      <c r="R539" s="285" t="str">
        <f t="shared" si="168"/>
        <v/>
      </c>
      <c r="S539" s="16"/>
      <c r="T539" s="49" t="str">
        <f t="shared" si="159"/>
        <v/>
      </c>
      <c r="U539" s="49" t="str">
        <f t="shared" si="160"/>
        <v/>
      </c>
      <c r="V539" s="16"/>
      <c r="W539" s="88" t="str">
        <f t="shared" si="161"/>
        <v/>
      </c>
      <c r="X539" s="89" t="str">
        <f t="shared" si="177"/>
        <v/>
      </c>
      <c r="Y539" s="16"/>
      <c r="Z539" s="31" t="str">
        <f t="shared" si="169"/>
        <v/>
      </c>
      <c r="AA539" s="19"/>
      <c r="AB539" s="45" t="str">
        <f t="shared" si="176"/>
        <v/>
      </c>
      <c r="AC539" s="44"/>
      <c r="AE539" s="19"/>
      <c r="AF539" s="71"/>
      <c r="AG539" s="25"/>
      <c r="AH539" s="45" t="str">
        <f t="shared" si="162"/>
        <v/>
      </c>
      <c r="AI539" s="29"/>
      <c r="AJ539" s="45" t="str">
        <f t="shared" si="163"/>
        <v/>
      </c>
      <c r="AK539" s="50"/>
      <c r="AL539" s="88" t="str">
        <f t="shared" si="174"/>
        <v/>
      </c>
      <c r="AM539" s="89" t="str">
        <f t="shared" si="175"/>
        <v/>
      </c>
      <c r="AN539" s="36"/>
    </row>
    <row r="540" spans="1:40" x14ac:dyDescent="0.25">
      <c r="A540" s="95"/>
      <c r="B540" s="19"/>
      <c r="C540" s="298" t="b">
        <f t="shared" si="170"/>
        <v>0</v>
      </c>
      <c r="D540" s="298"/>
      <c r="E540" s="420" t="b">
        <f t="shared" si="171"/>
        <v>0</v>
      </c>
      <c r="F540" s="421"/>
      <c r="G540" s="298" t="b">
        <f t="shared" si="172"/>
        <v>0</v>
      </c>
      <c r="H540" s="298"/>
      <c r="I540" s="298" t="b">
        <f t="shared" si="173"/>
        <v>0</v>
      </c>
      <c r="J540" s="298"/>
      <c r="K540" s="285" t="str">
        <f t="shared" si="164"/>
        <v/>
      </c>
      <c r="L540" s="104" t="str">
        <f t="shared" ref="L540:L603" si="178">IF(K540&lt;&gt;"",IF(K540&gt;1,COUNT(W540:X540)),"")</f>
        <v/>
      </c>
      <c r="M540" s="293" t="str">
        <f t="shared" ref="M540:M603" si="179">IF(AL540&lt;&gt;"",COUNT(AL540:AM540),"")</f>
        <v/>
      </c>
      <c r="N540" s="19"/>
      <c r="O540" s="86" t="str">
        <f t="shared" si="165"/>
        <v/>
      </c>
      <c r="P540" s="285" t="str">
        <f t="shared" si="166"/>
        <v/>
      </c>
      <c r="Q540" s="86" t="str">
        <f t="shared" si="167"/>
        <v/>
      </c>
      <c r="R540" s="285" t="str">
        <f t="shared" si="168"/>
        <v/>
      </c>
      <c r="S540" s="16"/>
      <c r="T540" s="49" t="str">
        <f t="shared" ref="T540:T603" si="180">P540</f>
        <v/>
      </c>
      <c r="U540" s="49" t="str">
        <f t="shared" ref="U540:U603" si="181">R540</f>
        <v/>
      </c>
      <c r="V540" s="16"/>
      <c r="W540" s="88" t="str">
        <f t="shared" ref="W540:W603" si="182">IF(K540&lt;&gt;"",IF(K540=X$5,M$5,IF(K540=N$6,M$6,IF(K540=N$7,M$7,IF(K540=N$8,M$8,IF(K540=N$9,M$9,IF(K540=N$10,M$10,IF(K540=N$11,M$11,IF(K540=T$6,S$6,IF(K540=T$7,S$7,IF(K540=T$8,S$8,IF(K540=T$9,S$9,IF(K540=T$10,S$10,IF(K540=T$11,S$11,IF(K540=P$6,O$6,IF(K540=P$7,O$7,IF(K540=P$8,O$8,IF(K540=P$9,O$9,IF(K540=P$10,O$10,IF(K540=P$11,O$11,IF(K540=V$6,U$6,IF(K540=V$7,U$7,IF(K540=V$8,U$8,IF(K540=V$9,U$9,IF(K540=V$10,U$10,IF(K540=V$11,U$11,IF(K540=R$6,Q$6,IF(K540=R$7,Q$7,IF(K540=R$8,Q$8,IF(K540=R$9,Q$9,IF(K540=R$10,Q$10,IF(K540=R$11,Q$11,IF(K540=X$6,W$6,IF(K540=X$7,W$7,IF(K540=X$8,W$8,IF(K540=X$9,W$9,IF(K540=X$10,W$10,IF(K540=X$11,W$11,K540))))))))))))))))))))))))))))))))))))),"")</f>
        <v/>
      </c>
      <c r="X540" s="89" t="str">
        <f t="shared" si="177"/>
        <v/>
      </c>
      <c r="Y540" s="16"/>
      <c r="Z540" s="31" t="str">
        <f t="shared" si="169"/>
        <v/>
      </c>
      <c r="AA540" s="19"/>
      <c r="AB540" s="45" t="str">
        <f t="shared" si="176"/>
        <v/>
      </c>
      <c r="AC540" s="44"/>
      <c r="AE540" s="19"/>
      <c r="AF540" s="71"/>
      <c r="AG540" s="25"/>
      <c r="AH540" s="45" t="str">
        <f t="shared" ref="AH540:AH603" si="183">IF(AF540&lt;&gt;"",IF(OR(AF540=X$16,AF540=W$16,AF540=V$16,AF540=U$16,AF540=T$16,AF540=S$16,AF540=R$16,AF540=Q$16,AF540=P$16,AF540=O$16,AF540=N$16,AF540=M$16,AF540=L$16,AF540=K$16,AF540=J$16,AF540=I$16,AF540=H$16),"Z",IF(OR(AF540=O$17,AF540=N$17,AF540=M$17,AF540=L$17,AF540=K$17,AF540=J$17,AF540=I$17,AF540=H$17),"O",IF(OR(AF540=S$18,AF540=R$18,AF540=Q$18,AF540=P$18,AF540=O$18,AF540=N$18,AF540=M$18,AF540=L$18,AF540=K$18,AF540=J$18,AF540=I$18,AF540=H$18),"5/8",""))),"")</f>
        <v/>
      </c>
      <c r="AI540" s="29"/>
      <c r="AJ540" s="45" t="str">
        <f t="shared" ref="AJ540:AJ603" si="184">IF(AND(AB540&lt;&gt;"",AB540&lt;38),AB540,"")</f>
        <v/>
      </c>
      <c r="AK540" s="50"/>
      <c r="AL540" s="88" t="str">
        <f t="shared" si="174"/>
        <v/>
      </c>
      <c r="AM540" s="89" t="str">
        <f t="shared" si="175"/>
        <v/>
      </c>
      <c r="AN540" s="36"/>
    </row>
    <row r="541" spans="1:40" x14ac:dyDescent="0.25">
      <c r="A541" s="95"/>
      <c r="B541" s="19"/>
      <c r="C541" s="298" t="b">
        <f t="shared" si="170"/>
        <v>0</v>
      </c>
      <c r="D541" s="298"/>
      <c r="E541" s="420" t="b">
        <f t="shared" si="171"/>
        <v>0</v>
      </c>
      <c r="F541" s="421"/>
      <c r="G541" s="298" t="b">
        <f t="shared" si="172"/>
        <v>0</v>
      </c>
      <c r="H541" s="298"/>
      <c r="I541" s="298" t="b">
        <f t="shared" si="173"/>
        <v>0</v>
      </c>
      <c r="J541" s="298"/>
      <c r="K541" s="285" t="str">
        <f t="shared" ref="K541:K604" si="185">IF(SUM(C541:J541)&gt;=1,SUM(C541:J541),"")</f>
        <v/>
      </c>
      <c r="L541" s="104" t="str">
        <f t="shared" si="178"/>
        <v/>
      </c>
      <c r="M541" s="293" t="str">
        <f t="shared" si="179"/>
        <v/>
      </c>
      <c r="N541" s="19"/>
      <c r="O541" s="86" t="str">
        <f t="shared" ref="O541:O604" si="186">IF(L541&gt;=1,IF(ISERROR(MATCH(W541,AF542:AF841,0)),"",W541),"")</f>
        <v/>
      </c>
      <c r="P541" s="285" t="str">
        <f t="shared" ref="P541:P604" si="187">IFERROR(IF(L541&gt;=1,IF(ISERROR(INDEX(AF542:AF840,MATCH(O541,AF542:AF840,0)))&lt;O541,MATCH(O541,AF542:AF840,0)+1,MATCH(O541,AF542:AF840,0)),""),"")</f>
        <v/>
      </c>
      <c r="Q541" s="86" t="str">
        <f t="shared" ref="Q541:Q604" si="188">IF(L541&gt;=1,IF(ISERROR(MATCH(X541,AF542:AF841,0)),"",X541),"")</f>
        <v/>
      </c>
      <c r="R541" s="285" t="str">
        <f t="shared" ref="R541:R604" si="189">IFERROR(IF(L541&gt;=1,IF(ISERROR(INDEX(AF542:AF840,MATCH(Q541,AF542:AF840,0)))&lt;Q541,MATCH(Q541,AF542:AF840,0)+1,MATCH(Q541,AF542:AF840,0)),""),"")</f>
        <v/>
      </c>
      <c r="S541" s="16"/>
      <c r="T541" s="49" t="str">
        <f t="shared" si="180"/>
        <v/>
      </c>
      <c r="U541" s="49" t="str">
        <f t="shared" si="181"/>
        <v/>
      </c>
      <c r="V541" s="16"/>
      <c r="W541" s="88" t="str">
        <f t="shared" si="182"/>
        <v/>
      </c>
      <c r="X541" s="89" t="str">
        <f t="shared" si="177"/>
        <v/>
      </c>
      <c r="Y541" s="16"/>
      <c r="Z541" s="31" t="str">
        <f t="shared" ref="Z541:Z604" si="190">IF(K541&lt;&gt;"",IFERROR(SMALL(T541:U541,COUNTIF(T541:U541,0)+1),""),"")</f>
        <v/>
      </c>
      <c r="AA541" s="19"/>
      <c r="AB541" s="45" t="str">
        <f t="shared" si="176"/>
        <v/>
      </c>
      <c r="AC541" s="44"/>
      <c r="AE541" s="19"/>
      <c r="AF541" s="71"/>
      <c r="AG541" s="25"/>
      <c r="AH541" s="45" t="str">
        <f t="shared" si="183"/>
        <v/>
      </c>
      <c r="AI541" s="29"/>
      <c r="AJ541" s="45" t="str">
        <f t="shared" si="184"/>
        <v/>
      </c>
      <c r="AK541" s="50"/>
      <c r="AL541" s="88" t="str">
        <f t="shared" si="174"/>
        <v/>
      </c>
      <c r="AM541" s="89" t="str">
        <f t="shared" si="175"/>
        <v/>
      </c>
      <c r="AN541" s="36"/>
    </row>
    <row r="542" spans="1:40" x14ac:dyDescent="0.25">
      <c r="A542" s="95"/>
      <c r="B542" s="19"/>
      <c r="C542" s="298" t="b">
        <f t="shared" si="170"/>
        <v>0</v>
      </c>
      <c r="D542" s="298"/>
      <c r="E542" s="420" t="b">
        <f t="shared" si="171"/>
        <v>0</v>
      </c>
      <c r="F542" s="421"/>
      <c r="G542" s="298" t="b">
        <f t="shared" si="172"/>
        <v>0</v>
      </c>
      <c r="H542" s="298"/>
      <c r="I542" s="298" t="b">
        <f t="shared" si="173"/>
        <v>0</v>
      </c>
      <c r="J542" s="298"/>
      <c r="K542" s="285" t="str">
        <f t="shared" si="185"/>
        <v/>
      </c>
      <c r="L542" s="104" t="str">
        <f t="shared" si="178"/>
        <v/>
      </c>
      <c r="M542" s="293" t="str">
        <f t="shared" si="179"/>
        <v/>
      </c>
      <c r="N542" s="19"/>
      <c r="O542" s="86" t="str">
        <f t="shared" si="186"/>
        <v/>
      </c>
      <c r="P542" s="285" t="str">
        <f t="shared" si="187"/>
        <v/>
      </c>
      <c r="Q542" s="86" t="str">
        <f t="shared" si="188"/>
        <v/>
      </c>
      <c r="R542" s="285" t="str">
        <f t="shared" si="189"/>
        <v/>
      </c>
      <c r="S542" s="16"/>
      <c r="T542" s="49" t="str">
        <f t="shared" si="180"/>
        <v/>
      </c>
      <c r="U542" s="49" t="str">
        <f t="shared" si="181"/>
        <v/>
      </c>
      <c r="V542" s="16"/>
      <c r="W542" s="88" t="str">
        <f t="shared" si="182"/>
        <v/>
      </c>
      <c r="X542" s="89" t="str">
        <f t="shared" si="177"/>
        <v/>
      </c>
      <c r="Y542" s="16"/>
      <c r="Z542" s="31" t="str">
        <f t="shared" si="190"/>
        <v/>
      </c>
      <c r="AA542" s="19"/>
      <c r="AB542" s="45" t="str">
        <f t="shared" si="176"/>
        <v/>
      </c>
      <c r="AC542" s="44"/>
      <c r="AE542" s="19"/>
      <c r="AF542" s="71"/>
      <c r="AG542" s="25"/>
      <c r="AH542" s="45" t="str">
        <f t="shared" si="183"/>
        <v/>
      </c>
      <c r="AI542" s="29"/>
      <c r="AJ542" s="45" t="str">
        <f t="shared" si="184"/>
        <v/>
      </c>
      <c r="AK542" s="50"/>
      <c r="AL542" s="88" t="str">
        <f t="shared" si="174"/>
        <v/>
      </c>
      <c r="AM542" s="89" t="str">
        <f t="shared" si="175"/>
        <v/>
      </c>
      <c r="AN542" s="36"/>
    </row>
    <row r="543" spans="1:40" x14ac:dyDescent="0.25">
      <c r="A543" s="95"/>
      <c r="B543" s="19"/>
      <c r="C543" s="298" t="b">
        <f t="shared" si="170"/>
        <v>0</v>
      </c>
      <c r="D543" s="298"/>
      <c r="E543" s="420" t="b">
        <f t="shared" si="171"/>
        <v>0</v>
      </c>
      <c r="F543" s="421"/>
      <c r="G543" s="298" t="b">
        <f t="shared" si="172"/>
        <v>0</v>
      </c>
      <c r="H543" s="298"/>
      <c r="I543" s="298" t="b">
        <f t="shared" si="173"/>
        <v>0</v>
      </c>
      <c r="J543" s="298"/>
      <c r="K543" s="285" t="str">
        <f t="shared" si="185"/>
        <v/>
      </c>
      <c r="L543" s="104" t="str">
        <f t="shared" si="178"/>
        <v/>
      </c>
      <c r="M543" s="293" t="str">
        <f t="shared" si="179"/>
        <v/>
      </c>
      <c r="N543" s="19"/>
      <c r="O543" s="86" t="str">
        <f t="shared" si="186"/>
        <v/>
      </c>
      <c r="P543" s="285" t="str">
        <f t="shared" si="187"/>
        <v/>
      </c>
      <c r="Q543" s="86" t="str">
        <f t="shared" si="188"/>
        <v/>
      </c>
      <c r="R543" s="285" t="str">
        <f t="shared" si="189"/>
        <v/>
      </c>
      <c r="S543" s="16"/>
      <c r="T543" s="49" t="str">
        <f t="shared" si="180"/>
        <v/>
      </c>
      <c r="U543" s="49" t="str">
        <f t="shared" si="181"/>
        <v/>
      </c>
      <c r="V543" s="16"/>
      <c r="W543" s="88" t="str">
        <f t="shared" si="182"/>
        <v/>
      </c>
      <c r="X543" s="89" t="str">
        <f t="shared" si="177"/>
        <v/>
      </c>
      <c r="Y543" s="16"/>
      <c r="Z543" s="31" t="str">
        <f t="shared" si="190"/>
        <v/>
      </c>
      <c r="AA543" s="19"/>
      <c r="AB543" s="45" t="str">
        <f t="shared" si="176"/>
        <v/>
      </c>
      <c r="AC543" s="44"/>
      <c r="AE543" s="19"/>
      <c r="AF543" s="71"/>
      <c r="AG543" s="25"/>
      <c r="AH543" s="45" t="str">
        <f t="shared" si="183"/>
        <v/>
      </c>
      <c r="AI543" s="29"/>
      <c r="AJ543" s="45" t="str">
        <f t="shared" si="184"/>
        <v/>
      </c>
      <c r="AK543" s="50"/>
      <c r="AL543" s="88" t="str">
        <f t="shared" si="174"/>
        <v/>
      </c>
      <c r="AM543" s="89" t="str">
        <f t="shared" si="175"/>
        <v/>
      </c>
      <c r="AN543" s="36"/>
    </row>
    <row r="544" spans="1:40" x14ac:dyDescent="0.25">
      <c r="A544" s="95"/>
      <c r="B544" s="19"/>
      <c r="C544" s="298" t="b">
        <f t="shared" si="170"/>
        <v>0</v>
      </c>
      <c r="D544" s="298"/>
      <c r="E544" s="420" t="b">
        <f t="shared" si="171"/>
        <v>0</v>
      </c>
      <c r="F544" s="421"/>
      <c r="G544" s="298" t="b">
        <f t="shared" si="172"/>
        <v>0</v>
      </c>
      <c r="H544" s="298"/>
      <c r="I544" s="298" t="b">
        <f t="shared" si="173"/>
        <v>0</v>
      </c>
      <c r="J544" s="298"/>
      <c r="K544" s="285" t="str">
        <f t="shared" si="185"/>
        <v/>
      </c>
      <c r="L544" s="104" t="str">
        <f t="shared" si="178"/>
        <v/>
      </c>
      <c r="M544" s="293" t="str">
        <f t="shared" si="179"/>
        <v/>
      </c>
      <c r="N544" s="19"/>
      <c r="O544" s="86" t="str">
        <f t="shared" si="186"/>
        <v/>
      </c>
      <c r="P544" s="285" t="str">
        <f t="shared" si="187"/>
        <v/>
      </c>
      <c r="Q544" s="86" t="str">
        <f t="shared" si="188"/>
        <v/>
      </c>
      <c r="R544" s="285" t="str">
        <f t="shared" si="189"/>
        <v/>
      </c>
      <c r="S544" s="16"/>
      <c r="T544" s="49" t="str">
        <f t="shared" si="180"/>
        <v/>
      </c>
      <c r="U544" s="49" t="str">
        <f t="shared" si="181"/>
        <v/>
      </c>
      <c r="V544" s="16"/>
      <c r="W544" s="88" t="str">
        <f t="shared" si="182"/>
        <v/>
      </c>
      <c r="X544" s="89" t="str">
        <f t="shared" si="177"/>
        <v/>
      </c>
      <c r="Y544" s="16"/>
      <c r="Z544" s="31" t="str">
        <f t="shared" si="190"/>
        <v/>
      </c>
      <c r="AA544" s="19"/>
      <c r="AB544" s="45" t="str">
        <f t="shared" si="176"/>
        <v/>
      </c>
      <c r="AC544" s="44"/>
      <c r="AE544" s="19"/>
      <c r="AF544" s="71"/>
      <c r="AG544" s="25"/>
      <c r="AH544" s="45" t="str">
        <f t="shared" si="183"/>
        <v/>
      </c>
      <c r="AI544" s="29"/>
      <c r="AJ544" s="45" t="str">
        <f t="shared" si="184"/>
        <v/>
      </c>
      <c r="AK544" s="50"/>
      <c r="AL544" s="88" t="str">
        <f t="shared" si="174"/>
        <v/>
      </c>
      <c r="AM544" s="89" t="str">
        <f t="shared" si="175"/>
        <v/>
      </c>
      <c r="AN544" s="36"/>
    </row>
    <row r="545" spans="1:40" x14ac:dyDescent="0.25">
      <c r="A545" s="95"/>
      <c r="B545" s="19"/>
      <c r="C545" s="298" t="b">
        <f t="shared" si="170"/>
        <v>0</v>
      </c>
      <c r="D545" s="298"/>
      <c r="E545" s="420" t="b">
        <f t="shared" si="171"/>
        <v>0</v>
      </c>
      <c r="F545" s="421"/>
      <c r="G545" s="298" t="b">
        <f t="shared" si="172"/>
        <v>0</v>
      </c>
      <c r="H545" s="298"/>
      <c r="I545" s="298" t="b">
        <f t="shared" si="173"/>
        <v>0</v>
      </c>
      <c r="J545" s="298"/>
      <c r="K545" s="285" t="str">
        <f t="shared" si="185"/>
        <v/>
      </c>
      <c r="L545" s="104" t="str">
        <f t="shared" si="178"/>
        <v/>
      </c>
      <c r="M545" s="293" t="str">
        <f t="shared" si="179"/>
        <v/>
      </c>
      <c r="N545" s="19"/>
      <c r="O545" s="86" t="str">
        <f t="shared" si="186"/>
        <v/>
      </c>
      <c r="P545" s="285" t="str">
        <f t="shared" si="187"/>
        <v/>
      </c>
      <c r="Q545" s="86" t="str">
        <f t="shared" si="188"/>
        <v/>
      </c>
      <c r="R545" s="285" t="str">
        <f t="shared" si="189"/>
        <v/>
      </c>
      <c r="S545" s="16"/>
      <c r="T545" s="49" t="str">
        <f t="shared" si="180"/>
        <v/>
      </c>
      <c r="U545" s="49" t="str">
        <f t="shared" si="181"/>
        <v/>
      </c>
      <c r="V545" s="16"/>
      <c r="W545" s="88" t="str">
        <f t="shared" si="182"/>
        <v/>
      </c>
      <c r="X545" s="89" t="str">
        <f t="shared" si="177"/>
        <v/>
      </c>
      <c r="Y545" s="16"/>
      <c r="Z545" s="31" t="str">
        <f t="shared" si="190"/>
        <v/>
      </c>
      <c r="AA545" s="19"/>
      <c r="AB545" s="45" t="str">
        <f t="shared" si="176"/>
        <v/>
      </c>
      <c r="AC545" s="44"/>
      <c r="AE545" s="19"/>
      <c r="AF545" s="71"/>
      <c r="AG545" s="25"/>
      <c r="AH545" s="45" t="str">
        <f t="shared" si="183"/>
        <v/>
      </c>
      <c r="AI545" s="29"/>
      <c r="AJ545" s="45" t="str">
        <f t="shared" si="184"/>
        <v/>
      </c>
      <c r="AK545" s="50"/>
      <c r="AL545" s="88" t="str">
        <f t="shared" si="174"/>
        <v/>
      </c>
      <c r="AM545" s="89" t="str">
        <f t="shared" si="175"/>
        <v/>
      </c>
      <c r="AN545" s="36"/>
    </row>
    <row r="546" spans="1:40" x14ac:dyDescent="0.25">
      <c r="A546" s="95"/>
      <c r="B546" s="19"/>
      <c r="C546" s="298" t="b">
        <f t="shared" ref="C546:C609" si="191">IF(AF545&lt;10,IF(AF545&gt;=1,IF(AF546&lt;10,IF(AF546&gt;=1,AF545+AF546))))</f>
        <v>0</v>
      </c>
      <c r="D546" s="298"/>
      <c r="E546" s="420" t="b">
        <f t="shared" ref="E546:E609" si="192">IF(AF545&lt;20,IF(AF545&gt;=10,IF(AF546&lt;20,IF(AF546&gt;=10,AF545+AF546))))</f>
        <v>0</v>
      </c>
      <c r="F546" s="421"/>
      <c r="G546" s="298" t="b">
        <f t="shared" ref="G546:G609" si="193">IF(AF545&lt;30,IF(AF545&gt;=20,IF(AF546&lt;30,IF(AF546&gt;=20,AF545+AF546))))</f>
        <v>0</v>
      </c>
      <c r="H546" s="298"/>
      <c r="I546" s="298" t="b">
        <f t="shared" ref="I546:I609" si="194">IF(AF545&lt;40,IF(AF545&gt;=30,IF(AF546&lt;40,IF(AF546&gt;=30,AF545+AF546))))</f>
        <v>0</v>
      </c>
      <c r="J546" s="298"/>
      <c r="K546" s="285" t="str">
        <f t="shared" si="185"/>
        <v/>
      </c>
      <c r="L546" s="104" t="str">
        <f t="shared" si="178"/>
        <v/>
      </c>
      <c r="M546" s="293" t="str">
        <f t="shared" si="179"/>
        <v/>
      </c>
      <c r="N546" s="19"/>
      <c r="O546" s="86" t="str">
        <f t="shared" si="186"/>
        <v/>
      </c>
      <c r="P546" s="285" t="str">
        <f t="shared" si="187"/>
        <v/>
      </c>
      <c r="Q546" s="86" t="str">
        <f t="shared" si="188"/>
        <v/>
      </c>
      <c r="R546" s="285" t="str">
        <f t="shared" si="189"/>
        <v/>
      </c>
      <c r="S546" s="16"/>
      <c r="T546" s="49" t="str">
        <f t="shared" si="180"/>
        <v/>
      </c>
      <c r="U546" s="49" t="str">
        <f t="shared" si="181"/>
        <v/>
      </c>
      <c r="V546" s="16"/>
      <c r="W546" s="88" t="str">
        <f t="shared" si="182"/>
        <v/>
      </c>
      <c r="X546" s="89" t="str">
        <f t="shared" si="177"/>
        <v/>
      </c>
      <c r="Y546" s="16"/>
      <c r="Z546" s="31" t="str">
        <f t="shared" si="190"/>
        <v/>
      </c>
      <c r="AA546" s="19"/>
      <c r="AB546" s="45" t="str">
        <f t="shared" si="176"/>
        <v/>
      </c>
      <c r="AC546" s="44"/>
      <c r="AE546" s="19"/>
      <c r="AF546" s="71"/>
      <c r="AG546" s="25"/>
      <c r="AH546" s="45" t="str">
        <f t="shared" si="183"/>
        <v/>
      </c>
      <c r="AI546" s="29"/>
      <c r="AJ546" s="45" t="str">
        <f t="shared" si="184"/>
        <v/>
      </c>
      <c r="AK546" s="50"/>
      <c r="AL546" s="88" t="str">
        <f t="shared" si="174"/>
        <v/>
      </c>
      <c r="AM546" s="89" t="str">
        <f t="shared" si="175"/>
        <v/>
      </c>
      <c r="AN546" s="36"/>
    </row>
    <row r="547" spans="1:40" x14ac:dyDescent="0.25">
      <c r="A547" s="95"/>
      <c r="B547" s="19"/>
      <c r="C547" s="298" t="b">
        <f t="shared" si="191"/>
        <v>0</v>
      </c>
      <c r="D547" s="298"/>
      <c r="E547" s="420" t="b">
        <f t="shared" si="192"/>
        <v>0</v>
      </c>
      <c r="F547" s="421"/>
      <c r="G547" s="298" t="b">
        <f t="shared" si="193"/>
        <v>0</v>
      </c>
      <c r="H547" s="298"/>
      <c r="I547" s="298" t="b">
        <f t="shared" si="194"/>
        <v>0</v>
      </c>
      <c r="J547" s="298"/>
      <c r="K547" s="285" t="str">
        <f t="shared" si="185"/>
        <v/>
      </c>
      <c r="L547" s="104" t="str">
        <f t="shared" si="178"/>
        <v/>
      </c>
      <c r="M547" s="293" t="str">
        <f t="shared" si="179"/>
        <v/>
      </c>
      <c r="N547" s="19"/>
      <c r="O547" s="86" t="str">
        <f t="shared" si="186"/>
        <v/>
      </c>
      <c r="P547" s="285" t="str">
        <f t="shared" si="187"/>
        <v/>
      </c>
      <c r="Q547" s="86" t="str">
        <f t="shared" si="188"/>
        <v/>
      </c>
      <c r="R547" s="285" t="str">
        <f t="shared" si="189"/>
        <v/>
      </c>
      <c r="S547" s="16"/>
      <c r="T547" s="49" t="str">
        <f t="shared" si="180"/>
        <v/>
      </c>
      <c r="U547" s="49" t="str">
        <f t="shared" si="181"/>
        <v/>
      </c>
      <c r="V547" s="16"/>
      <c r="W547" s="88" t="str">
        <f t="shared" si="182"/>
        <v/>
      </c>
      <c r="X547" s="89" t="str">
        <f t="shared" si="177"/>
        <v/>
      </c>
      <c r="Y547" s="16"/>
      <c r="Z547" s="31" t="str">
        <f t="shared" si="190"/>
        <v/>
      </c>
      <c r="AA547" s="19"/>
      <c r="AB547" s="45" t="str">
        <f t="shared" si="176"/>
        <v/>
      </c>
      <c r="AC547" s="44"/>
      <c r="AE547" s="19"/>
      <c r="AF547" s="71"/>
      <c r="AG547" s="25"/>
      <c r="AH547" s="45" t="str">
        <f t="shared" si="183"/>
        <v/>
      </c>
      <c r="AI547" s="29"/>
      <c r="AJ547" s="45" t="str">
        <f t="shared" si="184"/>
        <v/>
      </c>
      <c r="AK547" s="50"/>
      <c r="AL547" s="88" t="str">
        <f t="shared" si="174"/>
        <v/>
      </c>
      <c r="AM547" s="89" t="str">
        <f t="shared" si="175"/>
        <v/>
      </c>
      <c r="AN547" s="36"/>
    </row>
    <row r="548" spans="1:40" x14ac:dyDescent="0.25">
      <c r="A548" s="95"/>
      <c r="B548" s="19"/>
      <c r="C548" s="298" t="b">
        <f t="shared" si="191"/>
        <v>0</v>
      </c>
      <c r="D548" s="298"/>
      <c r="E548" s="420" t="b">
        <f t="shared" si="192"/>
        <v>0</v>
      </c>
      <c r="F548" s="421"/>
      <c r="G548" s="298" t="b">
        <f t="shared" si="193"/>
        <v>0</v>
      </c>
      <c r="H548" s="298"/>
      <c r="I548" s="298" t="b">
        <f t="shared" si="194"/>
        <v>0</v>
      </c>
      <c r="J548" s="298"/>
      <c r="K548" s="285" t="str">
        <f t="shared" si="185"/>
        <v/>
      </c>
      <c r="L548" s="104" t="str">
        <f t="shared" si="178"/>
        <v/>
      </c>
      <c r="M548" s="293" t="str">
        <f t="shared" si="179"/>
        <v/>
      </c>
      <c r="N548" s="19"/>
      <c r="O548" s="86" t="str">
        <f t="shared" si="186"/>
        <v/>
      </c>
      <c r="P548" s="285" t="str">
        <f t="shared" si="187"/>
        <v/>
      </c>
      <c r="Q548" s="86" t="str">
        <f t="shared" si="188"/>
        <v/>
      </c>
      <c r="R548" s="285" t="str">
        <f t="shared" si="189"/>
        <v/>
      </c>
      <c r="S548" s="16"/>
      <c r="T548" s="49" t="str">
        <f t="shared" si="180"/>
        <v/>
      </c>
      <c r="U548" s="49" t="str">
        <f t="shared" si="181"/>
        <v/>
      </c>
      <c r="V548" s="16"/>
      <c r="W548" s="88" t="str">
        <f t="shared" si="182"/>
        <v/>
      </c>
      <c r="X548" s="89" t="str">
        <f t="shared" si="177"/>
        <v/>
      </c>
      <c r="Y548" s="16"/>
      <c r="Z548" s="31" t="str">
        <f t="shared" si="190"/>
        <v/>
      </c>
      <c r="AA548" s="19"/>
      <c r="AB548" s="45" t="str">
        <f t="shared" si="176"/>
        <v/>
      </c>
      <c r="AC548" s="44"/>
      <c r="AE548" s="19"/>
      <c r="AF548" s="71"/>
      <c r="AG548" s="25"/>
      <c r="AH548" s="45" t="str">
        <f t="shared" si="183"/>
        <v/>
      </c>
      <c r="AI548" s="29"/>
      <c r="AJ548" s="45" t="str">
        <f t="shared" si="184"/>
        <v/>
      </c>
      <c r="AK548" s="50"/>
      <c r="AL548" s="88" t="str">
        <f t="shared" si="174"/>
        <v/>
      </c>
      <c r="AM548" s="89" t="str">
        <f t="shared" si="175"/>
        <v/>
      </c>
      <c r="AN548" s="36"/>
    </row>
    <row r="549" spans="1:40" x14ac:dyDescent="0.25">
      <c r="A549" s="95"/>
      <c r="B549" s="19"/>
      <c r="C549" s="298" t="b">
        <f t="shared" si="191"/>
        <v>0</v>
      </c>
      <c r="D549" s="298"/>
      <c r="E549" s="420" t="b">
        <f t="shared" si="192"/>
        <v>0</v>
      </c>
      <c r="F549" s="421"/>
      <c r="G549" s="298" t="b">
        <f t="shared" si="193"/>
        <v>0</v>
      </c>
      <c r="H549" s="298"/>
      <c r="I549" s="298" t="b">
        <f t="shared" si="194"/>
        <v>0</v>
      </c>
      <c r="J549" s="298"/>
      <c r="K549" s="285" t="str">
        <f t="shared" si="185"/>
        <v/>
      </c>
      <c r="L549" s="104" t="str">
        <f t="shared" si="178"/>
        <v/>
      </c>
      <c r="M549" s="293" t="str">
        <f t="shared" si="179"/>
        <v/>
      </c>
      <c r="N549" s="19"/>
      <c r="O549" s="86" t="str">
        <f t="shared" si="186"/>
        <v/>
      </c>
      <c r="P549" s="285" t="str">
        <f t="shared" si="187"/>
        <v/>
      </c>
      <c r="Q549" s="86" t="str">
        <f t="shared" si="188"/>
        <v/>
      </c>
      <c r="R549" s="285" t="str">
        <f t="shared" si="189"/>
        <v/>
      </c>
      <c r="S549" s="16"/>
      <c r="T549" s="49" t="str">
        <f t="shared" si="180"/>
        <v/>
      </c>
      <c r="U549" s="49" t="str">
        <f t="shared" si="181"/>
        <v/>
      </c>
      <c r="V549" s="16"/>
      <c r="W549" s="88" t="str">
        <f t="shared" si="182"/>
        <v/>
      </c>
      <c r="X549" s="89" t="str">
        <f t="shared" si="177"/>
        <v/>
      </c>
      <c r="Y549" s="16"/>
      <c r="Z549" s="31" t="str">
        <f t="shared" si="190"/>
        <v/>
      </c>
      <c r="AA549" s="19"/>
      <c r="AB549" s="45" t="str">
        <f t="shared" si="176"/>
        <v/>
      </c>
      <c r="AC549" s="44"/>
      <c r="AE549" s="19"/>
      <c r="AF549" s="71"/>
      <c r="AG549" s="25"/>
      <c r="AH549" s="45" t="str">
        <f t="shared" si="183"/>
        <v/>
      </c>
      <c r="AI549" s="29"/>
      <c r="AJ549" s="45" t="str">
        <f t="shared" si="184"/>
        <v/>
      </c>
      <c r="AK549" s="50"/>
      <c r="AL549" s="88" t="str">
        <f t="shared" si="174"/>
        <v/>
      </c>
      <c r="AM549" s="89" t="str">
        <f t="shared" si="175"/>
        <v/>
      </c>
      <c r="AN549" s="36"/>
    </row>
    <row r="550" spans="1:40" x14ac:dyDescent="0.25">
      <c r="A550" s="95"/>
      <c r="B550" s="19"/>
      <c r="C550" s="298" t="b">
        <f t="shared" si="191"/>
        <v>0</v>
      </c>
      <c r="D550" s="298"/>
      <c r="E550" s="420" t="b">
        <f t="shared" si="192"/>
        <v>0</v>
      </c>
      <c r="F550" s="421"/>
      <c r="G550" s="298" t="b">
        <f t="shared" si="193"/>
        <v>0</v>
      </c>
      <c r="H550" s="298"/>
      <c r="I550" s="298" t="b">
        <f t="shared" si="194"/>
        <v>0</v>
      </c>
      <c r="J550" s="298"/>
      <c r="K550" s="285" t="str">
        <f t="shared" si="185"/>
        <v/>
      </c>
      <c r="L550" s="104" t="str">
        <f t="shared" si="178"/>
        <v/>
      </c>
      <c r="M550" s="293" t="str">
        <f t="shared" si="179"/>
        <v/>
      </c>
      <c r="N550" s="19"/>
      <c r="O550" s="86" t="str">
        <f t="shared" si="186"/>
        <v/>
      </c>
      <c r="P550" s="285" t="str">
        <f t="shared" si="187"/>
        <v/>
      </c>
      <c r="Q550" s="86" t="str">
        <f t="shared" si="188"/>
        <v/>
      </c>
      <c r="R550" s="285" t="str">
        <f t="shared" si="189"/>
        <v/>
      </c>
      <c r="S550" s="16"/>
      <c r="T550" s="49" t="str">
        <f t="shared" si="180"/>
        <v/>
      </c>
      <c r="U550" s="49" t="str">
        <f t="shared" si="181"/>
        <v/>
      </c>
      <c r="V550" s="16"/>
      <c r="W550" s="88" t="str">
        <f t="shared" si="182"/>
        <v/>
      </c>
      <c r="X550" s="89" t="str">
        <f t="shared" si="177"/>
        <v/>
      </c>
      <c r="Y550" s="16"/>
      <c r="Z550" s="31" t="str">
        <f t="shared" si="190"/>
        <v/>
      </c>
      <c r="AA550" s="19"/>
      <c r="AB550" s="45" t="str">
        <f t="shared" si="176"/>
        <v/>
      </c>
      <c r="AC550" s="44"/>
      <c r="AE550" s="19"/>
      <c r="AF550" s="71"/>
      <c r="AG550" s="25"/>
      <c r="AH550" s="45" t="str">
        <f t="shared" si="183"/>
        <v/>
      </c>
      <c r="AI550" s="29"/>
      <c r="AJ550" s="45" t="str">
        <f t="shared" si="184"/>
        <v/>
      </c>
      <c r="AK550" s="50"/>
      <c r="AL550" s="88" t="str">
        <f t="shared" si="174"/>
        <v/>
      </c>
      <c r="AM550" s="89" t="str">
        <f t="shared" si="175"/>
        <v/>
      </c>
      <c r="AN550" s="36"/>
    </row>
    <row r="551" spans="1:40" x14ac:dyDescent="0.25">
      <c r="A551" s="95"/>
      <c r="B551" s="19"/>
      <c r="C551" s="298" t="b">
        <f t="shared" si="191"/>
        <v>0</v>
      </c>
      <c r="D551" s="298"/>
      <c r="E551" s="420" t="b">
        <f t="shared" si="192"/>
        <v>0</v>
      </c>
      <c r="F551" s="421"/>
      <c r="G551" s="298" t="b">
        <f t="shared" si="193"/>
        <v>0</v>
      </c>
      <c r="H551" s="298"/>
      <c r="I551" s="298" t="b">
        <f t="shared" si="194"/>
        <v>0</v>
      </c>
      <c r="J551" s="298"/>
      <c r="K551" s="285" t="str">
        <f t="shared" si="185"/>
        <v/>
      </c>
      <c r="L551" s="104" t="str">
        <f t="shared" si="178"/>
        <v/>
      </c>
      <c r="M551" s="293" t="str">
        <f t="shared" si="179"/>
        <v/>
      </c>
      <c r="N551" s="19"/>
      <c r="O551" s="86" t="str">
        <f t="shared" si="186"/>
        <v/>
      </c>
      <c r="P551" s="285" t="str">
        <f t="shared" si="187"/>
        <v/>
      </c>
      <c r="Q551" s="86" t="str">
        <f t="shared" si="188"/>
        <v/>
      </c>
      <c r="R551" s="285" t="str">
        <f t="shared" si="189"/>
        <v/>
      </c>
      <c r="S551" s="16"/>
      <c r="T551" s="49" t="str">
        <f t="shared" si="180"/>
        <v/>
      </c>
      <c r="U551" s="49" t="str">
        <f t="shared" si="181"/>
        <v/>
      </c>
      <c r="V551" s="16"/>
      <c r="W551" s="88" t="str">
        <f t="shared" si="182"/>
        <v/>
      </c>
      <c r="X551" s="89" t="str">
        <f t="shared" si="177"/>
        <v/>
      </c>
      <c r="Y551" s="16"/>
      <c r="Z551" s="31" t="str">
        <f t="shared" si="190"/>
        <v/>
      </c>
      <c r="AA551" s="19"/>
      <c r="AB551" s="45" t="str">
        <f t="shared" si="176"/>
        <v/>
      </c>
      <c r="AC551" s="44"/>
      <c r="AE551" s="19"/>
      <c r="AF551" s="71"/>
      <c r="AG551" s="25"/>
      <c r="AH551" s="45" t="str">
        <f t="shared" si="183"/>
        <v/>
      </c>
      <c r="AI551" s="29"/>
      <c r="AJ551" s="45" t="str">
        <f t="shared" si="184"/>
        <v/>
      </c>
      <c r="AK551" s="50"/>
      <c r="AL551" s="88" t="str">
        <f t="shared" si="174"/>
        <v/>
      </c>
      <c r="AM551" s="89" t="str">
        <f t="shared" si="175"/>
        <v/>
      </c>
      <c r="AN551" s="36"/>
    </row>
    <row r="552" spans="1:40" x14ac:dyDescent="0.25">
      <c r="A552" s="95"/>
      <c r="B552" s="19"/>
      <c r="C552" s="298" t="b">
        <f t="shared" si="191"/>
        <v>0</v>
      </c>
      <c r="D552" s="298"/>
      <c r="E552" s="420" t="b">
        <f t="shared" si="192"/>
        <v>0</v>
      </c>
      <c r="F552" s="421"/>
      <c r="G552" s="298" t="b">
        <f t="shared" si="193"/>
        <v>0</v>
      </c>
      <c r="H552" s="298"/>
      <c r="I552" s="298" t="b">
        <f t="shared" si="194"/>
        <v>0</v>
      </c>
      <c r="J552" s="298"/>
      <c r="K552" s="285" t="str">
        <f t="shared" si="185"/>
        <v/>
      </c>
      <c r="L552" s="104" t="str">
        <f t="shared" si="178"/>
        <v/>
      </c>
      <c r="M552" s="293" t="str">
        <f t="shared" si="179"/>
        <v/>
      </c>
      <c r="N552" s="19"/>
      <c r="O552" s="86" t="str">
        <f t="shared" si="186"/>
        <v/>
      </c>
      <c r="P552" s="285" t="str">
        <f t="shared" si="187"/>
        <v/>
      </c>
      <c r="Q552" s="86" t="str">
        <f t="shared" si="188"/>
        <v/>
      </c>
      <c r="R552" s="285" t="str">
        <f t="shared" si="189"/>
        <v/>
      </c>
      <c r="S552" s="16"/>
      <c r="T552" s="49" t="str">
        <f t="shared" si="180"/>
        <v/>
      </c>
      <c r="U552" s="49" t="str">
        <f t="shared" si="181"/>
        <v/>
      </c>
      <c r="V552" s="16"/>
      <c r="W552" s="88" t="str">
        <f t="shared" si="182"/>
        <v/>
      </c>
      <c r="X552" s="89" t="str">
        <f t="shared" si="177"/>
        <v/>
      </c>
      <c r="Y552" s="16"/>
      <c r="Z552" s="31" t="str">
        <f t="shared" si="190"/>
        <v/>
      </c>
      <c r="AA552" s="19"/>
      <c r="AB552" s="45" t="str">
        <f t="shared" si="176"/>
        <v/>
      </c>
      <c r="AC552" s="44"/>
      <c r="AE552" s="19"/>
      <c r="AF552" s="71"/>
      <c r="AG552" s="25"/>
      <c r="AH552" s="45" t="str">
        <f t="shared" si="183"/>
        <v/>
      </c>
      <c r="AI552" s="29"/>
      <c r="AJ552" s="45" t="str">
        <f t="shared" si="184"/>
        <v/>
      </c>
      <c r="AK552" s="50"/>
      <c r="AL552" s="88" t="str">
        <f t="shared" si="174"/>
        <v/>
      </c>
      <c r="AM552" s="89" t="str">
        <f t="shared" si="175"/>
        <v/>
      </c>
      <c r="AN552" s="36"/>
    </row>
    <row r="553" spans="1:40" x14ac:dyDescent="0.25">
      <c r="A553" s="95"/>
      <c r="B553" s="19"/>
      <c r="C553" s="298" t="b">
        <f t="shared" si="191"/>
        <v>0</v>
      </c>
      <c r="D553" s="298"/>
      <c r="E553" s="420" t="b">
        <f t="shared" si="192"/>
        <v>0</v>
      </c>
      <c r="F553" s="421"/>
      <c r="G553" s="298" t="b">
        <f t="shared" si="193"/>
        <v>0</v>
      </c>
      <c r="H553" s="298"/>
      <c r="I553" s="298" t="b">
        <f t="shared" si="194"/>
        <v>0</v>
      </c>
      <c r="J553" s="298"/>
      <c r="K553" s="285" t="str">
        <f t="shared" si="185"/>
        <v/>
      </c>
      <c r="L553" s="104" t="str">
        <f t="shared" si="178"/>
        <v/>
      </c>
      <c r="M553" s="293" t="str">
        <f t="shared" si="179"/>
        <v/>
      </c>
      <c r="N553" s="19"/>
      <c r="O553" s="86" t="str">
        <f t="shared" si="186"/>
        <v/>
      </c>
      <c r="P553" s="285" t="str">
        <f t="shared" si="187"/>
        <v/>
      </c>
      <c r="Q553" s="86" t="str">
        <f t="shared" si="188"/>
        <v/>
      </c>
      <c r="R553" s="285" t="str">
        <f t="shared" si="189"/>
        <v/>
      </c>
      <c r="S553" s="16"/>
      <c r="T553" s="49" t="str">
        <f t="shared" si="180"/>
        <v/>
      </c>
      <c r="U553" s="49" t="str">
        <f t="shared" si="181"/>
        <v/>
      </c>
      <c r="V553" s="16"/>
      <c r="W553" s="88" t="str">
        <f t="shared" si="182"/>
        <v/>
      </c>
      <c r="X553" s="89" t="str">
        <f t="shared" si="177"/>
        <v/>
      </c>
      <c r="Y553" s="16"/>
      <c r="Z553" s="31" t="str">
        <f t="shared" si="190"/>
        <v/>
      </c>
      <c r="AA553" s="19"/>
      <c r="AB553" s="45" t="str">
        <f t="shared" si="176"/>
        <v/>
      </c>
      <c r="AC553" s="44"/>
      <c r="AE553" s="19"/>
      <c r="AF553" s="71"/>
      <c r="AG553" s="25"/>
      <c r="AH553" s="45" t="str">
        <f t="shared" si="183"/>
        <v/>
      </c>
      <c r="AI553" s="29"/>
      <c r="AJ553" s="45" t="str">
        <f t="shared" si="184"/>
        <v/>
      </c>
      <c r="AK553" s="50"/>
      <c r="AL553" s="88" t="str">
        <f t="shared" si="174"/>
        <v/>
      </c>
      <c r="AM553" s="89" t="str">
        <f t="shared" si="175"/>
        <v/>
      </c>
      <c r="AN553" s="36"/>
    </row>
    <row r="554" spans="1:40" x14ac:dyDescent="0.25">
      <c r="A554" s="95"/>
      <c r="B554" s="19"/>
      <c r="C554" s="298" t="b">
        <f t="shared" si="191"/>
        <v>0</v>
      </c>
      <c r="D554" s="298"/>
      <c r="E554" s="420" t="b">
        <f t="shared" si="192"/>
        <v>0</v>
      </c>
      <c r="F554" s="421"/>
      <c r="G554" s="298" t="b">
        <f t="shared" si="193"/>
        <v>0</v>
      </c>
      <c r="H554" s="298"/>
      <c r="I554" s="298" t="b">
        <f t="shared" si="194"/>
        <v>0</v>
      </c>
      <c r="J554" s="298"/>
      <c r="K554" s="285" t="str">
        <f t="shared" si="185"/>
        <v/>
      </c>
      <c r="L554" s="104" t="str">
        <f t="shared" si="178"/>
        <v/>
      </c>
      <c r="M554" s="293" t="str">
        <f t="shared" si="179"/>
        <v/>
      </c>
      <c r="N554" s="19"/>
      <c r="O554" s="86" t="str">
        <f t="shared" si="186"/>
        <v/>
      </c>
      <c r="P554" s="285" t="str">
        <f t="shared" si="187"/>
        <v/>
      </c>
      <c r="Q554" s="86" t="str">
        <f t="shared" si="188"/>
        <v/>
      </c>
      <c r="R554" s="285" t="str">
        <f t="shared" si="189"/>
        <v/>
      </c>
      <c r="S554" s="16"/>
      <c r="T554" s="49" t="str">
        <f t="shared" si="180"/>
        <v/>
      </c>
      <c r="U554" s="49" t="str">
        <f t="shared" si="181"/>
        <v/>
      </c>
      <c r="V554" s="16"/>
      <c r="W554" s="88" t="str">
        <f t="shared" si="182"/>
        <v/>
      </c>
      <c r="X554" s="89" t="str">
        <f t="shared" si="177"/>
        <v/>
      </c>
      <c r="Y554" s="16"/>
      <c r="Z554" s="31" t="str">
        <f t="shared" si="190"/>
        <v/>
      </c>
      <c r="AA554" s="19"/>
      <c r="AB554" s="45" t="str">
        <f t="shared" si="176"/>
        <v/>
      </c>
      <c r="AC554" s="44"/>
      <c r="AE554" s="19"/>
      <c r="AF554" s="71"/>
      <c r="AG554" s="25"/>
      <c r="AH554" s="45" t="str">
        <f t="shared" si="183"/>
        <v/>
      </c>
      <c r="AI554" s="29"/>
      <c r="AJ554" s="45" t="str">
        <f t="shared" si="184"/>
        <v/>
      </c>
      <c r="AK554" s="50"/>
      <c r="AL554" s="88" t="str">
        <f t="shared" si="174"/>
        <v/>
      </c>
      <c r="AM554" s="89" t="str">
        <f t="shared" si="175"/>
        <v/>
      </c>
      <c r="AN554" s="36"/>
    </row>
    <row r="555" spans="1:40" x14ac:dyDescent="0.25">
      <c r="A555" s="95"/>
      <c r="B555" s="19"/>
      <c r="C555" s="298" t="b">
        <f t="shared" si="191"/>
        <v>0</v>
      </c>
      <c r="D555" s="298"/>
      <c r="E555" s="420" t="b">
        <f t="shared" si="192"/>
        <v>0</v>
      </c>
      <c r="F555" s="421"/>
      <c r="G555" s="298" t="b">
        <f t="shared" si="193"/>
        <v>0</v>
      </c>
      <c r="H555" s="298"/>
      <c r="I555" s="298" t="b">
        <f t="shared" si="194"/>
        <v>0</v>
      </c>
      <c r="J555" s="298"/>
      <c r="K555" s="285" t="str">
        <f t="shared" si="185"/>
        <v/>
      </c>
      <c r="L555" s="104" t="str">
        <f t="shared" si="178"/>
        <v/>
      </c>
      <c r="M555" s="293" t="str">
        <f t="shared" si="179"/>
        <v/>
      </c>
      <c r="N555" s="19"/>
      <c r="O555" s="86" t="str">
        <f t="shared" si="186"/>
        <v/>
      </c>
      <c r="P555" s="285" t="str">
        <f t="shared" si="187"/>
        <v/>
      </c>
      <c r="Q555" s="86" t="str">
        <f t="shared" si="188"/>
        <v/>
      </c>
      <c r="R555" s="285" t="str">
        <f t="shared" si="189"/>
        <v/>
      </c>
      <c r="S555" s="16"/>
      <c r="T555" s="49" t="str">
        <f t="shared" si="180"/>
        <v/>
      </c>
      <c r="U555" s="49" t="str">
        <f t="shared" si="181"/>
        <v/>
      </c>
      <c r="V555" s="16"/>
      <c r="W555" s="88" t="str">
        <f t="shared" si="182"/>
        <v/>
      </c>
      <c r="X555" s="89" t="str">
        <f t="shared" si="177"/>
        <v/>
      </c>
      <c r="Y555" s="16"/>
      <c r="Z555" s="31" t="str">
        <f t="shared" si="190"/>
        <v/>
      </c>
      <c r="AA555" s="19"/>
      <c r="AB555" s="45" t="str">
        <f t="shared" si="176"/>
        <v/>
      </c>
      <c r="AC555" s="44"/>
      <c r="AE555" s="19"/>
      <c r="AF555" s="71"/>
      <c r="AG555" s="25"/>
      <c r="AH555" s="45" t="str">
        <f t="shared" si="183"/>
        <v/>
      </c>
      <c r="AI555" s="29"/>
      <c r="AJ555" s="45" t="str">
        <f t="shared" si="184"/>
        <v/>
      </c>
      <c r="AK555" s="50"/>
      <c r="AL555" s="88" t="str">
        <f t="shared" si="174"/>
        <v/>
      </c>
      <c r="AM555" s="89" t="str">
        <f t="shared" si="175"/>
        <v/>
      </c>
      <c r="AN555" s="36"/>
    </row>
    <row r="556" spans="1:40" x14ac:dyDescent="0.25">
      <c r="A556" s="95"/>
      <c r="B556" s="19"/>
      <c r="C556" s="298" t="b">
        <f t="shared" si="191"/>
        <v>0</v>
      </c>
      <c r="D556" s="298"/>
      <c r="E556" s="420" t="b">
        <f t="shared" si="192"/>
        <v>0</v>
      </c>
      <c r="F556" s="421"/>
      <c r="G556" s="298" t="b">
        <f t="shared" si="193"/>
        <v>0</v>
      </c>
      <c r="H556" s="298"/>
      <c r="I556" s="298" t="b">
        <f t="shared" si="194"/>
        <v>0</v>
      </c>
      <c r="J556" s="298"/>
      <c r="K556" s="285" t="str">
        <f t="shared" si="185"/>
        <v/>
      </c>
      <c r="L556" s="104" t="str">
        <f t="shared" si="178"/>
        <v/>
      </c>
      <c r="M556" s="293" t="str">
        <f t="shared" si="179"/>
        <v/>
      </c>
      <c r="N556" s="19"/>
      <c r="O556" s="86" t="str">
        <f t="shared" si="186"/>
        <v/>
      </c>
      <c r="P556" s="285" t="str">
        <f t="shared" si="187"/>
        <v/>
      </c>
      <c r="Q556" s="86" t="str">
        <f t="shared" si="188"/>
        <v/>
      </c>
      <c r="R556" s="285" t="str">
        <f t="shared" si="189"/>
        <v/>
      </c>
      <c r="S556" s="16"/>
      <c r="T556" s="49" t="str">
        <f t="shared" si="180"/>
        <v/>
      </c>
      <c r="U556" s="49" t="str">
        <f t="shared" si="181"/>
        <v/>
      </c>
      <c r="V556" s="16"/>
      <c r="W556" s="88" t="str">
        <f t="shared" si="182"/>
        <v/>
      </c>
      <c r="X556" s="89" t="str">
        <f t="shared" si="177"/>
        <v/>
      </c>
      <c r="Y556" s="16"/>
      <c r="Z556" s="31" t="str">
        <f t="shared" si="190"/>
        <v/>
      </c>
      <c r="AA556" s="19"/>
      <c r="AB556" s="45" t="str">
        <f t="shared" si="176"/>
        <v/>
      </c>
      <c r="AC556" s="44"/>
      <c r="AE556" s="19"/>
      <c r="AF556" s="71"/>
      <c r="AG556" s="25"/>
      <c r="AH556" s="45" t="str">
        <f t="shared" si="183"/>
        <v/>
      </c>
      <c r="AI556" s="29"/>
      <c r="AJ556" s="45" t="str">
        <f t="shared" si="184"/>
        <v/>
      </c>
      <c r="AK556" s="50"/>
      <c r="AL556" s="88" t="str">
        <f t="shared" ref="AL556:AL619" si="195">IF(Z556="",W556,"")</f>
        <v/>
      </c>
      <c r="AM556" s="89" t="str">
        <f t="shared" ref="AM556:AM619" si="196">IF(Z556="",X556,"")</f>
        <v/>
      </c>
      <c r="AN556" s="36"/>
    </row>
    <row r="557" spans="1:40" x14ac:dyDescent="0.25">
      <c r="A557" s="95"/>
      <c r="B557" s="19"/>
      <c r="C557" s="298" t="b">
        <f t="shared" si="191"/>
        <v>0</v>
      </c>
      <c r="D557" s="298"/>
      <c r="E557" s="420" t="b">
        <f t="shared" si="192"/>
        <v>0</v>
      </c>
      <c r="F557" s="421"/>
      <c r="G557" s="298" t="b">
        <f t="shared" si="193"/>
        <v>0</v>
      </c>
      <c r="H557" s="298"/>
      <c r="I557" s="298" t="b">
        <f t="shared" si="194"/>
        <v>0</v>
      </c>
      <c r="J557" s="298"/>
      <c r="K557" s="285" t="str">
        <f t="shared" si="185"/>
        <v/>
      </c>
      <c r="L557" s="104" t="str">
        <f t="shared" si="178"/>
        <v/>
      </c>
      <c r="M557" s="293" t="str">
        <f t="shared" si="179"/>
        <v/>
      </c>
      <c r="N557" s="19"/>
      <c r="O557" s="86" t="str">
        <f t="shared" si="186"/>
        <v/>
      </c>
      <c r="P557" s="285" t="str">
        <f t="shared" si="187"/>
        <v/>
      </c>
      <c r="Q557" s="86" t="str">
        <f t="shared" si="188"/>
        <v/>
      </c>
      <c r="R557" s="285" t="str">
        <f t="shared" si="189"/>
        <v/>
      </c>
      <c r="S557" s="16"/>
      <c r="T557" s="49" t="str">
        <f t="shared" si="180"/>
        <v/>
      </c>
      <c r="U557" s="49" t="str">
        <f t="shared" si="181"/>
        <v/>
      </c>
      <c r="V557" s="16"/>
      <c r="W557" s="88" t="str">
        <f t="shared" si="182"/>
        <v/>
      </c>
      <c r="X557" s="89" t="str">
        <f t="shared" si="177"/>
        <v/>
      </c>
      <c r="Y557" s="16"/>
      <c r="Z557" s="31" t="str">
        <f t="shared" si="190"/>
        <v/>
      </c>
      <c r="AA557" s="19"/>
      <c r="AB557" s="45" t="str">
        <f t="shared" si="176"/>
        <v/>
      </c>
      <c r="AC557" s="44"/>
      <c r="AE557" s="19"/>
      <c r="AF557" s="71"/>
      <c r="AG557" s="25"/>
      <c r="AH557" s="45" t="str">
        <f t="shared" si="183"/>
        <v/>
      </c>
      <c r="AI557" s="29"/>
      <c r="AJ557" s="45" t="str">
        <f t="shared" si="184"/>
        <v/>
      </c>
      <c r="AK557" s="50"/>
      <c r="AL557" s="88" t="str">
        <f t="shared" si="195"/>
        <v/>
      </c>
      <c r="AM557" s="89" t="str">
        <f t="shared" si="196"/>
        <v/>
      </c>
      <c r="AN557" s="36"/>
    </row>
    <row r="558" spans="1:40" x14ac:dyDescent="0.25">
      <c r="A558" s="95"/>
      <c r="B558" s="19"/>
      <c r="C558" s="298" t="b">
        <f t="shared" si="191"/>
        <v>0</v>
      </c>
      <c r="D558" s="298"/>
      <c r="E558" s="420" t="b">
        <f t="shared" si="192"/>
        <v>0</v>
      </c>
      <c r="F558" s="421"/>
      <c r="G558" s="298" t="b">
        <f t="shared" si="193"/>
        <v>0</v>
      </c>
      <c r="H558" s="298"/>
      <c r="I558" s="298" t="b">
        <f t="shared" si="194"/>
        <v>0</v>
      </c>
      <c r="J558" s="298"/>
      <c r="K558" s="285" t="str">
        <f t="shared" si="185"/>
        <v/>
      </c>
      <c r="L558" s="104" t="str">
        <f t="shared" si="178"/>
        <v/>
      </c>
      <c r="M558" s="293" t="str">
        <f t="shared" si="179"/>
        <v/>
      </c>
      <c r="N558" s="19"/>
      <c r="O558" s="86" t="str">
        <f t="shared" si="186"/>
        <v/>
      </c>
      <c r="P558" s="285" t="str">
        <f t="shared" si="187"/>
        <v/>
      </c>
      <c r="Q558" s="86" t="str">
        <f t="shared" si="188"/>
        <v/>
      </c>
      <c r="R558" s="285" t="str">
        <f t="shared" si="189"/>
        <v/>
      </c>
      <c r="S558" s="16"/>
      <c r="T558" s="49" t="str">
        <f t="shared" si="180"/>
        <v/>
      </c>
      <c r="U558" s="49" t="str">
        <f t="shared" si="181"/>
        <v/>
      </c>
      <c r="V558" s="16"/>
      <c r="W558" s="88" t="str">
        <f t="shared" si="182"/>
        <v/>
      </c>
      <c r="X558" s="89" t="str">
        <f t="shared" si="177"/>
        <v/>
      </c>
      <c r="Y558" s="16"/>
      <c r="Z558" s="31" t="str">
        <f t="shared" si="190"/>
        <v/>
      </c>
      <c r="AA558" s="19"/>
      <c r="AB558" s="45" t="str">
        <f t="shared" si="176"/>
        <v/>
      </c>
      <c r="AC558" s="44"/>
      <c r="AE558" s="19"/>
      <c r="AF558" s="71"/>
      <c r="AG558" s="25"/>
      <c r="AH558" s="45" t="str">
        <f t="shared" si="183"/>
        <v/>
      </c>
      <c r="AI558" s="29"/>
      <c r="AJ558" s="45" t="str">
        <f t="shared" si="184"/>
        <v/>
      </c>
      <c r="AK558" s="50"/>
      <c r="AL558" s="88" t="str">
        <f t="shared" si="195"/>
        <v/>
      </c>
      <c r="AM558" s="89" t="str">
        <f t="shared" si="196"/>
        <v/>
      </c>
      <c r="AN558" s="36"/>
    </row>
    <row r="559" spans="1:40" x14ac:dyDescent="0.25">
      <c r="A559" s="95"/>
      <c r="B559" s="19"/>
      <c r="C559" s="298" t="b">
        <f t="shared" si="191"/>
        <v>0</v>
      </c>
      <c r="D559" s="298"/>
      <c r="E559" s="420" t="b">
        <f t="shared" si="192"/>
        <v>0</v>
      </c>
      <c r="F559" s="421"/>
      <c r="G559" s="298" t="b">
        <f t="shared" si="193"/>
        <v>0</v>
      </c>
      <c r="H559" s="298"/>
      <c r="I559" s="298" t="b">
        <f t="shared" si="194"/>
        <v>0</v>
      </c>
      <c r="J559" s="298"/>
      <c r="K559" s="285" t="str">
        <f t="shared" si="185"/>
        <v/>
      </c>
      <c r="L559" s="104" t="str">
        <f t="shared" si="178"/>
        <v/>
      </c>
      <c r="M559" s="293" t="str">
        <f t="shared" si="179"/>
        <v/>
      </c>
      <c r="N559" s="19"/>
      <c r="O559" s="86" t="str">
        <f t="shared" si="186"/>
        <v/>
      </c>
      <c r="P559" s="285" t="str">
        <f t="shared" si="187"/>
        <v/>
      </c>
      <c r="Q559" s="86" t="str">
        <f t="shared" si="188"/>
        <v/>
      </c>
      <c r="R559" s="285" t="str">
        <f t="shared" si="189"/>
        <v/>
      </c>
      <c r="S559" s="16"/>
      <c r="T559" s="49" t="str">
        <f t="shared" si="180"/>
        <v/>
      </c>
      <c r="U559" s="49" t="str">
        <f t="shared" si="181"/>
        <v/>
      </c>
      <c r="V559" s="16"/>
      <c r="W559" s="88" t="str">
        <f t="shared" si="182"/>
        <v/>
      </c>
      <c r="X559" s="89" t="str">
        <f t="shared" si="177"/>
        <v/>
      </c>
      <c r="Y559" s="16"/>
      <c r="Z559" s="31" t="str">
        <f t="shared" si="190"/>
        <v/>
      </c>
      <c r="AA559" s="19"/>
      <c r="AB559" s="45" t="str">
        <f t="shared" si="176"/>
        <v/>
      </c>
      <c r="AC559" s="44"/>
      <c r="AE559" s="19"/>
      <c r="AF559" s="71"/>
      <c r="AG559" s="25"/>
      <c r="AH559" s="45" t="str">
        <f t="shared" si="183"/>
        <v/>
      </c>
      <c r="AI559" s="29"/>
      <c r="AJ559" s="45" t="str">
        <f t="shared" si="184"/>
        <v/>
      </c>
      <c r="AK559" s="50"/>
      <c r="AL559" s="88" t="str">
        <f t="shared" si="195"/>
        <v/>
      </c>
      <c r="AM559" s="89" t="str">
        <f t="shared" si="196"/>
        <v/>
      </c>
      <c r="AN559" s="36"/>
    </row>
    <row r="560" spans="1:40" x14ac:dyDescent="0.25">
      <c r="A560" s="95"/>
      <c r="B560" s="19"/>
      <c r="C560" s="298" t="b">
        <f t="shared" si="191"/>
        <v>0</v>
      </c>
      <c r="D560" s="298"/>
      <c r="E560" s="420" t="b">
        <f t="shared" si="192"/>
        <v>0</v>
      </c>
      <c r="F560" s="421"/>
      <c r="G560" s="298" t="b">
        <f t="shared" si="193"/>
        <v>0</v>
      </c>
      <c r="H560" s="298"/>
      <c r="I560" s="298" t="b">
        <f t="shared" si="194"/>
        <v>0</v>
      </c>
      <c r="J560" s="298"/>
      <c r="K560" s="285" t="str">
        <f t="shared" si="185"/>
        <v/>
      </c>
      <c r="L560" s="104" t="str">
        <f t="shared" si="178"/>
        <v/>
      </c>
      <c r="M560" s="293" t="str">
        <f t="shared" si="179"/>
        <v/>
      </c>
      <c r="N560" s="19"/>
      <c r="O560" s="86" t="str">
        <f t="shared" si="186"/>
        <v/>
      </c>
      <c r="P560" s="285" t="str">
        <f t="shared" si="187"/>
        <v/>
      </c>
      <c r="Q560" s="86" t="str">
        <f t="shared" si="188"/>
        <v/>
      </c>
      <c r="R560" s="285" t="str">
        <f t="shared" si="189"/>
        <v/>
      </c>
      <c r="S560" s="16"/>
      <c r="T560" s="49" t="str">
        <f t="shared" si="180"/>
        <v/>
      </c>
      <c r="U560" s="49" t="str">
        <f t="shared" si="181"/>
        <v/>
      </c>
      <c r="V560" s="16"/>
      <c r="W560" s="88" t="str">
        <f t="shared" si="182"/>
        <v/>
      </c>
      <c r="X560" s="89" t="str">
        <f t="shared" si="177"/>
        <v/>
      </c>
      <c r="Y560" s="16"/>
      <c r="Z560" s="31" t="str">
        <f t="shared" si="190"/>
        <v/>
      </c>
      <c r="AA560" s="19"/>
      <c r="AB560" s="45" t="str">
        <f t="shared" si="176"/>
        <v/>
      </c>
      <c r="AC560" s="44"/>
      <c r="AE560" s="19"/>
      <c r="AF560" s="71"/>
      <c r="AG560" s="25"/>
      <c r="AH560" s="45" t="str">
        <f t="shared" si="183"/>
        <v/>
      </c>
      <c r="AI560" s="29"/>
      <c r="AJ560" s="45" t="str">
        <f t="shared" si="184"/>
        <v/>
      </c>
      <c r="AK560" s="50"/>
      <c r="AL560" s="88" t="str">
        <f t="shared" si="195"/>
        <v/>
      </c>
      <c r="AM560" s="89" t="str">
        <f t="shared" si="196"/>
        <v/>
      </c>
      <c r="AN560" s="36"/>
    </row>
    <row r="561" spans="1:40" x14ac:dyDescent="0.25">
      <c r="A561" s="95"/>
      <c r="B561" s="19"/>
      <c r="C561" s="298" t="b">
        <f t="shared" si="191"/>
        <v>0</v>
      </c>
      <c r="D561" s="298"/>
      <c r="E561" s="420" t="b">
        <f t="shared" si="192"/>
        <v>0</v>
      </c>
      <c r="F561" s="421"/>
      <c r="G561" s="298" t="b">
        <f t="shared" si="193"/>
        <v>0</v>
      </c>
      <c r="H561" s="298"/>
      <c r="I561" s="298" t="b">
        <f t="shared" si="194"/>
        <v>0</v>
      </c>
      <c r="J561" s="298"/>
      <c r="K561" s="285" t="str">
        <f t="shared" si="185"/>
        <v/>
      </c>
      <c r="L561" s="104" t="str">
        <f t="shared" si="178"/>
        <v/>
      </c>
      <c r="M561" s="293" t="str">
        <f t="shared" si="179"/>
        <v/>
      </c>
      <c r="N561" s="19"/>
      <c r="O561" s="86" t="str">
        <f t="shared" si="186"/>
        <v/>
      </c>
      <c r="P561" s="285" t="str">
        <f t="shared" si="187"/>
        <v/>
      </c>
      <c r="Q561" s="86" t="str">
        <f t="shared" si="188"/>
        <v/>
      </c>
      <c r="R561" s="285" t="str">
        <f t="shared" si="189"/>
        <v/>
      </c>
      <c r="S561" s="16"/>
      <c r="T561" s="49" t="str">
        <f t="shared" si="180"/>
        <v/>
      </c>
      <c r="U561" s="49" t="str">
        <f t="shared" si="181"/>
        <v/>
      </c>
      <c r="V561" s="16"/>
      <c r="W561" s="88" t="str">
        <f t="shared" si="182"/>
        <v/>
      </c>
      <c r="X561" s="89" t="str">
        <f t="shared" si="177"/>
        <v/>
      </c>
      <c r="Y561" s="16"/>
      <c r="Z561" s="31" t="str">
        <f t="shared" si="190"/>
        <v/>
      </c>
      <c r="AA561" s="19"/>
      <c r="AB561" s="45" t="str">
        <f t="shared" si="176"/>
        <v/>
      </c>
      <c r="AC561" s="44"/>
      <c r="AE561" s="19"/>
      <c r="AF561" s="71"/>
      <c r="AG561" s="25"/>
      <c r="AH561" s="45" t="str">
        <f t="shared" si="183"/>
        <v/>
      </c>
      <c r="AI561" s="29"/>
      <c r="AJ561" s="45" t="str">
        <f t="shared" si="184"/>
        <v/>
      </c>
      <c r="AK561" s="50"/>
      <c r="AL561" s="88" t="str">
        <f t="shared" si="195"/>
        <v/>
      </c>
      <c r="AM561" s="89" t="str">
        <f t="shared" si="196"/>
        <v/>
      </c>
      <c r="AN561" s="36"/>
    </row>
    <row r="562" spans="1:40" x14ac:dyDescent="0.25">
      <c r="A562" s="95"/>
      <c r="B562" s="19"/>
      <c r="C562" s="298" t="b">
        <f t="shared" si="191"/>
        <v>0</v>
      </c>
      <c r="D562" s="298"/>
      <c r="E562" s="420" t="b">
        <f t="shared" si="192"/>
        <v>0</v>
      </c>
      <c r="F562" s="421"/>
      <c r="G562" s="298" t="b">
        <f t="shared" si="193"/>
        <v>0</v>
      </c>
      <c r="H562" s="298"/>
      <c r="I562" s="298" t="b">
        <f t="shared" si="194"/>
        <v>0</v>
      </c>
      <c r="J562" s="298"/>
      <c r="K562" s="285" t="str">
        <f t="shared" si="185"/>
        <v/>
      </c>
      <c r="L562" s="104" t="str">
        <f t="shared" si="178"/>
        <v/>
      </c>
      <c r="M562" s="293" t="str">
        <f t="shared" si="179"/>
        <v/>
      </c>
      <c r="N562" s="19"/>
      <c r="O562" s="86" t="str">
        <f t="shared" si="186"/>
        <v/>
      </c>
      <c r="P562" s="285" t="str">
        <f t="shared" si="187"/>
        <v/>
      </c>
      <c r="Q562" s="86" t="str">
        <f t="shared" si="188"/>
        <v/>
      </c>
      <c r="R562" s="285" t="str">
        <f t="shared" si="189"/>
        <v/>
      </c>
      <c r="S562" s="16"/>
      <c r="T562" s="49" t="str">
        <f t="shared" si="180"/>
        <v/>
      </c>
      <c r="U562" s="49" t="str">
        <f t="shared" si="181"/>
        <v/>
      </c>
      <c r="V562" s="16"/>
      <c r="W562" s="88" t="str">
        <f t="shared" si="182"/>
        <v/>
      </c>
      <c r="X562" s="89" t="str">
        <f t="shared" si="177"/>
        <v/>
      </c>
      <c r="Y562" s="16"/>
      <c r="Z562" s="31" t="str">
        <f t="shared" si="190"/>
        <v/>
      </c>
      <c r="AA562" s="19"/>
      <c r="AB562" s="45" t="str">
        <f t="shared" si="176"/>
        <v/>
      </c>
      <c r="AC562" s="44"/>
      <c r="AE562" s="19"/>
      <c r="AF562" s="71"/>
      <c r="AG562" s="25"/>
      <c r="AH562" s="45" t="str">
        <f t="shared" si="183"/>
        <v/>
      </c>
      <c r="AI562" s="29"/>
      <c r="AJ562" s="45" t="str">
        <f t="shared" si="184"/>
        <v/>
      </c>
      <c r="AK562" s="50"/>
      <c r="AL562" s="88" t="str">
        <f t="shared" si="195"/>
        <v/>
      </c>
      <c r="AM562" s="89" t="str">
        <f t="shared" si="196"/>
        <v/>
      </c>
      <c r="AN562" s="36"/>
    </row>
    <row r="563" spans="1:40" x14ac:dyDescent="0.25">
      <c r="A563" s="95"/>
      <c r="B563" s="19"/>
      <c r="C563" s="298" t="b">
        <f t="shared" si="191"/>
        <v>0</v>
      </c>
      <c r="D563" s="298"/>
      <c r="E563" s="420" t="b">
        <f t="shared" si="192"/>
        <v>0</v>
      </c>
      <c r="F563" s="421"/>
      <c r="G563" s="298" t="b">
        <f t="shared" si="193"/>
        <v>0</v>
      </c>
      <c r="H563" s="298"/>
      <c r="I563" s="298" t="b">
        <f t="shared" si="194"/>
        <v>0</v>
      </c>
      <c r="J563" s="298"/>
      <c r="K563" s="285" t="str">
        <f t="shared" si="185"/>
        <v/>
      </c>
      <c r="L563" s="104" t="str">
        <f t="shared" si="178"/>
        <v/>
      </c>
      <c r="M563" s="293" t="str">
        <f t="shared" si="179"/>
        <v/>
      </c>
      <c r="N563" s="19"/>
      <c r="O563" s="86" t="str">
        <f t="shared" si="186"/>
        <v/>
      </c>
      <c r="P563" s="285" t="str">
        <f t="shared" si="187"/>
        <v/>
      </c>
      <c r="Q563" s="86" t="str">
        <f t="shared" si="188"/>
        <v/>
      </c>
      <c r="R563" s="285" t="str">
        <f t="shared" si="189"/>
        <v/>
      </c>
      <c r="S563" s="16"/>
      <c r="T563" s="49" t="str">
        <f t="shared" si="180"/>
        <v/>
      </c>
      <c r="U563" s="49" t="str">
        <f t="shared" si="181"/>
        <v/>
      </c>
      <c r="V563" s="16"/>
      <c r="W563" s="88" t="str">
        <f t="shared" si="182"/>
        <v/>
      </c>
      <c r="X563" s="89" t="str">
        <f t="shared" si="177"/>
        <v/>
      </c>
      <c r="Y563" s="16"/>
      <c r="Z563" s="31" t="str">
        <f t="shared" si="190"/>
        <v/>
      </c>
      <c r="AA563" s="19"/>
      <c r="AB563" s="45" t="str">
        <f t="shared" si="176"/>
        <v/>
      </c>
      <c r="AC563" s="44"/>
      <c r="AE563" s="19"/>
      <c r="AF563" s="71"/>
      <c r="AG563" s="25"/>
      <c r="AH563" s="45" t="str">
        <f t="shared" si="183"/>
        <v/>
      </c>
      <c r="AI563" s="29"/>
      <c r="AJ563" s="45" t="str">
        <f t="shared" si="184"/>
        <v/>
      </c>
      <c r="AK563" s="50"/>
      <c r="AL563" s="88" t="str">
        <f t="shared" si="195"/>
        <v/>
      </c>
      <c r="AM563" s="89" t="str">
        <f t="shared" si="196"/>
        <v/>
      </c>
      <c r="AN563" s="36"/>
    </row>
    <row r="564" spans="1:40" x14ac:dyDescent="0.25">
      <c r="A564" s="95"/>
      <c r="B564" s="19"/>
      <c r="C564" s="298" t="b">
        <f t="shared" si="191"/>
        <v>0</v>
      </c>
      <c r="D564" s="298"/>
      <c r="E564" s="420" t="b">
        <f t="shared" si="192"/>
        <v>0</v>
      </c>
      <c r="F564" s="421"/>
      <c r="G564" s="298" t="b">
        <f t="shared" si="193"/>
        <v>0</v>
      </c>
      <c r="H564" s="298"/>
      <c r="I564" s="298" t="b">
        <f t="shared" si="194"/>
        <v>0</v>
      </c>
      <c r="J564" s="298"/>
      <c r="K564" s="285" t="str">
        <f t="shared" si="185"/>
        <v/>
      </c>
      <c r="L564" s="104" t="str">
        <f t="shared" si="178"/>
        <v/>
      </c>
      <c r="M564" s="293" t="str">
        <f t="shared" si="179"/>
        <v/>
      </c>
      <c r="N564" s="19"/>
      <c r="O564" s="86" t="str">
        <f t="shared" si="186"/>
        <v/>
      </c>
      <c r="P564" s="285" t="str">
        <f t="shared" si="187"/>
        <v/>
      </c>
      <c r="Q564" s="86" t="str">
        <f t="shared" si="188"/>
        <v/>
      </c>
      <c r="R564" s="285" t="str">
        <f t="shared" si="189"/>
        <v/>
      </c>
      <c r="S564" s="16"/>
      <c r="T564" s="49" t="str">
        <f t="shared" si="180"/>
        <v/>
      </c>
      <c r="U564" s="49" t="str">
        <f t="shared" si="181"/>
        <v/>
      </c>
      <c r="V564" s="16"/>
      <c r="W564" s="88" t="str">
        <f t="shared" si="182"/>
        <v/>
      </c>
      <c r="X564" s="89" t="str">
        <f t="shared" si="177"/>
        <v/>
      </c>
      <c r="Y564" s="16"/>
      <c r="Z564" s="31" t="str">
        <f t="shared" si="190"/>
        <v/>
      </c>
      <c r="AA564" s="19"/>
      <c r="AB564" s="45" t="str">
        <f t="shared" si="176"/>
        <v/>
      </c>
      <c r="AC564" s="44"/>
      <c r="AE564" s="19"/>
      <c r="AF564" s="71"/>
      <c r="AG564" s="25"/>
      <c r="AH564" s="45" t="str">
        <f t="shared" si="183"/>
        <v/>
      </c>
      <c r="AI564" s="29"/>
      <c r="AJ564" s="45" t="str">
        <f t="shared" si="184"/>
        <v/>
      </c>
      <c r="AK564" s="50"/>
      <c r="AL564" s="88" t="str">
        <f t="shared" si="195"/>
        <v/>
      </c>
      <c r="AM564" s="89" t="str">
        <f t="shared" si="196"/>
        <v/>
      </c>
      <c r="AN564" s="36"/>
    </row>
    <row r="565" spans="1:40" x14ac:dyDescent="0.25">
      <c r="A565" s="95"/>
      <c r="B565" s="19"/>
      <c r="C565" s="298" t="b">
        <f t="shared" si="191"/>
        <v>0</v>
      </c>
      <c r="D565" s="298"/>
      <c r="E565" s="420" t="b">
        <f t="shared" si="192"/>
        <v>0</v>
      </c>
      <c r="F565" s="421"/>
      <c r="G565" s="298" t="b">
        <f t="shared" si="193"/>
        <v>0</v>
      </c>
      <c r="H565" s="298"/>
      <c r="I565" s="298" t="b">
        <f t="shared" si="194"/>
        <v>0</v>
      </c>
      <c r="J565" s="298"/>
      <c r="K565" s="285" t="str">
        <f t="shared" si="185"/>
        <v/>
      </c>
      <c r="L565" s="104" t="str">
        <f t="shared" si="178"/>
        <v/>
      </c>
      <c r="M565" s="293" t="str">
        <f t="shared" si="179"/>
        <v/>
      </c>
      <c r="N565" s="19"/>
      <c r="O565" s="86" t="str">
        <f t="shared" si="186"/>
        <v/>
      </c>
      <c r="P565" s="285" t="str">
        <f t="shared" si="187"/>
        <v/>
      </c>
      <c r="Q565" s="86" t="str">
        <f t="shared" si="188"/>
        <v/>
      </c>
      <c r="R565" s="285" t="str">
        <f t="shared" si="189"/>
        <v/>
      </c>
      <c r="S565" s="16"/>
      <c r="T565" s="49" t="str">
        <f t="shared" si="180"/>
        <v/>
      </c>
      <c r="U565" s="49" t="str">
        <f t="shared" si="181"/>
        <v/>
      </c>
      <c r="V565" s="16"/>
      <c r="W565" s="88" t="str">
        <f t="shared" si="182"/>
        <v/>
      </c>
      <c r="X565" s="89" t="str">
        <f t="shared" si="177"/>
        <v/>
      </c>
      <c r="Y565" s="16"/>
      <c r="Z565" s="31" t="str">
        <f t="shared" si="190"/>
        <v/>
      </c>
      <c r="AA565" s="19"/>
      <c r="AB565" s="45" t="str">
        <f t="shared" si="176"/>
        <v/>
      </c>
      <c r="AC565" s="44"/>
      <c r="AE565" s="19"/>
      <c r="AF565" s="71"/>
      <c r="AG565" s="25"/>
      <c r="AH565" s="45" t="str">
        <f t="shared" si="183"/>
        <v/>
      </c>
      <c r="AI565" s="29"/>
      <c r="AJ565" s="45" t="str">
        <f t="shared" si="184"/>
        <v/>
      </c>
      <c r="AK565" s="50"/>
      <c r="AL565" s="88" t="str">
        <f t="shared" si="195"/>
        <v/>
      </c>
      <c r="AM565" s="89" t="str">
        <f t="shared" si="196"/>
        <v/>
      </c>
      <c r="AN565" s="36"/>
    </row>
    <row r="566" spans="1:40" x14ac:dyDescent="0.25">
      <c r="A566" s="95"/>
      <c r="B566" s="19"/>
      <c r="C566" s="298" t="b">
        <f t="shared" si="191"/>
        <v>0</v>
      </c>
      <c r="D566" s="298"/>
      <c r="E566" s="420" t="b">
        <f t="shared" si="192"/>
        <v>0</v>
      </c>
      <c r="F566" s="421"/>
      <c r="G566" s="298" t="b">
        <f t="shared" si="193"/>
        <v>0</v>
      </c>
      <c r="H566" s="298"/>
      <c r="I566" s="298" t="b">
        <f t="shared" si="194"/>
        <v>0</v>
      </c>
      <c r="J566" s="298"/>
      <c r="K566" s="285" t="str">
        <f t="shared" si="185"/>
        <v/>
      </c>
      <c r="L566" s="104" t="str">
        <f t="shared" si="178"/>
        <v/>
      </c>
      <c r="M566" s="293" t="str">
        <f t="shared" si="179"/>
        <v/>
      </c>
      <c r="N566" s="19"/>
      <c r="O566" s="86" t="str">
        <f t="shared" si="186"/>
        <v/>
      </c>
      <c r="P566" s="285" t="str">
        <f t="shared" si="187"/>
        <v/>
      </c>
      <c r="Q566" s="86" t="str">
        <f t="shared" si="188"/>
        <v/>
      </c>
      <c r="R566" s="285" t="str">
        <f t="shared" si="189"/>
        <v/>
      </c>
      <c r="S566" s="16"/>
      <c r="T566" s="49" t="str">
        <f t="shared" si="180"/>
        <v/>
      </c>
      <c r="U566" s="49" t="str">
        <f t="shared" si="181"/>
        <v/>
      </c>
      <c r="V566" s="16"/>
      <c r="W566" s="88" t="str">
        <f t="shared" si="182"/>
        <v/>
      </c>
      <c r="X566" s="89" t="str">
        <f t="shared" si="177"/>
        <v/>
      </c>
      <c r="Y566" s="16"/>
      <c r="Z566" s="31" t="str">
        <f t="shared" si="190"/>
        <v/>
      </c>
      <c r="AA566" s="19"/>
      <c r="AB566" s="45" t="str">
        <f t="shared" ref="AB566:AB629" si="197">IF(AND(O566="",OR(L566=1,L566=2)),COUNT(AF567:AF668),"")</f>
        <v/>
      </c>
      <c r="AC566" s="44"/>
      <c r="AE566" s="19"/>
      <c r="AF566" s="71"/>
      <c r="AG566" s="25"/>
      <c r="AH566" s="45" t="str">
        <f t="shared" si="183"/>
        <v/>
      </c>
      <c r="AI566" s="29"/>
      <c r="AJ566" s="45" t="str">
        <f t="shared" si="184"/>
        <v/>
      </c>
      <c r="AK566" s="50"/>
      <c r="AL566" s="88" t="str">
        <f t="shared" si="195"/>
        <v/>
      </c>
      <c r="AM566" s="89" t="str">
        <f t="shared" si="196"/>
        <v/>
      </c>
      <c r="AN566" s="36"/>
    </row>
    <row r="567" spans="1:40" x14ac:dyDescent="0.25">
      <c r="A567" s="95"/>
      <c r="B567" s="19"/>
      <c r="C567" s="298" t="b">
        <f t="shared" si="191"/>
        <v>0</v>
      </c>
      <c r="D567" s="298"/>
      <c r="E567" s="420" t="b">
        <f t="shared" si="192"/>
        <v>0</v>
      </c>
      <c r="F567" s="421"/>
      <c r="G567" s="298" t="b">
        <f t="shared" si="193"/>
        <v>0</v>
      </c>
      <c r="H567" s="298"/>
      <c r="I567" s="298" t="b">
        <f t="shared" si="194"/>
        <v>0</v>
      </c>
      <c r="J567" s="298"/>
      <c r="K567" s="285" t="str">
        <f t="shared" si="185"/>
        <v/>
      </c>
      <c r="L567" s="104" t="str">
        <f t="shared" si="178"/>
        <v/>
      </c>
      <c r="M567" s="293" t="str">
        <f t="shared" si="179"/>
        <v/>
      </c>
      <c r="N567" s="19"/>
      <c r="O567" s="86" t="str">
        <f t="shared" si="186"/>
        <v/>
      </c>
      <c r="P567" s="285" t="str">
        <f t="shared" si="187"/>
        <v/>
      </c>
      <c r="Q567" s="86" t="str">
        <f t="shared" si="188"/>
        <v/>
      </c>
      <c r="R567" s="285" t="str">
        <f t="shared" si="189"/>
        <v/>
      </c>
      <c r="S567" s="16"/>
      <c r="T567" s="49" t="str">
        <f t="shared" si="180"/>
        <v/>
      </c>
      <c r="U567" s="49" t="str">
        <f t="shared" si="181"/>
        <v/>
      </c>
      <c r="V567" s="16"/>
      <c r="W567" s="88" t="str">
        <f t="shared" si="182"/>
        <v/>
      </c>
      <c r="X567" s="89" t="str">
        <f t="shared" si="177"/>
        <v/>
      </c>
      <c r="Y567" s="16"/>
      <c r="Z567" s="31" t="str">
        <f t="shared" si="190"/>
        <v/>
      </c>
      <c r="AA567" s="19"/>
      <c r="AB567" s="45" t="str">
        <f t="shared" si="197"/>
        <v/>
      </c>
      <c r="AC567" s="44"/>
      <c r="AE567" s="19"/>
      <c r="AF567" s="71"/>
      <c r="AG567" s="25"/>
      <c r="AH567" s="45" t="str">
        <f t="shared" si="183"/>
        <v/>
      </c>
      <c r="AI567" s="29"/>
      <c r="AJ567" s="45" t="str">
        <f t="shared" si="184"/>
        <v/>
      </c>
      <c r="AK567" s="50"/>
      <c r="AL567" s="88" t="str">
        <f t="shared" si="195"/>
        <v/>
      </c>
      <c r="AM567" s="89" t="str">
        <f t="shared" si="196"/>
        <v/>
      </c>
      <c r="AN567" s="36"/>
    </row>
    <row r="568" spans="1:40" x14ac:dyDescent="0.25">
      <c r="A568" s="95"/>
      <c r="B568" s="19"/>
      <c r="C568" s="298" t="b">
        <f t="shared" si="191"/>
        <v>0</v>
      </c>
      <c r="D568" s="298"/>
      <c r="E568" s="420" t="b">
        <f t="shared" si="192"/>
        <v>0</v>
      </c>
      <c r="F568" s="421"/>
      <c r="G568" s="298" t="b">
        <f t="shared" si="193"/>
        <v>0</v>
      </c>
      <c r="H568" s="298"/>
      <c r="I568" s="298" t="b">
        <f t="shared" si="194"/>
        <v>0</v>
      </c>
      <c r="J568" s="298"/>
      <c r="K568" s="285" t="str">
        <f t="shared" si="185"/>
        <v/>
      </c>
      <c r="L568" s="104" t="str">
        <f t="shared" si="178"/>
        <v/>
      </c>
      <c r="M568" s="293" t="str">
        <f t="shared" si="179"/>
        <v/>
      </c>
      <c r="N568" s="19"/>
      <c r="O568" s="86" t="str">
        <f t="shared" si="186"/>
        <v/>
      </c>
      <c r="P568" s="285" t="str">
        <f t="shared" si="187"/>
        <v/>
      </c>
      <c r="Q568" s="86" t="str">
        <f t="shared" si="188"/>
        <v/>
      </c>
      <c r="R568" s="285" t="str">
        <f t="shared" si="189"/>
        <v/>
      </c>
      <c r="S568" s="16"/>
      <c r="T568" s="49" t="str">
        <f t="shared" si="180"/>
        <v/>
      </c>
      <c r="U568" s="49" t="str">
        <f t="shared" si="181"/>
        <v/>
      </c>
      <c r="V568" s="16"/>
      <c r="W568" s="88" t="str">
        <f t="shared" si="182"/>
        <v/>
      </c>
      <c r="X568" s="89" t="str">
        <f t="shared" si="177"/>
        <v/>
      </c>
      <c r="Y568" s="16"/>
      <c r="Z568" s="31" t="str">
        <f t="shared" si="190"/>
        <v/>
      </c>
      <c r="AA568" s="19"/>
      <c r="AB568" s="45" t="str">
        <f t="shared" si="197"/>
        <v/>
      </c>
      <c r="AC568" s="44"/>
      <c r="AE568" s="19"/>
      <c r="AF568" s="71"/>
      <c r="AG568" s="25"/>
      <c r="AH568" s="45" t="str">
        <f t="shared" si="183"/>
        <v/>
      </c>
      <c r="AI568" s="29"/>
      <c r="AJ568" s="45" t="str">
        <f t="shared" si="184"/>
        <v/>
      </c>
      <c r="AK568" s="50"/>
      <c r="AL568" s="88" t="str">
        <f t="shared" si="195"/>
        <v/>
      </c>
      <c r="AM568" s="89" t="str">
        <f t="shared" si="196"/>
        <v/>
      </c>
      <c r="AN568" s="36"/>
    </row>
    <row r="569" spans="1:40" x14ac:dyDescent="0.25">
      <c r="A569" s="95"/>
      <c r="B569" s="19"/>
      <c r="C569" s="298" t="b">
        <f t="shared" si="191"/>
        <v>0</v>
      </c>
      <c r="D569" s="298"/>
      <c r="E569" s="420" t="b">
        <f t="shared" si="192"/>
        <v>0</v>
      </c>
      <c r="F569" s="421"/>
      <c r="G569" s="298" t="b">
        <f t="shared" si="193"/>
        <v>0</v>
      </c>
      <c r="H569" s="298"/>
      <c r="I569" s="298" t="b">
        <f t="shared" si="194"/>
        <v>0</v>
      </c>
      <c r="J569" s="298"/>
      <c r="K569" s="285" t="str">
        <f t="shared" si="185"/>
        <v/>
      </c>
      <c r="L569" s="104" t="str">
        <f t="shared" si="178"/>
        <v/>
      </c>
      <c r="M569" s="293" t="str">
        <f t="shared" si="179"/>
        <v/>
      </c>
      <c r="N569" s="19"/>
      <c r="O569" s="86" t="str">
        <f t="shared" si="186"/>
        <v/>
      </c>
      <c r="P569" s="285" t="str">
        <f t="shared" si="187"/>
        <v/>
      </c>
      <c r="Q569" s="86" t="str">
        <f t="shared" si="188"/>
        <v/>
      </c>
      <c r="R569" s="285" t="str">
        <f t="shared" si="189"/>
        <v/>
      </c>
      <c r="S569" s="16"/>
      <c r="T569" s="49" t="str">
        <f t="shared" si="180"/>
        <v/>
      </c>
      <c r="U569" s="49" t="str">
        <f t="shared" si="181"/>
        <v/>
      </c>
      <c r="V569" s="16"/>
      <c r="W569" s="88" t="str">
        <f t="shared" si="182"/>
        <v/>
      </c>
      <c r="X569" s="89" t="str">
        <f t="shared" si="177"/>
        <v/>
      </c>
      <c r="Y569" s="16"/>
      <c r="Z569" s="31" t="str">
        <f t="shared" si="190"/>
        <v/>
      </c>
      <c r="AA569" s="19"/>
      <c r="AB569" s="45" t="str">
        <f t="shared" si="197"/>
        <v/>
      </c>
      <c r="AC569" s="44"/>
      <c r="AE569" s="19"/>
      <c r="AF569" s="71"/>
      <c r="AG569" s="25"/>
      <c r="AH569" s="45" t="str">
        <f t="shared" si="183"/>
        <v/>
      </c>
      <c r="AI569" s="29"/>
      <c r="AJ569" s="45" t="str">
        <f t="shared" si="184"/>
        <v/>
      </c>
      <c r="AK569" s="50"/>
      <c r="AL569" s="88" t="str">
        <f t="shared" si="195"/>
        <v/>
      </c>
      <c r="AM569" s="89" t="str">
        <f t="shared" si="196"/>
        <v/>
      </c>
      <c r="AN569" s="36"/>
    </row>
    <row r="570" spans="1:40" x14ac:dyDescent="0.25">
      <c r="A570" s="95"/>
      <c r="B570" s="19"/>
      <c r="C570" s="298" t="b">
        <f t="shared" si="191"/>
        <v>0</v>
      </c>
      <c r="D570" s="298"/>
      <c r="E570" s="420" t="b">
        <f t="shared" si="192"/>
        <v>0</v>
      </c>
      <c r="F570" s="421"/>
      <c r="G570" s="298" t="b">
        <f t="shared" si="193"/>
        <v>0</v>
      </c>
      <c r="H570" s="298"/>
      <c r="I570" s="298" t="b">
        <f t="shared" si="194"/>
        <v>0</v>
      </c>
      <c r="J570" s="298"/>
      <c r="K570" s="285" t="str">
        <f t="shared" si="185"/>
        <v/>
      </c>
      <c r="L570" s="104" t="str">
        <f t="shared" si="178"/>
        <v/>
      </c>
      <c r="M570" s="293" t="str">
        <f t="shared" si="179"/>
        <v/>
      </c>
      <c r="N570" s="19"/>
      <c r="O570" s="86" t="str">
        <f t="shared" si="186"/>
        <v/>
      </c>
      <c r="P570" s="285" t="str">
        <f t="shared" si="187"/>
        <v/>
      </c>
      <c r="Q570" s="86" t="str">
        <f t="shared" si="188"/>
        <v/>
      </c>
      <c r="R570" s="285" t="str">
        <f t="shared" si="189"/>
        <v/>
      </c>
      <c r="S570" s="16"/>
      <c r="T570" s="49" t="str">
        <f t="shared" si="180"/>
        <v/>
      </c>
      <c r="U570" s="49" t="str">
        <f t="shared" si="181"/>
        <v/>
      </c>
      <c r="V570" s="16"/>
      <c r="W570" s="88" t="str">
        <f t="shared" si="182"/>
        <v/>
      </c>
      <c r="X570" s="89" t="str">
        <f t="shared" ref="X570:X633" si="198">IF(W570=D$7,E$7,IF(W570=D$8,E$8,IF(W570=D$9,E$9,IF(W570=D$10,E$10,IF(W570=D$11,E$11,IF(W570=G$6,H$6,IF(W570=G$7,H$7,IF(W570=G$8,H$8,IF(W570=G$9,H$9,IF(W570=G$10,H$10,IF(W570=G$11,H$11,IF(W570=J$6,K$6,IF(W570=J$7,K$7,IF(W570=J$8,K$8,IF(W570=J$9,K$9,IF(W570=J$10,K$10,IF(W570=J$11,K$11,IF(W570=D$6,E$6,""))))))))))))))))))</f>
        <v/>
      </c>
      <c r="Y570" s="16"/>
      <c r="Z570" s="31" t="str">
        <f t="shared" si="190"/>
        <v/>
      </c>
      <c r="AA570" s="19"/>
      <c r="AB570" s="45" t="str">
        <f t="shared" si="197"/>
        <v/>
      </c>
      <c r="AC570" s="44"/>
      <c r="AE570" s="19"/>
      <c r="AF570" s="71"/>
      <c r="AG570" s="25"/>
      <c r="AH570" s="45" t="str">
        <f t="shared" si="183"/>
        <v/>
      </c>
      <c r="AI570" s="29"/>
      <c r="AJ570" s="45" t="str">
        <f t="shared" si="184"/>
        <v/>
      </c>
      <c r="AK570" s="50"/>
      <c r="AL570" s="88" t="str">
        <f t="shared" si="195"/>
        <v/>
      </c>
      <c r="AM570" s="89" t="str">
        <f t="shared" si="196"/>
        <v/>
      </c>
      <c r="AN570" s="36"/>
    </row>
    <row r="571" spans="1:40" x14ac:dyDescent="0.25">
      <c r="A571" s="95"/>
      <c r="B571" s="19"/>
      <c r="C571" s="298" t="b">
        <f t="shared" si="191"/>
        <v>0</v>
      </c>
      <c r="D571" s="298"/>
      <c r="E571" s="420" t="b">
        <f t="shared" si="192"/>
        <v>0</v>
      </c>
      <c r="F571" s="421"/>
      <c r="G571" s="298" t="b">
        <f t="shared" si="193"/>
        <v>0</v>
      </c>
      <c r="H571" s="298"/>
      <c r="I571" s="298" t="b">
        <f t="shared" si="194"/>
        <v>0</v>
      </c>
      <c r="J571" s="298"/>
      <c r="K571" s="285" t="str">
        <f t="shared" si="185"/>
        <v/>
      </c>
      <c r="L571" s="104" t="str">
        <f t="shared" si="178"/>
        <v/>
      </c>
      <c r="M571" s="293" t="str">
        <f t="shared" si="179"/>
        <v/>
      </c>
      <c r="N571" s="19"/>
      <c r="O571" s="86" t="str">
        <f t="shared" si="186"/>
        <v/>
      </c>
      <c r="P571" s="285" t="str">
        <f t="shared" si="187"/>
        <v/>
      </c>
      <c r="Q571" s="86" t="str">
        <f t="shared" si="188"/>
        <v/>
      </c>
      <c r="R571" s="285" t="str">
        <f t="shared" si="189"/>
        <v/>
      </c>
      <c r="S571" s="16"/>
      <c r="T571" s="49" t="str">
        <f t="shared" si="180"/>
        <v/>
      </c>
      <c r="U571" s="49" t="str">
        <f t="shared" si="181"/>
        <v/>
      </c>
      <c r="V571" s="16"/>
      <c r="W571" s="88" t="str">
        <f t="shared" si="182"/>
        <v/>
      </c>
      <c r="X571" s="89" t="str">
        <f t="shared" si="198"/>
        <v/>
      </c>
      <c r="Y571" s="16"/>
      <c r="Z571" s="31" t="str">
        <f t="shared" si="190"/>
        <v/>
      </c>
      <c r="AA571" s="19"/>
      <c r="AB571" s="45" t="str">
        <f t="shared" si="197"/>
        <v/>
      </c>
      <c r="AC571" s="44"/>
      <c r="AE571" s="19"/>
      <c r="AF571" s="71"/>
      <c r="AG571" s="25"/>
      <c r="AH571" s="45" t="str">
        <f t="shared" si="183"/>
        <v/>
      </c>
      <c r="AI571" s="29"/>
      <c r="AJ571" s="45" t="str">
        <f t="shared" si="184"/>
        <v/>
      </c>
      <c r="AK571" s="50"/>
      <c r="AL571" s="88" t="str">
        <f t="shared" si="195"/>
        <v/>
      </c>
      <c r="AM571" s="89" t="str">
        <f t="shared" si="196"/>
        <v/>
      </c>
      <c r="AN571" s="36"/>
    </row>
    <row r="572" spans="1:40" x14ac:dyDescent="0.25">
      <c r="A572" s="95"/>
      <c r="B572" s="19"/>
      <c r="C572" s="298" t="b">
        <f t="shared" si="191"/>
        <v>0</v>
      </c>
      <c r="D572" s="298"/>
      <c r="E572" s="420" t="b">
        <f t="shared" si="192"/>
        <v>0</v>
      </c>
      <c r="F572" s="421"/>
      <c r="G572" s="298" t="b">
        <f t="shared" si="193"/>
        <v>0</v>
      </c>
      <c r="H572" s="298"/>
      <c r="I572" s="298" t="b">
        <f t="shared" si="194"/>
        <v>0</v>
      </c>
      <c r="J572" s="298"/>
      <c r="K572" s="285" t="str">
        <f t="shared" si="185"/>
        <v/>
      </c>
      <c r="L572" s="104" t="str">
        <f t="shared" si="178"/>
        <v/>
      </c>
      <c r="M572" s="293" t="str">
        <f t="shared" si="179"/>
        <v/>
      </c>
      <c r="N572" s="19"/>
      <c r="O572" s="86" t="str">
        <f t="shared" si="186"/>
        <v/>
      </c>
      <c r="P572" s="285" t="str">
        <f t="shared" si="187"/>
        <v/>
      </c>
      <c r="Q572" s="86" t="str">
        <f t="shared" si="188"/>
        <v/>
      </c>
      <c r="R572" s="285" t="str">
        <f t="shared" si="189"/>
        <v/>
      </c>
      <c r="S572" s="16"/>
      <c r="T572" s="49" t="str">
        <f t="shared" si="180"/>
        <v/>
      </c>
      <c r="U572" s="49" t="str">
        <f t="shared" si="181"/>
        <v/>
      </c>
      <c r="V572" s="16"/>
      <c r="W572" s="88" t="str">
        <f t="shared" si="182"/>
        <v/>
      </c>
      <c r="X572" s="89" t="str">
        <f t="shared" si="198"/>
        <v/>
      </c>
      <c r="Y572" s="16"/>
      <c r="Z572" s="31" t="str">
        <f t="shared" si="190"/>
        <v/>
      </c>
      <c r="AA572" s="19"/>
      <c r="AB572" s="45" t="str">
        <f t="shared" si="197"/>
        <v/>
      </c>
      <c r="AC572" s="44"/>
      <c r="AE572" s="19"/>
      <c r="AF572" s="71"/>
      <c r="AG572" s="25"/>
      <c r="AH572" s="45" t="str">
        <f t="shared" si="183"/>
        <v/>
      </c>
      <c r="AI572" s="29"/>
      <c r="AJ572" s="45" t="str">
        <f t="shared" si="184"/>
        <v/>
      </c>
      <c r="AK572" s="50"/>
      <c r="AL572" s="88" t="str">
        <f t="shared" si="195"/>
        <v/>
      </c>
      <c r="AM572" s="89" t="str">
        <f t="shared" si="196"/>
        <v/>
      </c>
      <c r="AN572" s="36"/>
    </row>
    <row r="573" spans="1:40" x14ac:dyDescent="0.25">
      <c r="A573" s="95"/>
      <c r="B573" s="19"/>
      <c r="C573" s="298" t="b">
        <f t="shared" si="191"/>
        <v>0</v>
      </c>
      <c r="D573" s="298"/>
      <c r="E573" s="420" t="b">
        <f t="shared" si="192"/>
        <v>0</v>
      </c>
      <c r="F573" s="421"/>
      <c r="G573" s="298" t="b">
        <f t="shared" si="193"/>
        <v>0</v>
      </c>
      <c r="H573" s="298"/>
      <c r="I573" s="298" t="b">
        <f t="shared" si="194"/>
        <v>0</v>
      </c>
      <c r="J573" s="298"/>
      <c r="K573" s="285" t="str">
        <f t="shared" si="185"/>
        <v/>
      </c>
      <c r="L573" s="104" t="str">
        <f t="shared" si="178"/>
        <v/>
      </c>
      <c r="M573" s="293" t="str">
        <f t="shared" si="179"/>
        <v/>
      </c>
      <c r="N573" s="19"/>
      <c r="O573" s="86" t="str">
        <f t="shared" si="186"/>
        <v/>
      </c>
      <c r="P573" s="285" t="str">
        <f t="shared" si="187"/>
        <v/>
      </c>
      <c r="Q573" s="86" t="str">
        <f t="shared" si="188"/>
        <v/>
      </c>
      <c r="R573" s="285" t="str">
        <f t="shared" si="189"/>
        <v/>
      </c>
      <c r="S573" s="16"/>
      <c r="T573" s="49" t="str">
        <f t="shared" si="180"/>
        <v/>
      </c>
      <c r="U573" s="49" t="str">
        <f t="shared" si="181"/>
        <v/>
      </c>
      <c r="V573" s="16"/>
      <c r="W573" s="88" t="str">
        <f t="shared" si="182"/>
        <v/>
      </c>
      <c r="X573" s="89" t="str">
        <f t="shared" si="198"/>
        <v/>
      </c>
      <c r="Y573" s="16"/>
      <c r="Z573" s="31" t="str">
        <f t="shared" si="190"/>
        <v/>
      </c>
      <c r="AA573" s="19"/>
      <c r="AB573" s="45" t="str">
        <f t="shared" si="197"/>
        <v/>
      </c>
      <c r="AC573" s="44"/>
      <c r="AE573" s="19"/>
      <c r="AF573" s="71"/>
      <c r="AG573" s="25"/>
      <c r="AH573" s="45" t="str">
        <f t="shared" si="183"/>
        <v/>
      </c>
      <c r="AI573" s="29"/>
      <c r="AJ573" s="45" t="str">
        <f t="shared" si="184"/>
        <v/>
      </c>
      <c r="AK573" s="50"/>
      <c r="AL573" s="88" t="str">
        <f t="shared" si="195"/>
        <v/>
      </c>
      <c r="AM573" s="89" t="str">
        <f t="shared" si="196"/>
        <v/>
      </c>
      <c r="AN573" s="36"/>
    </row>
    <row r="574" spans="1:40" x14ac:dyDescent="0.25">
      <c r="A574" s="95"/>
      <c r="B574" s="19"/>
      <c r="C574" s="298" t="b">
        <f t="shared" si="191"/>
        <v>0</v>
      </c>
      <c r="D574" s="298"/>
      <c r="E574" s="420" t="b">
        <f t="shared" si="192"/>
        <v>0</v>
      </c>
      <c r="F574" s="421"/>
      <c r="G574" s="298" t="b">
        <f t="shared" si="193"/>
        <v>0</v>
      </c>
      <c r="H574" s="298"/>
      <c r="I574" s="298" t="b">
        <f t="shared" si="194"/>
        <v>0</v>
      </c>
      <c r="J574" s="298"/>
      <c r="K574" s="285" t="str">
        <f t="shared" si="185"/>
        <v/>
      </c>
      <c r="L574" s="104" t="str">
        <f t="shared" si="178"/>
        <v/>
      </c>
      <c r="M574" s="293" t="str">
        <f t="shared" si="179"/>
        <v/>
      </c>
      <c r="N574" s="19"/>
      <c r="O574" s="86" t="str">
        <f t="shared" si="186"/>
        <v/>
      </c>
      <c r="P574" s="285" t="str">
        <f t="shared" si="187"/>
        <v/>
      </c>
      <c r="Q574" s="86" t="str">
        <f t="shared" si="188"/>
        <v/>
      </c>
      <c r="R574" s="285" t="str">
        <f t="shared" si="189"/>
        <v/>
      </c>
      <c r="S574" s="16"/>
      <c r="T574" s="49" t="str">
        <f t="shared" si="180"/>
        <v/>
      </c>
      <c r="U574" s="49" t="str">
        <f t="shared" si="181"/>
        <v/>
      </c>
      <c r="V574" s="16"/>
      <c r="W574" s="88" t="str">
        <f t="shared" si="182"/>
        <v/>
      </c>
      <c r="X574" s="89" t="str">
        <f t="shared" si="198"/>
        <v/>
      </c>
      <c r="Y574" s="16"/>
      <c r="Z574" s="31" t="str">
        <f t="shared" si="190"/>
        <v/>
      </c>
      <c r="AA574" s="19"/>
      <c r="AB574" s="45" t="str">
        <f t="shared" si="197"/>
        <v/>
      </c>
      <c r="AC574" s="44"/>
      <c r="AE574" s="19"/>
      <c r="AF574" s="71"/>
      <c r="AG574" s="25"/>
      <c r="AH574" s="45" t="str">
        <f t="shared" si="183"/>
        <v/>
      </c>
      <c r="AI574" s="29"/>
      <c r="AJ574" s="45" t="str">
        <f t="shared" si="184"/>
        <v/>
      </c>
      <c r="AK574" s="50"/>
      <c r="AL574" s="88" t="str">
        <f t="shared" si="195"/>
        <v/>
      </c>
      <c r="AM574" s="89" t="str">
        <f t="shared" si="196"/>
        <v/>
      </c>
      <c r="AN574" s="36"/>
    </row>
    <row r="575" spans="1:40" x14ac:dyDescent="0.25">
      <c r="A575" s="95"/>
      <c r="B575" s="19"/>
      <c r="C575" s="298" t="b">
        <f t="shared" si="191"/>
        <v>0</v>
      </c>
      <c r="D575" s="298"/>
      <c r="E575" s="420" t="b">
        <f t="shared" si="192"/>
        <v>0</v>
      </c>
      <c r="F575" s="421"/>
      <c r="G575" s="298" t="b">
        <f t="shared" si="193"/>
        <v>0</v>
      </c>
      <c r="H575" s="298"/>
      <c r="I575" s="298" t="b">
        <f t="shared" si="194"/>
        <v>0</v>
      </c>
      <c r="J575" s="298"/>
      <c r="K575" s="285" t="str">
        <f t="shared" si="185"/>
        <v/>
      </c>
      <c r="L575" s="104" t="str">
        <f t="shared" si="178"/>
        <v/>
      </c>
      <c r="M575" s="293" t="str">
        <f t="shared" si="179"/>
        <v/>
      </c>
      <c r="N575" s="19"/>
      <c r="O575" s="86" t="str">
        <f t="shared" si="186"/>
        <v/>
      </c>
      <c r="P575" s="285" t="str">
        <f t="shared" si="187"/>
        <v/>
      </c>
      <c r="Q575" s="86" t="str">
        <f t="shared" si="188"/>
        <v/>
      </c>
      <c r="R575" s="285" t="str">
        <f t="shared" si="189"/>
        <v/>
      </c>
      <c r="S575" s="16"/>
      <c r="T575" s="49" t="str">
        <f t="shared" si="180"/>
        <v/>
      </c>
      <c r="U575" s="49" t="str">
        <f t="shared" si="181"/>
        <v/>
      </c>
      <c r="V575" s="16"/>
      <c r="W575" s="88" t="str">
        <f t="shared" si="182"/>
        <v/>
      </c>
      <c r="X575" s="89" t="str">
        <f t="shared" si="198"/>
        <v/>
      </c>
      <c r="Y575" s="16"/>
      <c r="Z575" s="31" t="str">
        <f t="shared" si="190"/>
        <v/>
      </c>
      <c r="AA575" s="19"/>
      <c r="AB575" s="45" t="str">
        <f t="shared" si="197"/>
        <v/>
      </c>
      <c r="AC575" s="44"/>
      <c r="AE575" s="19"/>
      <c r="AF575" s="71"/>
      <c r="AG575" s="25"/>
      <c r="AH575" s="45" t="str">
        <f t="shared" si="183"/>
        <v/>
      </c>
      <c r="AI575" s="29"/>
      <c r="AJ575" s="45" t="str">
        <f t="shared" si="184"/>
        <v/>
      </c>
      <c r="AK575" s="50"/>
      <c r="AL575" s="88" t="str">
        <f t="shared" si="195"/>
        <v/>
      </c>
      <c r="AM575" s="89" t="str">
        <f t="shared" si="196"/>
        <v/>
      </c>
      <c r="AN575" s="36"/>
    </row>
    <row r="576" spans="1:40" x14ac:dyDescent="0.25">
      <c r="A576" s="95"/>
      <c r="B576" s="19"/>
      <c r="C576" s="298" t="b">
        <f t="shared" si="191"/>
        <v>0</v>
      </c>
      <c r="D576" s="298"/>
      <c r="E576" s="420" t="b">
        <f t="shared" si="192"/>
        <v>0</v>
      </c>
      <c r="F576" s="421"/>
      <c r="G576" s="298" t="b">
        <f t="shared" si="193"/>
        <v>0</v>
      </c>
      <c r="H576" s="298"/>
      <c r="I576" s="298" t="b">
        <f t="shared" si="194"/>
        <v>0</v>
      </c>
      <c r="J576" s="298"/>
      <c r="K576" s="285" t="str">
        <f t="shared" si="185"/>
        <v/>
      </c>
      <c r="L576" s="104" t="str">
        <f t="shared" si="178"/>
        <v/>
      </c>
      <c r="M576" s="293" t="str">
        <f t="shared" si="179"/>
        <v/>
      </c>
      <c r="N576" s="19"/>
      <c r="O576" s="86" t="str">
        <f t="shared" si="186"/>
        <v/>
      </c>
      <c r="P576" s="285" t="str">
        <f t="shared" si="187"/>
        <v/>
      </c>
      <c r="Q576" s="86" t="str">
        <f t="shared" si="188"/>
        <v/>
      </c>
      <c r="R576" s="285" t="str">
        <f t="shared" si="189"/>
        <v/>
      </c>
      <c r="S576" s="16"/>
      <c r="T576" s="49" t="str">
        <f t="shared" si="180"/>
        <v/>
      </c>
      <c r="U576" s="49" t="str">
        <f t="shared" si="181"/>
        <v/>
      </c>
      <c r="V576" s="16"/>
      <c r="W576" s="88" t="str">
        <f t="shared" si="182"/>
        <v/>
      </c>
      <c r="X576" s="89" t="str">
        <f t="shared" si="198"/>
        <v/>
      </c>
      <c r="Y576" s="16"/>
      <c r="Z576" s="31" t="str">
        <f t="shared" si="190"/>
        <v/>
      </c>
      <c r="AA576" s="19"/>
      <c r="AB576" s="45" t="str">
        <f t="shared" si="197"/>
        <v/>
      </c>
      <c r="AC576" s="44"/>
      <c r="AE576" s="19"/>
      <c r="AF576" s="71"/>
      <c r="AG576" s="25"/>
      <c r="AH576" s="45" t="str">
        <f t="shared" si="183"/>
        <v/>
      </c>
      <c r="AI576" s="29"/>
      <c r="AJ576" s="45" t="str">
        <f t="shared" si="184"/>
        <v/>
      </c>
      <c r="AK576" s="50"/>
      <c r="AL576" s="88" t="str">
        <f t="shared" si="195"/>
        <v/>
      </c>
      <c r="AM576" s="89" t="str">
        <f t="shared" si="196"/>
        <v/>
      </c>
      <c r="AN576" s="36"/>
    </row>
    <row r="577" spans="1:40" x14ac:dyDescent="0.25">
      <c r="A577" s="95"/>
      <c r="B577" s="19"/>
      <c r="C577" s="298" t="b">
        <f t="shared" si="191"/>
        <v>0</v>
      </c>
      <c r="D577" s="298"/>
      <c r="E577" s="420" t="b">
        <f t="shared" si="192"/>
        <v>0</v>
      </c>
      <c r="F577" s="421"/>
      <c r="G577" s="298" t="b">
        <f t="shared" si="193"/>
        <v>0</v>
      </c>
      <c r="H577" s="298"/>
      <c r="I577" s="298" t="b">
        <f t="shared" si="194"/>
        <v>0</v>
      </c>
      <c r="J577" s="298"/>
      <c r="K577" s="285" t="str">
        <f t="shared" si="185"/>
        <v/>
      </c>
      <c r="L577" s="104" t="str">
        <f t="shared" si="178"/>
        <v/>
      </c>
      <c r="M577" s="293" t="str">
        <f t="shared" si="179"/>
        <v/>
      </c>
      <c r="N577" s="19"/>
      <c r="O577" s="86" t="str">
        <f t="shared" si="186"/>
        <v/>
      </c>
      <c r="P577" s="285" t="str">
        <f t="shared" si="187"/>
        <v/>
      </c>
      <c r="Q577" s="86" t="str">
        <f t="shared" si="188"/>
        <v/>
      </c>
      <c r="R577" s="285" t="str">
        <f t="shared" si="189"/>
        <v/>
      </c>
      <c r="S577" s="16"/>
      <c r="T577" s="49" t="str">
        <f t="shared" si="180"/>
        <v/>
      </c>
      <c r="U577" s="49" t="str">
        <f t="shared" si="181"/>
        <v/>
      </c>
      <c r="V577" s="16"/>
      <c r="W577" s="88" t="str">
        <f t="shared" si="182"/>
        <v/>
      </c>
      <c r="X577" s="89" t="str">
        <f t="shared" si="198"/>
        <v/>
      </c>
      <c r="Y577" s="16"/>
      <c r="Z577" s="31" t="str">
        <f t="shared" si="190"/>
        <v/>
      </c>
      <c r="AA577" s="19"/>
      <c r="AB577" s="45" t="str">
        <f t="shared" si="197"/>
        <v/>
      </c>
      <c r="AC577" s="44"/>
      <c r="AE577" s="19"/>
      <c r="AF577" s="71"/>
      <c r="AG577" s="25"/>
      <c r="AH577" s="45" t="str">
        <f t="shared" si="183"/>
        <v/>
      </c>
      <c r="AI577" s="29"/>
      <c r="AJ577" s="45" t="str">
        <f t="shared" si="184"/>
        <v/>
      </c>
      <c r="AK577" s="50"/>
      <c r="AL577" s="88" t="str">
        <f t="shared" si="195"/>
        <v/>
      </c>
      <c r="AM577" s="89" t="str">
        <f t="shared" si="196"/>
        <v/>
      </c>
      <c r="AN577" s="36"/>
    </row>
    <row r="578" spans="1:40" x14ac:dyDescent="0.25">
      <c r="A578" s="95"/>
      <c r="B578" s="19"/>
      <c r="C578" s="298" t="b">
        <f t="shared" si="191"/>
        <v>0</v>
      </c>
      <c r="D578" s="298"/>
      <c r="E578" s="420" t="b">
        <f t="shared" si="192"/>
        <v>0</v>
      </c>
      <c r="F578" s="421"/>
      <c r="G578" s="298" t="b">
        <f t="shared" si="193"/>
        <v>0</v>
      </c>
      <c r="H578" s="298"/>
      <c r="I578" s="298" t="b">
        <f t="shared" si="194"/>
        <v>0</v>
      </c>
      <c r="J578" s="298"/>
      <c r="K578" s="285" t="str">
        <f t="shared" si="185"/>
        <v/>
      </c>
      <c r="L578" s="104" t="str">
        <f t="shared" si="178"/>
        <v/>
      </c>
      <c r="M578" s="293" t="str">
        <f t="shared" si="179"/>
        <v/>
      </c>
      <c r="N578" s="19"/>
      <c r="O578" s="86" t="str">
        <f t="shared" si="186"/>
        <v/>
      </c>
      <c r="P578" s="285" t="str">
        <f t="shared" si="187"/>
        <v/>
      </c>
      <c r="Q578" s="86" t="str">
        <f t="shared" si="188"/>
        <v/>
      </c>
      <c r="R578" s="285" t="str">
        <f t="shared" si="189"/>
        <v/>
      </c>
      <c r="S578" s="16"/>
      <c r="T578" s="49" t="str">
        <f t="shared" si="180"/>
        <v/>
      </c>
      <c r="U578" s="49" t="str">
        <f t="shared" si="181"/>
        <v/>
      </c>
      <c r="V578" s="16"/>
      <c r="W578" s="88" t="str">
        <f t="shared" si="182"/>
        <v/>
      </c>
      <c r="X578" s="89" t="str">
        <f t="shared" si="198"/>
        <v/>
      </c>
      <c r="Y578" s="16"/>
      <c r="Z578" s="31" t="str">
        <f t="shared" si="190"/>
        <v/>
      </c>
      <c r="AA578" s="19"/>
      <c r="AB578" s="45" t="str">
        <f t="shared" si="197"/>
        <v/>
      </c>
      <c r="AC578" s="44"/>
      <c r="AE578" s="19"/>
      <c r="AF578" s="71"/>
      <c r="AG578" s="25"/>
      <c r="AH578" s="45" t="str">
        <f t="shared" si="183"/>
        <v/>
      </c>
      <c r="AI578" s="29"/>
      <c r="AJ578" s="45" t="str">
        <f t="shared" si="184"/>
        <v/>
      </c>
      <c r="AK578" s="50"/>
      <c r="AL578" s="88" t="str">
        <f t="shared" si="195"/>
        <v/>
      </c>
      <c r="AM578" s="89" t="str">
        <f t="shared" si="196"/>
        <v/>
      </c>
      <c r="AN578" s="36"/>
    </row>
    <row r="579" spans="1:40" x14ac:dyDescent="0.25">
      <c r="A579" s="95"/>
      <c r="B579" s="19"/>
      <c r="C579" s="298" t="b">
        <f t="shared" si="191"/>
        <v>0</v>
      </c>
      <c r="D579" s="298"/>
      <c r="E579" s="420" t="b">
        <f t="shared" si="192"/>
        <v>0</v>
      </c>
      <c r="F579" s="421"/>
      <c r="G579" s="298" t="b">
        <f t="shared" si="193"/>
        <v>0</v>
      </c>
      <c r="H579" s="298"/>
      <c r="I579" s="298" t="b">
        <f t="shared" si="194"/>
        <v>0</v>
      </c>
      <c r="J579" s="298"/>
      <c r="K579" s="285" t="str">
        <f t="shared" si="185"/>
        <v/>
      </c>
      <c r="L579" s="104" t="str">
        <f t="shared" si="178"/>
        <v/>
      </c>
      <c r="M579" s="293" t="str">
        <f t="shared" si="179"/>
        <v/>
      </c>
      <c r="N579" s="19"/>
      <c r="O579" s="86" t="str">
        <f t="shared" si="186"/>
        <v/>
      </c>
      <c r="P579" s="285" t="str">
        <f t="shared" si="187"/>
        <v/>
      </c>
      <c r="Q579" s="86" t="str">
        <f t="shared" si="188"/>
        <v/>
      </c>
      <c r="R579" s="285" t="str">
        <f t="shared" si="189"/>
        <v/>
      </c>
      <c r="S579" s="16"/>
      <c r="T579" s="49" t="str">
        <f t="shared" si="180"/>
        <v/>
      </c>
      <c r="U579" s="49" t="str">
        <f t="shared" si="181"/>
        <v/>
      </c>
      <c r="V579" s="16"/>
      <c r="W579" s="88" t="str">
        <f t="shared" si="182"/>
        <v/>
      </c>
      <c r="X579" s="89" t="str">
        <f t="shared" si="198"/>
        <v/>
      </c>
      <c r="Y579" s="16"/>
      <c r="Z579" s="31" t="str">
        <f t="shared" si="190"/>
        <v/>
      </c>
      <c r="AA579" s="19"/>
      <c r="AB579" s="45" t="str">
        <f t="shared" si="197"/>
        <v/>
      </c>
      <c r="AC579" s="44"/>
      <c r="AE579" s="19"/>
      <c r="AF579" s="71"/>
      <c r="AG579" s="25"/>
      <c r="AH579" s="45" t="str">
        <f t="shared" si="183"/>
        <v/>
      </c>
      <c r="AI579" s="29"/>
      <c r="AJ579" s="45" t="str">
        <f t="shared" si="184"/>
        <v/>
      </c>
      <c r="AK579" s="50"/>
      <c r="AL579" s="88" t="str">
        <f t="shared" si="195"/>
        <v/>
      </c>
      <c r="AM579" s="89" t="str">
        <f t="shared" si="196"/>
        <v/>
      </c>
      <c r="AN579" s="36"/>
    </row>
    <row r="580" spans="1:40" x14ac:dyDescent="0.25">
      <c r="A580" s="95"/>
      <c r="B580" s="19"/>
      <c r="C580" s="298" t="b">
        <f t="shared" si="191"/>
        <v>0</v>
      </c>
      <c r="D580" s="298"/>
      <c r="E580" s="420" t="b">
        <f t="shared" si="192"/>
        <v>0</v>
      </c>
      <c r="F580" s="421"/>
      <c r="G580" s="298" t="b">
        <f t="shared" si="193"/>
        <v>0</v>
      </c>
      <c r="H580" s="298"/>
      <c r="I580" s="298" t="b">
        <f t="shared" si="194"/>
        <v>0</v>
      </c>
      <c r="J580" s="298"/>
      <c r="K580" s="285" t="str">
        <f t="shared" si="185"/>
        <v/>
      </c>
      <c r="L580" s="104" t="str">
        <f t="shared" si="178"/>
        <v/>
      </c>
      <c r="M580" s="293" t="str">
        <f t="shared" si="179"/>
        <v/>
      </c>
      <c r="N580" s="19"/>
      <c r="O580" s="86" t="str">
        <f t="shared" si="186"/>
        <v/>
      </c>
      <c r="P580" s="285" t="str">
        <f t="shared" si="187"/>
        <v/>
      </c>
      <c r="Q580" s="86" t="str">
        <f t="shared" si="188"/>
        <v/>
      </c>
      <c r="R580" s="285" t="str">
        <f t="shared" si="189"/>
        <v/>
      </c>
      <c r="S580" s="16"/>
      <c r="T580" s="49" t="str">
        <f t="shared" si="180"/>
        <v/>
      </c>
      <c r="U580" s="49" t="str">
        <f t="shared" si="181"/>
        <v/>
      </c>
      <c r="V580" s="16"/>
      <c r="W580" s="88" t="str">
        <f t="shared" si="182"/>
        <v/>
      </c>
      <c r="X580" s="89" t="str">
        <f t="shared" si="198"/>
        <v/>
      </c>
      <c r="Y580" s="16"/>
      <c r="Z580" s="31" t="str">
        <f t="shared" si="190"/>
        <v/>
      </c>
      <c r="AA580" s="19"/>
      <c r="AB580" s="45" t="str">
        <f t="shared" si="197"/>
        <v/>
      </c>
      <c r="AC580" s="44"/>
      <c r="AE580" s="19"/>
      <c r="AF580" s="71"/>
      <c r="AG580" s="25"/>
      <c r="AH580" s="45" t="str">
        <f t="shared" si="183"/>
        <v/>
      </c>
      <c r="AI580" s="29"/>
      <c r="AJ580" s="45" t="str">
        <f t="shared" si="184"/>
        <v/>
      </c>
      <c r="AK580" s="50"/>
      <c r="AL580" s="88" t="str">
        <f t="shared" si="195"/>
        <v/>
      </c>
      <c r="AM580" s="89" t="str">
        <f t="shared" si="196"/>
        <v/>
      </c>
      <c r="AN580" s="36"/>
    </row>
    <row r="581" spans="1:40" x14ac:dyDescent="0.25">
      <c r="A581" s="95"/>
      <c r="B581" s="19"/>
      <c r="C581" s="298" t="b">
        <f t="shared" si="191"/>
        <v>0</v>
      </c>
      <c r="D581" s="298"/>
      <c r="E581" s="420" t="b">
        <f t="shared" si="192"/>
        <v>0</v>
      </c>
      <c r="F581" s="421"/>
      <c r="G581" s="298" t="b">
        <f t="shared" si="193"/>
        <v>0</v>
      </c>
      <c r="H581" s="298"/>
      <c r="I581" s="298" t="b">
        <f t="shared" si="194"/>
        <v>0</v>
      </c>
      <c r="J581" s="298"/>
      <c r="K581" s="285" t="str">
        <f t="shared" si="185"/>
        <v/>
      </c>
      <c r="L581" s="104" t="str">
        <f t="shared" si="178"/>
        <v/>
      </c>
      <c r="M581" s="293" t="str">
        <f t="shared" si="179"/>
        <v/>
      </c>
      <c r="N581" s="19"/>
      <c r="O581" s="86" t="str">
        <f t="shared" si="186"/>
        <v/>
      </c>
      <c r="P581" s="285" t="str">
        <f t="shared" si="187"/>
        <v/>
      </c>
      <c r="Q581" s="86" t="str">
        <f t="shared" si="188"/>
        <v/>
      </c>
      <c r="R581" s="285" t="str">
        <f t="shared" si="189"/>
        <v/>
      </c>
      <c r="S581" s="16"/>
      <c r="T581" s="49" t="str">
        <f t="shared" si="180"/>
        <v/>
      </c>
      <c r="U581" s="49" t="str">
        <f t="shared" si="181"/>
        <v/>
      </c>
      <c r="V581" s="16"/>
      <c r="W581" s="88" t="str">
        <f t="shared" si="182"/>
        <v/>
      </c>
      <c r="X581" s="89" t="str">
        <f t="shared" si="198"/>
        <v/>
      </c>
      <c r="Y581" s="16"/>
      <c r="Z581" s="31" t="str">
        <f t="shared" si="190"/>
        <v/>
      </c>
      <c r="AA581" s="19"/>
      <c r="AB581" s="45" t="str">
        <f t="shared" si="197"/>
        <v/>
      </c>
      <c r="AC581" s="44"/>
      <c r="AE581" s="19"/>
      <c r="AF581" s="71"/>
      <c r="AG581" s="25"/>
      <c r="AH581" s="45" t="str">
        <f t="shared" si="183"/>
        <v/>
      </c>
      <c r="AI581" s="29"/>
      <c r="AJ581" s="45" t="str">
        <f t="shared" si="184"/>
        <v/>
      </c>
      <c r="AK581" s="50"/>
      <c r="AL581" s="88" t="str">
        <f t="shared" si="195"/>
        <v/>
      </c>
      <c r="AM581" s="89" t="str">
        <f t="shared" si="196"/>
        <v/>
      </c>
      <c r="AN581" s="36"/>
    </row>
    <row r="582" spans="1:40" x14ac:dyDescent="0.25">
      <c r="A582" s="95"/>
      <c r="B582" s="19"/>
      <c r="C582" s="298" t="b">
        <f t="shared" si="191"/>
        <v>0</v>
      </c>
      <c r="D582" s="298"/>
      <c r="E582" s="420" t="b">
        <f t="shared" si="192"/>
        <v>0</v>
      </c>
      <c r="F582" s="421"/>
      <c r="G582" s="298" t="b">
        <f t="shared" si="193"/>
        <v>0</v>
      </c>
      <c r="H582" s="298"/>
      <c r="I582" s="298" t="b">
        <f t="shared" si="194"/>
        <v>0</v>
      </c>
      <c r="J582" s="298"/>
      <c r="K582" s="285" t="str">
        <f t="shared" si="185"/>
        <v/>
      </c>
      <c r="L582" s="104" t="str">
        <f t="shared" si="178"/>
        <v/>
      </c>
      <c r="M582" s="293" t="str">
        <f t="shared" si="179"/>
        <v/>
      </c>
      <c r="N582" s="19"/>
      <c r="O582" s="86" t="str">
        <f t="shared" si="186"/>
        <v/>
      </c>
      <c r="P582" s="285" t="str">
        <f t="shared" si="187"/>
        <v/>
      </c>
      <c r="Q582" s="86" t="str">
        <f t="shared" si="188"/>
        <v/>
      </c>
      <c r="R582" s="285" t="str">
        <f t="shared" si="189"/>
        <v/>
      </c>
      <c r="S582" s="16"/>
      <c r="T582" s="49" t="str">
        <f t="shared" si="180"/>
        <v/>
      </c>
      <c r="U582" s="49" t="str">
        <f t="shared" si="181"/>
        <v/>
      </c>
      <c r="V582" s="16"/>
      <c r="W582" s="88" t="str">
        <f t="shared" si="182"/>
        <v/>
      </c>
      <c r="X582" s="89" t="str">
        <f t="shared" si="198"/>
        <v/>
      </c>
      <c r="Y582" s="16"/>
      <c r="Z582" s="31" t="str">
        <f t="shared" si="190"/>
        <v/>
      </c>
      <c r="AA582" s="19"/>
      <c r="AB582" s="45" t="str">
        <f t="shared" si="197"/>
        <v/>
      </c>
      <c r="AC582" s="44"/>
      <c r="AE582" s="19"/>
      <c r="AF582" s="71"/>
      <c r="AG582" s="25"/>
      <c r="AH582" s="45" t="str">
        <f t="shared" si="183"/>
        <v/>
      </c>
      <c r="AI582" s="29"/>
      <c r="AJ582" s="45" t="str">
        <f t="shared" si="184"/>
        <v/>
      </c>
      <c r="AK582" s="50"/>
      <c r="AL582" s="88" t="str">
        <f t="shared" si="195"/>
        <v/>
      </c>
      <c r="AM582" s="89" t="str">
        <f t="shared" si="196"/>
        <v/>
      </c>
      <c r="AN582" s="36"/>
    </row>
    <row r="583" spans="1:40" x14ac:dyDescent="0.25">
      <c r="A583" s="95"/>
      <c r="B583" s="19"/>
      <c r="C583" s="298" t="b">
        <f t="shared" si="191"/>
        <v>0</v>
      </c>
      <c r="D583" s="298"/>
      <c r="E583" s="420" t="b">
        <f t="shared" si="192"/>
        <v>0</v>
      </c>
      <c r="F583" s="421"/>
      <c r="G583" s="298" t="b">
        <f t="shared" si="193"/>
        <v>0</v>
      </c>
      <c r="H583" s="298"/>
      <c r="I583" s="298" t="b">
        <f t="shared" si="194"/>
        <v>0</v>
      </c>
      <c r="J583" s="298"/>
      <c r="K583" s="285" t="str">
        <f t="shared" si="185"/>
        <v/>
      </c>
      <c r="L583" s="104" t="str">
        <f t="shared" si="178"/>
        <v/>
      </c>
      <c r="M583" s="293" t="str">
        <f t="shared" si="179"/>
        <v/>
      </c>
      <c r="N583" s="19"/>
      <c r="O583" s="86" t="str">
        <f t="shared" si="186"/>
        <v/>
      </c>
      <c r="P583" s="285" t="str">
        <f t="shared" si="187"/>
        <v/>
      </c>
      <c r="Q583" s="86" t="str">
        <f t="shared" si="188"/>
        <v/>
      </c>
      <c r="R583" s="285" t="str">
        <f t="shared" si="189"/>
        <v/>
      </c>
      <c r="S583" s="16"/>
      <c r="T583" s="49" t="str">
        <f t="shared" si="180"/>
        <v/>
      </c>
      <c r="U583" s="49" t="str">
        <f t="shared" si="181"/>
        <v/>
      </c>
      <c r="V583" s="16"/>
      <c r="W583" s="88" t="str">
        <f t="shared" si="182"/>
        <v/>
      </c>
      <c r="X583" s="89" t="str">
        <f t="shared" si="198"/>
        <v/>
      </c>
      <c r="Y583" s="16"/>
      <c r="Z583" s="31" t="str">
        <f t="shared" si="190"/>
        <v/>
      </c>
      <c r="AA583" s="19"/>
      <c r="AB583" s="45" t="str">
        <f t="shared" si="197"/>
        <v/>
      </c>
      <c r="AC583" s="44"/>
      <c r="AE583" s="19"/>
      <c r="AF583" s="71"/>
      <c r="AG583" s="25"/>
      <c r="AH583" s="45" t="str">
        <f t="shared" si="183"/>
        <v/>
      </c>
      <c r="AI583" s="29"/>
      <c r="AJ583" s="45" t="str">
        <f t="shared" si="184"/>
        <v/>
      </c>
      <c r="AK583" s="50"/>
      <c r="AL583" s="88" t="str">
        <f t="shared" si="195"/>
        <v/>
      </c>
      <c r="AM583" s="89" t="str">
        <f t="shared" si="196"/>
        <v/>
      </c>
      <c r="AN583" s="36"/>
    </row>
    <row r="584" spans="1:40" x14ac:dyDescent="0.25">
      <c r="A584" s="95"/>
      <c r="B584" s="19"/>
      <c r="C584" s="298" t="b">
        <f t="shared" si="191"/>
        <v>0</v>
      </c>
      <c r="D584" s="298"/>
      <c r="E584" s="420" t="b">
        <f t="shared" si="192"/>
        <v>0</v>
      </c>
      <c r="F584" s="421"/>
      <c r="G584" s="298" t="b">
        <f t="shared" si="193"/>
        <v>0</v>
      </c>
      <c r="H584" s="298"/>
      <c r="I584" s="298" t="b">
        <f t="shared" si="194"/>
        <v>0</v>
      </c>
      <c r="J584" s="298"/>
      <c r="K584" s="285" t="str">
        <f t="shared" si="185"/>
        <v/>
      </c>
      <c r="L584" s="104" t="str">
        <f t="shared" si="178"/>
        <v/>
      </c>
      <c r="M584" s="293" t="str">
        <f t="shared" si="179"/>
        <v/>
      </c>
      <c r="N584" s="19"/>
      <c r="O584" s="86" t="str">
        <f t="shared" si="186"/>
        <v/>
      </c>
      <c r="P584" s="285" t="str">
        <f t="shared" si="187"/>
        <v/>
      </c>
      <c r="Q584" s="86" t="str">
        <f t="shared" si="188"/>
        <v/>
      </c>
      <c r="R584" s="285" t="str">
        <f t="shared" si="189"/>
        <v/>
      </c>
      <c r="S584" s="16"/>
      <c r="T584" s="49" t="str">
        <f t="shared" si="180"/>
        <v/>
      </c>
      <c r="U584" s="49" t="str">
        <f t="shared" si="181"/>
        <v/>
      </c>
      <c r="V584" s="16"/>
      <c r="W584" s="88" t="str">
        <f t="shared" si="182"/>
        <v/>
      </c>
      <c r="X584" s="89" t="str">
        <f t="shared" si="198"/>
        <v/>
      </c>
      <c r="Y584" s="16"/>
      <c r="Z584" s="31" t="str">
        <f t="shared" si="190"/>
        <v/>
      </c>
      <c r="AA584" s="19"/>
      <c r="AB584" s="45" t="str">
        <f t="shared" si="197"/>
        <v/>
      </c>
      <c r="AC584" s="44"/>
      <c r="AE584" s="19"/>
      <c r="AF584" s="71"/>
      <c r="AG584" s="25"/>
      <c r="AH584" s="45" t="str">
        <f t="shared" si="183"/>
        <v/>
      </c>
      <c r="AI584" s="29"/>
      <c r="AJ584" s="45" t="str">
        <f t="shared" si="184"/>
        <v/>
      </c>
      <c r="AK584" s="50"/>
      <c r="AL584" s="88" t="str">
        <f t="shared" si="195"/>
        <v/>
      </c>
      <c r="AM584" s="89" t="str">
        <f t="shared" si="196"/>
        <v/>
      </c>
      <c r="AN584" s="36"/>
    </row>
    <row r="585" spans="1:40" x14ac:dyDescent="0.25">
      <c r="A585" s="95"/>
      <c r="B585" s="19"/>
      <c r="C585" s="298" t="b">
        <f t="shared" si="191"/>
        <v>0</v>
      </c>
      <c r="D585" s="298"/>
      <c r="E585" s="420" t="b">
        <f t="shared" si="192"/>
        <v>0</v>
      </c>
      <c r="F585" s="421"/>
      <c r="G585" s="298" t="b">
        <f t="shared" si="193"/>
        <v>0</v>
      </c>
      <c r="H585" s="298"/>
      <c r="I585" s="298" t="b">
        <f t="shared" si="194"/>
        <v>0</v>
      </c>
      <c r="J585" s="298"/>
      <c r="K585" s="285" t="str">
        <f t="shared" si="185"/>
        <v/>
      </c>
      <c r="L585" s="104" t="str">
        <f t="shared" si="178"/>
        <v/>
      </c>
      <c r="M585" s="293" t="str">
        <f t="shared" si="179"/>
        <v/>
      </c>
      <c r="N585" s="19"/>
      <c r="O585" s="86" t="str">
        <f t="shared" si="186"/>
        <v/>
      </c>
      <c r="P585" s="285" t="str">
        <f t="shared" si="187"/>
        <v/>
      </c>
      <c r="Q585" s="86" t="str">
        <f t="shared" si="188"/>
        <v/>
      </c>
      <c r="R585" s="285" t="str">
        <f t="shared" si="189"/>
        <v/>
      </c>
      <c r="S585" s="16"/>
      <c r="T585" s="49" t="str">
        <f t="shared" si="180"/>
        <v/>
      </c>
      <c r="U585" s="49" t="str">
        <f t="shared" si="181"/>
        <v/>
      </c>
      <c r="V585" s="16"/>
      <c r="W585" s="88" t="str">
        <f t="shared" si="182"/>
        <v/>
      </c>
      <c r="X585" s="89" t="str">
        <f t="shared" si="198"/>
        <v/>
      </c>
      <c r="Y585" s="16"/>
      <c r="Z585" s="31" t="str">
        <f t="shared" si="190"/>
        <v/>
      </c>
      <c r="AA585" s="19"/>
      <c r="AB585" s="45" t="str">
        <f t="shared" si="197"/>
        <v/>
      </c>
      <c r="AC585" s="44"/>
      <c r="AE585" s="19"/>
      <c r="AF585" s="71"/>
      <c r="AG585" s="25"/>
      <c r="AH585" s="45" t="str">
        <f t="shared" si="183"/>
        <v/>
      </c>
      <c r="AI585" s="29"/>
      <c r="AJ585" s="45" t="str">
        <f t="shared" si="184"/>
        <v/>
      </c>
      <c r="AK585" s="50"/>
      <c r="AL585" s="88" t="str">
        <f t="shared" si="195"/>
        <v/>
      </c>
      <c r="AM585" s="89" t="str">
        <f t="shared" si="196"/>
        <v/>
      </c>
      <c r="AN585" s="36"/>
    </row>
    <row r="586" spans="1:40" x14ac:dyDescent="0.25">
      <c r="A586" s="95"/>
      <c r="B586" s="19"/>
      <c r="C586" s="298" t="b">
        <f t="shared" si="191"/>
        <v>0</v>
      </c>
      <c r="D586" s="298"/>
      <c r="E586" s="420" t="b">
        <f t="shared" si="192"/>
        <v>0</v>
      </c>
      <c r="F586" s="421"/>
      <c r="G586" s="298" t="b">
        <f t="shared" si="193"/>
        <v>0</v>
      </c>
      <c r="H586" s="298"/>
      <c r="I586" s="298" t="b">
        <f t="shared" si="194"/>
        <v>0</v>
      </c>
      <c r="J586" s="298"/>
      <c r="K586" s="285" t="str">
        <f t="shared" si="185"/>
        <v/>
      </c>
      <c r="L586" s="104" t="str">
        <f t="shared" si="178"/>
        <v/>
      </c>
      <c r="M586" s="293" t="str">
        <f t="shared" si="179"/>
        <v/>
      </c>
      <c r="N586" s="19"/>
      <c r="O586" s="86" t="str">
        <f t="shared" si="186"/>
        <v/>
      </c>
      <c r="P586" s="285" t="str">
        <f t="shared" si="187"/>
        <v/>
      </c>
      <c r="Q586" s="86" t="str">
        <f t="shared" si="188"/>
        <v/>
      </c>
      <c r="R586" s="285" t="str">
        <f t="shared" si="189"/>
        <v/>
      </c>
      <c r="S586" s="16"/>
      <c r="T586" s="49" t="str">
        <f t="shared" si="180"/>
        <v/>
      </c>
      <c r="U586" s="49" t="str">
        <f t="shared" si="181"/>
        <v/>
      </c>
      <c r="V586" s="16"/>
      <c r="W586" s="88" t="str">
        <f t="shared" si="182"/>
        <v/>
      </c>
      <c r="X586" s="89" t="str">
        <f t="shared" si="198"/>
        <v/>
      </c>
      <c r="Y586" s="16"/>
      <c r="Z586" s="31" t="str">
        <f t="shared" si="190"/>
        <v/>
      </c>
      <c r="AA586" s="19"/>
      <c r="AB586" s="45" t="str">
        <f t="shared" si="197"/>
        <v/>
      </c>
      <c r="AC586" s="44"/>
      <c r="AE586" s="19"/>
      <c r="AF586" s="71"/>
      <c r="AG586" s="25"/>
      <c r="AH586" s="45" t="str">
        <f t="shared" si="183"/>
        <v/>
      </c>
      <c r="AI586" s="29"/>
      <c r="AJ586" s="45" t="str">
        <f t="shared" si="184"/>
        <v/>
      </c>
      <c r="AK586" s="50"/>
      <c r="AL586" s="88" t="str">
        <f t="shared" si="195"/>
        <v/>
      </c>
      <c r="AM586" s="89" t="str">
        <f t="shared" si="196"/>
        <v/>
      </c>
      <c r="AN586" s="36"/>
    </row>
    <row r="587" spans="1:40" x14ac:dyDescent="0.25">
      <c r="A587" s="95"/>
      <c r="B587" s="19"/>
      <c r="C587" s="298" t="b">
        <f t="shared" si="191"/>
        <v>0</v>
      </c>
      <c r="D587" s="298"/>
      <c r="E587" s="420" t="b">
        <f t="shared" si="192"/>
        <v>0</v>
      </c>
      <c r="F587" s="421"/>
      <c r="G587" s="298" t="b">
        <f t="shared" si="193"/>
        <v>0</v>
      </c>
      <c r="H587" s="298"/>
      <c r="I587" s="298" t="b">
        <f t="shared" si="194"/>
        <v>0</v>
      </c>
      <c r="J587" s="298"/>
      <c r="K587" s="285" t="str">
        <f t="shared" si="185"/>
        <v/>
      </c>
      <c r="L587" s="104" t="str">
        <f t="shared" si="178"/>
        <v/>
      </c>
      <c r="M587" s="293" t="str">
        <f t="shared" si="179"/>
        <v/>
      </c>
      <c r="N587" s="19"/>
      <c r="O587" s="86" t="str">
        <f t="shared" si="186"/>
        <v/>
      </c>
      <c r="P587" s="285" t="str">
        <f t="shared" si="187"/>
        <v/>
      </c>
      <c r="Q587" s="86" t="str">
        <f t="shared" si="188"/>
        <v/>
      </c>
      <c r="R587" s="285" t="str">
        <f t="shared" si="189"/>
        <v/>
      </c>
      <c r="S587" s="16"/>
      <c r="T587" s="49" t="str">
        <f t="shared" si="180"/>
        <v/>
      </c>
      <c r="U587" s="49" t="str">
        <f t="shared" si="181"/>
        <v/>
      </c>
      <c r="V587" s="16"/>
      <c r="W587" s="88" t="str">
        <f t="shared" si="182"/>
        <v/>
      </c>
      <c r="X587" s="89" t="str">
        <f t="shared" si="198"/>
        <v/>
      </c>
      <c r="Y587" s="16"/>
      <c r="Z587" s="31" t="str">
        <f t="shared" si="190"/>
        <v/>
      </c>
      <c r="AA587" s="19"/>
      <c r="AB587" s="45" t="str">
        <f t="shared" si="197"/>
        <v/>
      </c>
      <c r="AC587" s="44"/>
      <c r="AE587" s="19"/>
      <c r="AF587" s="71"/>
      <c r="AG587" s="25"/>
      <c r="AH587" s="45" t="str">
        <f t="shared" si="183"/>
        <v/>
      </c>
      <c r="AI587" s="29"/>
      <c r="AJ587" s="45" t="str">
        <f t="shared" si="184"/>
        <v/>
      </c>
      <c r="AK587" s="50"/>
      <c r="AL587" s="88" t="str">
        <f t="shared" si="195"/>
        <v/>
      </c>
      <c r="AM587" s="89" t="str">
        <f t="shared" si="196"/>
        <v/>
      </c>
      <c r="AN587" s="36"/>
    </row>
    <row r="588" spans="1:40" x14ac:dyDescent="0.25">
      <c r="A588" s="95"/>
      <c r="B588" s="19"/>
      <c r="C588" s="298" t="b">
        <f t="shared" si="191"/>
        <v>0</v>
      </c>
      <c r="D588" s="298"/>
      <c r="E588" s="420" t="b">
        <f t="shared" si="192"/>
        <v>0</v>
      </c>
      <c r="F588" s="421"/>
      <c r="G588" s="298" t="b">
        <f t="shared" si="193"/>
        <v>0</v>
      </c>
      <c r="H588" s="298"/>
      <c r="I588" s="298" t="b">
        <f t="shared" si="194"/>
        <v>0</v>
      </c>
      <c r="J588" s="298"/>
      <c r="K588" s="285" t="str">
        <f t="shared" si="185"/>
        <v/>
      </c>
      <c r="L588" s="104" t="str">
        <f t="shared" si="178"/>
        <v/>
      </c>
      <c r="M588" s="293" t="str">
        <f t="shared" si="179"/>
        <v/>
      </c>
      <c r="N588" s="19"/>
      <c r="O588" s="86" t="str">
        <f t="shared" si="186"/>
        <v/>
      </c>
      <c r="P588" s="285" t="str">
        <f t="shared" si="187"/>
        <v/>
      </c>
      <c r="Q588" s="86" t="str">
        <f t="shared" si="188"/>
        <v/>
      </c>
      <c r="R588" s="285" t="str">
        <f t="shared" si="189"/>
        <v/>
      </c>
      <c r="S588" s="16"/>
      <c r="T588" s="49" t="str">
        <f t="shared" si="180"/>
        <v/>
      </c>
      <c r="U588" s="49" t="str">
        <f t="shared" si="181"/>
        <v/>
      </c>
      <c r="V588" s="16"/>
      <c r="W588" s="88" t="str">
        <f t="shared" si="182"/>
        <v/>
      </c>
      <c r="X588" s="89" t="str">
        <f t="shared" si="198"/>
        <v/>
      </c>
      <c r="Y588" s="16"/>
      <c r="Z588" s="31" t="str">
        <f t="shared" si="190"/>
        <v/>
      </c>
      <c r="AA588" s="19"/>
      <c r="AB588" s="45" t="str">
        <f t="shared" si="197"/>
        <v/>
      </c>
      <c r="AC588" s="44"/>
      <c r="AE588" s="19"/>
      <c r="AF588" s="71"/>
      <c r="AG588" s="25"/>
      <c r="AH588" s="45" t="str">
        <f t="shared" si="183"/>
        <v/>
      </c>
      <c r="AI588" s="29"/>
      <c r="AJ588" s="45" t="str">
        <f t="shared" si="184"/>
        <v/>
      </c>
      <c r="AK588" s="50"/>
      <c r="AL588" s="88" t="str">
        <f t="shared" si="195"/>
        <v/>
      </c>
      <c r="AM588" s="89" t="str">
        <f t="shared" si="196"/>
        <v/>
      </c>
      <c r="AN588" s="36"/>
    </row>
    <row r="589" spans="1:40" x14ac:dyDescent="0.25">
      <c r="A589" s="95"/>
      <c r="B589" s="19"/>
      <c r="C589" s="298" t="b">
        <f t="shared" si="191"/>
        <v>0</v>
      </c>
      <c r="D589" s="298"/>
      <c r="E589" s="420" t="b">
        <f t="shared" si="192"/>
        <v>0</v>
      </c>
      <c r="F589" s="421"/>
      <c r="G589" s="298" t="b">
        <f t="shared" si="193"/>
        <v>0</v>
      </c>
      <c r="H589" s="298"/>
      <c r="I589" s="298" t="b">
        <f t="shared" si="194"/>
        <v>0</v>
      </c>
      <c r="J589" s="298"/>
      <c r="K589" s="285" t="str">
        <f t="shared" si="185"/>
        <v/>
      </c>
      <c r="L589" s="104" t="str">
        <f t="shared" si="178"/>
        <v/>
      </c>
      <c r="M589" s="293" t="str">
        <f t="shared" si="179"/>
        <v/>
      </c>
      <c r="N589" s="19"/>
      <c r="O589" s="86" t="str">
        <f t="shared" si="186"/>
        <v/>
      </c>
      <c r="P589" s="285" t="str">
        <f t="shared" si="187"/>
        <v/>
      </c>
      <c r="Q589" s="86" t="str">
        <f t="shared" si="188"/>
        <v/>
      </c>
      <c r="R589" s="285" t="str">
        <f t="shared" si="189"/>
        <v/>
      </c>
      <c r="S589" s="16"/>
      <c r="T589" s="49" t="str">
        <f t="shared" si="180"/>
        <v/>
      </c>
      <c r="U589" s="49" t="str">
        <f t="shared" si="181"/>
        <v/>
      </c>
      <c r="V589" s="16"/>
      <c r="W589" s="88" t="str">
        <f t="shared" si="182"/>
        <v/>
      </c>
      <c r="X589" s="89" t="str">
        <f t="shared" si="198"/>
        <v/>
      </c>
      <c r="Y589" s="16"/>
      <c r="Z589" s="31" t="str">
        <f t="shared" si="190"/>
        <v/>
      </c>
      <c r="AA589" s="19"/>
      <c r="AB589" s="45" t="str">
        <f t="shared" si="197"/>
        <v/>
      </c>
      <c r="AC589" s="44"/>
      <c r="AE589" s="19"/>
      <c r="AF589" s="71"/>
      <c r="AG589" s="25"/>
      <c r="AH589" s="45" t="str">
        <f t="shared" si="183"/>
        <v/>
      </c>
      <c r="AI589" s="29"/>
      <c r="AJ589" s="45" t="str">
        <f t="shared" si="184"/>
        <v/>
      </c>
      <c r="AK589" s="50"/>
      <c r="AL589" s="88" t="str">
        <f t="shared" si="195"/>
        <v/>
      </c>
      <c r="AM589" s="89" t="str">
        <f t="shared" si="196"/>
        <v/>
      </c>
      <c r="AN589" s="36"/>
    </row>
    <row r="590" spans="1:40" x14ac:dyDescent="0.25">
      <c r="A590" s="95"/>
      <c r="B590" s="19"/>
      <c r="C590" s="298" t="b">
        <f t="shared" si="191"/>
        <v>0</v>
      </c>
      <c r="D590" s="298"/>
      <c r="E590" s="420" t="b">
        <f t="shared" si="192"/>
        <v>0</v>
      </c>
      <c r="F590" s="421"/>
      <c r="G590" s="298" t="b">
        <f t="shared" si="193"/>
        <v>0</v>
      </c>
      <c r="H590" s="298"/>
      <c r="I590" s="298" t="b">
        <f t="shared" si="194"/>
        <v>0</v>
      </c>
      <c r="J590" s="298"/>
      <c r="K590" s="285" t="str">
        <f t="shared" si="185"/>
        <v/>
      </c>
      <c r="L590" s="104" t="str">
        <f t="shared" si="178"/>
        <v/>
      </c>
      <c r="M590" s="293" t="str">
        <f t="shared" si="179"/>
        <v/>
      </c>
      <c r="N590" s="19"/>
      <c r="O590" s="86" t="str">
        <f t="shared" si="186"/>
        <v/>
      </c>
      <c r="P590" s="285" t="str">
        <f t="shared" si="187"/>
        <v/>
      </c>
      <c r="Q590" s="86" t="str">
        <f t="shared" si="188"/>
        <v/>
      </c>
      <c r="R590" s="285" t="str">
        <f t="shared" si="189"/>
        <v/>
      </c>
      <c r="S590" s="16"/>
      <c r="T590" s="49" t="str">
        <f t="shared" si="180"/>
        <v/>
      </c>
      <c r="U590" s="49" t="str">
        <f t="shared" si="181"/>
        <v/>
      </c>
      <c r="V590" s="16"/>
      <c r="W590" s="88" t="str">
        <f t="shared" si="182"/>
        <v/>
      </c>
      <c r="X590" s="89" t="str">
        <f t="shared" si="198"/>
        <v/>
      </c>
      <c r="Y590" s="16"/>
      <c r="Z590" s="31" t="str">
        <f t="shared" si="190"/>
        <v/>
      </c>
      <c r="AA590" s="19"/>
      <c r="AB590" s="45" t="str">
        <f t="shared" si="197"/>
        <v/>
      </c>
      <c r="AC590" s="44"/>
      <c r="AE590" s="19"/>
      <c r="AF590" s="71"/>
      <c r="AG590" s="25"/>
      <c r="AH590" s="45" t="str">
        <f t="shared" si="183"/>
        <v/>
      </c>
      <c r="AI590" s="29"/>
      <c r="AJ590" s="45" t="str">
        <f t="shared" si="184"/>
        <v/>
      </c>
      <c r="AK590" s="50"/>
      <c r="AL590" s="88" t="str">
        <f t="shared" si="195"/>
        <v/>
      </c>
      <c r="AM590" s="89" t="str">
        <f t="shared" si="196"/>
        <v/>
      </c>
      <c r="AN590" s="36"/>
    </row>
    <row r="591" spans="1:40" x14ac:dyDescent="0.25">
      <c r="A591" s="95"/>
      <c r="B591" s="19"/>
      <c r="C591" s="298" t="b">
        <f t="shared" si="191"/>
        <v>0</v>
      </c>
      <c r="D591" s="298"/>
      <c r="E591" s="420" t="b">
        <f t="shared" si="192"/>
        <v>0</v>
      </c>
      <c r="F591" s="421"/>
      <c r="G591" s="298" t="b">
        <f t="shared" si="193"/>
        <v>0</v>
      </c>
      <c r="H591" s="298"/>
      <c r="I591" s="298" t="b">
        <f t="shared" si="194"/>
        <v>0</v>
      </c>
      <c r="J591" s="298"/>
      <c r="K591" s="285" t="str">
        <f t="shared" si="185"/>
        <v/>
      </c>
      <c r="L591" s="104" t="str">
        <f t="shared" si="178"/>
        <v/>
      </c>
      <c r="M591" s="293" t="str">
        <f t="shared" si="179"/>
        <v/>
      </c>
      <c r="N591" s="19"/>
      <c r="O591" s="86" t="str">
        <f t="shared" si="186"/>
        <v/>
      </c>
      <c r="P591" s="285" t="str">
        <f t="shared" si="187"/>
        <v/>
      </c>
      <c r="Q591" s="86" t="str">
        <f t="shared" si="188"/>
        <v/>
      </c>
      <c r="R591" s="285" t="str">
        <f t="shared" si="189"/>
        <v/>
      </c>
      <c r="S591" s="16"/>
      <c r="T591" s="49" t="str">
        <f t="shared" si="180"/>
        <v/>
      </c>
      <c r="U591" s="49" t="str">
        <f t="shared" si="181"/>
        <v/>
      </c>
      <c r="V591" s="16"/>
      <c r="W591" s="88" t="str">
        <f t="shared" si="182"/>
        <v/>
      </c>
      <c r="X591" s="89" t="str">
        <f t="shared" si="198"/>
        <v/>
      </c>
      <c r="Y591" s="16"/>
      <c r="Z591" s="31" t="str">
        <f t="shared" si="190"/>
        <v/>
      </c>
      <c r="AA591" s="19"/>
      <c r="AB591" s="45" t="str">
        <f t="shared" si="197"/>
        <v/>
      </c>
      <c r="AC591" s="44"/>
      <c r="AE591" s="19"/>
      <c r="AF591" s="71"/>
      <c r="AG591" s="25"/>
      <c r="AH591" s="45" t="str">
        <f t="shared" si="183"/>
        <v/>
      </c>
      <c r="AI591" s="29"/>
      <c r="AJ591" s="45" t="str">
        <f t="shared" si="184"/>
        <v/>
      </c>
      <c r="AK591" s="50"/>
      <c r="AL591" s="88" t="str">
        <f t="shared" si="195"/>
        <v/>
      </c>
      <c r="AM591" s="89" t="str">
        <f t="shared" si="196"/>
        <v/>
      </c>
      <c r="AN591" s="36"/>
    </row>
    <row r="592" spans="1:40" x14ac:dyDescent="0.25">
      <c r="A592" s="95"/>
      <c r="B592" s="19"/>
      <c r="C592" s="298" t="b">
        <f t="shared" si="191"/>
        <v>0</v>
      </c>
      <c r="D592" s="298"/>
      <c r="E592" s="420" t="b">
        <f t="shared" si="192"/>
        <v>0</v>
      </c>
      <c r="F592" s="421"/>
      <c r="G592" s="298" t="b">
        <f t="shared" si="193"/>
        <v>0</v>
      </c>
      <c r="H592" s="298"/>
      <c r="I592" s="298" t="b">
        <f t="shared" si="194"/>
        <v>0</v>
      </c>
      <c r="J592" s="298"/>
      <c r="K592" s="285" t="str">
        <f t="shared" si="185"/>
        <v/>
      </c>
      <c r="L592" s="104" t="str">
        <f t="shared" si="178"/>
        <v/>
      </c>
      <c r="M592" s="293" t="str">
        <f t="shared" si="179"/>
        <v/>
      </c>
      <c r="N592" s="19"/>
      <c r="O592" s="86" t="str">
        <f t="shared" si="186"/>
        <v/>
      </c>
      <c r="P592" s="285" t="str">
        <f t="shared" si="187"/>
        <v/>
      </c>
      <c r="Q592" s="86" t="str">
        <f t="shared" si="188"/>
        <v/>
      </c>
      <c r="R592" s="285" t="str">
        <f t="shared" si="189"/>
        <v/>
      </c>
      <c r="S592" s="16"/>
      <c r="T592" s="49" t="str">
        <f t="shared" si="180"/>
        <v/>
      </c>
      <c r="U592" s="49" t="str">
        <f t="shared" si="181"/>
        <v/>
      </c>
      <c r="V592" s="16"/>
      <c r="W592" s="88" t="str">
        <f t="shared" si="182"/>
        <v/>
      </c>
      <c r="X592" s="89" t="str">
        <f t="shared" si="198"/>
        <v/>
      </c>
      <c r="Y592" s="16"/>
      <c r="Z592" s="31" t="str">
        <f t="shared" si="190"/>
        <v/>
      </c>
      <c r="AA592" s="19"/>
      <c r="AB592" s="45" t="str">
        <f t="shared" si="197"/>
        <v/>
      </c>
      <c r="AC592" s="44"/>
      <c r="AE592" s="19"/>
      <c r="AF592" s="71"/>
      <c r="AG592" s="25"/>
      <c r="AH592" s="45" t="str">
        <f t="shared" si="183"/>
        <v/>
      </c>
      <c r="AI592" s="29"/>
      <c r="AJ592" s="45" t="str">
        <f t="shared" si="184"/>
        <v/>
      </c>
      <c r="AK592" s="50"/>
      <c r="AL592" s="88" t="str">
        <f t="shared" si="195"/>
        <v/>
      </c>
      <c r="AM592" s="89" t="str">
        <f t="shared" si="196"/>
        <v/>
      </c>
      <c r="AN592" s="36"/>
    </row>
    <row r="593" spans="1:40" x14ac:dyDescent="0.25">
      <c r="A593" s="95"/>
      <c r="B593" s="19"/>
      <c r="C593" s="298" t="b">
        <f t="shared" si="191"/>
        <v>0</v>
      </c>
      <c r="D593" s="298"/>
      <c r="E593" s="420" t="b">
        <f t="shared" si="192"/>
        <v>0</v>
      </c>
      <c r="F593" s="421"/>
      <c r="G593" s="298" t="b">
        <f t="shared" si="193"/>
        <v>0</v>
      </c>
      <c r="H593" s="298"/>
      <c r="I593" s="298" t="b">
        <f t="shared" si="194"/>
        <v>0</v>
      </c>
      <c r="J593" s="298"/>
      <c r="K593" s="285" t="str">
        <f t="shared" si="185"/>
        <v/>
      </c>
      <c r="L593" s="104" t="str">
        <f t="shared" si="178"/>
        <v/>
      </c>
      <c r="M593" s="293" t="str">
        <f t="shared" si="179"/>
        <v/>
      </c>
      <c r="N593" s="19"/>
      <c r="O593" s="86" t="str">
        <f t="shared" si="186"/>
        <v/>
      </c>
      <c r="P593" s="285" t="str">
        <f t="shared" si="187"/>
        <v/>
      </c>
      <c r="Q593" s="86" t="str">
        <f t="shared" si="188"/>
        <v/>
      </c>
      <c r="R593" s="285" t="str">
        <f t="shared" si="189"/>
        <v/>
      </c>
      <c r="S593" s="16"/>
      <c r="T593" s="49" t="str">
        <f t="shared" si="180"/>
        <v/>
      </c>
      <c r="U593" s="49" t="str">
        <f t="shared" si="181"/>
        <v/>
      </c>
      <c r="V593" s="16"/>
      <c r="W593" s="88" t="str">
        <f t="shared" si="182"/>
        <v/>
      </c>
      <c r="X593" s="89" t="str">
        <f t="shared" si="198"/>
        <v/>
      </c>
      <c r="Y593" s="16"/>
      <c r="Z593" s="31" t="str">
        <f t="shared" si="190"/>
        <v/>
      </c>
      <c r="AA593" s="19"/>
      <c r="AB593" s="45" t="str">
        <f t="shared" si="197"/>
        <v/>
      </c>
      <c r="AC593" s="44"/>
      <c r="AE593" s="19"/>
      <c r="AF593" s="71"/>
      <c r="AG593" s="25"/>
      <c r="AH593" s="45" t="str">
        <f t="shared" si="183"/>
        <v/>
      </c>
      <c r="AI593" s="29"/>
      <c r="AJ593" s="45" t="str">
        <f t="shared" si="184"/>
        <v/>
      </c>
      <c r="AK593" s="50"/>
      <c r="AL593" s="88" t="str">
        <f t="shared" si="195"/>
        <v/>
      </c>
      <c r="AM593" s="89" t="str">
        <f t="shared" si="196"/>
        <v/>
      </c>
      <c r="AN593" s="36"/>
    </row>
    <row r="594" spans="1:40" x14ac:dyDescent="0.25">
      <c r="A594" s="95"/>
      <c r="B594" s="19"/>
      <c r="C594" s="298" t="b">
        <f t="shared" si="191"/>
        <v>0</v>
      </c>
      <c r="D594" s="298"/>
      <c r="E594" s="420" t="b">
        <f t="shared" si="192"/>
        <v>0</v>
      </c>
      <c r="F594" s="421"/>
      <c r="G594" s="298" t="b">
        <f t="shared" si="193"/>
        <v>0</v>
      </c>
      <c r="H594" s="298"/>
      <c r="I594" s="298" t="b">
        <f t="shared" si="194"/>
        <v>0</v>
      </c>
      <c r="J594" s="298"/>
      <c r="K594" s="285" t="str">
        <f t="shared" si="185"/>
        <v/>
      </c>
      <c r="L594" s="104" t="str">
        <f t="shared" si="178"/>
        <v/>
      </c>
      <c r="M594" s="293" t="str">
        <f t="shared" si="179"/>
        <v/>
      </c>
      <c r="N594" s="19"/>
      <c r="O594" s="86" t="str">
        <f t="shared" si="186"/>
        <v/>
      </c>
      <c r="P594" s="285" t="str">
        <f t="shared" si="187"/>
        <v/>
      </c>
      <c r="Q594" s="86" t="str">
        <f t="shared" si="188"/>
        <v/>
      </c>
      <c r="R594" s="285" t="str">
        <f t="shared" si="189"/>
        <v/>
      </c>
      <c r="S594" s="16"/>
      <c r="T594" s="49" t="str">
        <f t="shared" si="180"/>
        <v/>
      </c>
      <c r="U594" s="49" t="str">
        <f t="shared" si="181"/>
        <v/>
      </c>
      <c r="V594" s="16"/>
      <c r="W594" s="88" t="str">
        <f t="shared" si="182"/>
        <v/>
      </c>
      <c r="X594" s="89" t="str">
        <f t="shared" si="198"/>
        <v/>
      </c>
      <c r="Y594" s="16"/>
      <c r="Z594" s="31" t="str">
        <f t="shared" si="190"/>
        <v/>
      </c>
      <c r="AA594" s="19"/>
      <c r="AB594" s="45" t="str">
        <f t="shared" si="197"/>
        <v/>
      </c>
      <c r="AC594" s="44"/>
      <c r="AE594" s="19"/>
      <c r="AF594" s="71"/>
      <c r="AG594" s="25"/>
      <c r="AH594" s="45" t="str">
        <f t="shared" si="183"/>
        <v/>
      </c>
      <c r="AI594" s="29"/>
      <c r="AJ594" s="45" t="str">
        <f t="shared" si="184"/>
        <v/>
      </c>
      <c r="AK594" s="50"/>
      <c r="AL594" s="88" t="str">
        <f t="shared" si="195"/>
        <v/>
      </c>
      <c r="AM594" s="89" t="str">
        <f t="shared" si="196"/>
        <v/>
      </c>
      <c r="AN594" s="36"/>
    </row>
    <row r="595" spans="1:40" x14ac:dyDescent="0.25">
      <c r="A595" s="95"/>
      <c r="B595" s="19"/>
      <c r="C595" s="298" t="b">
        <f t="shared" si="191"/>
        <v>0</v>
      </c>
      <c r="D595" s="298"/>
      <c r="E595" s="420" t="b">
        <f t="shared" si="192"/>
        <v>0</v>
      </c>
      <c r="F595" s="421"/>
      <c r="G595" s="298" t="b">
        <f t="shared" si="193"/>
        <v>0</v>
      </c>
      <c r="H595" s="298"/>
      <c r="I595" s="298" t="b">
        <f t="shared" si="194"/>
        <v>0</v>
      </c>
      <c r="J595" s="298"/>
      <c r="K595" s="285" t="str">
        <f t="shared" si="185"/>
        <v/>
      </c>
      <c r="L595" s="104" t="str">
        <f t="shared" si="178"/>
        <v/>
      </c>
      <c r="M595" s="293" t="str">
        <f t="shared" si="179"/>
        <v/>
      </c>
      <c r="N595" s="19"/>
      <c r="O595" s="86" t="str">
        <f t="shared" si="186"/>
        <v/>
      </c>
      <c r="P595" s="285" t="str">
        <f t="shared" si="187"/>
        <v/>
      </c>
      <c r="Q595" s="86" t="str">
        <f t="shared" si="188"/>
        <v/>
      </c>
      <c r="R595" s="285" t="str">
        <f t="shared" si="189"/>
        <v/>
      </c>
      <c r="S595" s="16"/>
      <c r="T595" s="49" t="str">
        <f t="shared" si="180"/>
        <v/>
      </c>
      <c r="U595" s="49" t="str">
        <f t="shared" si="181"/>
        <v/>
      </c>
      <c r="V595" s="16"/>
      <c r="W595" s="88" t="str">
        <f t="shared" si="182"/>
        <v/>
      </c>
      <c r="X595" s="89" t="str">
        <f t="shared" si="198"/>
        <v/>
      </c>
      <c r="Y595" s="16"/>
      <c r="Z595" s="31" t="str">
        <f t="shared" si="190"/>
        <v/>
      </c>
      <c r="AA595" s="19"/>
      <c r="AB595" s="45" t="str">
        <f t="shared" si="197"/>
        <v/>
      </c>
      <c r="AC595" s="44"/>
      <c r="AE595" s="19"/>
      <c r="AF595" s="71"/>
      <c r="AG595" s="25"/>
      <c r="AH595" s="45" t="str">
        <f t="shared" si="183"/>
        <v/>
      </c>
      <c r="AI595" s="29"/>
      <c r="AJ595" s="45" t="str">
        <f t="shared" si="184"/>
        <v/>
      </c>
      <c r="AK595" s="50"/>
      <c r="AL595" s="88" t="str">
        <f t="shared" si="195"/>
        <v/>
      </c>
      <c r="AM595" s="89" t="str">
        <f t="shared" si="196"/>
        <v/>
      </c>
      <c r="AN595" s="36"/>
    </row>
    <row r="596" spans="1:40" x14ac:dyDescent="0.25">
      <c r="A596" s="95"/>
      <c r="B596" s="19"/>
      <c r="C596" s="298" t="b">
        <f t="shared" si="191"/>
        <v>0</v>
      </c>
      <c r="D596" s="298"/>
      <c r="E596" s="420" t="b">
        <f t="shared" si="192"/>
        <v>0</v>
      </c>
      <c r="F596" s="421"/>
      <c r="G596" s="298" t="b">
        <f t="shared" si="193"/>
        <v>0</v>
      </c>
      <c r="H596" s="298"/>
      <c r="I596" s="298" t="b">
        <f t="shared" si="194"/>
        <v>0</v>
      </c>
      <c r="J596" s="298"/>
      <c r="K596" s="285" t="str">
        <f t="shared" si="185"/>
        <v/>
      </c>
      <c r="L596" s="104" t="str">
        <f t="shared" si="178"/>
        <v/>
      </c>
      <c r="M596" s="293" t="str">
        <f t="shared" si="179"/>
        <v/>
      </c>
      <c r="N596" s="19"/>
      <c r="O596" s="86" t="str">
        <f t="shared" si="186"/>
        <v/>
      </c>
      <c r="P596" s="285" t="str">
        <f t="shared" si="187"/>
        <v/>
      </c>
      <c r="Q596" s="86" t="str">
        <f t="shared" si="188"/>
        <v/>
      </c>
      <c r="R596" s="285" t="str">
        <f t="shared" si="189"/>
        <v/>
      </c>
      <c r="S596" s="16"/>
      <c r="T596" s="49" t="str">
        <f t="shared" si="180"/>
        <v/>
      </c>
      <c r="U596" s="49" t="str">
        <f t="shared" si="181"/>
        <v/>
      </c>
      <c r="V596" s="16"/>
      <c r="W596" s="88" t="str">
        <f t="shared" si="182"/>
        <v/>
      </c>
      <c r="X596" s="89" t="str">
        <f t="shared" si="198"/>
        <v/>
      </c>
      <c r="Y596" s="16"/>
      <c r="Z596" s="31" t="str">
        <f t="shared" si="190"/>
        <v/>
      </c>
      <c r="AA596" s="19"/>
      <c r="AB596" s="45" t="str">
        <f t="shared" si="197"/>
        <v/>
      </c>
      <c r="AC596" s="44"/>
      <c r="AE596" s="19"/>
      <c r="AF596" s="71"/>
      <c r="AG596" s="25"/>
      <c r="AH596" s="45" t="str">
        <f t="shared" si="183"/>
        <v/>
      </c>
      <c r="AI596" s="29"/>
      <c r="AJ596" s="45" t="str">
        <f t="shared" si="184"/>
        <v/>
      </c>
      <c r="AK596" s="50"/>
      <c r="AL596" s="88" t="str">
        <f t="shared" si="195"/>
        <v/>
      </c>
      <c r="AM596" s="89" t="str">
        <f t="shared" si="196"/>
        <v/>
      </c>
      <c r="AN596" s="36"/>
    </row>
    <row r="597" spans="1:40" x14ac:dyDescent="0.25">
      <c r="A597" s="95"/>
      <c r="B597" s="19"/>
      <c r="C597" s="298" t="b">
        <f t="shared" si="191"/>
        <v>0</v>
      </c>
      <c r="D597" s="298"/>
      <c r="E597" s="420" t="b">
        <f t="shared" si="192"/>
        <v>0</v>
      </c>
      <c r="F597" s="421"/>
      <c r="G597" s="298" t="b">
        <f t="shared" si="193"/>
        <v>0</v>
      </c>
      <c r="H597" s="298"/>
      <c r="I597" s="298" t="b">
        <f t="shared" si="194"/>
        <v>0</v>
      </c>
      <c r="J597" s="298"/>
      <c r="K597" s="285" t="str">
        <f t="shared" si="185"/>
        <v/>
      </c>
      <c r="L597" s="104" t="str">
        <f t="shared" si="178"/>
        <v/>
      </c>
      <c r="M597" s="293" t="str">
        <f t="shared" si="179"/>
        <v/>
      </c>
      <c r="N597" s="19"/>
      <c r="O597" s="86" t="str">
        <f t="shared" si="186"/>
        <v/>
      </c>
      <c r="P597" s="285" t="str">
        <f t="shared" si="187"/>
        <v/>
      </c>
      <c r="Q597" s="86" t="str">
        <f t="shared" si="188"/>
        <v/>
      </c>
      <c r="R597" s="285" t="str">
        <f t="shared" si="189"/>
        <v/>
      </c>
      <c r="S597" s="16"/>
      <c r="T597" s="49" t="str">
        <f t="shared" si="180"/>
        <v/>
      </c>
      <c r="U597" s="49" t="str">
        <f t="shared" si="181"/>
        <v/>
      </c>
      <c r="V597" s="16"/>
      <c r="W597" s="88" t="str">
        <f t="shared" si="182"/>
        <v/>
      </c>
      <c r="X597" s="89" t="str">
        <f t="shared" si="198"/>
        <v/>
      </c>
      <c r="Y597" s="16"/>
      <c r="Z597" s="31" t="str">
        <f t="shared" si="190"/>
        <v/>
      </c>
      <c r="AA597" s="19"/>
      <c r="AB597" s="45" t="str">
        <f t="shared" si="197"/>
        <v/>
      </c>
      <c r="AC597" s="44"/>
      <c r="AE597" s="19"/>
      <c r="AF597" s="71"/>
      <c r="AG597" s="25"/>
      <c r="AH597" s="45" t="str">
        <f t="shared" si="183"/>
        <v/>
      </c>
      <c r="AI597" s="29"/>
      <c r="AJ597" s="45" t="str">
        <f t="shared" si="184"/>
        <v/>
      </c>
      <c r="AK597" s="50"/>
      <c r="AL597" s="88" t="str">
        <f t="shared" si="195"/>
        <v/>
      </c>
      <c r="AM597" s="89" t="str">
        <f t="shared" si="196"/>
        <v/>
      </c>
      <c r="AN597" s="36"/>
    </row>
    <row r="598" spans="1:40" x14ac:dyDescent="0.25">
      <c r="A598" s="95"/>
      <c r="B598" s="19"/>
      <c r="C598" s="298" t="b">
        <f t="shared" si="191"/>
        <v>0</v>
      </c>
      <c r="D598" s="298"/>
      <c r="E598" s="420" t="b">
        <f t="shared" si="192"/>
        <v>0</v>
      </c>
      <c r="F598" s="421"/>
      <c r="G598" s="298" t="b">
        <f t="shared" si="193"/>
        <v>0</v>
      </c>
      <c r="H598" s="298"/>
      <c r="I598" s="298" t="b">
        <f t="shared" si="194"/>
        <v>0</v>
      </c>
      <c r="J598" s="298"/>
      <c r="K598" s="285" t="str">
        <f t="shared" si="185"/>
        <v/>
      </c>
      <c r="L598" s="104" t="str">
        <f t="shared" si="178"/>
        <v/>
      </c>
      <c r="M598" s="293" t="str">
        <f t="shared" si="179"/>
        <v/>
      </c>
      <c r="N598" s="19"/>
      <c r="O598" s="86" t="str">
        <f t="shared" si="186"/>
        <v/>
      </c>
      <c r="P598" s="285" t="str">
        <f t="shared" si="187"/>
        <v/>
      </c>
      <c r="Q598" s="86" t="str">
        <f t="shared" si="188"/>
        <v/>
      </c>
      <c r="R598" s="285" t="str">
        <f t="shared" si="189"/>
        <v/>
      </c>
      <c r="S598" s="16"/>
      <c r="T598" s="49" t="str">
        <f t="shared" si="180"/>
        <v/>
      </c>
      <c r="U598" s="49" t="str">
        <f t="shared" si="181"/>
        <v/>
      </c>
      <c r="V598" s="16"/>
      <c r="W598" s="88" t="str">
        <f t="shared" si="182"/>
        <v/>
      </c>
      <c r="X598" s="89" t="str">
        <f t="shared" si="198"/>
        <v/>
      </c>
      <c r="Y598" s="16"/>
      <c r="Z598" s="31" t="str">
        <f t="shared" si="190"/>
        <v/>
      </c>
      <c r="AA598" s="19"/>
      <c r="AB598" s="45" t="str">
        <f t="shared" si="197"/>
        <v/>
      </c>
      <c r="AC598" s="44"/>
      <c r="AE598" s="19"/>
      <c r="AF598" s="71"/>
      <c r="AG598" s="25"/>
      <c r="AH598" s="45" t="str">
        <f t="shared" si="183"/>
        <v/>
      </c>
      <c r="AI598" s="29"/>
      <c r="AJ598" s="45" t="str">
        <f t="shared" si="184"/>
        <v/>
      </c>
      <c r="AK598" s="50"/>
      <c r="AL598" s="88" t="str">
        <f t="shared" si="195"/>
        <v/>
      </c>
      <c r="AM598" s="89" t="str">
        <f t="shared" si="196"/>
        <v/>
      </c>
      <c r="AN598" s="36"/>
    </row>
    <row r="599" spans="1:40" x14ac:dyDescent="0.25">
      <c r="A599" s="95"/>
      <c r="B599" s="19"/>
      <c r="C599" s="298" t="b">
        <f t="shared" si="191"/>
        <v>0</v>
      </c>
      <c r="D599" s="298"/>
      <c r="E599" s="420" t="b">
        <f t="shared" si="192"/>
        <v>0</v>
      </c>
      <c r="F599" s="421"/>
      <c r="G599" s="298" t="b">
        <f t="shared" si="193"/>
        <v>0</v>
      </c>
      <c r="H599" s="298"/>
      <c r="I599" s="298" t="b">
        <f t="shared" si="194"/>
        <v>0</v>
      </c>
      <c r="J599" s="298"/>
      <c r="K599" s="285" t="str">
        <f t="shared" si="185"/>
        <v/>
      </c>
      <c r="L599" s="104" t="str">
        <f t="shared" si="178"/>
        <v/>
      </c>
      <c r="M599" s="293" t="str">
        <f t="shared" si="179"/>
        <v/>
      </c>
      <c r="N599" s="19"/>
      <c r="O599" s="86" t="str">
        <f t="shared" si="186"/>
        <v/>
      </c>
      <c r="P599" s="285" t="str">
        <f t="shared" si="187"/>
        <v/>
      </c>
      <c r="Q599" s="86" t="str">
        <f t="shared" si="188"/>
        <v/>
      </c>
      <c r="R599" s="285" t="str">
        <f t="shared" si="189"/>
        <v/>
      </c>
      <c r="S599" s="16"/>
      <c r="T599" s="49" t="str">
        <f t="shared" si="180"/>
        <v/>
      </c>
      <c r="U599" s="49" t="str">
        <f t="shared" si="181"/>
        <v/>
      </c>
      <c r="V599" s="16"/>
      <c r="W599" s="88" t="str">
        <f t="shared" si="182"/>
        <v/>
      </c>
      <c r="X599" s="89" t="str">
        <f t="shared" si="198"/>
        <v/>
      </c>
      <c r="Y599" s="16"/>
      <c r="Z599" s="31" t="str">
        <f t="shared" si="190"/>
        <v/>
      </c>
      <c r="AA599" s="19"/>
      <c r="AB599" s="45" t="str">
        <f t="shared" si="197"/>
        <v/>
      </c>
      <c r="AC599" s="44"/>
      <c r="AE599" s="19"/>
      <c r="AF599" s="71"/>
      <c r="AG599" s="25"/>
      <c r="AH599" s="45" t="str">
        <f t="shared" si="183"/>
        <v/>
      </c>
      <c r="AI599" s="29"/>
      <c r="AJ599" s="45" t="str">
        <f t="shared" si="184"/>
        <v/>
      </c>
      <c r="AK599" s="50"/>
      <c r="AL599" s="88" t="str">
        <f t="shared" si="195"/>
        <v/>
      </c>
      <c r="AM599" s="89" t="str">
        <f t="shared" si="196"/>
        <v/>
      </c>
      <c r="AN599" s="36"/>
    </row>
    <row r="600" spans="1:40" x14ac:dyDescent="0.25">
      <c r="A600" s="95"/>
      <c r="B600" s="19"/>
      <c r="C600" s="298" t="b">
        <f t="shared" si="191"/>
        <v>0</v>
      </c>
      <c r="D600" s="298"/>
      <c r="E600" s="420" t="b">
        <f t="shared" si="192"/>
        <v>0</v>
      </c>
      <c r="F600" s="421"/>
      <c r="G600" s="298" t="b">
        <f t="shared" si="193"/>
        <v>0</v>
      </c>
      <c r="H600" s="298"/>
      <c r="I600" s="298" t="b">
        <f t="shared" si="194"/>
        <v>0</v>
      </c>
      <c r="J600" s="298"/>
      <c r="K600" s="285" t="str">
        <f t="shared" si="185"/>
        <v/>
      </c>
      <c r="L600" s="104" t="str">
        <f t="shared" si="178"/>
        <v/>
      </c>
      <c r="M600" s="293" t="str">
        <f t="shared" si="179"/>
        <v/>
      </c>
      <c r="N600" s="19"/>
      <c r="O600" s="86" t="str">
        <f t="shared" si="186"/>
        <v/>
      </c>
      <c r="P600" s="285" t="str">
        <f t="shared" si="187"/>
        <v/>
      </c>
      <c r="Q600" s="86" t="str">
        <f t="shared" si="188"/>
        <v/>
      </c>
      <c r="R600" s="285" t="str">
        <f t="shared" si="189"/>
        <v/>
      </c>
      <c r="S600" s="16"/>
      <c r="T600" s="49" t="str">
        <f t="shared" si="180"/>
        <v/>
      </c>
      <c r="U600" s="49" t="str">
        <f t="shared" si="181"/>
        <v/>
      </c>
      <c r="V600" s="16"/>
      <c r="W600" s="88" t="str">
        <f t="shared" si="182"/>
        <v/>
      </c>
      <c r="X600" s="89" t="str">
        <f t="shared" si="198"/>
        <v/>
      </c>
      <c r="Y600" s="16"/>
      <c r="Z600" s="31" t="str">
        <f t="shared" si="190"/>
        <v/>
      </c>
      <c r="AA600" s="19"/>
      <c r="AB600" s="45" t="str">
        <f t="shared" si="197"/>
        <v/>
      </c>
      <c r="AC600" s="44"/>
      <c r="AE600" s="19"/>
      <c r="AF600" s="71"/>
      <c r="AG600" s="25"/>
      <c r="AH600" s="45" t="str">
        <f t="shared" si="183"/>
        <v/>
      </c>
      <c r="AI600" s="29"/>
      <c r="AJ600" s="45" t="str">
        <f t="shared" si="184"/>
        <v/>
      </c>
      <c r="AK600" s="50"/>
      <c r="AL600" s="88" t="str">
        <f t="shared" si="195"/>
        <v/>
      </c>
      <c r="AM600" s="89" t="str">
        <f t="shared" si="196"/>
        <v/>
      </c>
      <c r="AN600" s="36"/>
    </row>
    <row r="601" spans="1:40" x14ac:dyDescent="0.25">
      <c r="A601" s="95"/>
      <c r="B601" s="19"/>
      <c r="C601" s="298" t="b">
        <f t="shared" si="191"/>
        <v>0</v>
      </c>
      <c r="D601" s="298"/>
      <c r="E601" s="420" t="b">
        <f t="shared" si="192"/>
        <v>0</v>
      </c>
      <c r="F601" s="421"/>
      <c r="G601" s="298" t="b">
        <f t="shared" si="193"/>
        <v>0</v>
      </c>
      <c r="H601" s="298"/>
      <c r="I601" s="298" t="b">
        <f t="shared" si="194"/>
        <v>0</v>
      </c>
      <c r="J601" s="298"/>
      <c r="K601" s="285" t="str">
        <f t="shared" si="185"/>
        <v/>
      </c>
      <c r="L601" s="104" t="str">
        <f t="shared" si="178"/>
        <v/>
      </c>
      <c r="M601" s="293" t="str">
        <f t="shared" si="179"/>
        <v/>
      </c>
      <c r="N601" s="19"/>
      <c r="O601" s="86" t="str">
        <f t="shared" si="186"/>
        <v/>
      </c>
      <c r="P601" s="285" t="str">
        <f t="shared" si="187"/>
        <v/>
      </c>
      <c r="Q601" s="86" t="str">
        <f t="shared" si="188"/>
        <v/>
      </c>
      <c r="R601" s="285" t="str">
        <f t="shared" si="189"/>
        <v/>
      </c>
      <c r="S601" s="16"/>
      <c r="T601" s="49" t="str">
        <f t="shared" si="180"/>
        <v/>
      </c>
      <c r="U601" s="49" t="str">
        <f t="shared" si="181"/>
        <v/>
      </c>
      <c r="V601" s="16"/>
      <c r="W601" s="88" t="str">
        <f t="shared" si="182"/>
        <v/>
      </c>
      <c r="X601" s="89" t="str">
        <f t="shared" si="198"/>
        <v/>
      </c>
      <c r="Y601" s="16"/>
      <c r="Z601" s="31" t="str">
        <f t="shared" si="190"/>
        <v/>
      </c>
      <c r="AA601" s="19"/>
      <c r="AB601" s="45" t="str">
        <f t="shared" si="197"/>
        <v/>
      </c>
      <c r="AC601" s="44"/>
      <c r="AE601" s="19"/>
      <c r="AF601" s="71"/>
      <c r="AG601" s="25"/>
      <c r="AH601" s="45" t="str">
        <f t="shared" si="183"/>
        <v/>
      </c>
      <c r="AI601" s="29"/>
      <c r="AJ601" s="45" t="str">
        <f t="shared" si="184"/>
        <v/>
      </c>
      <c r="AK601" s="50"/>
      <c r="AL601" s="88" t="str">
        <f t="shared" si="195"/>
        <v/>
      </c>
      <c r="AM601" s="89" t="str">
        <f t="shared" si="196"/>
        <v/>
      </c>
      <c r="AN601" s="36"/>
    </row>
    <row r="602" spans="1:40" x14ac:dyDescent="0.25">
      <c r="A602" s="95"/>
      <c r="B602" s="19"/>
      <c r="C602" s="298" t="b">
        <f t="shared" si="191"/>
        <v>0</v>
      </c>
      <c r="D602" s="298"/>
      <c r="E602" s="420" t="b">
        <f t="shared" si="192"/>
        <v>0</v>
      </c>
      <c r="F602" s="421"/>
      <c r="G602" s="298" t="b">
        <f t="shared" si="193"/>
        <v>0</v>
      </c>
      <c r="H602" s="298"/>
      <c r="I602" s="298" t="b">
        <f t="shared" si="194"/>
        <v>0</v>
      </c>
      <c r="J602" s="298"/>
      <c r="K602" s="285" t="str">
        <f t="shared" si="185"/>
        <v/>
      </c>
      <c r="L602" s="104" t="str">
        <f t="shared" si="178"/>
        <v/>
      </c>
      <c r="M602" s="293" t="str">
        <f t="shared" si="179"/>
        <v/>
      </c>
      <c r="N602" s="19"/>
      <c r="O602" s="86" t="str">
        <f t="shared" si="186"/>
        <v/>
      </c>
      <c r="P602" s="285" t="str">
        <f t="shared" si="187"/>
        <v/>
      </c>
      <c r="Q602" s="86" t="str">
        <f t="shared" si="188"/>
        <v/>
      </c>
      <c r="R602" s="285" t="str">
        <f t="shared" si="189"/>
        <v/>
      </c>
      <c r="S602" s="16"/>
      <c r="T602" s="49" t="str">
        <f t="shared" si="180"/>
        <v/>
      </c>
      <c r="U602" s="49" t="str">
        <f t="shared" si="181"/>
        <v/>
      </c>
      <c r="V602" s="16"/>
      <c r="W602" s="88" t="str">
        <f t="shared" si="182"/>
        <v/>
      </c>
      <c r="X602" s="89" t="str">
        <f t="shared" si="198"/>
        <v/>
      </c>
      <c r="Y602" s="16"/>
      <c r="Z602" s="31" t="str">
        <f t="shared" si="190"/>
        <v/>
      </c>
      <c r="AA602" s="19"/>
      <c r="AB602" s="45" t="str">
        <f t="shared" si="197"/>
        <v/>
      </c>
      <c r="AC602" s="44"/>
      <c r="AE602" s="19"/>
      <c r="AF602" s="71"/>
      <c r="AG602" s="25"/>
      <c r="AH602" s="45" t="str">
        <f t="shared" si="183"/>
        <v/>
      </c>
      <c r="AI602" s="29"/>
      <c r="AJ602" s="45" t="str">
        <f t="shared" si="184"/>
        <v/>
      </c>
      <c r="AK602" s="50"/>
      <c r="AL602" s="88" t="str">
        <f t="shared" si="195"/>
        <v/>
      </c>
      <c r="AM602" s="89" t="str">
        <f t="shared" si="196"/>
        <v/>
      </c>
      <c r="AN602" s="36"/>
    </row>
    <row r="603" spans="1:40" x14ac:dyDescent="0.25">
      <c r="A603" s="95"/>
      <c r="B603" s="19"/>
      <c r="C603" s="298" t="b">
        <f t="shared" si="191"/>
        <v>0</v>
      </c>
      <c r="D603" s="298"/>
      <c r="E603" s="420" t="b">
        <f t="shared" si="192"/>
        <v>0</v>
      </c>
      <c r="F603" s="421"/>
      <c r="G603" s="298" t="b">
        <f t="shared" si="193"/>
        <v>0</v>
      </c>
      <c r="H603" s="298"/>
      <c r="I603" s="298" t="b">
        <f t="shared" si="194"/>
        <v>0</v>
      </c>
      <c r="J603" s="298"/>
      <c r="K603" s="285" t="str">
        <f t="shared" si="185"/>
        <v/>
      </c>
      <c r="L603" s="104" t="str">
        <f t="shared" si="178"/>
        <v/>
      </c>
      <c r="M603" s="293" t="str">
        <f t="shared" si="179"/>
        <v/>
      </c>
      <c r="N603" s="19"/>
      <c r="O603" s="86" t="str">
        <f t="shared" si="186"/>
        <v/>
      </c>
      <c r="P603" s="285" t="str">
        <f t="shared" si="187"/>
        <v/>
      </c>
      <c r="Q603" s="86" t="str">
        <f t="shared" si="188"/>
        <v/>
      </c>
      <c r="R603" s="285" t="str">
        <f t="shared" si="189"/>
        <v/>
      </c>
      <c r="S603" s="16"/>
      <c r="T603" s="49" t="str">
        <f t="shared" si="180"/>
        <v/>
      </c>
      <c r="U603" s="49" t="str">
        <f t="shared" si="181"/>
        <v/>
      </c>
      <c r="V603" s="16"/>
      <c r="W603" s="88" t="str">
        <f t="shared" si="182"/>
        <v/>
      </c>
      <c r="X603" s="89" t="str">
        <f t="shared" si="198"/>
        <v/>
      </c>
      <c r="Y603" s="16"/>
      <c r="Z603" s="31" t="str">
        <f t="shared" si="190"/>
        <v/>
      </c>
      <c r="AA603" s="19"/>
      <c r="AB603" s="45" t="str">
        <f t="shared" si="197"/>
        <v/>
      </c>
      <c r="AC603" s="44"/>
      <c r="AE603" s="19"/>
      <c r="AF603" s="71"/>
      <c r="AG603" s="25"/>
      <c r="AH603" s="45" t="str">
        <f t="shared" si="183"/>
        <v/>
      </c>
      <c r="AI603" s="29"/>
      <c r="AJ603" s="45" t="str">
        <f t="shared" si="184"/>
        <v/>
      </c>
      <c r="AK603" s="50"/>
      <c r="AL603" s="88" t="str">
        <f t="shared" si="195"/>
        <v/>
      </c>
      <c r="AM603" s="89" t="str">
        <f t="shared" si="196"/>
        <v/>
      </c>
      <c r="AN603" s="36"/>
    </row>
    <row r="604" spans="1:40" x14ac:dyDescent="0.25">
      <c r="A604" s="95"/>
      <c r="B604" s="19"/>
      <c r="C604" s="298" t="b">
        <f t="shared" si="191"/>
        <v>0</v>
      </c>
      <c r="D604" s="298"/>
      <c r="E604" s="420" t="b">
        <f t="shared" si="192"/>
        <v>0</v>
      </c>
      <c r="F604" s="421"/>
      <c r="G604" s="298" t="b">
        <f t="shared" si="193"/>
        <v>0</v>
      </c>
      <c r="H604" s="298"/>
      <c r="I604" s="298" t="b">
        <f t="shared" si="194"/>
        <v>0</v>
      </c>
      <c r="J604" s="298"/>
      <c r="K604" s="285" t="str">
        <f t="shared" si="185"/>
        <v/>
      </c>
      <c r="L604" s="104" t="str">
        <f t="shared" ref="L604:L667" si="199">IF(K604&lt;&gt;"",IF(K604&gt;1,COUNT(W604:X604)),"")</f>
        <v/>
      </c>
      <c r="M604" s="293" t="str">
        <f t="shared" ref="M604:M667" si="200">IF(AL604&lt;&gt;"",COUNT(AL604:AM604),"")</f>
        <v/>
      </c>
      <c r="N604" s="19"/>
      <c r="O604" s="86" t="str">
        <f t="shared" si="186"/>
        <v/>
      </c>
      <c r="P604" s="285" t="str">
        <f t="shared" si="187"/>
        <v/>
      </c>
      <c r="Q604" s="86" t="str">
        <f t="shared" si="188"/>
        <v/>
      </c>
      <c r="R604" s="285" t="str">
        <f t="shared" si="189"/>
        <v/>
      </c>
      <c r="S604" s="16"/>
      <c r="T604" s="49" t="str">
        <f t="shared" ref="T604:T667" si="201">P604</f>
        <v/>
      </c>
      <c r="U604" s="49" t="str">
        <f t="shared" ref="U604:U667" si="202">R604</f>
        <v/>
      </c>
      <c r="V604" s="16"/>
      <c r="W604" s="88" t="str">
        <f t="shared" ref="W604:W667" si="203">IF(K604&lt;&gt;"",IF(K604=X$5,M$5,IF(K604=N$6,M$6,IF(K604=N$7,M$7,IF(K604=N$8,M$8,IF(K604=N$9,M$9,IF(K604=N$10,M$10,IF(K604=N$11,M$11,IF(K604=T$6,S$6,IF(K604=T$7,S$7,IF(K604=T$8,S$8,IF(K604=T$9,S$9,IF(K604=T$10,S$10,IF(K604=T$11,S$11,IF(K604=P$6,O$6,IF(K604=P$7,O$7,IF(K604=P$8,O$8,IF(K604=P$9,O$9,IF(K604=P$10,O$10,IF(K604=P$11,O$11,IF(K604=V$6,U$6,IF(K604=V$7,U$7,IF(K604=V$8,U$8,IF(K604=V$9,U$9,IF(K604=V$10,U$10,IF(K604=V$11,U$11,IF(K604=R$6,Q$6,IF(K604=R$7,Q$7,IF(K604=R$8,Q$8,IF(K604=R$9,Q$9,IF(K604=R$10,Q$10,IF(K604=R$11,Q$11,IF(K604=X$6,W$6,IF(K604=X$7,W$7,IF(K604=X$8,W$8,IF(K604=X$9,W$9,IF(K604=X$10,W$10,IF(K604=X$11,W$11,K604))))))))))))))))))))))))))))))))))))),"")</f>
        <v/>
      </c>
      <c r="X604" s="89" t="str">
        <f t="shared" si="198"/>
        <v/>
      </c>
      <c r="Y604" s="16"/>
      <c r="Z604" s="31" t="str">
        <f t="shared" si="190"/>
        <v/>
      </c>
      <c r="AA604" s="19"/>
      <c r="AB604" s="45" t="str">
        <f t="shared" si="197"/>
        <v/>
      </c>
      <c r="AC604" s="44"/>
      <c r="AE604" s="19"/>
      <c r="AF604" s="71"/>
      <c r="AG604" s="25"/>
      <c r="AH604" s="45" t="str">
        <f t="shared" ref="AH604:AH667" si="204">IF(AF604&lt;&gt;"",IF(OR(AF604=X$16,AF604=W$16,AF604=V$16,AF604=U$16,AF604=T$16,AF604=S$16,AF604=R$16,AF604=Q$16,AF604=P$16,AF604=O$16,AF604=N$16,AF604=M$16,AF604=L$16,AF604=K$16,AF604=J$16,AF604=I$16,AF604=H$16),"Z",IF(OR(AF604=O$17,AF604=N$17,AF604=M$17,AF604=L$17,AF604=K$17,AF604=J$17,AF604=I$17,AF604=H$17),"O",IF(OR(AF604=S$18,AF604=R$18,AF604=Q$18,AF604=P$18,AF604=O$18,AF604=N$18,AF604=M$18,AF604=L$18,AF604=K$18,AF604=J$18,AF604=I$18,AF604=H$18),"5/8",""))),"")</f>
        <v/>
      </c>
      <c r="AI604" s="29"/>
      <c r="AJ604" s="45" t="str">
        <f t="shared" ref="AJ604:AJ667" si="205">IF(AND(AB604&lt;&gt;"",AB604&lt;38),AB604,"")</f>
        <v/>
      </c>
      <c r="AK604" s="50"/>
      <c r="AL604" s="88" t="str">
        <f t="shared" si="195"/>
        <v/>
      </c>
      <c r="AM604" s="89" t="str">
        <f t="shared" si="196"/>
        <v/>
      </c>
      <c r="AN604" s="36"/>
    </row>
    <row r="605" spans="1:40" x14ac:dyDescent="0.25">
      <c r="A605" s="95"/>
      <c r="B605" s="19"/>
      <c r="C605" s="298" t="b">
        <f t="shared" si="191"/>
        <v>0</v>
      </c>
      <c r="D605" s="298"/>
      <c r="E605" s="420" t="b">
        <f t="shared" si="192"/>
        <v>0</v>
      </c>
      <c r="F605" s="421"/>
      <c r="G605" s="298" t="b">
        <f t="shared" si="193"/>
        <v>0</v>
      </c>
      <c r="H605" s="298"/>
      <c r="I605" s="298" t="b">
        <f t="shared" si="194"/>
        <v>0</v>
      </c>
      <c r="J605" s="298"/>
      <c r="K605" s="285" t="str">
        <f t="shared" ref="K605:K668" si="206">IF(SUM(C605:J605)&gt;=1,SUM(C605:J605),"")</f>
        <v/>
      </c>
      <c r="L605" s="104" t="str">
        <f t="shared" si="199"/>
        <v/>
      </c>
      <c r="M605" s="293" t="str">
        <f t="shared" si="200"/>
        <v/>
      </c>
      <c r="N605" s="19"/>
      <c r="O605" s="86" t="str">
        <f t="shared" ref="O605:O668" si="207">IF(L605&gt;=1,IF(ISERROR(MATCH(W605,AF606:AF905,0)),"",W605),"")</f>
        <v/>
      </c>
      <c r="P605" s="285" t="str">
        <f t="shared" ref="P605:P668" si="208">IFERROR(IF(L605&gt;=1,IF(ISERROR(INDEX(AF606:AF904,MATCH(O605,AF606:AF904,0)))&lt;O605,MATCH(O605,AF606:AF904,0)+1,MATCH(O605,AF606:AF904,0)),""),"")</f>
        <v/>
      </c>
      <c r="Q605" s="86" t="str">
        <f t="shared" ref="Q605:Q668" si="209">IF(L605&gt;=1,IF(ISERROR(MATCH(X605,AF606:AF905,0)),"",X605),"")</f>
        <v/>
      </c>
      <c r="R605" s="285" t="str">
        <f t="shared" ref="R605:R668" si="210">IFERROR(IF(L605&gt;=1,IF(ISERROR(INDEX(AF606:AF904,MATCH(Q605,AF606:AF904,0)))&lt;Q605,MATCH(Q605,AF606:AF904,0)+1,MATCH(Q605,AF606:AF904,0)),""),"")</f>
        <v/>
      </c>
      <c r="S605" s="16"/>
      <c r="T605" s="49" t="str">
        <f t="shared" si="201"/>
        <v/>
      </c>
      <c r="U605" s="49" t="str">
        <f t="shared" si="202"/>
        <v/>
      </c>
      <c r="V605" s="16"/>
      <c r="W605" s="88" t="str">
        <f t="shared" si="203"/>
        <v/>
      </c>
      <c r="X605" s="89" t="str">
        <f t="shared" si="198"/>
        <v/>
      </c>
      <c r="Y605" s="16"/>
      <c r="Z605" s="31" t="str">
        <f t="shared" ref="Z605:Z668" si="211">IF(K605&lt;&gt;"",IFERROR(SMALL(T605:U605,COUNTIF(T605:U605,0)+1),""),"")</f>
        <v/>
      </c>
      <c r="AA605" s="19"/>
      <c r="AB605" s="45" t="str">
        <f t="shared" si="197"/>
        <v/>
      </c>
      <c r="AC605" s="44"/>
      <c r="AE605" s="19"/>
      <c r="AF605" s="71"/>
      <c r="AG605" s="25"/>
      <c r="AH605" s="45" t="str">
        <f t="shared" si="204"/>
        <v/>
      </c>
      <c r="AI605" s="29"/>
      <c r="AJ605" s="45" t="str">
        <f t="shared" si="205"/>
        <v/>
      </c>
      <c r="AK605" s="50"/>
      <c r="AL605" s="88" t="str">
        <f t="shared" si="195"/>
        <v/>
      </c>
      <c r="AM605" s="89" t="str">
        <f t="shared" si="196"/>
        <v/>
      </c>
      <c r="AN605" s="36"/>
    </row>
    <row r="606" spans="1:40" x14ac:dyDescent="0.25">
      <c r="A606" s="95"/>
      <c r="B606" s="19"/>
      <c r="C606" s="298" t="b">
        <f t="shared" si="191"/>
        <v>0</v>
      </c>
      <c r="D606" s="298"/>
      <c r="E606" s="420" t="b">
        <f t="shared" si="192"/>
        <v>0</v>
      </c>
      <c r="F606" s="421"/>
      <c r="G606" s="298" t="b">
        <f t="shared" si="193"/>
        <v>0</v>
      </c>
      <c r="H606" s="298"/>
      <c r="I606" s="298" t="b">
        <f t="shared" si="194"/>
        <v>0</v>
      </c>
      <c r="J606" s="298"/>
      <c r="K606" s="285" t="str">
        <f t="shared" si="206"/>
        <v/>
      </c>
      <c r="L606" s="104" t="str">
        <f t="shared" si="199"/>
        <v/>
      </c>
      <c r="M606" s="293" t="str">
        <f t="shared" si="200"/>
        <v/>
      </c>
      <c r="N606" s="19"/>
      <c r="O606" s="86" t="str">
        <f t="shared" si="207"/>
        <v/>
      </c>
      <c r="P606" s="285" t="str">
        <f t="shared" si="208"/>
        <v/>
      </c>
      <c r="Q606" s="86" t="str">
        <f t="shared" si="209"/>
        <v/>
      </c>
      <c r="R606" s="285" t="str">
        <f t="shared" si="210"/>
        <v/>
      </c>
      <c r="S606" s="16"/>
      <c r="T606" s="49" t="str">
        <f t="shared" si="201"/>
        <v/>
      </c>
      <c r="U606" s="49" t="str">
        <f t="shared" si="202"/>
        <v/>
      </c>
      <c r="V606" s="16"/>
      <c r="W606" s="88" t="str">
        <f t="shared" si="203"/>
        <v/>
      </c>
      <c r="X606" s="89" t="str">
        <f t="shared" si="198"/>
        <v/>
      </c>
      <c r="Y606" s="16"/>
      <c r="Z606" s="31" t="str">
        <f t="shared" si="211"/>
        <v/>
      </c>
      <c r="AA606" s="19"/>
      <c r="AB606" s="45" t="str">
        <f t="shared" si="197"/>
        <v/>
      </c>
      <c r="AC606" s="44"/>
      <c r="AE606" s="19"/>
      <c r="AF606" s="71"/>
      <c r="AG606" s="25"/>
      <c r="AH606" s="45" t="str">
        <f t="shared" si="204"/>
        <v/>
      </c>
      <c r="AI606" s="29"/>
      <c r="AJ606" s="45" t="str">
        <f t="shared" si="205"/>
        <v/>
      </c>
      <c r="AK606" s="50"/>
      <c r="AL606" s="88" t="str">
        <f t="shared" si="195"/>
        <v/>
      </c>
      <c r="AM606" s="89" t="str">
        <f t="shared" si="196"/>
        <v/>
      </c>
      <c r="AN606" s="36"/>
    </row>
    <row r="607" spans="1:40" x14ac:dyDescent="0.25">
      <c r="A607" s="95"/>
      <c r="B607" s="19"/>
      <c r="C607" s="298" t="b">
        <f t="shared" si="191"/>
        <v>0</v>
      </c>
      <c r="D607" s="298"/>
      <c r="E607" s="420" t="b">
        <f t="shared" si="192"/>
        <v>0</v>
      </c>
      <c r="F607" s="421"/>
      <c r="G607" s="298" t="b">
        <f t="shared" si="193"/>
        <v>0</v>
      </c>
      <c r="H607" s="298"/>
      <c r="I607" s="298" t="b">
        <f t="shared" si="194"/>
        <v>0</v>
      </c>
      <c r="J607" s="298"/>
      <c r="K607" s="285" t="str">
        <f t="shared" si="206"/>
        <v/>
      </c>
      <c r="L607" s="104" t="str">
        <f t="shared" si="199"/>
        <v/>
      </c>
      <c r="M607" s="293" t="str">
        <f t="shared" si="200"/>
        <v/>
      </c>
      <c r="N607" s="19"/>
      <c r="O607" s="86" t="str">
        <f t="shared" si="207"/>
        <v/>
      </c>
      <c r="P607" s="285" t="str">
        <f t="shared" si="208"/>
        <v/>
      </c>
      <c r="Q607" s="86" t="str">
        <f t="shared" si="209"/>
        <v/>
      </c>
      <c r="R607" s="285" t="str">
        <f t="shared" si="210"/>
        <v/>
      </c>
      <c r="S607" s="16"/>
      <c r="T607" s="49" t="str">
        <f t="shared" si="201"/>
        <v/>
      </c>
      <c r="U607" s="49" t="str">
        <f t="shared" si="202"/>
        <v/>
      </c>
      <c r="V607" s="16"/>
      <c r="W607" s="88" t="str">
        <f t="shared" si="203"/>
        <v/>
      </c>
      <c r="X607" s="89" t="str">
        <f t="shared" si="198"/>
        <v/>
      </c>
      <c r="Y607" s="16"/>
      <c r="Z607" s="31" t="str">
        <f t="shared" si="211"/>
        <v/>
      </c>
      <c r="AA607" s="19"/>
      <c r="AB607" s="45" t="str">
        <f t="shared" si="197"/>
        <v/>
      </c>
      <c r="AC607" s="44"/>
      <c r="AE607" s="19"/>
      <c r="AF607" s="71"/>
      <c r="AG607" s="25"/>
      <c r="AH607" s="45" t="str">
        <f t="shared" si="204"/>
        <v/>
      </c>
      <c r="AI607" s="29"/>
      <c r="AJ607" s="45" t="str">
        <f t="shared" si="205"/>
        <v/>
      </c>
      <c r="AK607" s="50"/>
      <c r="AL607" s="88" t="str">
        <f t="shared" si="195"/>
        <v/>
      </c>
      <c r="AM607" s="89" t="str">
        <f t="shared" si="196"/>
        <v/>
      </c>
      <c r="AN607" s="36"/>
    </row>
    <row r="608" spans="1:40" x14ac:dyDescent="0.25">
      <c r="A608" s="95"/>
      <c r="B608" s="19"/>
      <c r="C608" s="298" t="b">
        <f t="shared" si="191"/>
        <v>0</v>
      </c>
      <c r="D608" s="298"/>
      <c r="E608" s="420" t="b">
        <f t="shared" si="192"/>
        <v>0</v>
      </c>
      <c r="F608" s="421"/>
      <c r="G608" s="298" t="b">
        <f t="shared" si="193"/>
        <v>0</v>
      </c>
      <c r="H608" s="298"/>
      <c r="I608" s="298" t="b">
        <f t="shared" si="194"/>
        <v>0</v>
      </c>
      <c r="J608" s="298"/>
      <c r="K608" s="285" t="str">
        <f t="shared" si="206"/>
        <v/>
      </c>
      <c r="L608" s="104" t="str">
        <f t="shared" si="199"/>
        <v/>
      </c>
      <c r="M608" s="293" t="str">
        <f t="shared" si="200"/>
        <v/>
      </c>
      <c r="N608" s="19"/>
      <c r="O608" s="86" t="str">
        <f t="shared" si="207"/>
        <v/>
      </c>
      <c r="P608" s="285" t="str">
        <f t="shared" si="208"/>
        <v/>
      </c>
      <c r="Q608" s="86" t="str">
        <f t="shared" si="209"/>
        <v/>
      </c>
      <c r="R608" s="285" t="str">
        <f t="shared" si="210"/>
        <v/>
      </c>
      <c r="S608" s="16"/>
      <c r="T608" s="49" t="str">
        <f t="shared" si="201"/>
        <v/>
      </c>
      <c r="U608" s="49" t="str">
        <f t="shared" si="202"/>
        <v/>
      </c>
      <c r="V608" s="16"/>
      <c r="W608" s="88" t="str">
        <f t="shared" si="203"/>
        <v/>
      </c>
      <c r="X608" s="89" t="str">
        <f t="shared" si="198"/>
        <v/>
      </c>
      <c r="Y608" s="16"/>
      <c r="Z608" s="31" t="str">
        <f t="shared" si="211"/>
        <v/>
      </c>
      <c r="AA608" s="19"/>
      <c r="AB608" s="45" t="str">
        <f t="shared" si="197"/>
        <v/>
      </c>
      <c r="AC608" s="44"/>
      <c r="AE608" s="19"/>
      <c r="AF608" s="71"/>
      <c r="AG608" s="25"/>
      <c r="AH608" s="45" t="str">
        <f t="shared" si="204"/>
        <v/>
      </c>
      <c r="AI608" s="29"/>
      <c r="AJ608" s="45" t="str">
        <f t="shared" si="205"/>
        <v/>
      </c>
      <c r="AK608" s="50"/>
      <c r="AL608" s="88" t="str">
        <f t="shared" si="195"/>
        <v/>
      </c>
      <c r="AM608" s="89" t="str">
        <f t="shared" si="196"/>
        <v/>
      </c>
      <c r="AN608" s="36"/>
    </row>
    <row r="609" spans="1:40" x14ac:dyDescent="0.25">
      <c r="A609" s="95"/>
      <c r="B609" s="19"/>
      <c r="C609" s="298" t="b">
        <f t="shared" si="191"/>
        <v>0</v>
      </c>
      <c r="D609" s="298"/>
      <c r="E609" s="420" t="b">
        <f t="shared" si="192"/>
        <v>0</v>
      </c>
      <c r="F609" s="421"/>
      <c r="G609" s="298" t="b">
        <f t="shared" si="193"/>
        <v>0</v>
      </c>
      <c r="H609" s="298"/>
      <c r="I609" s="298" t="b">
        <f t="shared" si="194"/>
        <v>0</v>
      </c>
      <c r="J609" s="298"/>
      <c r="K609" s="285" t="str">
        <f t="shared" si="206"/>
        <v/>
      </c>
      <c r="L609" s="104" t="str">
        <f t="shared" si="199"/>
        <v/>
      </c>
      <c r="M609" s="293" t="str">
        <f t="shared" si="200"/>
        <v/>
      </c>
      <c r="N609" s="19"/>
      <c r="O609" s="86" t="str">
        <f t="shared" si="207"/>
        <v/>
      </c>
      <c r="P609" s="285" t="str">
        <f t="shared" si="208"/>
        <v/>
      </c>
      <c r="Q609" s="86" t="str">
        <f t="shared" si="209"/>
        <v/>
      </c>
      <c r="R609" s="285" t="str">
        <f t="shared" si="210"/>
        <v/>
      </c>
      <c r="S609" s="16"/>
      <c r="T609" s="49" t="str">
        <f t="shared" si="201"/>
        <v/>
      </c>
      <c r="U609" s="49" t="str">
        <f t="shared" si="202"/>
        <v/>
      </c>
      <c r="V609" s="16"/>
      <c r="W609" s="88" t="str">
        <f t="shared" si="203"/>
        <v/>
      </c>
      <c r="X609" s="89" t="str">
        <f t="shared" si="198"/>
        <v/>
      </c>
      <c r="Y609" s="16"/>
      <c r="Z609" s="31" t="str">
        <f t="shared" si="211"/>
        <v/>
      </c>
      <c r="AA609" s="19"/>
      <c r="AB609" s="45" t="str">
        <f t="shared" si="197"/>
        <v/>
      </c>
      <c r="AC609" s="44"/>
      <c r="AE609" s="19"/>
      <c r="AF609" s="71"/>
      <c r="AG609" s="25"/>
      <c r="AH609" s="45" t="str">
        <f t="shared" si="204"/>
        <v/>
      </c>
      <c r="AI609" s="29"/>
      <c r="AJ609" s="45" t="str">
        <f t="shared" si="205"/>
        <v/>
      </c>
      <c r="AK609" s="50"/>
      <c r="AL609" s="88" t="str">
        <f t="shared" si="195"/>
        <v/>
      </c>
      <c r="AM609" s="89" t="str">
        <f t="shared" si="196"/>
        <v/>
      </c>
      <c r="AN609" s="36"/>
    </row>
    <row r="610" spans="1:40" x14ac:dyDescent="0.25">
      <c r="A610" s="95"/>
      <c r="B610" s="19"/>
      <c r="C610" s="298" t="b">
        <f t="shared" ref="C610:C673" si="212">IF(AF609&lt;10,IF(AF609&gt;=1,IF(AF610&lt;10,IF(AF610&gt;=1,AF609+AF610))))</f>
        <v>0</v>
      </c>
      <c r="D610" s="298"/>
      <c r="E610" s="420" t="b">
        <f t="shared" ref="E610:E673" si="213">IF(AF609&lt;20,IF(AF609&gt;=10,IF(AF610&lt;20,IF(AF610&gt;=10,AF609+AF610))))</f>
        <v>0</v>
      </c>
      <c r="F610" s="421"/>
      <c r="G610" s="298" t="b">
        <f t="shared" ref="G610:G673" si="214">IF(AF609&lt;30,IF(AF609&gt;=20,IF(AF610&lt;30,IF(AF610&gt;=20,AF609+AF610))))</f>
        <v>0</v>
      </c>
      <c r="H610" s="298"/>
      <c r="I610" s="298" t="b">
        <f t="shared" ref="I610:I673" si="215">IF(AF609&lt;40,IF(AF609&gt;=30,IF(AF610&lt;40,IF(AF610&gt;=30,AF609+AF610))))</f>
        <v>0</v>
      </c>
      <c r="J610" s="298"/>
      <c r="K610" s="285" t="str">
        <f t="shared" si="206"/>
        <v/>
      </c>
      <c r="L610" s="104" t="str">
        <f t="shared" si="199"/>
        <v/>
      </c>
      <c r="M610" s="293" t="str">
        <f t="shared" si="200"/>
        <v/>
      </c>
      <c r="N610" s="19"/>
      <c r="O610" s="86" t="str">
        <f t="shared" si="207"/>
        <v/>
      </c>
      <c r="P610" s="285" t="str">
        <f t="shared" si="208"/>
        <v/>
      </c>
      <c r="Q610" s="86" t="str">
        <f t="shared" si="209"/>
        <v/>
      </c>
      <c r="R610" s="285" t="str">
        <f t="shared" si="210"/>
        <v/>
      </c>
      <c r="S610" s="16"/>
      <c r="T610" s="49" t="str">
        <f t="shared" si="201"/>
        <v/>
      </c>
      <c r="U610" s="49" t="str">
        <f t="shared" si="202"/>
        <v/>
      </c>
      <c r="V610" s="16"/>
      <c r="W610" s="88" t="str">
        <f t="shared" si="203"/>
        <v/>
      </c>
      <c r="X610" s="89" t="str">
        <f t="shared" si="198"/>
        <v/>
      </c>
      <c r="Y610" s="16"/>
      <c r="Z610" s="31" t="str">
        <f t="shared" si="211"/>
        <v/>
      </c>
      <c r="AA610" s="19"/>
      <c r="AB610" s="45" t="str">
        <f t="shared" si="197"/>
        <v/>
      </c>
      <c r="AC610" s="44"/>
      <c r="AE610" s="19"/>
      <c r="AF610" s="71"/>
      <c r="AG610" s="25"/>
      <c r="AH610" s="45" t="str">
        <f t="shared" si="204"/>
        <v/>
      </c>
      <c r="AI610" s="29"/>
      <c r="AJ610" s="45" t="str">
        <f t="shared" si="205"/>
        <v/>
      </c>
      <c r="AK610" s="50"/>
      <c r="AL610" s="88" t="str">
        <f t="shared" si="195"/>
        <v/>
      </c>
      <c r="AM610" s="89" t="str">
        <f t="shared" si="196"/>
        <v/>
      </c>
      <c r="AN610" s="36"/>
    </row>
    <row r="611" spans="1:40" x14ac:dyDescent="0.25">
      <c r="A611" s="95"/>
      <c r="B611" s="19"/>
      <c r="C611" s="298" t="b">
        <f t="shared" si="212"/>
        <v>0</v>
      </c>
      <c r="D611" s="298"/>
      <c r="E611" s="420" t="b">
        <f t="shared" si="213"/>
        <v>0</v>
      </c>
      <c r="F611" s="421"/>
      <c r="G611" s="298" t="b">
        <f t="shared" si="214"/>
        <v>0</v>
      </c>
      <c r="H611" s="298"/>
      <c r="I611" s="298" t="b">
        <f t="shared" si="215"/>
        <v>0</v>
      </c>
      <c r="J611" s="298"/>
      <c r="K611" s="285" t="str">
        <f t="shared" si="206"/>
        <v/>
      </c>
      <c r="L611" s="104" t="str">
        <f t="shared" si="199"/>
        <v/>
      </c>
      <c r="M611" s="293" t="str">
        <f t="shared" si="200"/>
        <v/>
      </c>
      <c r="N611" s="19"/>
      <c r="O611" s="86" t="str">
        <f t="shared" si="207"/>
        <v/>
      </c>
      <c r="P611" s="285" t="str">
        <f t="shared" si="208"/>
        <v/>
      </c>
      <c r="Q611" s="86" t="str">
        <f t="shared" si="209"/>
        <v/>
      </c>
      <c r="R611" s="285" t="str">
        <f t="shared" si="210"/>
        <v/>
      </c>
      <c r="S611" s="16"/>
      <c r="T611" s="49" t="str">
        <f t="shared" si="201"/>
        <v/>
      </c>
      <c r="U611" s="49" t="str">
        <f t="shared" si="202"/>
        <v/>
      </c>
      <c r="V611" s="16"/>
      <c r="W611" s="88" t="str">
        <f t="shared" si="203"/>
        <v/>
      </c>
      <c r="X611" s="89" t="str">
        <f t="shared" si="198"/>
        <v/>
      </c>
      <c r="Y611" s="16"/>
      <c r="Z611" s="31" t="str">
        <f t="shared" si="211"/>
        <v/>
      </c>
      <c r="AA611" s="19"/>
      <c r="AB611" s="45" t="str">
        <f t="shared" si="197"/>
        <v/>
      </c>
      <c r="AC611" s="44"/>
      <c r="AE611" s="19"/>
      <c r="AF611" s="71"/>
      <c r="AG611" s="25"/>
      <c r="AH611" s="45" t="str">
        <f t="shared" si="204"/>
        <v/>
      </c>
      <c r="AI611" s="29"/>
      <c r="AJ611" s="45" t="str">
        <f t="shared" si="205"/>
        <v/>
      </c>
      <c r="AK611" s="50"/>
      <c r="AL611" s="88" t="str">
        <f t="shared" si="195"/>
        <v/>
      </c>
      <c r="AM611" s="89" t="str">
        <f t="shared" si="196"/>
        <v/>
      </c>
      <c r="AN611" s="36"/>
    </row>
    <row r="612" spans="1:40" x14ac:dyDescent="0.25">
      <c r="A612" s="95"/>
      <c r="B612" s="19"/>
      <c r="C612" s="298" t="b">
        <f t="shared" si="212"/>
        <v>0</v>
      </c>
      <c r="D612" s="298"/>
      <c r="E612" s="420" t="b">
        <f t="shared" si="213"/>
        <v>0</v>
      </c>
      <c r="F612" s="421"/>
      <c r="G612" s="298" t="b">
        <f t="shared" si="214"/>
        <v>0</v>
      </c>
      <c r="H612" s="298"/>
      <c r="I612" s="298" t="b">
        <f t="shared" si="215"/>
        <v>0</v>
      </c>
      <c r="J612" s="298"/>
      <c r="K612" s="285" t="str">
        <f t="shared" si="206"/>
        <v/>
      </c>
      <c r="L612" s="104" t="str">
        <f t="shared" si="199"/>
        <v/>
      </c>
      <c r="M612" s="293" t="str">
        <f t="shared" si="200"/>
        <v/>
      </c>
      <c r="N612" s="19"/>
      <c r="O612" s="86" t="str">
        <f t="shared" si="207"/>
        <v/>
      </c>
      <c r="P612" s="285" t="str">
        <f t="shared" si="208"/>
        <v/>
      </c>
      <c r="Q612" s="86" t="str">
        <f t="shared" si="209"/>
        <v/>
      </c>
      <c r="R612" s="285" t="str">
        <f t="shared" si="210"/>
        <v/>
      </c>
      <c r="S612" s="16"/>
      <c r="T612" s="49" t="str">
        <f t="shared" si="201"/>
        <v/>
      </c>
      <c r="U612" s="49" t="str">
        <f t="shared" si="202"/>
        <v/>
      </c>
      <c r="V612" s="16"/>
      <c r="W612" s="88" t="str">
        <f t="shared" si="203"/>
        <v/>
      </c>
      <c r="X612" s="89" t="str">
        <f t="shared" si="198"/>
        <v/>
      </c>
      <c r="Y612" s="16"/>
      <c r="Z612" s="31" t="str">
        <f t="shared" si="211"/>
        <v/>
      </c>
      <c r="AA612" s="19"/>
      <c r="AB612" s="45" t="str">
        <f t="shared" si="197"/>
        <v/>
      </c>
      <c r="AC612" s="44"/>
      <c r="AE612" s="19"/>
      <c r="AF612" s="71"/>
      <c r="AG612" s="25"/>
      <c r="AH612" s="45" t="str">
        <f t="shared" si="204"/>
        <v/>
      </c>
      <c r="AI612" s="29"/>
      <c r="AJ612" s="45" t="str">
        <f t="shared" si="205"/>
        <v/>
      </c>
      <c r="AK612" s="50"/>
      <c r="AL612" s="88" t="str">
        <f t="shared" si="195"/>
        <v/>
      </c>
      <c r="AM612" s="89" t="str">
        <f t="shared" si="196"/>
        <v/>
      </c>
      <c r="AN612" s="36"/>
    </row>
    <row r="613" spans="1:40" x14ac:dyDescent="0.25">
      <c r="A613" s="95"/>
      <c r="B613" s="19"/>
      <c r="C613" s="298" t="b">
        <f t="shared" si="212"/>
        <v>0</v>
      </c>
      <c r="D613" s="298"/>
      <c r="E613" s="420" t="b">
        <f t="shared" si="213"/>
        <v>0</v>
      </c>
      <c r="F613" s="421"/>
      <c r="G613" s="298" t="b">
        <f t="shared" si="214"/>
        <v>0</v>
      </c>
      <c r="H613" s="298"/>
      <c r="I613" s="298" t="b">
        <f t="shared" si="215"/>
        <v>0</v>
      </c>
      <c r="J613" s="298"/>
      <c r="K613" s="285" t="str">
        <f t="shared" si="206"/>
        <v/>
      </c>
      <c r="L613" s="104" t="str">
        <f t="shared" si="199"/>
        <v/>
      </c>
      <c r="M613" s="293" t="str">
        <f t="shared" si="200"/>
        <v/>
      </c>
      <c r="N613" s="19"/>
      <c r="O613" s="86" t="str">
        <f t="shared" si="207"/>
        <v/>
      </c>
      <c r="P613" s="285" t="str">
        <f t="shared" si="208"/>
        <v/>
      </c>
      <c r="Q613" s="86" t="str">
        <f t="shared" si="209"/>
        <v/>
      </c>
      <c r="R613" s="285" t="str">
        <f t="shared" si="210"/>
        <v/>
      </c>
      <c r="S613" s="16"/>
      <c r="T613" s="49" t="str">
        <f t="shared" si="201"/>
        <v/>
      </c>
      <c r="U613" s="49" t="str">
        <f t="shared" si="202"/>
        <v/>
      </c>
      <c r="V613" s="16"/>
      <c r="W613" s="88" t="str">
        <f t="shared" si="203"/>
        <v/>
      </c>
      <c r="X613" s="89" t="str">
        <f t="shared" si="198"/>
        <v/>
      </c>
      <c r="Y613" s="16"/>
      <c r="Z613" s="31" t="str">
        <f t="shared" si="211"/>
        <v/>
      </c>
      <c r="AA613" s="19"/>
      <c r="AB613" s="45" t="str">
        <f t="shared" si="197"/>
        <v/>
      </c>
      <c r="AC613" s="44"/>
      <c r="AE613" s="19"/>
      <c r="AF613" s="71"/>
      <c r="AG613" s="25"/>
      <c r="AH613" s="45" t="str">
        <f t="shared" si="204"/>
        <v/>
      </c>
      <c r="AI613" s="29"/>
      <c r="AJ613" s="45" t="str">
        <f t="shared" si="205"/>
        <v/>
      </c>
      <c r="AK613" s="50"/>
      <c r="AL613" s="88" t="str">
        <f t="shared" si="195"/>
        <v/>
      </c>
      <c r="AM613" s="89" t="str">
        <f t="shared" si="196"/>
        <v/>
      </c>
      <c r="AN613" s="36"/>
    </row>
    <row r="614" spans="1:40" x14ac:dyDescent="0.25">
      <c r="A614" s="95"/>
      <c r="B614" s="19"/>
      <c r="C614" s="298" t="b">
        <f t="shared" si="212"/>
        <v>0</v>
      </c>
      <c r="D614" s="298"/>
      <c r="E614" s="420" t="b">
        <f t="shared" si="213"/>
        <v>0</v>
      </c>
      <c r="F614" s="421"/>
      <c r="G614" s="298" t="b">
        <f t="shared" si="214"/>
        <v>0</v>
      </c>
      <c r="H614" s="298"/>
      <c r="I614" s="298" t="b">
        <f t="shared" si="215"/>
        <v>0</v>
      </c>
      <c r="J614" s="298"/>
      <c r="K614" s="285" t="str">
        <f t="shared" si="206"/>
        <v/>
      </c>
      <c r="L614" s="104" t="str">
        <f t="shared" si="199"/>
        <v/>
      </c>
      <c r="M614" s="293" t="str">
        <f t="shared" si="200"/>
        <v/>
      </c>
      <c r="N614" s="19"/>
      <c r="O614" s="86" t="str">
        <f t="shared" si="207"/>
        <v/>
      </c>
      <c r="P614" s="285" t="str">
        <f t="shared" si="208"/>
        <v/>
      </c>
      <c r="Q614" s="86" t="str">
        <f t="shared" si="209"/>
        <v/>
      </c>
      <c r="R614" s="285" t="str">
        <f t="shared" si="210"/>
        <v/>
      </c>
      <c r="S614" s="16"/>
      <c r="T614" s="49" t="str">
        <f t="shared" si="201"/>
        <v/>
      </c>
      <c r="U614" s="49" t="str">
        <f t="shared" si="202"/>
        <v/>
      </c>
      <c r="V614" s="16"/>
      <c r="W614" s="88" t="str">
        <f t="shared" si="203"/>
        <v/>
      </c>
      <c r="X614" s="89" t="str">
        <f t="shared" si="198"/>
        <v/>
      </c>
      <c r="Y614" s="16"/>
      <c r="Z614" s="31" t="str">
        <f t="shared" si="211"/>
        <v/>
      </c>
      <c r="AA614" s="19"/>
      <c r="AB614" s="45" t="str">
        <f t="shared" si="197"/>
        <v/>
      </c>
      <c r="AC614" s="44"/>
      <c r="AE614" s="19"/>
      <c r="AF614" s="71"/>
      <c r="AG614" s="25"/>
      <c r="AH614" s="45" t="str">
        <f t="shared" si="204"/>
        <v/>
      </c>
      <c r="AI614" s="29"/>
      <c r="AJ614" s="45" t="str">
        <f t="shared" si="205"/>
        <v/>
      </c>
      <c r="AK614" s="50"/>
      <c r="AL614" s="88" t="str">
        <f t="shared" si="195"/>
        <v/>
      </c>
      <c r="AM614" s="89" t="str">
        <f t="shared" si="196"/>
        <v/>
      </c>
      <c r="AN614" s="36"/>
    </row>
    <row r="615" spans="1:40" x14ac:dyDescent="0.25">
      <c r="A615" s="95"/>
      <c r="B615" s="19"/>
      <c r="C615" s="298" t="b">
        <f t="shared" si="212"/>
        <v>0</v>
      </c>
      <c r="D615" s="298"/>
      <c r="E615" s="420" t="b">
        <f t="shared" si="213"/>
        <v>0</v>
      </c>
      <c r="F615" s="421"/>
      <c r="G615" s="298" t="b">
        <f t="shared" si="214"/>
        <v>0</v>
      </c>
      <c r="H615" s="298"/>
      <c r="I615" s="298" t="b">
        <f t="shared" si="215"/>
        <v>0</v>
      </c>
      <c r="J615" s="298"/>
      <c r="K615" s="285" t="str">
        <f t="shared" si="206"/>
        <v/>
      </c>
      <c r="L615" s="104" t="str">
        <f t="shared" si="199"/>
        <v/>
      </c>
      <c r="M615" s="293" t="str">
        <f t="shared" si="200"/>
        <v/>
      </c>
      <c r="N615" s="19"/>
      <c r="O615" s="86" t="str">
        <f t="shared" si="207"/>
        <v/>
      </c>
      <c r="P615" s="285" t="str">
        <f t="shared" si="208"/>
        <v/>
      </c>
      <c r="Q615" s="86" t="str">
        <f t="shared" si="209"/>
        <v/>
      </c>
      <c r="R615" s="285" t="str">
        <f t="shared" si="210"/>
        <v/>
      </c>
      <c r="S615" s="16"/>
      <c r="T615" s="49" t="str">
        <f t="shared" si="201"/>
        <v/>
      </c>
      <c r="U615" s="49" t="str">
        <f t="shared" si="202"/>
        <v/>
      </c>
      <c r="V615" s="16"/>
      <c r="W615" s="88" t="str">
        <f t="shared" si="203"/>
        <v/>
      </c>
      <c r="X615" s="89" t="str">
        <f t="shared" si="198"/>
        <v/>
      </c>
      <c r="Y615" s="16"/>
      <c r="Z615" s="31" t="str">
        <f t="shared" si="211"/>
        <v/>
      </c>
      <c r="AA615" s="19"/>
      <c r="AB615" s="45" t="str">
        <f t="shared" si="197"/>
        <v/>
      </c>
      <c r="AC615" s="44"/>
      <c r="AE615" s="19"/>
      <c r="AF615" s="71"/>
      <c r="AG615" s="25"/>
      <c r="AH615" s="45" t="str">
        <f t="shared" si="204"/>
        <v/>
      </c>
      <c r="AI615" s="29"/>
      <c r="AJ615" s="45" t="str">
        <f t="shared" si="205"/>
        <v/>
      </c>
      <c r="AK615" s="50"/>
      <c r="AL615" s="88" t="str">
        <f t="shared" si="195"/>
        <v/>
      </c>
      <c r="AM615" s="89" t="str">
        <f t="shared" si="196"/>
        <v/>
      </c>
      <c r="AN615" s="36"/>
    </row>
    <row r="616" spans="1:40" x14ac:dyDescent="0.25">
      <c r="A616" s="95"/>
      <c r="B616" s="19"/>
      <c r="C616" s="298" t="b">
        <f t="shared" si="212"/>
        <v>0</v>
      </c>
      <c r="D616" s="298"/>
      <c r="E616" s="420" t="b">
        <f t="shared" si="213"/>
        <v>0</v>
      </c>
      <c r="F616" s="421"/>
      <c r="G616" s="298" t="b">
        <f t="shared" si="214"/>
        <v>0</v>
      </c>
      <c r="H616" s="298"/>
      <c r="I616" s="298" t="b">
        <f t="shared" si="215"/>
        <v>0</v>
      </c>
      <c r="J616" s="298"/>
      <c r="K616" s="285" t="str">
        <f t="shared" si="206"/>
        <v/>
      </c>
      <c r="L616" s="104" t="str">
        <f t="shared" si="199"/>
        <v/>
      </c>
      <c r="M616" s="293" t="str">
        <f t="shared" si="200"/>
        <v/>
      </c>
      <c r="N616" s="19"/>
      <c r="O616" s="86" t="str">
        <f t="shared" si="207"/>
        <v/>
      </c>
      <c r="P616" s="285" t="str">
        <f t="shared" si="208"/>
        <v/>
      </c>
      <c r="Q616" s="86" t="str">
        <f t="shared" si="209"/>
        <v/>
      </c>
      <c r="R616" s="285" t="str">
        <f t="shared" si="210"/>
        <v/>
      </c>
      <c r="S616" s="16"/>
      <c r="T616" s="49" t="str">
        <f t="shared" si="201"/>
        <v/>
      </c>
      <c r="U616" s="49" t="str">
        <f t="shared" si="202"/>
        <v/>
      </c>
      <c r="V616" s="16"/>
      <c r="W616" s="88" t="str">
        <f t="shared" si="203"/>
        <v/>
      </c>
      <c r="X616" s="89" t="str">
        <f t="shared" si="198"/>
        <v/>
      </c>
      <c r="Y616" s="16"/>
      <c r="Z616" s="31" t="str">
        <f t="shared" si="211"/>
        <v/>
      </c>
      <c r="AA616" s="19"/>
      <c r="AB616" s="45" t="str">
        <f t="shared" si="197"/>
        <v/>
      </c>
      <c r="AC616" s="44"/>
      <c r="AE616" s="19"/>
      <c r="AF616" s="71"/>
      <c r="AG616" s="25"/>
      <c r="AH616" s="45" t="str">
        <f t="shared" si="204"/>
        <v/>
      </c>
      <c r="AI616" s="29"/>
      <c r="AJ616" s="45" t="str">
        <f t="shared" si="205"/>
        <v/>
      </c>
      <c r="AK616" s="50"/>
      <c r="AL616" s="88" t="str">
        <f t="shared" si="195"/>
        <v/>
      </c>
      <c r="AM616" s="89" t="str">
        <f t="shared" si="196"/>
        <v/>
      </c>
      <c r="AN616" s="36"/>
    </row>
    <row r="617" spans="1:40" x14ac:dyDescent="0.25">
      <c r="A617" s="95"/>
      <c r="B617" s="19"/>
      <c r="C617" s="298" t="b">
        <f t="shared" si="212"/>
        <v>0</v>
      </c>
      <c r="D617" s="298"/>
      <c r="E617" s="420" t="b">
        <f t="shared" si="213"/>
        <v>0</v>
      </c>
      <c r="F617" s="421"/>
      <c r="G617" s="298" t="b">
        <f t="shared" si="214"/>
        <v>0</v>
      </c>
      <c r="H617" s="298"/>
      <c r="I617" s="298" t="b">
        <f t="shared" si="215"/>
        <v>0</v>
      </c>
      <c r="J617" s="298"/>
      <c r="K617" s="285" t="str">
        <f t="shared" si="206"/>
        <v/>
      </c>
      <c r="L617" s="104" t="str">
        <f t="shared" si="199"/>
        <v/>
      </c>
      <c r="M617" s="293" t="str">
        <f t="shared" si="200"/>
        <v/>
      </c>
      <c r="N617" s="19"/>
      <c r="O617" s="86" t="str">
        <f t="shared" si="207"/>
        <v/>
      </c>
      <c r="P617" s="285" t="str">
        <f t="shared" si="208"/>
        <v/>
      </c>
      <c r="Q617" s="86" t="str">
        <f t="shared" si="209"/>
        <v/>
      </c>
      <c r="R617" s="285" t="str">
        <f t="shared" si="210"/>
        <v/>
      </c>
      <c r="S617" s="16"/>
      <c r="T617" s="49" t="str">
        <f t="shared" si="201"/>
        <v/>
      </c>
      <c r="U617" s="49" t="str">
        <f t="shared" si="202"/>
        <v/>
      </c>
      <c r="V617" s="16"/>
      <c r="W617" s="88" t="str">
        <f t="shared" si="203"/>
        <v/>
      </c>
      <c r="X617" s="89" t="str">
        <f t="shared" si="198"/>
        <v/>
      </c>
      <c r="Y617" s="16"/>
      <c r="Z617" s="31" t="str">
        <f t="shared" si="211"/>
        <v/>
      </c>
      <c r="AA617" s="19"/>
      <c r="AB617" s="45" t="str">
        <f t="shared" si="197"/>
        <v/>
      </c>
      <c r="AC617" s="44"/>
      <c r="AE617" s="19"/>
      <c r="AF617" s="71"/>
      <c r="AG617" s="25"/>
      <c r="AH617" s="45" t="str">
        <f t="shared" si="204"/>
        <v/>
      </c>
      <c r="AI617" s="29"/>
      <c r="AJ617" s="45" t="str">
        <f t="shared" si="205"/>
        <v/>
      </c>
      <c r="AK617" s="50"/>
      <c r="AL617" s="88" t="str">
        <f t="shared" si="195"/>
        <v/>
      </c>
      <c r="AM617" s="89" t="str">
        <f t="shared" si="196"/>
        <v/>
      </c>
      <c r="AN617" s="36"/>
    </row>
    <row r="618" spans="1:40" x14ac:dyDescent="0.25">
      <c r="A618" s="95"/>
      <c r="B618" s="19"/>
      <c r="C618" s="298" t="b">
        <f t="shared" si="212"/>
        <v>0</v>
      </c>
      <c r="D618" s="298"/>
      <c r="E618" s="420" t="b">
        <f t="shared" si="213"/>
        <v>0</v>
      </c>
      <c r="F618" s="421"/>
      <c r="G618" s="298" t="b">
        <f t="shared" si="214"/>
        <v>0</v>
      </c>
      <c r="H618" s="298"/>
      <c r="I618" s="298" t="b">
        <f t="shared" si="215"/>
        <v>0</v>
      </c>
      <c r="J618" s="298"/>
      <c r="K618" s="285" t="str">
        <f t="shared" si="206"/>
        <v/>
      </c>
      <c r="L618" s="104" t="str">
        <f t="shared" si="199"/>
        <v/>
      </c>
      <c r="M618" s="293" t="str">
        <f t="shared" si="200"/>
        <v/>
      </c>
      <c r="N618" s="19"/>
      <c r="O618" s="86" t="str">
        <f t="shared" si="207"/>
        <v/>
      </c>
      <c r="P618" s="285" t="str">
        <f t="shared" si="208"/>
        <v/>
      </c>
      <c r="Q618" s="86" t="str">
        <f t="shared" si="209"/>
        <v/>
      </c>
      <c r="R618" s="285" t="str">
        <f t="shared" si="210"/>
        <v/>
      </c>
      <c r="S618" s="16"/>
      <c r="T618" s="49" t="str">
        <f t="shared" si="201"/>
        <v/>
      </c>
      <c r="U618" s="49" t="str">
        <f t="shared" si="202"/>
        <v/>
      </c>
      <c r="V618" s="16"/>
      <c r="W618" s="88" t="str">
        <f t="shared" si="203"/>
        <v/>
      </c>
      <c r="X618" s="89" t="str">
        <f t="shared" si="198"/>
        <v/>
      </c>
      <c r="Y618" s="16"/>
      <c r="Z618" s="31" t="str">
        <f t="shared" si="211"/>
        <v/>
      </c>
      <c r="AA618" s="19"/>
      <c r="AB618" s="45" t="str">
        <f t="shared" si="197"/>
        <v/>
      </c>
      <c r="AC618" s="44"/>
      <c r="AE618" s="19"/>
      <c r="AF618" s="71"/>
      <c r="AG618" s="25"/>
      <c r="AH618" s="45" t="str">
        <f t="shared" si="204"/>
        <v/>
      </c>
      <c r="AI618" s="29"/>
      <c r="AJ618" s="45" t="str">
        <f t="shared" si="205"/>
        <v/>
      </c>
      <c r="AK618" s="50"/>
      <c r="AL618" s="88" t="str">
        <f t="shared" si="195"/>
        <v/>
      </c>
      <c r="AM618" s="89" t="str">
        <f t="shared" si="196"/>
        <v/>
      </c>
      <c r="AN618" s="36"/>
    </row>
    <row r="619" spans="1:40" x14ac:dyDescent="0.25">
      <c r="A619" s="95"/>
      <c r="B619" s="19"/>
      <c r="C619" s="298" t="b">
        <f t="shared" si="212"/>
        <v>0</v>
      </c>
      <c r="D619" s="298"/>
      <c r="E619" s="420" t="b">
        <f t="shared" si="213"/>
        <v>0</v>
      </c>
      <c r="F619" s="421"/>
      <c r="G619" s="298" t="b">
        <f t="shared" si="214"/>
        <v>0</v>
      </c>
      <c r="H619" s="298"/>
      <c r="I619" s="298" t="b">
        <f t="shared" si="215"/>
        <v>0</v>
      </c>
      <c r="J619" s="298"/>
      <c r="K619" s="285" t="str">
        <f t="shared" si="206"/>
        <v/>
      </c>
      <c r="L619" s="104" t="str">
        <f t="shared" si="199"/>
        <v/>
      </c>
      <c r="M619" s="293" t="str">
        <f t="shared" si="200"/>
        <v/>
      </c>
      <c r="N619" s="19"/>
      <c r="O619" s="86" t="str">
        <f t="shared" si="207"/>
        <v/>
      </c>
      <c r="P619" s="285" t="str">
        <f t="shared" si="208"/>
        <v/>
      </c>
      <c r="Q619" s="86" t="str">
        <f t="shared" si="209"/>
        <v/>
      </c>
      <c r="R619" s="285" t="str">
        <f t="shared" si="210"/>
        <v/>
      </c>
      <c r="S619" s="16"/>
      <c r="T619" s="49" t="str">
        <f t="shared" si="201"/>
        <v/>
      </c>
      <c r="U619" s="49" t="str">
        <f t="shared" si="202"/>
        <v/>
      </c>
      <c r="V619" s="16"/>
      <c r="W619" s="88" t="str">
        <f t="shared" si="203"/>
        <v/>
      </c>
      <c r="X619" s="89" t="str">
        <f t="shared" si="198"/>
        <v/>
      </c>
      <c r="Y619" s="16"/>
      <c r="Z619" s="31" t="str">
        <f t="shared" si="211"/>
        <v/>
      </c>
      <c r="AA619" s="19"/>
      <c r="AB619" s="45" t="str">
        <f t="shared" si="197"/>
        <v/>
      </c>
      <c r="AC619" s="44"/>
      <c r="AE619" s="19"/>
      <c r="AF619" s="71"/>
      <c r="AG619" s="25"/>
      <c r="AH619" s="45" t="str">
        <f t="shared" si="204"/>
        <v/>
      </c>
      <c r="AI619" s="29"/>
      <c r="AJ619" s="45" t="str">
        <f t="shared" si="205"/>
        <v/>
      </c>
      <c r="AK619" s="50"/>
      <c r="AL619" s="88" t="str">
        <f t="shared" si="195"/>
        <v/>
      </c>
      <c r="AM619" s="89" t="str">
        <f t="shared" si="196"/>
        <v/>
      </c>
      <c r="AN619" s="36"/>
    </row>
    <row r="620" spans="1:40" x14ac:dyDescent="0.25">
      <c r="A620" s="95"/>
      <c r="B620" s="19"/>
      <c r="C620" s="298" t="b">
        <f t="shared" si="212"/>
        <v>0</v>
      </c>
      <c r="D620" s="298"/>
      <c r="E620" s="420" t="b">
        <f t="shared" si="213"/>
        <v>0</v>
      </c>
      <c r="F620" s="421"/>
      <c r="G620" s="298" t="b">
        <f t="shared" si="214"/>
        <v>0</v>
      </c>
      <c r="H620" s="298"/>
      <c r="I620" s="298" t="b">
        <f t="shared" si="215"/>
        <v>0</v>
      </c>
      <c r="J620" s="298"/>
      <c r="K620" s="285" t="str">
        <f t="shared" si="206"/>
        <v/>
      </c>
      <c r="L620" s="104" t="str">
        <f t="shared" si="199"/>
        <v/>
      </c>
      <c r="M620" s="293" t="str">
        <f t="shared" si="200"/>
        <v/>
      </c>
      <c r="N620" s="19"/>
      <c r="O620" s="86" t="str">
        <f t="shared" si="207"/>
        <v/>
      </c>
      <c r="P620" s="285" t="str">
        <f t="shared" si="208"/>
        <v/>
      </c>
      <c r="Q620" s="86" t="str">
        <f t="shared" si="209"/>
        <v/>
      </c>
      <c r="R620" s="285" t="str">
        <f t="shared" si="210"/>
        <v/>
      </c>
      <c r="S620" s="16"/>
      <c r="T620" s="49" t="str">
        <f t="shared" si="201"/>
        <v/>
      </c>
      <c r="U620" s="49" t="str">
        <f t="shared" si="202"/>
        <v/>
      </c>
      <c r="V620" s="16"/>
      <c r="W620" s="88" t="str">
        <f t="shared" si="203"/>
        <v/>
      </c>
      <c r="X620" s="89" t="str">
        <f t="shared" si="198"/>
        <v/>
      </c>
      <c r="Y620" s="16"/>
      <c r="Z620" s="31" t="str">
        <f t="shared" si="211"/>
        <v/>
      </c>
      <c r="AA620" s="19"/>
      <c r="AB620" s="45" t="str">
        <f t="shared" si="197"/>
        <v/>
      </c>
      <c r="AC620" s="44"/>
      <c r="AE620" s="19"/>
      <c r="AF620" s="71"/>
      <c r="AG620" s="25"/>
      <c r="AH620" s="45" t="str">
        <f t="shared" si="204"/>
        <v/>
      </c>
      <c r="AI620" s="29"/>
      <c r="AJ620" s="45" t="str">
        <f t="shared" si="205"/>
        <v/>
      </c>
      <c r="AK620" s="50"/>
      <c r="AL620" s="88" t="str">
        <f t="shared" ref="AL620:AL683" si="216">IF(Z620="",W620,"")</f>
        <v/>
      </c>
      <c r="AM620" s="89" t="str">
        <f t="shared" ref="AM620:AM683" si="217">IF(Z620="",X620,"")</f>
        <v/>
      </c>
      <c r="AN620" s="36"/>
    </row>
    <row r="621" spans="1:40" x14ac:dyDescent="0.25">
      <c r="A621" s="95"/>
      <c r="B621" s="19"/>
      <c r="C621" s="298" t="b">
        <f t="shared" si="212"/>
        <v>0</v>
      </c>
      <c r="D621" s="298"/>
      <c r="E621" s="420" t="b">
        <f t="shared" si="213"/>
        <v>0</v>
      </c>
      <c r="F621" s="421"/>
      <c r="G621" s="298" t="b">
        <f t="shared" si="214"/>
        <v>0</v>
      </c>
      <c r="H621" s="298"/>
      <c r="I621" s="298" t="b">
        <f t="shared" si="215"/>
        <v>0</v>
      </c>
      <c r="J621" s="298"/>
      <c r="K621" s="285" t="str">
        <f t="shared" si="206"/>
        <v/>
      </c>
      <c r="L621" s="104" t="str">
        <f t="shared" si="199"/>
        <v/>
      </c>
      <c r="M621" s="293" t="str">
        <f t="shared" si="200"/>
        <v/>
      </c>
      <c r="N621" s="19"/>
      <c r="O621" s="86" t="str">
        <f t="shared" si="207"/>
        <v/>
      </c>
      <c r="P621" s="285" t="str">
        <f t="shared" si="208"/>
        <v/>
      </c>
      <c r="Q621" s="86" t="str">
        <f t="shared" si="209"/>
        <v/>
      </c>
      <c r="R621" s="285" t="str">
        <f t="shared" si="210"/>
        <v/>
      </c>
      <c r="S621" s="16"/>
      <c r="T621" s="49" t="str">
        <f t="shared" si="201"/>
        <v/>
      </c>
      <c r="U621" s="49" t="str">
        <f t="shared" si="202"/>
        <v/>
      </c>
      <c r="V621" s="16"/>
      <c r="W621" s="88" t="str">
        <f t="shared" si="203"/>
        <v/>
      </c>
      <c r="X621" s="89" t="str">
        <f t="shared" si="198"/>
        <v/>
      </c>
      <c r="Y621" s="16"/>
      <c r="Z621" s="31" t="str">
        <f t="shared" si="211"/>
        <v/>
      </c>
      <c r="AA621" s="19"/>
      <c r="AB621" s="45" t="str">
        <f t="shared" si="197"/>
        <v/>
      </c>
      <c r="AC621" s="44"/>
      <c r="AE621" s="19"/>
      <c r="AF621" s="71"/>
      <c r="AG621" s="25"/>
      <c r="AH621" s="45" t="str">
        <f t="shared" si="204"/>
        <v/>
      </c>
      <c r="AI621" s="29"/>
      <c r="AJ621" s="45" t="str">
        <f t="shared" si="205"/>
        <v/>
      </c>
      <c r="AK621" s="50"/>
      <c r="AL621" s="88" t="str">
        <f t="shared" si="216"/>
        <v/>
      </c>
      <c r="AM621" s="89" t="str">
        <f t="shared" si="217"/>
        <v/>
      </c>
      <c r="AN621" s="36"/>
    </row>
    <row r="622" spans="1:40" x14ac:dyDescent="0.25">
      <c r="A622" s="95"/>
      <c r="B622" s="19"/>
      <c r="C622" s="298" t="b">
        <f t="shared" si="212"/>
        <v>0</v>
      </c>
      <c r="D622" s="298"/>
      <c r="E622" s="420" t="b">
        <f t="shared" si="213"/>
        <v>0</v>
      </c>
      <c r="F622" s="421"/>
      <c r="G622" s="298" t="b">
        <f t="shared" si="214"/>
        <v>0</v>
      </c>
      <c r="H622" s="298"/>
      <c r="I622" s="298" t="b">
        <f t="shared" si="215"/>
        <v>0</v>
      </c>
      <c r="J622" s="298"/>
      <c r="K622" s="285" t="str">
        <f t="shared" si="206"/>
        <v/>
      </c>
      <c r="L622" s="104" t="str">
        <f t="shared" si="199"/>
        <v/>
      </c>
      <c r="M622" s="293" t="str">
        <f t="shared" si="200"/>
        <v/>
      </c>
      <c r="N622" s="19"/>
      <c r="O622" s="86" t="str">
        <f t="shared" si="207"/>
        <v/>
      </c>
      <c r="P622" s="285" t="str">
        <f t="shared" si="208"/>
        <v/>
      </c>
      <c r="Q622" s="86" t="str">
        <f t="shared" si="209"/>
        <v/>
      </c>
      <c r="R622" s="285" t="str">
        <f t="shared" si="210"/>
        <v/>
      </c>
      <c r="S622" s="16"/>
      <c r="T622" s="49" t="str">
        <f t="shared" si="201"/>
        <v/>
      </c>
      <c r="U622" s="49" t="str">
        <f t="shared" si="202"/>
        <v/>
      </c>
      <c r="V622" s="16"/>
      <c r="W622" s="88" t="str">
        <f t="shared" si="203"/>
        <v/>
      </c>
      <c r="X622" s="89" t="str">
        <f t="shared" si="198"/>
        <v/>
      </c>
      <c r="Y622" s="16"/>
      <c r="Z622" s="31" t="str">
        <f t="shared" si="211"/>
        <v/>
      </c>
      <c r="AA622" s="19"/>
      <c r="AB622" s="45" t="str">
        <f t="shared" si="197"/>
        <v/>
      </c>
      <c r="AC622" s="44"/>
      <c r="AE622" s="19"/>
      <c r="AF622" s="71"/>
      <c r="AG622" s="25"/>
      <c r="AH622" s="45" t="str">
        <f t="shared" si="204"/>
        <v/>
      </c>
      <c r="AI622" s="29"/>
      <c r="AJ622" s="45" t="str">
        <f t="shared" si="205"/>
        <v/>
      </c>
      <c r="AK622" s="50"/>
      <c r="AL622" s="88" t="str">
        <f t="shared" si="216"/>
        <v/>
      </c>
      <c r="AM622" s="89" t="str">
        <f t="shared" si="217"/>
        <v/>
      </c>
      <c r="AN622" s="36"/>
    </row>
    <row r="623" spans="1:40" x14ac:dyDescent="0.25">
      <c r="A623" s="95"/>
      <c r="B623" s="19"/>
      <c r="C623" s="298" t="b">
        <f t="shared" si="212"/>
        <v>0</v>
      </c>
      <c r="D623" s="298"/>
      <c r="E623" s="420" t="b">
        <f t="shared" si="213"/>
        <v>0</v>
      </c>
      <c r="F623" s="421"/>
      <c r="G623" s="298" t="b">
        <f t="shared" si="214"/>
        <v>0</v>
      </c>
      <c r="H623" s="298"/>
      <c r="I623" s="298" t="b">
        <f t="shared" si="215"/>
        <v>0</v>
      </c>
      <c r="J623" s="298"/>
      <c r="K623" s="285" t="str">
        <f t="shared" si="206"/>
        <v/>
      </c>
      <c r="L623" s="104" t="str">
        <f t="shared" si="199"/>
        <v/>
      </c>
      <c r="M623" s="293" t="str">
        <f t="shared" si="200"/>
        <v/>
      </c>
      <c r="N623" s="19"/>
      <c r="O623" s="86" t="str">
        <f t="shared" si="207"/>
        <v/>
      </c>
      <c r="P623" s="285" t="str">
        <f t="shared" si="208"/>
        <v/>
      </c>
      <c r="Q623" s="86" t="str">
        <f t="shared" si="209"/>
        <v/>
      </c>
      <c r="R623" s="285" t="str">
        <f t="shared" si="210"/>
        <v/>
      </c>
      <c r="S623" s="16"/>
      <c r="T623" s="49" t="str">
        <f t="shared" si="201"/>
        <v/>
      </c>
      <c r="U623" s="49" t="str">
        <f t="shared" si="202"/>
        <v/>
      </c>
      <c r="V623" s="16"/>
      <c r="W623" s="88" t="str">
        <f t="shared" si="203"/>
        <v/>
      </c>
      <c r="X623" s="89" t="str">
        <f t="shared" si="198"/>
        <v/>
      </c>
      <c r="Y623" s="16"/>
      <c r="Z623" s="31" t="str">
        <f t="shared" si="211"/>
        <v/>
      </c>
      <c r="AA623" s="19"/>
      <c r="AB623" s="45" t="str">
        <f t="shared" si="197"/>
        <v/>
      </c>
      <c r="AC623" s="44"/>
      <c r="AE623" s="19"/>
      <c r="AF623" s="71"/>
      <c r="AG623" s="25"/>
      <c r="AH623" s="45" t="str">
        <f t="shared" si="204"/>
        <v/>
      </c>
      <c r="AI623" s="29"/>
      <c r="AJ623" s="45" t="str">
        <f t="shared" si="205"/>
        <v/>
      </c>
      <c r="AK623" s="50"/>
      <c r="AL623" s="88" t="str">
        <f t="shared" si="216"/>
        <v/>
      </c>
      <c r="AM623" s="89" t="str">
        <f t="shared" si="217"/>
        <v/>
      </c>
      <c r="AN623" s="36"/>
    </row>
    <row r="624" spans="1:40" x14ac:dyDescent="0.25">
      <c r="A624" s="95"/>
      <c r="B624" s="19"/>
      <c r="C624" s="298" t="b">
        <f t="shared" si="212"/>
        <v>0</v>
      </c>
      <c r="D624" s="298"/>
      <c r="E624" s="420" t="b">
        <f t="shared" si="213"/>
        <v>0</v>
      </c>
      <c r="F624" s="421"/>
      <c r="G624" s="298" t="b">
        <f t="shared" si="214"/>
        <v>0</v>
      </c>
      <c r="H624" s="298"/>
      <c r="I624" s="298" t="b">
        <f t="shared" si="215"/>
        <v>0</v>
      </c>
      <c r="J624" s="298"/>
      <c r="K624" s="285" t="str">
        <f t="shared" si="206"/>
        <v/>
      </c>
      <c r="L624" s="104" t="str">
        <f t="shared" si="199"/>
        <v/>
      </c>
      <c r="M624" s="293" t="str">
        <f t="shared" si="200"/>
        <v/>
      </c>
      <c r="N624" s="19"/>
      <c r="O624" s="86" t="str">
        <f t="shared" si="207"/>
        <v/>
      </c>
      <c r="P624" s="285" t="str">
        <f t="shared" si="208"/>
        <v/>
      </c>
      <c r="Q624" s="86" t="str">
        <f t="shared" si="209"/>
        <v/>
      </c>
      <c r="R624" s="285" t="str">
        <f t="shared" si="210"/>
        <v/>
      </c>
      <c r="S624" s="16"/>
      <c r="T624" s="49" t="str">
        <f t="shared" si="201"/>
        <v/>
      </c>
      <c r="U624" s="49" t="str">
        <f t="shared" si="202"/>
        <v/>
      </c>
      <c r="V624" s="16"/>
      <c r="W624" s="88" t="str">
        <f t="shared" si="203"/>
        <v/>
      </c>
      <c r="X624" s="89" t="str">
        <f t="shared" si="198"/>
        <v/>
      </c>
      <c r="Y624" s="16"/>
      <c r="Z624" s="31" t="str">
        <f t="shared" si="211"/>
        <v/>
      </c>
      <c r="AA624" s="19"/>
      <c r="AB624" s="45" t="str">
        <f t="shared" si="197"/>
        <v/>
      </c>
      <c r="AC624" s="44"/>
      <c r="AE624" s="19"/>
      <c r="AF624" s="71"/>
      <c r="AG624" s="25"/>
      <c r="AH624" s="45" t="str">
        <f t="shared" si="204"/>
        <v/>
      </c>
      <c r="AI624" s="29"/>
      <c r="AJ624" s="45" t="str">
        <f t="shared" si="205"/>
        <v/>
      </c>
      <c r="AK624" s="50"/>
      <c r="AL624" s="88" t="str">
        <f t="shared" si="216"/>
        <v/>
      </c>
      <c r="AM624" s="89" t="str">
        <f t="shared" si="217"/>
        <v/>
      </c>
      <c r="AN624" s="36"/>
    </row>
    <row r="625" spans="1:40" x14ac:dyDescent="0.25">
      <c r="A625" s="95"/>
      <c r="B625" s="19"/>
      <c r="C625" s="298" t="b">
        <f t="shared" si="212"/>
        <v>0</v>
      </c>
      <c r="D625" s="298"/>
      <c r="E625" s="420" t="b">
        <f t="shared" si="213"/>
        <v>0</v>
      </c>
      <c r="F625" s="421"/>
      <c r="G625" s="298" t="b">
        <f t="shared" si="214"/>
        <v>0</v>
      </c>
      <c r="H625" s="298"/>
      <c r="I625" s="298" t="b">
        <f t="shared" si="215"/>
        <v>0</v>
      </c>
      <c r="J625" s="298"/>
      <c r="K625" s="285" t="str">
        <f t="shared" si="206"/>
        <v/>
      </c>
      <c r="L625" s="104" t="str">
        <f t="shared" si="199"/>
        <v/>
      </c>
      <c r="M625" s="293" t="str">
        <f t="shared" si="200"/>
        <v/>
      </c>
      <c r="N625" s="19"/>
      <c r="O625" s="86" t="str">
        <f t="shared" si="207"/>
        <v/>
      </c>
      <c r="P625" s="285" t="str">
        <f t="shared" si="208"/>
        <v/>
      </c>
      <c r="Q625" s="86" t="str">
        <f t="shared" si="209"/>
        <v/>
      </c>
      <c r="R625" s="285" t="str">
        <f t="shared" si="210"/>
        <v/>
      </c>
      <c r="S625" s="16"/>
      <c r="T625" s="49" t="str">
        <f t="shared" si="201"/>
        <v/>
      </c>
      <c r="U625" s="49" t="str">
        <f t="shared" si="202"/>
        <v/>
      </c>
      <c r="V625" s="16"/>
      <c r="W625" s="88" t="str">
        <f t="shared" si="203"/>
        <v/>
      </c>
      <c r="X625" s="89" t="str">
        <f t="shared" si="198"/>
        <v/>
      </c>
      <c r="Y625" s="16"/>
      <c r="Z625" s="31" t="str">
        <f t="shared" si="211"/>
        <v/>
      </c>
      <c r="AA625" s="19"/>
      <c r="AB625" s="45" t="str">
        <f t="shared" si="197"/>
        <v/>
      </c>
      <c r="AC625" s="44"/>
      <c r="AE625" s="19"/>
      <c r="AF625" s="71"/>
      <c r="AG625" s="25"/>
      <c r="AH625" s="45" t="str">
        <f t="shared" si="204"/>
        <v/>
      </c>
      <c r="AI625" s="29"/>
      <c r="AJ625" s="45" t="str">
        <f t="shared" si="205"/>
        <v/>
      </c>
      <c r="AK625" s="50"/>
      <c r="AL625" s="88" t="str">
        <f t="shared" si="216"/>
        <v/>
      </c>
      <c r="AM625" s="89" t="str">
        <f t="shared" si="217"/>
        <v/>
      </c>
      <c r="AN625" s="36"/>
    </row>
    <row r="626" spans="1:40" x14ac:dyDescent="0.25">
      <c r="A626" s="95"/>
      <c r="B626" s="19"/>
      <c r="C626" s="298" t="b">
        <f t="shared" si="212"/>
        <v>0</v>
      </c>
      <c r="D626" s="298"/>
      <c r="E626" s="420" t="b">
        <f t="shared" si="213"/>
        <v>0</v>
      </c>
      <c r="F626" s="421"/>
      <c r="G626" s="298" t="b">
        <f t="shared" si="214"/>
        <v>0</v>
      </c>
      <c r="H626" s="298"/>
      <c r="I626" s="298" t="b">
        <f t="shared" si="215"/>
        <v>0</v>
      </c>
      <c r="J626" s="298"/>
      <c r="K626" s="285" t="str">
        <f t="shared" si="206"/>
        <v/>
      </c>
      <c r="L626" s="104" t="str">
        <f t="shared" si="199"/>
        <v/>
      </c>
      <c r="M626" s="293" t="str">
        <f t="shared" si="200"/>
        <v/>
      </c>
      <c r="N626" s="19"/>
      <c r="O626" s="86" t="str">
        <f t="shared" si="207"/>
        <v/>
      </c>
      <c r="P626" s="285" t="str">
        <f t="shared" si="208"/>
        <v/>
      </c>
      <c r="Q626" s="86" t="str">
        <f t="shared" si="209"/>
        <v/>
      </c>
      <c r="R626" s="285" t="str">
        <f t="shared" si="210"/>
        <v/>
      </c>
      <c r="S626" s="16"/>
      <c r="T626" s="49" t="str">
        <f t="shared" si="201"/>
        <v/>
      </c>
      <c r="U626" s="49" t="str">
        <f t="shared" si="202"/>
        <v/>
      </c>
      <c r="V626" s="16"/>
      <c r="W626" s="88" t="str">
        <f t="shared" si="203"/>
        <v/>
      </c>
      <c r="X626" s="89" t="str">
        <f t="shared" si="198"/>
        <v/>
      </c>
      <c r="Y626" s="16"/>
      <c r="Z626" s="31" t="str">
        <f t="shared" si="211"/>
        <v/>
      </c>
      <c r="AA626" s="19"/>
      <c r="AB626" s="45" t="str">
        <f t="shared" si="197"/>
        <v/>
      </c>
      <c r="AC626" s="44"/>
      <c r="AE626" s="19"/>
      <c r="AF626" s="71"/>
      <c r="AG626" s="25"/>
      <c r="AH626" s="45" t="str">
        <f t="shared" si="204"/>
        <v/>
      </c>
      <c r="AI626" s="29"/>
      <c r="AJ626" s="45" t="str">
        <f t="shared" si="205"/>
        <v/>
      </c>
      <c r="AK626" s="50"/>
      <c r="AL626" s="88" t="str">
        <f t="shared" si="216"/>
        <v/>
      </c>
      <c r="AM626" s="89" t="str">
        <f t="shared" si="217"/>
        <v/>
      </c>
      <c r="AN626" s="36"/>
    </row>
    <row r="627" spans="1:40" x14ac:dyDescent="0.25">
      <c r="A627" s="95"/>
      <c r="B627" s="19"/>
      <c r="C627" s="298" t="b">
        <f t="shared" si="212"/>
        <v>0</v>
      </c>
      <c r="D627" s="298"/>
      <c r="E627" s="420" t="b">
        <f t="shared" si="213"/>
        <v>0</v>
      </c>
      <c r="F627" s="421"/>
      <c r="G627" s="298" t="b">
        <f t="shared" si="214"/>
        <v>0</v>
      </c>
      <c r="H627" s="298"/>
      <c r="I627" s="298" t="b">
        <f t="shared" si="215"/>
        <v>0</v>
      </c>
      <c r="J627" s="298"/>
      <c r="K627" s="285" t="str">
        <f t="shared" si="206"/>
        <v/>
      </c>
      <c r="L627" s="104" t="str">
        <f t="shared" si="199"/>
        <v/>
      </c>
      <c r="M627" s="293" t="str">
        <f t="shared" si="200"/>
        <v/>
      </c>
      <c r="N627" s="19"/>
      <c r="O627" s="86" t="str">
        <f t="shared" si="207"/>
        <v/>
      </c>
      <c r="P627" s="285" t="str">
        <f t="shared" si="208"/>
        <v/>
      </c>
      <c r="Q627" s="86" t="str">
        <f t="shared" si="209"/>
        <v/>
      </c>
      <c r="R627" s="285" t="str">
        <f t="shared" si="210"/>
        <v/>
      </c>
      <c r="S627" s="16"/>
      <c r="T627" s="49" t="str">
        <f t="shared" si="201"/>
        <v/>
      </c>
      <c r="U627" s="49" t="str">
        <f t="shared" si="202"/>
        <v/>
      </c>
      <c r="V627" s="16"/>
      <c r="W627" s="88" t="str">
        <f t="shared" si="203"/>
        <v/>
      </c>
      <c r="X627" s="89" t="str">
        <f t="shared" si="198"/>
        <v/>
      </c>
      <c r="Y627" s="16"/>
      <c r="Z627" s="31" t="str">
        <f t="shared" si="211"/>
        <v/>
      </c>
      <c r="AA627" s="19"/>
      <c r="AB627" s="45" t="str">
        <f t="shared" si="197"/>
        <v/>
      </c>
      <c r="AC627" s="44"/>
      <c r="AE627" s="19"/>
      <c r="AF627" s="71"/>
      <c r="AG627" s="25"/>
      <c r="AH627" s="45" t="str">
        <f t="shared" si="204"/>
        <v/>
      </c>
      <c r="AI627" s="29"/>
      <c r="AJ627" s="45" t="str">
        <f t="shared" si="205"/>
        <v/>
      </c>
      <c r="AK627" s="50"/>
      <c r="AL627" s="88" t="str">
        <f t="shared" si="216"/>
        <v/>
      </c>
      <c r="AM627" s="89" t="str">
        <f t="shared" si="217"/>
        <v/>
      </c>
      <c r="AN627" s="36"/>
    </row>
    <row r="628" spans="1:40" x14ac:dyDescent="0.25">
      <c r="A628" s="95"/>
      <c r="B628" s="19"/>
      <c r="C628" s="298" t="b">
        <f t="shared" si="212"/>
        <v>0</v>
      </c>
      <c r="D628" s="298"/>
      <c r="E628" s="420" t="b">
        <f t="shared" si="213"/>
        <v>0</v>
      </c>
      <c r="F628" s="421"/>
      <c r="G628" s="298" t="b">
        <f t="shared" si="214"/>
        <v>0</v>
      </c>
      <c r="H628" s="298"/>
      <c r="I628" s="298" t="b">
        <f t="shared" si="215"/>
        <v>0</v>
      </c>
      <c r="J628" s="298"/>
      <c r="K628" s="285" t="str">
        <f t="shared" si="206"/>
        <v/>
      </c>
      <c r="L628" s="104" t="str">
        <f t="shared" si="199"/>
        <v/>
      </c>
      <c r="M628" s="293" t="str">
        <f t="shared" si="200"/>
        <v/>
      </c>
      <c r="N628" s="19"/>
      <c r="O628" s="86" t="str">
        <f t="shared" si="207"/>
        <v/>
      </c>
      <c r="P628" s="285" t="str">
        <f t="shared" si="208"/>
        <v/>
      </c>
      <c r="Q628" s="86" t="str">
        <f t="shared" si="209"/>
        <v/>
      </c>
      <c r="R628" s="285" t="str">
        <f t="shared" si="210"/>
        <v/>
      </c>
      <c r="S628" s="16"/>
      <c r="T628" s="49" t="str">
        <f t="shared" si="201"/>
        <v/>
      </c>
      <c r="U628" s="49" t="str">
        <f t="shared" si="202"/>
        <v/>
      </c>
      <c r="V628" s="16"/>
      <c r="W628" s="88" t="str">
        <f t="shared" si="203"/>
        <v/>
      </c>
      <c r="X628" s="89" t="str">
        <f t="shared" si="198"/>
        <v/>
      </c>
      <c r="Y628" s="16"/>
      <c r="Z628" s="31" t="str">
        <f t="shared" si="211"/>
        <v/>
      </c>
      <c r="AA628" s="19"/>
      <c r="AB628" s="45" t="str">
        <f t="shared" si="197"/>
        <v/>
      </c>
      <c r="AC628" s="44"/>
      <c r="AE628" s="19"/>
      <c r="AF628" s="71"/>
      <c r="AG628" s="25"/>
      <c r="AH628" s="45" t="str">
        <f t="shared" si="204"/>
        <v/>
      </c>
      <c r="AI628" s="29"/>
      <c r="AJ628" s="45" t="str">
        <f t="shared" si="205"/>
        <v/>
      </c>
      <c r="AK628" s="50"/>
      <c r="AL628" s="88" t="str">
        <f t="shared" si="216"/>
        <v/>
      </c>
      <c r="AM628" s="89" t="str">
        <f t="shared" si="217"/>
        <v/>
      </c>
      <c r="AN628" s="36"/>
    </row>
    <row r="629" spans="1:40" x14ac:dyDescent="0.25">
      <c r="A629" s="95"/>
      <c r="B629" s="19"/>
      <c r="C629" s="298" t="b">
        <f t="shared" si="212"/>
        <v>0</v>
      </c>
      <c r="D629" s="298"/>
      <c r="E629" s="420" t="b">
        <f t="shared" si="213"/>
        <v>0</v>
      </c>
      <c r="F629" s="421"/>
      <c r="G629" s="298" t="b">
        <f t="shared" si="214"/>
        <v>0</v>
      </c>
      <c r="H629" s="298"/>
      <c r="I629" s="298" t="b">
        <f t="shared" si="215"/>
        <v>0</v>
      </c>
      <c r="J629" s="298"/>
      <c r="K629" s="285" t="str">
        <f t="shared" si="206"/>
        <v/>
      </c>
      <c r="L629" s="104" t="str">
        <f t="shared" si="199"/>
        <v/>
      </c>
      <c r="M629" s="293" t="str">
        <f t="shared" si="200"/>
        <v/>
      </c>
      <c r="N629" s="19"/>
      <c r="O629" s="86" t="str">
        <f t="shared" si="207"/>
        <v/>
      </c>
      <c r="P629" s="285" t="str">
        <f t="shared" si="208"/>
        <v/>
      </c>
      <c r="Q629" s="86" t="str">
        <f t="shared" si="209"/>
        <v/>
      </c>
      <c r="R629" s="285" t="str">
        <f t="shared" si="210"/>
        <v/>
      </c>
      <c r="S629" s="16"/>
      <c r="T629" s="49" t="str">
        <f t="shared" si="201"/>
        <v/>
      </c>
      <c r="U629" s="49" t="str">
        <f t="shared" si="202"/>
        <v/>
      </c>
      <c r="V629" s="16"/>
      <c r="W629" s="88" t="str">
        <f t="shared" si="203"/>
        <v/>
      </c>
      <c r="X629" s="89" t="str">
        <f t="shared" si="198"/>
        <v/>
      </c>
      <c r="Y629" s="16"/>
      <c r="Z629" s="31" t="str">
        <f t="shared" si="211"/>
        <v/>
      </c>
      <c r="AA629" s="19"/>
      <c r="AB629" s="45" t="str">
        <f t="shared" si="197"/>
        <v/>
      </c>
      <c r="AC629" s="44"/>
      <c r="AE629" s="19"/>
      <c r="AF629" s="71"/>
      <c r="AG629" s="25"/>
      <c r="AH629" s="45" t="str">
        <f t="shared" si="204"/>
        <v/>
      </c>
      <c r="AI629" s="29"/>
      <c r="AJ629" s="45" t="str">
        <f t="shared" si="205"/>
        <v/>
      </c>
      <c r="AK629" s="50"/>
      <c r="AL629" s="88" t="str">
        <f t="shared" si="216"/>
        <v/>
      </c>
      <c r="AM629" s="89" t="str">
        <f t="shared" si="217"/>
        <v/>
      </c>
      <c r="AN629" s="36"/>
    </row>
    <row r="630" spans="1:40" x14ac:dyDescent="0.25">
      <c r="A630" s="95"/>
      <c r="B630" s="19"/>
      <c r="C630" s="298" t="b">
        <f t="shared" si="212"/>
        <v>0</v>
      </c>
      <c r="D630" s="298"/>
      <c r="E630" s="420" t="b">
        <f t="shared" si="213"/>
        <v>0</v>
      </c>
      <c r="F630" s="421"/>
      <c r="G630" s="298" t="b">
        <f t="shared" si="214"/>
        <v>0</v>
      </c>
      <c r="H630" s="298"/>
      <c r="I630" s="298" t="b">
        <f t="shared" si="215"/>
        <v>0</v>
      </c>
      <c r="J630" s="298"/>
      <c r="K630" s="285" t="str">
        <f t="shared" si="206"/>
        <v/>
      </c>
      <c r="L630" s="104" t="str">
        <f t="shared" si="199"/>
        <v/>
      </c>
      <c r="M630" s="293" t="str">
        <f t="shared" si="200"/>
        <v/>
      </c>
      <c r="N630" s="19"/>
      <c r="O630" s="86" t="str">
        <f t="shared" si="207"/>
        <v/>
      </c>
      <c r="P630" s="285" t="str">
        <f t="shared" si="208"/>
        <v/>
      </c>
      <c r="Q630" s="86" t="str">
        <f t="shared" si="209"/>
        <v/>
      </c>
      <c r="R630" s="285" t="str">
        <f t="shared" si="210"/>
        <v/>
      </c>
      <c r="S630" s="16"/>
      <c r="T630" s="49" t="str">
        <f t="shared" si="201"/>
        <v/>
      </c>
      <c r="U630" s="49" t="str">
        <f t="shared" si="202"/>
        <v/>
      </c>
      <c r="V630" s="16"/>
      <c r="W630" s="88" t="str">
        <f t="shared" si="203"/>
        <v/>
      </c>
      <c r="X630" s="89" t="str">
        <f t="shared" si="198"/>
        <v/>
      </c>
      <c r="Y630" s="16"/>
      <c r="Z630" s="31" t="str">
        <f t="shared" si="211"/>
        <v/>
      </c>
      <c r="AA630" s="19"/>
      <c r="AB630" s="45" t="str">
        <f t="shared" ref="AB630:AB693" si="218">IF(AND(O630="",OR(L630=1,L630=2)),COUNT(AF631:AF732),"")</f>
        <v/>
      </c>
      <c r="AC630" s="44"/>
      <c r="AE630" s="19"/>
      <c r="AF630" s="71"/>
      <c r="AG630" s="25"/>
      <c r="AH630" s="45" t="str">
        <f t="shared" si="204"/>
        <v/>
      </c>
      <c r="AI630" s="29"/>
      <c r="AJ630" s="45" t="str">
        <f t="shared" si="205"/>
        <v/>
      </c>
      <c r="AK630" s="50"/>
      <c r="AL630" s="88" t="str">
        <f t="shared" si="216"/>
        <v/>
      </c>
      <c r="AM630" s="89" t="str">
        <f t="shared" si="217"/>
        <v/>
      </c>
      <c r="AN630" s="36"/>
    </row>
    <row r="631" spans="1:40" x14ac:dyDescent="0.25">
      <c r="A631" s="95"/>
      <c r="B631" s="19"/>
      <c r="C631" s="298" t="b">
        <f t="shared" si="212"/>
        <v>0</v>
      </c>
      <c r="D631" s="298"/>
      <c r="E631" s="420" t="b">
        <f t="shared" si="213"/>
        <v>0</v>
      </c>
      <c r="F631" s="421"/>
      <c r="G631" s="298" t="b">
        <f t="shared" si="214"/>
        <v>0</v>
      </c>
      <c r="H631" s="298"/>
      <c r="I631" s="298" t="b">
        <f t="shared" si="215"/>
        <v>0</v>
      </c>
      <c r="J631" s="298"/>
      <c r="K631" s="285" t="str">
        <f t="shared" si="206"/>
        <v/>
      </c>
      <c r="L631" s="104" t="str">
        <f t="shared" si="199"/>
        <v/>
      </c>
      <c r="M631" s="293" t="str">
        <f t="shared" si="200"/>
        <v/>
      </c>
      <c r="N631" s="19"/>
      <c r="O631" s="86" t="str">
        <f t="shared" si="207"/>
        <v/>
      </c>
      <c r="P631" s="285" t="str">
        <f t="shared" si="208"/>
        <v/>
      </c>
      <c r="Q631" s="86" t="str">
        <f t="shared" si="209"/>
        <v/>
      </c>
      <c r="R631" s="285" t="str">
        <f t="shared" si="210"/>
        <v/>
      </c>
      <c r="S631" s="16"/>
      <c r="T631" s="49" t="str">
        <f t="shared" si="201"/>
        <v/>
      </c>
      <c r="U631" s="49" t="str">
        <f t="shared" si="202"/>
        <v/>
      </c>
      <c r="V631" s="16"/>
      <c r="W631" s="88" t="str">
        <f t="shared" si="203"/>
        <v/>
      </c>
      <c r="X631" s="89" t="str">
        <f t="shared" si="198"/>
        <v/>
      </c>
      <c r="Y631" s="16"/>
      <c r="Z631" s="31" t="str">
        <f t="shared" si="211"/>
        <v/>
      </c>
      <c r="AA631" s="19"/>
      <c r="AB631" s="45" t="str">
        <f t="shared" si="218"/>
        <v/>
      </c>
      <c r="AC631" s="44"/>
      <c r="AE631" s="19"/>
      <c r="AF631" s="71"/>
      <c r="AG631" s="25"/>
      <c r="AH631" s="45" t="str">
        <f t="shared" si="204"/>
        <v/>
      </c>
      <c r="AI631" s="29"/>
      <c r="AJ631" s="45" t="str">
        <f t="shared" si="205"/>
        <v/>
      </c>
      <c r="AK631" s="50"/>
      <c r="AL631" s="88" t="str">
        <f t="shared" si="216"/>
        <v/>
      </c>
      <c r="AM631" s="89" t="str">
        <f t="shared" si="217"/>
        <v/>
      </c>
      <c r="AN631" s="36"/>
    </row>
    <row r="632" spans="1:40" x14ac:dyDescent="0.25">
      <c r="A632" s="95"/>
      <c r="B632" s="19"/>
      <c r="C632" s="298" t="b">
        <f t="shared" si="212"/>
        <v>0</v>
      </c>
      <c r="D632" s="298"/>
      <c r="E632" s="420" t="b">
        <f t="shared" si="213"/>
        <v>0</v>
      </c>
      <c r="F632" s="421"/>
      <c r="G632" s="298" t="b">
        <f t="shared" si="214"/>
        <v>0</v>
      </c>
      <c r="H632" s="298"/>
      <c r="I632" s="298" t="b">
        <f t="shared" si="215"/>
        <v>0</v>
      </c>
      <c r="J632" s="298"/>
      <c r="K632" s="285" t="str">
        <f t="shared" si="206"/>
        <v/>
      </c>
      <c r="L632" s="104" t="str">
        <f t="shared" si="199"/>
        <v/>
      </c>
      <c r="M632" s="293" t="str">
        <f t="shared" si="200"/>
        <v/>
      </c>
      <c r="N632" s="19"/>
      <c r="O632" s="86" t="str">
        <f t="shared" si="207"/>
        <v/>
      </c>
      <c r="P632" s="285" t="str">
        <f t="shared" si="208"/>
        <v/>
      </c>
      <c r="Q632" s="86" t="str">
        <f t="shared" si="209"/>
        <v/>
      </c>
      <c r="R632" s="285" t="str">
        <f t="shared" si="210"/>
        <v/>
      </c>
      <c r="S632" s="16"/>
      <c r="T632" s="49" t="str">
        <f t="shared" si="201"/>
        <v/>
      </c>
      <c r="U632" s="49" t="str">
        <f t="shared" si="202"/>
        <v/>
      </c>
      <c r="V632" s="16"/>
      <c r="W632" s="88" t="str">
        <f t="shared" si="203"/>
        <v/>
      </c>
      <c r="X632" s="89" t="str">
        <f t="shared" si="198"/>
        <v/>
      </c>
      <c r="Y632" s="16"/>
      <c r="Z632" s="31" t="str">
        <f t="shared" si="211"/>
        <v/>
      </c>
      <c r="AA632" s="19"/>
      <c r="AB632" s="45" t="str">
        <f t="shared" si="218"/>
        <v/>
      </c>
      <c r="AC632" s="44"/>
      <c r="AE632" s="19"/>
      <c r="AF632" s="71"/>
      <c r="AG632" s="25"/>
      <c r="AH632" s="45" t="str">
        <f t="shared" si="204"/>
        <v/>
      </c>
      <c r="AI632" s="29"/>
      <c r="AJ632" s="45" t="str">
        <f t="shared" si="205"/>
        <v/>
      </c>
      <c r="AK632" s="50"/>
      <c r="AL632" s="88" t="str">
        <f t="shared" si="216"/>
        <v/>
      </c>
      <c r="AM632" s="89" t="str">
        <f t="shared" si="217"/>
        <v/>
      </c>
      <c r="AN632" s="36"/>
    </row>
    <row r="633" spans="1:40" x14ac:dyDescent="0.25">
      <c r="A633" s="95"/>
      <c r="B633" s="19"/>
      <c r="C633" s="298" t="b">
        <f t="shared" si="212"/>
        <v>0</v>
      </c>
      <c r="D633" s="298"/>
      <c r="E633" s="420" t="b">
        <f t="shared" si="213"/>
        <v>0</v>
      </c>
      <c r="F633" s="421"/>
      <c r="G633" s="298" t="b">
        <f t="shared" si="214"/>
        <v>0</v>
      </c>
      <c r="H633" s="298"/>
      <c r="I633" s="298" t="b">
        <f t="shared" si="215"/>
        <v>0</v>
      </c>
      <c r="J633" s="298"/>
      <c r="K633" s="285" t="str">
        <f t="shared" si="206"/>
        <v/>
      </c>
      <c r="L633" s="104" t="str">
        <f t="shared" si="199"/>
        <v/>
      </c>
      <c r="M633" s="293" t="str">
        <f t="shared" si="200"/>
        <v/>
      </c>
      <c r="N633" s="19"/>
      <c r="O633" s="86" t="str">
        <f t="shared" si="207"/>
        <v/>
      </c>
      <c r="P633" s="285" t="str">
        <f t="shared" si="208"/>
        <v/>
      </c>
      <c r="Q633" s="86" t="str">
        <f t="shared" si="209"/>
        <v/>
      </c>
      <c r="R633" s="285" t="str">
        <f t="shared" si="210"/>
        <v/>
      </c>
      <c r="S633" s="16"/>
      <c r="T633" s="49" t="str">
        <f t="shared" si="201"/>
        <v/>
      </c>
      <c r="U633" s="49" t="str">
        <f t="shared" si="202"/>
        <v/>
      </c>
      <c r="V633" s="16"/>
      <c r="W633" s="88" t="str">
        <f t="shared" si="203"/>
        <v/>
      </c>
      <c r="X633" s="89" t="str">
        <f t="shared" si="198"/>
        <v/>
      </c>
      <c r="Y633" s="16"/>
      <c r="Z633" s="31" t="str">
        <f t="shared" si="211"/>
        <v/>
      </c>
      <c r="AA633" s="19"/>
      <c r="AB633" s="45" t="str">
        <f t="shared" si="218"/>
        <v/>
      </c>
      <c r="AC633" s="44"/>
      <c r="AE633" s="19"/>
      <c r="AF633" s="71"/>
      <c r="AG633" s="25"/>
      <c r="AH633" s="45" t="str">
        <f t="shared" si="204"/>
        <v/>
      </c>
      <c r="AI633" s="29"/>
      <c r="AJ633" s="45" t="str">
        <f t="shared" si="205"/>
        <v/>
      </c>
      <c r="AK633" s="50"/>
      <c r="AL633" s="88" t="str">
        <f t="shared" si="216"/>
        <v/>
      </c>
      <c r="AM633" s="89" t="str">
        <f t="shared" si="217"/>
        <v/>
      </c>
      <c r="AN633" s="36"/>
    </row>
    <row r="634" spans="1:40" x14ac:dyDescent="0.25">
      <c r="A634" s="95"/>
      <c r="B634" s="19"/>
      <c r="C634" s="298" t="b">
        <f t="shared" si="212"/>
        <v>0</v>
      </c>
      <c r="D634" s="298"/>
      <c r="E634" s="420" t="b">
        <f t="shared" si="213"/>
        <v>0</v>
      </c>
      <c r="F634" s="421"/>
      <c r="G634" s="298" t="b">
        <f t="shared" si="214"/>
        <v>0</v>
      </c>
      <c r="H634" s="298"/>
      <c r="I634" s="298" t="b">
        <f t="shared" si="215"/>
        <v>0</v>
      </c>
      <c r="J634" s="298"/>
      <c r="K634" s="285" t="str">
        <f t="shared" si="206"/>
        <v/>
      </c>
      <c r="L634" s="104" t="str">
        <f t="shared" si="199"/>
        <v/>
      </c>
      <c r="M634" s="293" t="str">
        <f t="shared" si="200"/>
        <v/>
      </c>
      <c r="N634" s="19"/>
      <c r="O634" s="86" t="str">
        <f t="shared" si="207"/>
        <v/>
      </c>
      <c r="P634" s="285" t="str">
        <f t="shared" si="208"/>
        <v/>
      </c>
      <c r="Q634" s="86" t="str">
        <f t="shared" si="209"/>
        <v/>
      </c>
      <c r="R634" s="285" t="str">
        <f t="shared" si="210"/>
        <v/>
      </c>
      <c r="S634" s="16"/>
      <c r="T634" s="49" t="str">
        <f t="shared" si="201"/>
        <v/>
      </c>
      <c r="U634" s="49" t="str">
        <f t="shared" si="202"/>
        <v/>
      </c>
      <c r="V634" s="16"/>
      <c r="W634" s="88" t="str">
        <f t="shared" si="203"/>
        <v/>
      </c>
      <c r="X634" s="89" t="str">
        <f t="shared" ref="X634:X697" si="219">IF(W634=D$7,E$7,IF(W634=D$8,E$8,IF(W634=D$9,E$9,IF(W634=D$10,E$10,IF(W634=D$11,E$11,IF(W634=G$6,H$6,IF(W634=G$7,H$7,IF(W634=G$8,H$8,IF(W634=G$9,H$9,IF(W634=G$10,H$10,IF(W634=G$11,H$11,IF(W634=J$6,K$6,IF(W634=J$7,K$7,IF(W634=J$8,K$8,IF(W634=J$9,K$9,IF(W634=J$10,K$10,IF(W634=J$11,K$11,IF(W634=D$6,E$6,""))))))))))))))))))</f>
        <v/>
      </c>
      <c r="Y634" s="16"/>
      <c r="Z634" s="31" t="str">
        <f t="shared" si="211"/>
        <v/>
      </c>
      <c r="AA634" s="19"/>
      <c r="AB634" s="45" t="str">
        <f t="shared" si="218"/>
        <v/>
      </c>
      <c r="AC634" s="44"/>
      <c r="AE634" s="19"/>
      <c r="AF634" s="71"/>
      <c r="AG634" s="25"/>
      <c r="AH634" s="45" t="str">
        <f t="shared" si="204"/>
        <v/>
      </c>
      <c r="AI634" s="29"/>
      <c r="AJ634" s="45" t="str">
        <f t="shared" si="205"/>
        <v/>
      </c>
      <c r="AK634" s="50"/>
      <c r="AL634" s="88" t="str">
        <f t="shared" si="216"/>
        <v/>
      </c>
      <c r="AM634" s="89" t="str">
        <f t="shared" si="217"/>
        <v/>
      </c>
      <c r="AN634" s="36"/>
    </row>
    <row r="635" spans="1:40" x14ac:dyDescent="0.25">
      <c r="A635" s="95"/>
      <c r="B635" s="19"/>
      <c r="C635" s="298" t="b">
        <f t="shared" si="212"/>
        <v>0</v>
      </c>
      <c r="D635" s="298"/>
      <c r="E635" s="420" t="b">
        <f t="shared" si="213"/>
        <v>0</v>
      </c>
      <c r="F635" s="421"/>
      <c r="G635" s="298" t="b">
        <f t="shared" si="214"/>
        <v>0</v>
      </c>
      <c r="H635" s="298"/>
      <c r="I635" s="298" t="b">
        <f t="shared" si="215"/>
        <v>0</v>
      </c>
      <c r="J635" s="298"/>
      <c r="K635" s="285" t="str">
        <f t="shared" si="206"/>
        <v/>
      </c>
      <c r="L635" s="104" t="str">
        <f t="shared" si="199"/>
        <v/>
      </c>
      <c r="M635" s="293" t="str">
        <f t="shared" si="200"/>
        <v/>
      </c>
      <c r="N635" s="19"/>
      <c r="O635" s="86" t="str">
        <f t="shared" si="207"/>
        <v/>
      </c>
      <c r="P635" s="285" t="str">
        <f t="shared" si="208"/>
        <v/>
      </c>
      <c r="Q635" s="86" t="str">
        <f t="shared" si="209"/>
        <v/>
      </c>
      <c r="R635" s="285" t="str">
        <f t="shared" si="210"/>
        <v/>
      </c>
      <c r="S635" s="16"/>
      <c r="T635" s="49" t="str">
        <f t="shared" si="201"/>
        <v/>
      </c>
      <c r="U635" s="49" t="str">
        <f t="shared" si="202"/>
        <v/>
      </c>
      <c r="V635" s="16"/>
      <c r="W635" s="88" t="str">
        <f t="shared" si="203"/>
        <v/>
      </c>
      <c r="X635" s="89" t="str">
        <f t="shared" si="219"/>
        <v/>
      </c>
      <c r="Y635" s="16"/>
      <c r="Z635" s="31" t="str">
        <f t="shared" si="211"/>
        <v/>
      </c>
      <c r="AA635" s="19"/>
      <c r="AB635" s="45" t="str">
        <f t="shared" si="218"/>
        <v/>
      </c>
      <c r="AC635" s="44"/>
      <c r="AE635" s="19"/>
      <c r="AF635" s="71"/>
      <c r="AG635" s="25"/>
      <c r="AH635" s="45" t="str">
        <f t="shared" si="204"/>
        <v/>
      </c>
      <c r="AI635" s="29"/>
      <c r="AJ635" s="45" t="str">
        <f t="shared" si="205"/>
        <v/>
      </c>
      <c r="AK635" s="50"/>
      <c r="AL635" s="88" t="str">
        <f t="shared" si="216"/>
        <v/>
      </c>
      <c r="AM635" s="89" t="str">
        <f t="shared" si="217"/>
        <v/>
      </c>
      <c r="AN635" s="36"/>
    </row>
    <row r="636" spans="1:40" x14ac:dyDescent="0.25">
      <c r="A636" s="95"/>
      <c r="B636" s="19"/>
      <c r="C636" s="298" t="b">
        <f t="shared" si="212"/>
        <v>0</v>
      </c>
      <c r="D636" s="298"/>
      <c r="E636" s="420" t="b">
        <f t="shared" si="213"/>
        <v>0</v>
      </c>
      <c r="F636" s="421"/>
      <c r="G636" s="298" t="b">
        <f t="shared" si="214"/>
        <v>0</v>
      </c>
      <c r="H636" s="298"/>
      <c r="I636" s="298" t="b">
        <f t="shared" si="215"/>
        <v>0</v>
      </c>
      <c r="J636" s="298"/>
      <c r="K636" s="285" t="str">
        <f t="shared" si="206"/>
        <v/>
      </c>
      <c r="L636" s="104" t="str">
        <f t="shared" si="199"/>
        <v/>
      </c>
      <c r="M636" s="293" t="str">
        <f t="shared" si="200"/>
        <v/>
      </c>
      <c r="N636" s="19"/>
      <c r="O636" s="86" t="str">
        <f t="shared" si="207"/>
        <v/>
      </c>
      <c r="P636" s="285" t="str">
        <f t="shared" si="208"/>
        <v/>
      </c>
      <c r="Q636" s="86" t="str">
        <f t="shared" si="209"/>
        <v/>
      </c>
      <c r="R636" s="285" t="str">
        <f t="shared" si="210"/>
        <v/>
      </c>
      <c r="S636" s="16"/>
      <c r="T636" s="49" t="str">
        <f t="shared" si="201"/>
        <v/>
      </c>
      <c r="U636" s="49" t="str">
        <f t="shared" si="202"/>
        <v/>
      </c>
      <c r="V636" s="16"/>
      <c r="W636" s="88" t="str">
        <f t="shared" si="203"/>
        <v/>
      </c>
      <c r="X636" s="89" t="str">
        <f t="shared" si="219"/>
        <v/>
      </c>
      <c r="Y636" s="16"/>
      <c r="Z636" s="31" t="str">
        <f t="shared" si="211"/>
        <v/>
      </c>
      <c r="AA636" s="19"/>
      <c r="AB636" s="45" t="str">
        <f t="shared" si="218"/>
        <v/>
      </c>
      <c r="AC636" s="44"/>
      <c r="AE636" s="19"/>
      <c r="AF636" s="71"/>
      <c r="AG636" s="25"/>
      <c r="AH636" s="45" t="str">
        <f t="shared" si="204"/>
        <v/>
      </c>
      <c r="AI636" s="29"/>
      <c r="AJ636" s="45" t="str">
        <f t="shared" si="205"/>
        <v/>
      </c>
      <c r="AK636" s="50"/>
      <c r="AL636" s="88" t="str">
        <f t="shared" si="216"/>
        <v/>
      </c>
      <c r="AM636" s="89" t="str">
        <f t="shared" si="217"/>
        <v/>
      </c>
      <c r="AN636" s="36"/>
    </row>
    <row r="637" spans="1:40" x14ac:dyDescent="0.25">
      <c r="A637" s="95"/>
      <c r="B637" s="19"/>
      <c r="C637" s="298" t="b">
        <f t="shared" si="212"/>
        <v>0</v>
      </c>
      <c r="D637" s="298"/>
      <c r="E637" s="420" t="b">
        <f t="shared" si="213"/>
        <v>0</v>
      </c>
      <c r="F637" s="421"/>
      <c r="G637" s="298" t="b">
        <f t="shared" si="214"/>
        <v>0</v>
      </c>
      <c r="H637" s="298"/>
      <c r="I637" s="298" t="b">
        <f t="shared" si="215"/>
        <v>0</v>
      </c>
      <c r="J637" s="298"/>
      <c r="K637" s="285" t="str">
        <f t="shared" si="206"/>
        <v/>
      </c>
      <c r="L637" s="104" t="str">
        <f t="shared" si="199"/>
        <v/>
      </c>
      <c r="M637" s="293" t="str">
        <f t="shared" si="200"/>
        <v/>
      </c>
      <c r="N637" s="19"/>
      <c r="O637" s="86" t="str">
        <f t="shared" si="207"/>
        <v/>
      </c>
      <c r="P637" s="285" t="str">
        <f t="shared" si="208"/>
        <v/>
      </c>
      <c r="Q637" s="86" t="str">
        <f t="shared" si="209"/>
        <v/>
      </c>
      <c r="R637" s="285" t="str">
        <f t="shared" si="210"/>
        <v/>
      </c>
      <c r="S637" s="16"/>
      <c r="T637" s="49" t="str">
        <f t="shared" si="201"/>
        <v/>
      </c>
      <c r="U637" s="49" t="str">
        <f t="shared" si="202"/>
        <v/>
      </c>
      <c r="V637" s="16"/>
      <c r="W637" s="88" t="str">
        <f t="shared" si="203"/>
        <v/>
      </c>
      <c r="X637" s="89" t="str">
        <f t="shared" si="219"/>
        <v/>
      </c>
      <c r="Y637" s="16"/>
      <c r="Z637" s="31" t="str">
        <f t="shared" si="211"/>
        <v/>
      </c>
      <c r="AA637" s="19"/>
      <c r="AB637" s="45" t="str">
        <f t="shared" si="218"/>
        <v/>
      </c>
      <c r="AC637" s="44"/>
      <c r="AE637" s="19"/>
      <c r="AF637" s="71"/>
      <c r="AG637" s="25"/>
      <c r="AH637" s="45" t="str">
        <f t="shared" si="204"/>
        <v/>
      </c>
      <c r="AI637" s="29"/>
      <c r="AJ637" s="45" t="str">
        <f t="shared" si="205"/>
        <v/>
      </c>
      <c r="AK637" s="50"/>
      <c r="AL637" s="88" t="str">
        <f t="shared" si="216"/>
        <v/>
      </c>
      <c r="AM637" s="89" t="str">
        <f t="shared" si="217"/>
        <v/>
      </c>
      <c r="AN637" s="36"/>
    </row>
    <row r="638" spans="1:40" x14ac:dyDescent="0.25">
      <c r="A638" s="95"/>
      <c r="B638" s="19"/>
      <c r="C638" s="298" t="b">
        <f t="shared" si="212"/>
        <v>0</v>
      </c>
      <c r="D638" s="298"/>
      <c r="E638" s="420" t="b">
        <f t="shared" si="213"/>
        <v>0</v>
      </c>
      <c r="F638" s="421"/>
      <c r="G638" s="298" t="b">
        <f t="shared" si="214"/>
        <v>0</v>
      </c>
      <c r="H638" s="298"/>
      <c r="I638" s="298" t="b">
        <f t="shared" si="215"/>
        <v>0</v>
      </c>
      <c r="J638" s="298"/>
      <c r="K638" s="285" t="str">
        <f t="shared" si="206"/>
        <v/>
      </c>
      <c r="L638" s="104" t="str">
        <f t="shared" si="199"/>
        <v/>
      </c>
      <c r="M638" s="293" t="str">
        <f t="shared" si="200"/>
        <v/>
      </c>
      <c r="N638" s="19"/>
      <c r="O638" s="86" t="str">
        <f t="shared" si="207"/>
        <v/>
      </c>
      <c r="P638" s="285" t="str">
        <f t="shared" si="208"/>
        <v/>
      </c>
      <c r="Q638" s="86" t="str">
        <f t="shared" si="209"/>
        <v/>
      </c>
      <c r="R638" s="285" t="str">
        <f t="shared" si="210"/>
        <v/>
      </c>
      <c r="S638" s="16"/>
      <c r="T638" s="49" t="str">
        <f t="shared" si="201"/>
        <v/>
      </c>
      <c r="U638" s="49" t="str">
        <f t="shared" si="202"/>
        <v/>
      </c>
      <c r="V638" s="16"/>
      <c r="W638" s="88" t="str">
        <f t="shared" si="203"/>
        <v/>
      </c>
      <c r="X638" s="89" t="str">
        <f t="shared" si="219"/>
        <v/>
      </c>
      <c r="Y638" s="16"/>
      <c r="Z638" s="31" t="str">
        <f t="shared" si="211"/>
        <v/>
      </c>
      <c r="AA638" s="19"/>
      <c r="AB638" s="45" t="str">
        <f t="shared" si="218"/>
        <v/>
      </c>
      <c r="AC638" s="44"/>
      <c r="AE638" s="19"/>
      <c r="AF638" s="71"/>
      <c r="AG638" s="25"/>
      <c r="AH638" s="45" t="str">
        <f t="shared" si="204"/>
        <v/>
      </c>
      <c r="AI638" s="29"/>
      <c r="AJ638" s="45" t="str">
        <f t="shared" si="205"/>
        <v/>
      </c>
      <c r="AK638" s="50"/>
      <c r="AL638" s="88" t="str">
        <f t="shared" si="216"/>
        <v/>
      </c>
      <c r="AM638" s="89" t="str">
        <f t="shared" si="217"/>
        <v/>
      </c>
      <c r="AN638" s="36"/>
    </row>
    <row r="639" spans="1:40" x14ac:dyDescent="0.25">
      <c r="A639" s="95"/>
      <c r="B639" s="19"/>
      <c r="C639" s="298" t="b">
        <f t="shared" si="212"/>
        <v>0</v>
      </c>
      <c r="D639" s="298"/>
      <c r="E639" s="420" t="b">
        <f t="shared" si="213"/>
        <v>0</v>
      </c>
      <c r="F639" s="421"/>
      <c r="G639" s="298" t="b">
        <f t="shared" si="214"/>
        <v>0</v>
      </c>
      <c r="H639" s="298"/>
      <c r="I639" s="298" t="b">
        <f t="shared" si="215"/>
        <v>0</v>
      </c>
      <c r="J639" s="298"/>
      <c r="K639" s="285" t="str">
        <f t="shared" si="206"/>
        <v/>
      </c>
      <c r="L639" s="104" t="str">
        <f t="shared" si="199"/>
        <v/>
      </c>
      <c r="M639" s="293" t="str">
        <f t="shared" si="200"/>
        <v/>
      </c>
      <c r="N639" s="19"/>
      <c r="O639" s="86" t="str">
        <f t="shared" si="207"/>
        <v/>
      </c>
      <c r="P639" s="285" t="str">
        <f t="shared" si="208"/>
        <v/>
      </c>
      <c r="Q639" s="86" t="str">
        <f t="shared" si="209"/>
        <v/>
      </c>
      <c r="R639" s="285" t="str">
        <f t="shared" si="210"/>
        <v/>
      </c>
      <c r="S639" s="16"/>
      <c r="T639" s="49" t="str">
        <f t="shared" si="201"/>
        <v/>
      </c>
      <c r="U639" s="49" t="str">
        <f t="shared" si="202"/>
        <v/>
      </c>
      <c r="V639" s="16"/>
      <c r="W639" s="88" t="str">
        <f t="shared" si="203"/>
        <v/>
      </c>
      <c r="X639" s="89" t="str">
        <f t="shared" si="219"/>
        <v/>
      </c>
      <c r="Y639" s="16"/>
      <c r="Z639" s="31" t="str">
        <f t="shared" si="211"/>
        <v/>
      </c>
      <c r="AA639" s="19"/>
      <c r="AB639" s="45" t="str">
        <f t="shared" si="218"/>
        <v/>
      </c>
      <c r="AC639" s="44"/>
      <c r="AE639" s="19"/>
      <c r="AF639" s="71"/>
      <c r="AG639" s="25"/>
      <c r="AH639" s="45" t="str">
        <f t="shared" si="204"/>
        <v/>
      </c>
      <c r="AI639" s="29"/>
      <c r="AJ639" s="45" t="str">
        <f t="shared" si="205"/>
        <v/>
      </c>
      <c r="AK639" s="50"/>
      <c r="AL639" s="88" t="str">
        <f t="shared" si="216"/>
        <v/>
      </c>
      <c r="AM639" s="89" t="str">
        <f t="shared" si="217"/>
        <v/>
      </c>
      <c r="AN639" s="36"/>
    </row>
    <row r="640" spans="1:40" x14ac:dyDescent="0.25">
      <c r="A640" s="95"/>
      <c r="B640" s="19"/>
      <c r="C640" s="298" t="b">
        <f t="shared" si="212"/>
        <v>0</v>
      </c>
      <c r="D640" s="298"/>
      <c r="E640" s="420" t="b">
        <f t="shared" si="213"/>
        <v>0</v>
      </c>
      <c r="F640" s="421"/>
      <c r="G640" s="298" t="b">
        <f t="shared" si="214"/>
        <v>0</v>
      </c>
      <c r="H640" s="298"/>
      <c r="I640" s="298" t="b">
        <f t="shared" si="215"/>
        <v>0</v>
      </c>
      <c r="J640" s="298"/>
      <c r="K640" s="285" t="str">
        <f t="shared" si="206"/>
        <v/>
      </c>
      <c r="L640" s="104" t="str">
        <f t="shared" si="199"/>
        <v/>
      </c>
      <c r="M640" s="293" t="str">
        <f t="shared" si="200"/>
        <v/>
      </c>
      <c r="N640" s="19"/>
      <c r="O640" s="86" t="str">
        <f t="shared" si="207"/>
        <v/>
      </c>
      <c r="P640" s="285" t="str">
        <f t="shared" si="208"/>
        <v/>
      </c>
      <c r="Q640" s="86" t="str">
        <f t="shared" si="209"/>
        <v/>
      </c>
      <c r="R640" s="285" t="str">
        <f t="shared" si="210"/>
        <v/>
      </c>
      <c r="S640" s="16"/>
      <c r="T640" s="49" t="str">
        <f t="shared" si="201"/>
        <v/>
      </c>
      <c r="U640" s="49" t="str">
        <f t="shared" si="202"/>
        <v/>
      </c>
      <c r="V640" s="16"/>
      <c r="W640" s="88" t="str">
        <f t="shared" si="203"/>
        <v/>
      </c>
      <c r="X640" s="89" t="str">
        <f t="shared" si="219"/>
        <v/>
      </c>
      <c r="Y640" s="16"/>
      <c r="Z640" s="31" t="str">
        <f t="shared" si="211"/>
        <v/>
      </c>
      <c r="AA640" s="19"/>
      <c r="AB640" s="45" t="str">
        <f t="shared" si="218"/>
        <v/>
      </c>
      <c r="AC640" s="44"/>
      <c r="AE640" s="19"/>
      <c r="AF640" s="71"/>
      <c r="AG640" s="25"/>
      <c r="AH640" s="45" t="str">
        <f t="shared" si="204"/>
        <v/>
      </c>
      <c r="AI640" s="29"/>
      <c r="AJ640" s="45" t="str">
        <f t="shared" si="205"/>
        <v/>
      </c>
      <c r="AK640" s="50"/>
      <c r="AL640" s="88" t="str">
        <f t="shared" si="216"/>
        <v/>
      </c>
      <c r="AM640" s="89" t="str">
        <f t="shared" si="217"/>
        <v/>
      </c>
      <c r="AN640" s="36"/>
    </row>
    <row r="641" spans="1:40" x14ac:dyDescent="0.25">
      <c r="A641" s="95"/>
      <c r="B641" s="19"/>
      <c r="C641" s="298" t="b">
        <f t="shared" si="212"/>
        <v>0</v>
      </c>
      <c r="D641" s="298"/>
      <c r="E641" s="420" t="b">
        <f t="shared" si="213"/>
        <v>0</v>
      </c>
      <c r="F641" s="421"/>
      <c r="G641" s="298" t="b">
        <f t="shared" si="214"/>
        <v>0</v>
      </c>
      <c r="H641" s="298"/>
      <c r="I641" s="298" t="b">
        <f t="shared" si="215"/>
        <v>0</v>
      </c>
      <c r="J641" s="298"/>
      <c r="K641" s="285" t="str">
        <f t="shared" si="206"/>
        <v/>
      </c>
      <c r="L641" s="104" t="str">
        <f t="shared" si="199"/>
        <v/>
      </c>
      <c r="M641" s="293" t="str">
        <f t="shared" si="200"/>
        <v/>
      </c>
      <c r="N641" s="19"/>
      <c r="O641" s="86" t="str">
        <f t="shared" si="207"/>
        <v/>
      </c>
      <c r="P641" s="285" t="str">
        <f t="shared" si="208"/>
        <v/>
      </c>
      <c r="Q641" s="86" t="str">
        <f t="shared" si="209"/>
        <v/>
      </c>
      <c r="R641" s="285" t="str">
        <f t="shared" si="210"/>
        <v/>
      </c>
      <c r="S641" s="16"/>
      <c r="T641" s="49" t="str">
        <f t="shared" si="201"/>
        <v/>
      </c>
      <c r="U641" s="49" t="str">
        <f t="shared" si="202"/>
        <v/>
      </c>
      <c r="V641" s="16"/>
      <c r="W641" s="88" t="str">
        <f t="shared" si="203"/>
        <v/>
      </c>
      <c r="X641" s="89" t="str">
        <f t="shared" si="219"/>
        <v/>
      </c>
      <c r="Y641" s="16"/>
      <c r="Z641" s="31" t="str">
        <f t="shared" si="211"/>
        <v/>
      </c>
      <c r="AA641" s="19"/>
      <c r="AB641" s="45" t="str">
        <f t="shared" si="218"/>
        <v/>
      </c>
      <c r="AC641" s="44"/>
      <c r="AE641" s="19"/>
      <c r="AF641" s="71"/>
      <c r="AG641" s="25"/>
      <c r="AH641" s="45" t="str">
        <f t="shared" si="204"/>
        <v/>
      </c>
      <c r="AI641" s="29"/>
      <c r="AJ641" s="45" t="str">
        <f t="shared" si="205"/>
        <v/>
      </c>
      <c r="AK641" s="50"/>
      <c r="AL641" s="88" t="str">
        <f t="shared" si="216"/>
        <v/>
      </c>
      <c r="AM641" s="89" t="str">
        <f t="shared" si="217"/>
        <v/>
      </c>
      <c r="AN641" s="36"/>
    </row>
    <row r="642" spans="1:40" x14ac:dyDescent="0.25">
      <c r="A642" s="95"/>
      <c r="B642" s="19"/>
      <c r="C642" s="298" t="b">
        <f t="shared" si="212"/>
        <v>0</v>
      </c>
      <c r="D642" s="298"/>
      <c r="E642" s="420" t="b">
        <f t="shared" si="213"/>
        <v>0</v>
      </c>
      <c r="F642" s="421"/>
      <c r="G642" s="298" t="b">
        <f t="shared" si="214"/>
        <v>0</v>
      </c>
      <c r="H642" s="298"/>
      <c r="I642" s="298" t="b">
        <f t="shared" si="215"/>
        <v>0</v>
      </c>
      <c r="J642" s="298"/>
      <c r="K642" s="285" t="str">
        <f t="shared" si="206"/>
        <v/>
      </c>
      <c r="L642" s="104" t="str">
        <f t="shared" si="199"/>
        <v/>
      </c>
      <c r="M642" s="293" t="str">
        <f t="shared" si="200"/>
        <v/>
      </c>
      <c r="N642" s="19"/>
      <c r="O642" s="86" t="str">
        <f t="shared" si="207"/>
        <v/>
      </c>
      <c r="P642" s="285" t="str">
        <f t="shared" si="208"/>
        <v/>
      </c>
      <c r="Q642" s="86" t="str">
        <f t="shared" si="209"/>
        <v/>
      </c>
      <c r="R642" s="285" t="str">
        <f t="shared" si="210"/>
        <v/>
      </c>
      <c r="S642" s="16"/>
      <c r="T642" s="49" t="str">
        <f t="shared" si="201"/>
        <v/>
      </c>
      <c r="U642" s="49" t="str">
        <f t="shared" si="202"/>
        <v/>
      </c>
      <c r="V642" s="16"/>
      <c r="W642" s="88" t="str">
        <f t="shared" si="203"/>
        <v/>
      </c>
      <c r="X642" s="89" t="str">
        <f t="shared" si="219"/>
        <v/>
      </c>
      <c r="Y642" s="16"/>
      <c r="Z642" s="31" t="str">
        <f t="shared" si="211"/>
        <v/>
      </c>
      <c r="AA642" s="19"/>
      <c r="AB642" s="45" t="str">
        <f t="shared" si="218"/>
        <v/>
      </c>
      <c r="AC642" s="44"/>
      <c r="AE642" s="19"/>
      <c r="AF642" s="71"/>
      <c r="AG642" s="25"/>
      <c r="AH642" s="45" t="str">
        <f t="shared" si="204"/>
        <v/>
      </c>
      <c r="AI642" s="29"/>
      <c r="AJ642" s="45" t="str">
        <f t="shared" si="205"/>
        <v/>
      </c>
      <c r="AK642" s="50"/>
      <c r="AL642" s="88" t="str">
        <f t="shared" si="216"/>
        <v/>
      </c>
      <c r="AM642" s="89" t="str">
        <f t="shared" si="217"/>
        <v/>
      </c>
      <c r="AN642" s="36"/>
    </row>
    <row r="643" spans="1:40" x14ac:dyDescent="0.25">
      <c r="A643" s="95"/>
      <c r="B643" s="19"/>
      <c r="C643" s="298" t="b">
        <f t="shared" si="212"/>
        <v>0</v>
      </c>
      <c r="D643" s="298"/>
      <c r="E643" s="420" t="b">
        <f t="shared" si="213"/>
        <v>0</v>
      </c>
      <c r="F643" s="421"/>
      <c r="G643" s="298" t="b">
        <f t="shared" si="214"/>
        <v>0</v>
      </c>
      <c r="H643" s="298"/>
      <c r="I643" s="298" t="b">
        <f t="shared" si="215"/>
        <v>0</v>
      </c>
      <c r="J643" s="298"/>
      <c r="K643" s="285" t="str">
        <f t="shared" si="206"/>
        <v/>
      </c>
      <c r="L643" s="104" t="str">
        <f t="shared" si="199"/>
        <v/>
      </c>
      <c r="M643" s="293" t="str">
        <f t="shared" si="200"/>
        <v/>
      </c>
      <c r="N643" s="19"/>
      <c r="O643" s="86" t="str">
        <f t="shared" si="207"/>
        <v/>
      </c>
      <c r="P643" s="285" t="str">
        <f t="shared" si="208"/>
        <v/>
      </c>
      <c r="Q643" s="86" t="str">
        <f t="shared" si="209"/>
        <v/>
      </c>
      <c r="R643" s="285" t="str">
        <f t="shared" si="210"/>
        <v/>
      </c>
      <c r="S643" s="16"/>
      <c r="T643" s="49" t="str">
        <f t="shared" si="201"/>
        <v/>
      </c>
      <c r="U643" s="49" t="str">
        <f t="shared" si="202"/>
        <v/>
      </c>
      <c r="V643" s="16"/>
      <c r="W643" s="88" t="str">
        <f t="shared" si="203"/>
        <v/>
      </c>
      <c r="X643" s="89" t="str">
        <f t="shared" si="219"/>
        <v/>
      </c>
      <c r="Y643" s="16"/>
      <c r="Z643" s="31" t="str">
        <f t="shared" si="211"/>
        <v/>
      </c>
      <c r="AA643" s="19"/>
      <c r="AB643" s="45" t="str">
        <f t="shared" si="218"/>
        <v/>
      </c>
      <c r="AC643" s="44"/>
      <c r="AE643" s="19"/>
      <c r="AF643" s="71"/>
      <c r="AG643" s="25"/>
      <c r="AH643" s="45" t="str">
        <f t="shared" si="204"/>
        <v/>
      </c>
      <c r="AI643" s="29"/>
      <c r="AJ643" s="45" t="str">
        <f t="shared" si="205"/>
        <v/>
      </c>
      <c r="AK643" s="50"/>
      <c r="AL643" s="88" t="str">
        <f t="shared" si="216"/>
        <v/>
      </c>
      <c r="AM643" s="89" t="str">
        <f t="shared" si="217"/>
        <v/>
      </c>
      <c r="AN643" s="36"/>
    </row>
    <row r="644" spans="1:40" x14ac:dyDescent="0.25">
      <c r="A644" s="95"/>
      <c r="B644" s="19"/>
      <c r="C644" s="298" t="b">
        <f t="shared" si="212"/>
        <v>0</v>
      </c>
      <c r="D644" s="298"/>
      <c r="E644" s="420" t="b">
        <f t="shared" si="213"/>
        <v>0</v>
      </c>
      <c r="F644" s="421"/>
      <c r="G644" s="298" t="b">
        <f t="shared" si="214"/>
        <v>0</v>
      </c>
      <c r="H644" s="298"/>
      <c r="I644" s="298" t="b">
        <f t="shared" si="215"/>
        <v>0</v>
      </c>
      <c r="J644" s="298"/>
      <c r="K644" s="285" t="str">
        <f t="shared" si="206"/>
        <v/>
      </c>
      <c r="L644" s="104" t="str">
        <f t="shared" si="199"/>
        <v/>
      </c>
      <c r="M644" s="293" t="str">
        <f t="shared" si="200"/>
        <v/>
      </c>
      <c r="N644" s="19"/>
      <c r="O644" s="86" t="str">
        <f t="shared" si="207"/>
        <v/>
      </c>
      <c r="P644" s="285" t="str">
        <f t="shared" si="208"/>
        <v/>
      </c>
      <c r="Q644" s="86" t="str">
        <f t="shared" si="209"/>
        <v/>
      </c>
      <c r="R644" s="285" t="str">
        <f t="shared" si="210"/>
        <v/>
      </c>
      <c r="S644" s="16"/>
      <c r="T644" s="49" t="str">
        <f t="shared" si="201"/>
        <v/>
      </c>
      <c r="U644" s="49" t="str">
        <f t="shared" si="202"/>
        <v/>
      </c>
      <c r="V644" s="16"/>
      <c r="W644" s="88" t="str">
        <f t="shared" si="203"/>
        <v/>
      </c>
      <c r="X644" s="89" t="str">
        <f t="shared" si="219"/>
        <v/>
      </c>
      <c r="Y644" s="16"/>
      <c r="Z644" s="31" t="str">
        <f t="shared" si="211"/>
        <v/>
      </c>
      <c r="AA644" s="19"/>
      <c r="AB644" s="45" t="str">
        <f t="shared" si="218"/>
        <v/>
      </c>
      <c r="AC644" s="44"/>
      <c r="AE644" s="19"/>
      <c r="AF644" s="71"/>
      <c r="AG644" s="25"/>
      <c r="AH644" s="45" t="str">
        <f t="shared" si="204"/>
        <v/>
      </c>
      <c r="AI644" s="29"/>
      <c r="AJ644" s="45" t="str">
        <f t="shared" si="205"/>
        <v/>
      </c>
      <c r="AK644" s="50"/>
      <c r="AL644" s="88" t="str">
        <f t="shared" si="216"/>
        <v/>
      </c>
      <c r="AM644" s="89" t="str">
        <f t="shared" si="217"/>
        <v/>
      </c>
      <c r="AN644" s="36"/>
    </row>
    <row r="645" spans="1:40" x14ac:dyDescent="0.25">
      <c r="A645" s="95"/>
      <c r="B645" s="19"/>
      <c r="C645" s="298" t="b">
        <f t="shared" si="212"/>
        <v>0</v>
      </c>
      <c r="D645" s="298"/>
      <c r="E645" s="420" t="b">
        <f t="shared" si="213"/>
        <v>0</v>
      </c>
      <c r="F645" s="421"/>
      <c r="G645" s="298" t="b">
        <f t="shared" si="214"/>
        <v>0</v>
      </c>
      <c r="H645" s="298"/>
      <c r="I645" s="298" t="b">
        <f t="shared" si="215"/>
        <v>0</v>
      </c>
      <c r="J645" s="298"/>
      <c r="K645" s="285" t="str">
        <f t="shared" si="206"/>
        <v/>
      </c>
      <c r="L645" s="104" t="str">
        <f t="shared" si="199"/>
        <v/>
      </c>
      <c r="M645" s="293" t="str">
        <f t="shared" si="200"/>
        <v/>
      </c>
      <c r="N645" s="19"/>
      <c r="O645" s="86" t="str">
        <f t="shared" si="207"/>
        <v/>
      </c>
      <c r="P645" s="285" t="str">
        <f t="shared" si="208"/>
        <v/>
      </c>
      <c r="Q645" s="86" t="str">
        <f t="shared" si="209"/>
        <v/>
      </c>
      <c r="R645" s="285" t="str">
        <f t="shared" si="210"/>
        <v/>
      </c>
      <c r="S645" s="16"/>
      <c r="T645" s="49" t="str">
        <f t="shared" si="201"/>
        <v/>
      </c>
      <c r="U645" s="49" t="str">
        <f t="shared" si="202"/>
        <v/>
      </c>
      <c r="V645" s="16"/>
      <c r="W645" s="88" t="str">
        <f t="shared" si="203"/>
        <v/>
      </c>
      <c r="X645" s="89" t="str">
        <f t="shared" si="219"/>
        <v/>
      </c>
      <c r="Y645" s="16"/>
      <c r="Z645" s="31" t="str">
        <f t="shared" si="211"/>
        <v/>
      </c>
      <c r="AA645" s="19"/>
      <c r="AB645" s="45" t="str">
        <f t="shared" si="218"/>
        <v/>
      </c>
      <c r="AC645" s="44"/>
      <c r="AE645" s="19"/>
      <c r="AF645" s="71"/>
      <c r="AG645" s="25"/>
      <c r="AH645" s="45" t="str">
        <f t="shared" si="204"/>
        <v/>
      </c>
      <c r="AI645" s="29"/>
      <c r="AJ645" s="45" t="str">
        <f t="shared" si="205"/>
        <v/>
      </c>
      <c r="AK645" s="50"/>
      <c r="AL645" s="88" t="str">
        <f t="shared" si="216"/>
        <v/>
      </c>
      <c r="AM645" s="89" t="str">
        <f t="shared" si="217"/>
        <v/>
      </c>
      <c r="AN645" s="36"/>
    </row>
    <row r="646" spans="1:40" x14ac:dyDescent="0.25">
      <c r="A646" s="95"/>
      <c r="B646" s="19"/>
      <c r="C646" s="298" t="b">
        <f t="shared" si="212"/>
        <v>0</v>
      </c>
      <c r="D646" s="298"/>
      <c r="E646" s="420" t="b">
        <f t="shared" si="213"/>
        <v>0</v>
      </c>
      <c r="F646" s="421"/>
      <c r="G646" s="298" t="b">
        <f t="shared" si="214"/>
        <v>0</v>
      </c>
      <c r="H646" s="298"/>
      <c r="I646" s="298" t="b">
        <f t="shared" si="215"/>
        <v>0</v>
      </c>
      <c r="J646" s="298"/>
      <c r="K646" s="285" t="str">
        <f t="shared" si="206"/>
        <v/>
      </c>
      <c r="L646" s="104" t="str">
        <f t="shared" si="199"/>
        <v/>
      </c>
      <c r="M646" s="293" t="str">
        <f t="shared" si="200"/>
        <v/>
      </c>
      <c r="N646" s="19"/>
      <c r="O646" s="86" t="str">
        <f t="shared" si="207"/>
        <v/>
      </c>
      <c r="P646" s="285" t="str">
        <f t="shared" si="208"/>
        <v/>
      </c>
      <c r="Q646" s="86" t="str">
        <f t="shared" si="209"/>
        <v/>
      </c>
      <c r="R646" s="285" t="str">
        <f t="shared" si="210"/>
        <v/>
      </c>
      <c r="S646" s="16"/>
      <c r="T646" s="49" t="str">
        <f t="shared" si="201"/>
        <v/>
      </c>
      <c r="U646" s="49" t="str">
        <f t="shared" si="202"/>
        <v/>
      </c>
      <c r="V646" s="16"/>
      <c r="W646" s="88" t="str">
        <f t="shared" si="203"/>
        <v/>
      </c>
      <c r="X646" s="89" t="str">
        <f t="shared" si="219"/>
        <v/>
      </c>
      <c r="Y646" s="16"/>
      <c r="Z646" s="31" t="str">
        <f t="shared" si="211"/>
        <v/>
      </c>
      <c r="AA646" s="19"/>
      <c r="AB646" s="45" t="str">
        <f t="shared" si="218"/>
        <v/>
      </c>
      <c r="AC646" s="44"/>
      <c r="AE646" s="19"/>
      <c r="AF646" s="71"/>
      <c r="AG646" s="25"/>
      <c r="AH646" s="45" t="str">
        <f t="shared" si="204"/>
        <v/>
      </c>
      <c r="AI646" s="29"/>
      <c r="AJ646" s="45" t="str">
        <f t="shared" si="205"/>
        <v/>
      </c>
      <c r="AK646" s="50"/>
      <c r="AL646" s="88" t="str">
        <f t="shared" si="216"/>
        <v/>
      </c>
      <c r="AM646" s="89" t="str">
        <f t="shared" si="217"/>
        <v/>
      </c>
      <c r="AN646" s="36"/>
    </row>
    <row r="647" spans="1:40" x14ac:dyDescent="0.25">
      <c r="A647" s="95"/>
      <c r="B647" s="19"/>
      <c r="C647" s="298" t="b">
        <f t="shared" si="212"/>
        <v>0</v>
      </c>
      <c r="D647" s="298"/>
      <c r="E647" s="420" t="b">
        <f t="shared" si="213"/>
        <v>0</v>
      </c>
      <c r="F647" s="421"/>
      <c r="G647" s="298" t="b">
        <f t="shared" si="214"/>
        <v>0</v>
      </c>
      <c r="H647" s="298"/>
      <c r="I647" s="298" t="b">
        <f t="shared" si="215"/>
        <v>0</v>
      </c>
      <c r="J647" s="298"/>
      <c r="K647" s="285" t="str">
        <f t="shared" si="206"/>
        <v/>
      </c>
      <c r="L647" s="104" t="str">
        <f t="shared" si="199"/>
        <v/>
      </c>
      <c r="M647" s="293" t="str">
        <f t="shared" si="200"/>
        <v/>
      </c>
      <c r="N647" s="19"/>
      <c r="O647" s="86" t="str">
        <f t="shared" si="207"/>
        <v/>
      </c>
      <c r="P647" s="285" t="str">
        <f t="shared" si="208"/>
        <v/>
      </c>
      <c r="Q647" s="86" t="str">
        <f t="shared" si="209"/>
        <v/>
      </c>
      <c r="R647" s="285" t="str">
        <f t="shared" si="210"/>
        <v/>
      </c>
      <c r="S647" s="16"/>
      <c r="T647" s="49" t="str">
        <f t="shared" si="201"/>
        <v/>
      </c>
      <c r="U647" s="49" t="str">
        <f t="shared" si="202"/>
        <v/>
      </c>
      <c r="V647" s="16"/>
      <c r="W647" s="88" t="str">
        <f t="shared" si="203"/>
        <v/>
      </c>
      <c r="X647" s="89" t="str">
        <f t="shared" si="219"/>
        <v/>
      </c>
      <c r="Y647" s="16"/>
      <c r="Z647" s="31" t="str">
        <f t="shared" si="211"/>
        <v/>
      </c>
      <c r="AA647" s="19"/>
      <c r="AB647" s="45" t="str">
        <f t="shared" si="218"/>
        <v/>
      </c>
      <c r="AC647" s="44"/>
      <c r="AE647" s="19"/>
      <c r="AF647" s="71"/>
      <c r="AG647" s="25"/>
      <c r="AH647" s="45" t="str">
        <f t="shared" si="204"/>
        <v/>
      </c>
      <c r="AI647" s="29"/>
      <c r="AJ647" s="45" t="str">
        <f t="shared" si="205"/>
        <v/>
      </c>
      <c r="AK647" s="50"/>
      <c r="AL647" s="88" t="str">
        <f t="shared" si="216"/>
        <v/>
      </c>
      <c r="AM647" s="89" t="str">
        <f t="shared" si="217"/>
        <v/>
      </c>
      <c r="AN647" s="36"/>
    </row>
    <row r="648" spans="1:40" x14ac:dyDescent="0.25">
      <c r="A648" s="95"/>
      <c r="B648" s="19"/>
      <c r="C648" s="298" t="b">
        <f t="shared" si="212"/>
        <v>0</v>
      </c>
      <c r="D648" s="298"/>
      <c r="E648" s="420" t="b">
        <f t="shared" si="213"/>
        <v>0</v>
      </c>
      <c r="F648" s="421"/>
      <c r="G648" s="298" t="b">
        <f t="shared" si="214"/>
        <v>0</v>
      </c>
      <c r="H648" s="298"/>
      <c r="I648" s="298" t="b">
        <f t="shared" si="215"/>
        <v>0</v>
      </c>
      <c r="J648" s="298"/>
      <c r="K648" s="285" t="str">
        <f t="shared" si="206"/>
        <v/>
      </c>
      <c r="L648" s="104" t="str">
        <f t="shared" si="199"/>
        <v/>
      </c>
      <c r="M648" s="293" t="str">
        <f t="shared" si="200"/>
        <v/>
      </c>
      <c r="N648" s="19"/>
      <c r="O648" s="86" t="str">
        <f t="shared" si="207"/>
        <v/>
      </c>
      <c r="P648" s="285" t="str">
        <f t="shared" si="208"/>
        <v/>
      </c>
      <c r="Q648" s="86" t="str">
        <f t="shared" si="209"/>
        <v/>
      </c>
      <c r="R648" s="285" t="str">
        <f t="shared" si="210"/>
        <v/>
      </c>
      <c r="S648" s="16"/>
      <c r="T648" s="49" t="str">
        <f t="shared" si="201"/>
        <v/>
      </c>
      <c r="U648" s="49" t="str">
        <f t="shared" si="202"/>
        <v/>
      </c>
      <c r="V648" s="16"/>
      <c r="W648" s="88" t="str">
        <f t="shared" si="203"/>
        <v/>
      </c>
      <c r="X648" s="89" t="str">
        <f t="shared" si="219"/>
        <v/>
      </c>
      <c r="Y648" s="16"/>
      <c r="Z648" s="31" t="str">
        <f t="shared" si="211"/>
        <v/>
      </c>
      <c r="AA648" s="19"/>
      <c r="AB648" s="45" t="str">
        <f t="shared" si="218"/>
        <v/>
      </c>
      <c r="AC648" s="44"/>
      <c r="AE648" s="19"/>
      <c r="AF648" s="71"/>
      <c r="AG648" s="25"/>
      <c r="AH648" s="45" t="str">
        <f t="shared" si="204"/>
        <v/>
      </c>
      <c r="AI648" s="29"/>
      <c r="AJ648" s="45" t="str">
        <f t="shared" si="205"/>
        <v/>
      </c>
      <c r="AK648" s="50"/>
      <c r="AL648" s="88" t="str">
        <f t="shared" si="216"/>
        <v/>
      </c>
      <c r="AM648" s="89" t="str">
        <f t="shared" si="217"/>
        <v/>
      </c>
      <c r="AN648" s="36"/>
    </row>
    <row r="649" spans="1:40" x14ac:dyDescent="0.25">
      <c r="A649" s="95"/>
      <c r="B649" s="19"/>
      <c r="C649" s="298" t="b">
        <f t="shared" si="212"/>
        <v>0</v>
      </c>
      <c r="D649" s="298"/>
      <c r="E649" s="420" t="b">
        <f t="shared" si="213"/>
        <v>0</v>
      </c>
      <c r="F649" s="421"/>
      <c r="G649" s="298" t="b">
        <f t="shared" si="214"/>
        <v>0</v>
      </c>
      <c r="H649" s="298"/>
      <c r="I649" s="298" t="b">
        <f t="shared" si="215"/>
        <v>0</v>
      </c>
      <c r="J649" s="298"/>
      <c r="K649" s="285" t="str">
        <f t="shared" si="206"/>
        <v/>
      </c>
      <c r="L649" s="104" t="str">
        <f t="shared" si="199"/>
        <v/>
      </c>
      <c r="M649" s="293" t="str">
        <f t="shared" si="200"/>
        <v/>
      </c>
      <c r="N649" s="19"/>
      <c r="O649" s="86" t="str">
        <f t="shared" si="207"/>
        <v/>
      </c>
      <c r="P649" s="285" t="str">
        <f t="shared" si="208"/>
        <v/>
      </c>
      <c r="Q649" s="86" t="str">
        <f t="shared" si="209"/>
        <v/>
      </c>
      <c r="R649" s="285" t="str">
        <f t="shared" si="210"/>
        <v/>
      </c>
      <c r="S649" s="16"/>
      <c r="T649" s="49" t="str">
        <f t="shared" si="201"/>
        <v/>
      </c>
      <c r="U649" s="49" t="str">
        <f t="shared" si="202"/>
        <v/>
      </c>
      <c r="V649" s="16"/>
      <c r="W649" s="88" t="str">
        <f t="shared" si="203"/>
        <v/>
      </c>
      <c r="X649" s="89" t="str">
        <f t="shared" si="219"/>
        <v/>
      </c>
      <c r="Y649" s="16"/>
      <c r="Z649" s="31" t="str">
        <f t="shared" si="211"/>
        <v/>
      </c>
      <c r="AA649" s="19"/>
      <c r="AB649" s="45" t="str">
        <f t="shared" si="218"/>
        <v/>
      </c>
      <c r="AC649" s="44"/>
      <c r="AE649" s="19"/>
      <c r="AF649" s="71"/>
      <c r="AG649" s="25"/>
      <c r="AH649" s="45" t="str">
        <f t="shared" si="204"/>
        <v/>
      </c>
      <c r="AI649" s="29"/>
      <c r="AJ649" s="45" t="str">
        <f t="shared" si="205"/>
        <v/>
      </c>
      <c r="AK649" s="50"/>
      <c r="AL649" s="88" t="str">
        <f t="shared" si="216"/>
        <v/>
      </c>
      <c r="AM649" s="89" t="str">
        <f t="shared" si="217"/>
        <v/>
      </c>
      <c r="AN649" s="36"/>
    </row>
    <row r="650" spans="1:40" x14ac:dyDescent="0.25">
      <c r="A650" s="95"/>
      <c r="B650" s="19"/>
      <c r="C650" s="298" t="b">
        <f t="shared" si="212"/>
        <v>0</v>
      </c>
      <c r="D650" s="298"/>
      <c r="E650" s="420" t="b">
        <f t="shared" si="213"/>
        <v>0</v>
      </c>
      <c r="F650" s="421"/>
      <c r="G650" s="298" t="b">
        <f t="shared" si="214"/>
        <v>0</v>
      </c>
      <c r="H650" s="298"/>
      <c r="I650" s="298" t="b">
        <f t="shared" si="215"/>
        <v>0</v>
      </c>
      <c r="J650" s="298"/>
      <c r="K650" s="285" t="str">
        <f t="shared" si="206"/>
        <v/>
      </c>
      <c r="L650" s="104" t="str">
        <f t="shared" si="199"/>
        <v/>
      </c>
      <c r="M650" s="293" t="str">
        <f t="shared" si="200"/>
        <v/>
      </c>
      <c r="N650" s="19"/>
      <c r="O650" s="86" t="str">
        <f t="shared" si="207"/>
        <v/>
      </c>
      <c r="P650" s="285" t="str">
        <f t="shared" si="208"/>
        <v/>
      </c>
      <c r="Q650" s="86" t="str">
        <f t="shared" si="209"/>
        <v/>
      </c>
      <c r="R650" s="285" t="str">
        <f t="shared" si="210"/>
        <v/>
      </c>
      <c r="S650" s="16"/>
      <c r="T650" s="49" t="str">
        <f t="shared" si="201"/>
        <v/>
      </c>
      <c r="U650" s="49" t="str">
        <f t="shared" si="202"/>
        <v/>
      </c>
      <c r="V650" s="16"/>
      <c r="W650" s="88" t="str">
        <f t="shared" si="203"/>
        <v/>
      </c>
      <c r="X650" s="89" t="str">
        <f t="shared" si="219"/>
        <v/>
      </c>
      <c r="Y650" s="16"/>
      <c r="Z650" s="31" t="str">
        <f t="shared" si="211"/>
        <v/>
      </c>
      <c r="AA650" s="19"/>
      <c r="AB650" s="45" t="str">
        <f t="shared" si="218"/>
        <v/>
      </c>
      <c r="AC650" s="44"/>
      <c r="AE650" s="19"/>
      <c r="AF650" s="71"/>
      <c r="AG650" s="25"/>
      <c r="AH650" s="45" t="str">
        <f t="shared" si="204"/>
        <v/>
      </c>
      <c r="AI650" s="29"/>
      <c r="AJ650" s="45" t="str">
        <f t="shared" si="205"/>
        <v/>
      </c>
      <c r="AK650" s="50"/>
      <c r="AL650" s="88" t="str">
        <f t="shared" si="216"/>
        <v/>
      </c>
      <c r="AM650" s="89" t="str">
        <f t="shared" si="217"/>
        <v/>
      </c>
      <c r="AN650" s="36"/>
    </row>
    <row r="651" spans="1:40" x14ac:dyDescent="0.25">
      <c r="A651" s="95"/>
      <c r="B651" s="19"/>
      <c r="C651" s="298" t="b">
        <f t="shared" si="212"/>
        <v>0</v>
      </c>
      <c r="D651" s="298"/>
      <c r="E651" s="420" t="b">
        <f t="shared" si="213"/>
        <v>0</v>
      </c>
      <c r="F651" s="421"/>
      <c r="G651" s="298" t="b">
        <f t="shared" si="214"/>
        <v>0</v>
      </c>
      <c r="H651" s="298"/>
      <c r="I651" s="298" t="b">
        <f t="shared" si="215"/>
        <v>0</v>
      </c>
      <c r="J651" s="298"/>
      <c r="K651" s="285" t="str">
        <f t="shared" si="206"/>
        <v/>
      </c>
      <c r="L651" s="104" t="str">
        <f t="shared" si="199"/>
        <v/>
      </c>
      <c r="M651" s="293" t="str">
        <f t="shared" si="200"/>
        <v/>
      </c>
      <c r="N651" s="19"/>
      <c r="O651" s="86" t="str">
        <f t="shared" si="207"/>
        <v/>
      </c>
      <c r="P651" s="285" t="str">
        <f t="shared" si="208"/>
        <v/>
      </c>
      <c r="Q651" s="86" t="str">
        <f t="shared" si="209"/>
        <v/>
      </c>
      <c r="R651" s="285" t="str">
        <f t="shared" si="210"/>
        <v/>
      </c>
      <c r="S651" s="16"/>
      <c r="T651" s="49" t="str">
        <f t="shared" si="201"/>
        <v/>
      </c>
      <c r="U651" s="49" t="str">
        <f t="shared" si="202"/>
        <v/>
      </c>
      <c r="V651" s="16"/>
      <c r="W651" s="88" t="str">
        <f t="shared" si="203"/>
        <v/>
      </c>
      <c r="X651" s="89" t="str">
        <f t="shared" si="219"/>
        <v/>
      </c>
      <c r="Y651" s="16"/>
      <c r="Z651" s="31" t="str">
        <f t="shared" si="211"/>
        <v/>
      </c>
      <c r="AA651" s="19"/>
      <c r="AB651" s="45" t="str">
        <f t="shared" si="218"/>
        <v/>
      </c>
      <c r="AC651" s="44"/>
      <c r="AE651" s="19"/>
      <c r="AF651" s="71"/>
      <c r="AG651" s="25"/>
      <c r="AH651" s="45" t="str">
        <f t="shared" si="204"/>
        <v/>
      </c>
      <c r="AI651" s="29"/>
      <c r="AJ651" s="45" t="str">
        <f t="shared" si="205"/>
        <v/>
      </c>
      <c r="AK651" s="50"/>
      <c r="AL651" s="88" t="str">
        <f t="shared" si="216"/>
        <v/>
      </c>
      <c r="AM651" s="89" t="str">
        <f t="shared" si="217"/>
        <v/>
      </c>
      <c r="AN651" s="36"/>
    </row>
    <row r="652" spans="1:40" x14ac:dyDescent="0.25">
      <c r="A652" s="95"/>
      <c r="B652" s="19"/>
      <c r="C652" s="298" t="b">
        <f t="shared" si="212"/>
        <v>0</v>
      </c>
      <c r="D652" s="298"/>
      <c r="E652" s="420" t="b">
        <f t="shared" si="213"/>
        <v>0</v>
      </c>
      <c r="F652" s="421"/>
      <c r="G652" s="298" t="b">
        <f t="shared" si="214"/>
        <v>0</v>
      </c>
      <c r="H652" s="298"/>
      <c r="I652" s="298" t="b">
        <f t="shared" si="215"/>
        <v>0</v>
      </c>
      <c r="J652" s="298"/>
      <c r="K652" s="285" t="str">
        <f t="shared" si="206"/>
        <v/>
      </c>
      <c r="L652" s="104" t="str">
        <f t="shared" si="199"/>
        <v/>
      </c>
      <c r="M652" s="293" t="str">
        <f t="shared" si="200"/>
        <v/>
      </c>
      <c r="N652" s="19"/>
      <c r="O652" s="86" t="str">
        <f t="shared" si="207"/>
        <v/>
      </c>
      <c r="P652" s="285" t="str">
        <f t="shared" si="208"/>
        <v/>
      </c>
      <c r="Q652" s="86" t="str">
        <f t="shared" si="209"/>
        <v/>
      </c>
      <c r="R652" s="285" t="str">
        <f t="shared" si="210"/>
        <v/>
      </c>
      <c r="S652" s="16"/>
      <c r="T652" s="49" t="str">
        <f t="shared" si="201"/>
        <v/>
      </c>
      <c r="U652" s="49" t="str">
        <f t="shared" si="202"/>
        <v/>
      </c>
      <c r="V652" s="16"/>
      <c r="W652" s="88" t="str">
        <f t="shared" si="203"/>
        <v/>
      </c>
      <c r="X652" s="89" t="str">
        <f t="shared" si="219"/>
        <v/>
      </c>
      <c r="Y652" s="16"/>
      <c r="Z652" s="31" t="str">
        <f t="shared" si="211"/>
        <v/>
      </c>
      <c r="AA652" s="19"/>
      <c r="AB652" s="45" t="str">
        <f t="shared" si="218"/>
        <v/>
      </c>
      <c r="AC652" s="44"/>
      <c r="AE652" s="19"/>
      <c r="AF652" s="71"/>
      <c r="AG652" s="25"/>
      <c r="AH652" s="45" t="str">
        <f t="shared" si="204"/>
        <v/>
      </c>
      <c r="AI652" s="29"/>
      <c r="AJ652" s="45" t="str">
        <f t="shared" si="205"/>
        <v/>
      </c>
      <c r="AK652" s="50"/>
      <c r="AL652" s="88" t="str">
        <f t="shared" si="216"/>
        <v/>
      </c>
      <c r="AM652" s="89" t="str">
        <f t="shared" si="217"/>
        <v/>
      </c>
      <c r="AN652" s="36"/>
    </row>
    <row r="653" spans="1:40" x14ac:dyDescent="0.25">
      <c r="A653" s="95"/>
      <c r="B653" s="19"/>
      <c r="C653" s="298" t="b">
        <f t="shared" si="212"/>
        <v>0</v>
      </c>
      <c r="D653" s="298"/>
      <c r="E653" s="420" t="b">
        <f t="shared" si="213"/>
        <v>0</v>
      </c>
      <c r="F653" s="421"/>
      <c r="G653" s="298" t="b">
        <f t="shared" si="214"/>
        <v>0</v>
      </c>
      <c r="H653" s="298"/>
      <c r="I653" s="298" t="b">
        <f t="shared" si="215"/>
        <v>0</v>
      </c>
      <c r="J653" s="298"/>
      <c r="K653" s="285" t="str">
        <f t="shared" si="206"/>
        <v/>
      </c>
      <c r="L653" s="104" t="str">
        <f t="shared" si="199"/>
        <v/>
      </c>
      <c r="M653" s="293" t="str">
        <f t="shared" si="200"/>
        <v/>
      </c>
      <c r="N653" s="19"/>
      <c r="O653" s="86" t="str">
        <f t="shared" si="207"/>
        <v/>
      </c>
      <c r="P653" s="285" t="str">
        <f t="shared" si="208"/>
        <v/>
      </c>
      <c r="Q653" s="86" t="str">
        <f t="shared" si="209"/>
        <v/>
      </c>
      <c r="R653" s="285" t="str">
        <f t="shared" si="210"/>
        <v/>
      </c>
      <c r="S653" s="16"/>
      <c r="T653" s="49" t="str">
        <f t="shared" si="201"/>
        <v/>
      </c>
      <c r="U653" s="49" t="str">
        <f t="shared" si="202"/>
        <v/>
      </c>
      <c r="V653" s="16"/>
      <c r="W653" s="88" t="str">
        <f t="shared" si="203"/>
        <v/>
      </c>
      <c r="X653" s="89" t="str">
        <f t="shared" si="219"/>
        <v/>
      </c>
      <c r="Y653" s="16"/>
      <c r="Z653" s="31" t="str">
        <f t="shared" si="211"/>
        <v/>
      </c>
      <c r="AA653" s="19"/>
      <c r="AB653" s="45" t="str">
        <f t="shared" si="218"/>
        <v/>
      </c>
      <c r="AC653" s="44"/>
      <c r="AE653" s="19"/>
      <c r="AF653" s="71"/>
      <c r="AG653" s="25"/>
      <c r="AH653" s="45" t="str">
        <f t="shared" si="204"/>
        <v/>
      </c>
      <c r="AI653" s="29"/>
      <c r="AJ653" s="45" t="str">
        <f t="shared" si="205"/>
        <v/>
      </c>
      <c r="AK653" s="50"/>
      <c r="AL653" s="88" t="str">
        <f t="shared" si="216"/>
        <v/>
      </c>
      <c r="AM653" s="89" t="str">
        <f t="shared" si="217"/>
        <v/>
      </c>
      <c r="AN653" s="36"/>
    </row>
    <row r="654" spans="1:40" x14ac:dyDescent="0.25">
      <c r="A654" s="95"/>
      <c r="B654" s="19"/>
      <c r="C654" s="298" t="b">
        <f t="shared" si="212"/>
        <v>0</v>
      </c>
      <c r="D654" s="298"/>
      <c r="E654" s="420" t="b">
        <f t="shared" si="213"/>
        <v>0</v>
      </c>
      <c r="F654" s="421"/>
      <c r="G654" s="298" t="b">
        <f t="shared" si="214"/>
        <v>0</v>
      </c>
      <c r="H654" s="298"/>
      <c r="I654" s="298" t="b">
        <f t="shared" si="215"/>
        <v>0</v>
      </c>
      <c r="J654" s="298"/>
      <c r="K654" s="285" t="str">
        <f t="shared" si="206"/>
        <v/>
      </c>
      <c r="L654" s="104" t="str">
        <f t="shared" si="199"/>
        <v/>
      </c>
      <c r="M654" s="293" t="str">
        <f t="shared" si="200"/>
        <v/>
      </c>
      <c r="N654" s="19"/>
      <c r="O654" s="86" t="str">
        <f t="shared" si="207"/>
        <v/>
      </c>
      <c r="P654" s="285" t="str">
        <f t="shared" si="208"/>
        <v/>
      </c>
      <c r="Q654" s="86" t="str">
        <f t="shared" si="209"/>
        <v/>
      </c>
      <c r="R654" s="285" t="str">
        <f t="shared" si="210"/>
        <v/>
      </c>
      <c r="S654" s="16"/>
      <c r="T654" s="49" t="str">
        <f t="shared" si="201"/>
        <v/>
      </c>
      <c r="U654" s="49" t="str">
        <f t="shared" si="202"/>
        <v/>
      </c>
      <c r="V654" s="16"/>
      <c r="W654" s="88" t="str">
        <f t="shared" si="203"/>
        <v/>
      </c>
      <c r="X654" s="89" t="str">
        <f t="shared" si="219"/>
        <v/>
      </c>
      <c r="Y654" s="16"/>
      <c r="Z654" s="31" t="str">
        <f t="shared" si="211"/>
        <v/>
      </c>
      <c r="AA654" s="19"/>
      <c r="AB654" s="45" t="str">
        <f t="shared" si="218"/>
        <v/>
      </c>
      <c r="AC654" s="44"/>
      <c r="AE654" s="19"/>
      <c r="AF654" s="71"/>
      <c r="AG654" s="25"/>
      <c r="AH654" s="45" t="str">
        <f t="shared" si="204"/>
        <v/>
      </c>
      <c r="AI654" s="29"/>
      <c r="AJ654" s="45" t="str">
        <f t="shared" si="205"/>
        <v/>
      </c>
      <c r="AK654" s="50"/>
      <c r="AL654" s="88" t="str">
        <f t="shared" si="216"/>
        <v/>
      </c>
      <c r="AM654" s="89" t="str">
        <f t="shared" si="217"/>
        <v/>
      </c>
      <c r="AN654" s="36"/>
    </row>
    <row r="655" spans="1:40" x14ac:dyDescent="0.25">
      <c r="A655" s="95"/>
      <c r="B655" s="19"/>
      <c r="C655" s="298" t="b">
        <f t="shared" si="212"/>
        <v>0</v>
      </c>
      <c r="D655" s="298"/>
      <c r="E655" s="420" t="b">
        <f t="shared" si="213"/>
        <v>0</v>
      </c>
      <c r="F655" s="421"/>
      <c r="G655" s="298" t="b">
        <f t="shared" si="214"/>
        <v>0</v>
      </c>
      <c r="H655" s="298"/>
      <c r="I655" s="298" t="b">
        <f t="shared" si="215"/>
        <v>0</v>
      </c>
      <c r="J655" s="298"/>
      <c r="K655" s="285" t="str">
        <f t="shared" si="206"/>
        <v/>
      </c>
      <c r="L655" s="104" t="str">
        <f t="shared" si="199"/>
        <v/>
      </c>
      <c r="M655" s="293" t="str">
        <f t="shared" si="200"/>
        <v/>
      </c>
      <c r="N655" s="19"/>
      <c r="O655" s="86" t="str">
        <f t="shared" si="207"/>
        <v/>
      </c>
      <c r="P655" s="285" t="str">
        <f t="shared" si="208"/>
        <v/>
      </c>
      <c r="Q655" s="86" t="str">
        <f t="shared" si="209"/>
        <v/>
      </c>
      <c r="R655" s="285" t="str">
        <f t="shared" si="210"/>
        <v/>
      </c>
      <c r="S655" s="16"/>
      <c r="T655" s="49" t="str">
        <f t="shared" si="201"/>
        <v/>
      </c>
      <c r="U655" s="49" t="str">
        <f t="shared" si="202"/>
        <v/>
      </c>
      <c r="V655" s="16"/>
      <c r="W655" s="88" t="str">
        <f t="shared" si="203"/>
        <v/>
      </c>
      <c r="X655" s="89" t="str">
        <f t="shared" si="219"/>
        <v/>
      </c>
      <c r="Y655" s="16"/>
      <c r="Z655" s="31" t="str">
        <f t="shared" si="211"/>
        <v/>
      </c>
      <c r="AA655" s="19"/>
      <c r="AB655" s="45" t="str">
        <f t="shared" si="218"/>
        <v/>
      </c>
      <c r="AC655" s="44"/>
      <c r="AE655" s="19"/>
      <c r="AF655" s="71"/>
      <c r="AG655" s="25"/>
      <c r="AH655" s="45" t="str">
        <f t="shared" si="204"/>
        <v/>
      </c>
      <c r="AI655" s="29"/>
      <c r="AJ655" s="45" t="str">
        <f t="shared" si="205"/>
        <v/>
      </c>
      <c r="AK655" s="50"/>
      <c r="AL655" s="88" t="str">
        <f t="shared" si="216"/>
        <v/>
      </c>
      <c r="AM655" s="89" t="str">
        <f t="shared" si="217"/>
        <v/>
      </c>
      <c r="AN655" s="36"/>
    </row>
    <row r="656" spans="1:40" x14ac:dyDescent="0.25">
      <c r="A656" s="95"/>
      <c r="B656" s="19"/>
      <c r="C656" s="298" t="b">
        <f t="shared" si="212"/>
        <v>0</v>
      </c>
      <c r="D656" s="298"/>
      <c r="E656" s="420" t="b">
        <f t="shared" si="213"/>
        <v>0</v>
      </c>
      <c r="F656" s="421"/>
      <c r="G656" s="298" t="b">
        <f t="shared" si="214"/>
        <v>0</v>
      </c>
      <c r="H656" s="298"/>
      <c r="I656" s="298" t="b">
        <f t="shared" si="215"/>
        <v>0</v>
      </c>
      <c r="J656" s="298"/>
      <c r="K656" s="285" t="str">
        <f t="shared" si="206"/>
        <v/>
      </c>
      <c r="L656" s="104" t="str">
        <f t="shared" si="199"/>
        <v/>
      </c>
      <c r="M656" s="293" t="str">
        <f t="shared" si="200"/>
        <v/>
      </c>
      <c r="N656" s="19"/>
      <c r="O656" s="86" t="str">
        <f t="shared" si="207"/>
        <v/>
      </c>
      <c r="P656" s="285" t="str">
        <f t="shared" si="208"/>
        <v/>
      </c>
      <c r="Q656" s="86" t="str">
        <f t="shared" si="209"/>
        <v/>
      </c>
      <c r="R656" s="285" t="str">
        <f t="shared" si="210"/>
        <v/>
      </c>
      <c r="S656" s="16"/>
      <c r="T656" s="49" t="str">
        <f t="shared" si="201"/>
        <v/>
      </c>
      <c r="U656" s="49" t="str">
        <f t="shared" si="202"/>
        <v/>
      </c>
      <c r="V656" s="16"/>
      <c r="W656" s="88" t="str">
        <f t="shared" si="203"/>
        <v/>
      </c>
      <c r="X656" s="89" t="str">
        <f t="shared" si="219"/>
        <v/>
      </c>
      <c r="Y656" s="16"/>
      <c r="Z656" s="31" t="str">
        <f t="shared" si="211"/>
        <v/>
      </c>
      <c r="AA656" s="19"/>
      <c r="AB656" s="45" t="str">
        <f t="shared" si="218"/>
        <v/>
      </c>
      <c r="AC656" s="44"/>
      <c r="AE656" s="19"/>
      <c r="AF656" s="71"/>
      <c r="AG656" s="25"/>
      <c r="AH656" s="45" t="str">
        <f t="shared" si="204"/>
        <v/>
      </c>
      <c r="AI656" s="29"/>
      <c r="AJ656" s="45" t="str">
        <f t="shared" si="205"/>
        <v/>
      </c>
      <c r="AK656" s="50"/>
      <c r="AL656" s="88" t="str">
        <f t="shared" si="216"/>
        <v/>
      </c>
      <c r="AM656" s="89" t="str">
        <f t="shared" si="217"/>
        <v/>
      </c>
      <c r="AN656" s="36"/>
    </row>
    <row r="657" spans="1:40" x14ac:dyDescent="0.25">
      <c r="A657" s="95"/>
      <c r="B657" s="19"/>
      <c r="C657" s="298" t="b">
        <f t="shared" si="212"/>
        <v>0</v>
      </c>
      <c r="D657" s="298"/>
      <c r="E657" s="420" t="b">
        <f t="shared" si="213"/>
        <v>0</v>
      </c>
      <c r="F657" s="421"/>
      <c r="G657" s="298" t="b">
        <f t="shared" si="214"/>
        <v>0</v>
      </c>
      <c r="H657" s="298"/>
      <c r="I657" s="298" t="b">
        <f t="shared" si="215"/>
        <v>0</v>
      </c>
      <c r="J657" s="298"/>
      <c r="K657" s="285" t="str">
        <f t="shared" si="206"/>
        <v/>
      </c>
      <c r="L657" s="104" t="str">
        <f t="shared" si="199"/>
        <v/>
      </c>
      <c r="M657" s="293" t="str">
        <f t="shared" si="200"/>
        <v/>
      </c>
      <c r="N657" s="19"/>
      <c r="O657" s="86" t="str">
        <f t="shared" si="207"/>
        <v/>
      </c>
      <c r="P657" s="285" t="str">
        <f t="shared" si="208"/>
        <v/>
      </c>
      <c r="Q657" s="86" t="str">
        <f t="shared" si="209"/>
        <v/>
      </c>
      <c r="R657" s="285" t="str">
        <f t="shared" si="210"/>
        <v/>
      </c>
      <c r="S657" s="16"/>
      <c r="T657" s="49" t="str">
        <f t="shared" si="201"/>
        <v/>
      </c>
      <c r="U657" s="49" t="str">
        <f t="shared" si="202"/>
        <v/>
      </c>
      <c r="V657" s="16"/>
      <c r="W657" s="88" t="str">
        <f t="shared" si="203"/>
        <v/>
      </c>
      <c r="X657" s="89" t="str">
        <f t="shared" si="219"/>
        <v/>
      </c>
      <c r="Y657" s="16"/>
      <c r="Z657" s="31" t="str">
        <f t="shared" si="211"/>
        <v/>
      </c>
      <c r="AA657" s="19"/>
      <c r="AB657" s="45" t="str">
        <f t="shared" si="218"/>
        <v/>
      </c>
      <c r="AC657" s="44"/>
      <c r="AE657" s="19"/>
      <c r="AF657" s="71"/>
      <c r="AG657" s="25"/>
      <c r="AH657" s="45" t="str">
        <f t="shared" si="204"/>
        <v/>
      </c>
      <c r="AI657" s="29"/>
      <c r="AJ657" s="45" t="str">
        <f t="shared" si="205"/>
        <v/>
      </c>
      <c r="AK657" s="50"/>
      <c r="AL657" s="88" t="str">
        <f t="shared" si="216"/>
        <v/>
      </c>
      <c r="AM657" s="89" t="str">
        <f t="shared" si="217"/>
        <v/>
      </c>
      <c r="AN657" s="36"/>
    </row>
    <row r="658" spans="1:40" x14ac:dyDescent="0.25">
      <c r="A658" s="95"/>
      <c r="B658" s="19"/>
      <c r="C658" s="298" t="b">
        <f t="shared" si="212"/>
        <v>0</v>
      </c>
      <c r="D658" s="298"/>
      <c r="E658" s="420" t="b">
        <f t="shared" si="213"/>
        <v>0</v>
      </c>
      <c r="F658" s="421"/>
      <c r="G658" s="298" t="b">
        <f t="shared" si="214"/>
        <v>0</v>
      </c>
      <c r="H658" s="298"/>
      <c r="I658" s="298" t="b">
        <f t="shared" si="215"/>
        <v>0</v>
      </c>
      <c r="J658" s="298"/>
      <c r="K658" s="285" t="str">
        <f t="shared" si="206"/>
        <v/>
      </c>
      <c r="L658" s="104" t="str">
        <f t="shared" si="199"/>
        <v/>
      </c>
      <c r="M658" s="293" t="str">
        <f t="shared" si="200"/>
        <v/>
      </c>
      <c r="N658" s="19"/>
      <c r="O658" s="86" t="str">
        <f t="shared" si="207"/>
        <v/>
      </c>
      <c r="P658" s="285" t="str">
        <f t="shared" si="208"/>
        <v/>
      </c>
      <c r="Q658" s="86" t="str">
        <f t="shared" si="209"/>
        <v/>
      </c>
      <c r="R658" s="285" t="str">
        <f t="shared" si="210"/>
        <v/>
      </c>
      <c r="S658" s="16"/>
      <c r="T658" s="49" t="str">
        <f t="shared" si="201"/>
        <v/>
      </c>
      <c r="U658" s="49" t="str">
        <f t="shared" si="202"/>
        <v/>
      </c>
      <c r="V658" s="16"/>
      <c r="W658" s="88" t="str">
        <f t="shared" si="203"/>
        <v/>
      </c>
      <c r="X658" s="89" t="str">
        <f t="shared" si="219"/>
        <v/>
      </c>
      <c r="Y658" s="16"/>
      <c r="Z658" s="31" t="str">
        <f t="shared" si="211"/>
        <v/>
      </c>
      <c r="AA658" s="19"/>
      <c r="AB658" s="45" t="str">
        <f t="shared" si="218"/>
        <v/>
      </c>
      <c r="AC658" s="44"/>
      <c r="AE658" s="19"/>
      <c r="AF658" s="71"/>
      <c r="AG658" s="25"/>
      <c r="AH658" s="45" t="str">
        <f t="shared" si="204"/>
        <v/>
      </c>
      <c r="AI658" s="29"/>
      <c r="AJ658" s="45" t="str">
        <f t="shared" si="205"/>
        <v/>
      </c>
      <c r="AK658" s="50"/>
      <c r="AL658" s="88" t="str">
        <f t="shared" si="216"/>
        <v/>
      </c>
      <c r="AM658" s="89" t="str">
        <f t="shared" si="217"/>
        <v/>
      </c>
      <c r="AN658" s="36"/>
    </row>
    <row r="659" spans="1:40" x14ac:dyDescent="0.25">
      <c r="A659" s="95"/>
      <c r="B659" s="19"/>
      <c r="C659" s="298" t="b">
        <f t="shared" si="212"/>
        <v>0</v>
      </c>
      <c r="D659" s="298"/>
      <c r="E659" s="420" t="b">
        <f t="shared" si="213"/>
        <v>0</v>
      </c>
      <c r="F659" s="421"/>
      <c r="G659" s="298" t="b">
        <f t="shared" si="214"/>
        <v>0</v>
      </c>
      <c r="H659" s="298"/>
      <c r="I659" s="298" t="b">
        <f t="shared" si="215"/>
        <v>0</v>
      </c>
      <c r="J659" s="298"/>
      <c r="K659" s="285" t="str">
        <f t="shared" si="206"/>
        <v/>
      </c>
      <c r="L659" s="104" t="str">
        <f t="shared" si="199"/>
        <v/>
      </c>
      <c r="M659" s="293" t="str">
        <f t="shared" si="200"/>
        <v/>
      </c>
      <c r="N659" s="19"/>
      <c r="O659" s="86" t="str">
        <f t="shared" si="207"/>
        <v/>
      </c>
      <c r="P659" s="285" t="str">
        <f t="shared" si="208"/>
        <v/>
      </c>
      <c r="Q659" s="86" t="str">
        <f t="shared" si="209"/>
        <v/>
      </c>
      <c r="R659" s="285" t="str">
        <f t="shared" si="210"/>
        <v/>
      </c>
      <c r="S659" s="16"/>
      <c r="T659" s="49" t="str">
        <f t="shared" si="201"/>
        <v/>
      </c>
      <c r="U659" s="49" t="str">
        <f t="shared" si="202"/>
        <v/>
      </c>
      <c r="V659" s="16"/>
      <c r="W659" s="88" t="str">
        <f t="shared" si="203"/>
        <v/>
      </c>
      <c r="X659" s="89" t="str">
        <f t="shared" si="219"/>
        <v/>
      </c>
      <c r="Y659" s="16"/>
      <c r="Z659" s="31" t="str">
        <f t="shared" si="211"/>
        <v/>
      </c>
      <c r="AA659" s="19"/>
      <c r="AB659" s="45" t="str">
        <f t="shared" si="218"/>
        <v/>
      </c>
      <c r="AC659" s="44"/>
      <c r="AE659" s="19"/>
      <c r="AF659" s="71"/>
      <c r="AG659" s="25"/>
      <c r="AH659" s="45" t="str">
        <f t="shared" si="204"/>
        <v/>
      </c>
      <c r="AI659" s="29"/>
      <c r="AJ659" s="45" t="str">
        <f t="shared" si="205"/>
        <v/>
      </c>
      <c r="AK659" s="50"/>
      <c r="AL659" s="88" t="str">
        <f t="shared" si="216"/>
        <v/>
      </c>
      <c r="AM659" s="89" t="str">
        <f t="shared" si="217"/>
        <v/>
      </c>
      <c r="AN659" s="36"/>
    </row>
    <row r="660" spans="1:40" x14ac:dyDescent="0.25">
      <c r="A660" s="95"/>
      <c r="B660" s="19"/>
      <c r="C660" s="298" t="b">
        <f t="shared" si="212"/>
        <v>0</v>
      </c>
      <c r="D660" s="298"/>
      <c r="E660" s="420" t="b">
        <f t="shared" si="213"/>
        <v>0</v>
      </c>
      <c r="F660" s="421"/>
      <c r="G660" s="298" t="b">
        <f t="shared" si="214"/>
        <v>0</v>
      </c>
      <c r="H660" s="298"/>
      <c r="I660" s="298" t="b">
        <f t="shared" si="215"/>
        <v>0</v>
      </c>
      <c r="J660" s="298"/>
      <c r="K660" s="285" t="str">
        <f t="shared" si="206"/>
        <v/>
      </c>
      <c r="L660" s="104" t="str">
        <f t="shared" si="199"/>
        <v/>
      </c>
      <c r="M660" s="293" t="str">
        <f t="shared" si="200"/>
        <v/>
      </c>
      <c r="N660" s="19"/>
      <c r="O660" s="86" t="str">
        <f t="shared" si="207"/>
        <v/>
      </c>
      <c r="P660" s="285" t="str">
        <f t="shared" si="208"/>
        <v/>
      </c>
      <c r="Q660" s="86" t="str">
        <f t="shared" si="209"/>
        <v/>
      </c>
      <c r="R660" s="285" t="str">
        <f t="shared" si="210"/>
        <v/>
      </c>
      <c r="S660" s="16"/>
      <c r="T660" s="49" t="str">
        <f t="shared" si="201"/>
        <v/>
      </c>
      <c r="U660" s="49" t="str">
        <f t="shared" si="202"/>
        <v/>
      </c>
      <c r="V660" s="16"/>
      <c r="W660" s="88" t="str">
        <f t="shared" si="203"/>
        <v/>
      </c>
      <c r="X660" s="89" t="str">
        <f t="shared" si="219"/>
        <v/>
      </c>
      <c r="Y660" s="16"/>
      <c r="Z660" s="31" t="str">
        <f t="shared" si="211"/>
        <v/>
      </c>
      <c r="AA660" s="19"/>
      <c r="AB660" s="45" t="str">
        <f t="shared" si="218"/>
        <v/>
      </c>
      <c r="AC660" s="44"/>
      <c r="AE660" s="19"/>
      <c r="AF660" s="71"/>
      <c r="AG660" s="25"/>
      <c r="AH660" s="45" t="str">
        <f t="shared" si="204"/>
        <v/>
      </c>
      <c r="AI660" s="29"/>
      <c r="AJ660" s="45" t="str">
        <f t="shared" si="205"/>
        <v/>
      </c>
      <c r="AK660" s="50"/>
      <c r="AL660" s="88" t="str">
        <f t="shared" si="216"/>
        <v/>
      </c>
      <c r="AM660" s="89" t="str">
        <f t="shared" si="217"/>
        <v/>
      </c>
      <c r="AN660" s="36"/>
    </row>
    <row r="661" spans="1:40" x14ac:dyDescent="0.25">
      <c r="A661" s="95"/>
      <c r="B661" s="19"/>
      <c r="C661" s="298" t="b">
        <f t="shared" si="212"/>
        <v>0</v>
      </c>
      <c r="D661" s="298"/>
      <c r="E661" s="420" t="b">
        <f t="shared" si="213"/>
        <v>0</v>
      </c>
      <c r="F661" s="421"/>
      <c r="G661" s="298" t="b">
        <f t="shared" si="214"/>
        <v>0</v>
      </c>
      <c r="H661" s="298"/>
      <c r="I661" s="298" t="b">
        <f t="shared" si="215"/>
        <v>0</v>
      </c>
      <c r="J661" s="298"/>
      <c r="K661" s="285" t="str">
        <f t="shared" si="206"/>
        <v/>
      </c>
      <c r="L661" s="104" t="str">
        <f t="shared" si="199"/>
        <v/>
      </c>
      <c r="M661" s="293" t="str">
        <f t="shared" si="200"/>
        <v/>
      </c>
      <c r="N661" s="19"/>
      <c r="O661" s="86" t="str">
        <f t="shared" si="207"/>
        <v/>
      </c>
      <c r="P661" s="285" t="str">
        <f t="shared" si="208"/>
        <v/>
      </c>
      <c r="Q661" s="86" t="str">
        <f t="shared" si="209"/>
        <v/>
      </c>
      <c r="R661" s="285" t="str">
        <f t="shared" si="210"/>
        <v/>
      </c>
      <c r="S661" s="16"/>
      <c r="T661" s="49" t="str">
        <f t="shared" si="201"/>
        <v/>
      </c>
      <c r="U661" s="49" t="str">
        <f t="shared" si="202"/>
        <v/>
      </c>
      <c r="V661" s="16"/>
      <c r="W661" s="88" t="str">
        <f t="shared" si="203"/>
        <v/>
      </c>
      <c r="X661" s="89" t="str">
        <f t="shared" si="219"/>
        <v/>
      </c>
      <c r="Y661" s="16"/>
      <c r="Z661" s="31" t="str">
        <f t="shared" si="211"/>
        <v/>
      </c>
      <c r="AA661" s="19"/>
      <c r="AB661" s="45" t="str">
        <f t="shared" si="218"/>
        <v/>
      </c>
      <c r="AC661" s="44"/>
      <c r="AE661" s="19"/>
      <c r="AF661" s="71"/>
      <c r="AG661" s="25"/>
      <c r="AH661" s="45" t="str">
        <f t="shared" si="204"/>
        <v/>
      </c>
      <c r="AI661" s="29"/>
      <c r="AJ661" s="45" t="str">
        <f t="shared" si="205"/>
        <v/>
      </c>
      <c r="AK661" s="50"/>
      <c r="AL661" s="88" t="str">
        <f t="shared" si="216"/>
        <v/>
      </c>
      <c r="AM661" s="89" t="str">
        <f t="shared" si="217"/>
        <v/>
      </c>
      <c r="AN661" s="36"/>
    </row>
    <row r="662" spans="1:40" x14ac:dyDescent="0.25">
      <c r="A662" s="95"/>
      <c r="B662" s="19"/>
      <c r="C662" s="298" t="b">
        <f t="shared" si="212"/>
        <v>0</v>
      </c>
      <c r="D662" s="298"/>
      <c r="E662" s="420" t="b">
        <f t="shared" si="213"/>
        <v>0</v>
      </c>
      <c r="F662" s="421"/>
      <c r="G662" s="298" t="b">
        <f t="shared" si="214"/>
        <v>0</v>
      </c>
      <c r="H662" s="298"/>
      <c r="I662" s="298" t="b">
        <f t="shared" si="215"/>
        <v>0</v>
      </c>
      <c r="J662" s="298"/>
      <c r="K662" s="285" t="str">
        <f t="shared" si="206"/>
        <v/>
      </c>
      <c r="L662" s="104" t="str">
        <f t="shared" si="199"/>
        <v/>
      </c>
      <c r="M662" s="293" t="str">
        <f t="shared" si="200"/>
        <v/>
      </c>
      <c r="N662" s="19"/>
      <c r="O662" s="86" t="str">
        <f t="shared" si="207"/>
        <v/>
      </c>
      <c r="P662" s="285" t="str">
        <f t="shared" si="208"/>
        <v/>
      </c>
      <c r="Q662" s="86" t="str">
        <f t="shared" si="209"/>
        <v/>
      </c>
      <c r="R662" s="285" t="str">
        <f t="shared" si="210"/>
        <v/>
      </c>
      <c r="S662" s="16"/>
      <c r="T662" s="49" t="str">
        <f t="shared" si="201"/>
        <v/>
      </c>
      <c r="U662" s="49" t="str">
        <f t="shared" si="202"/>
        <v/>
      </c>
      <c r="V662" s="16"/>
      <c r="W662" s="88" t="str">
        <f t="shared" si="203"/>
        <v/>
      </c>
      <c r="X662" s="89" t="str">
        <f t="shared" si="219"/>
        <v/>
      </c>
      <c r="Y662" s="16"/>
      <c r="Z662" s="31" t="str">
        <f t="shared" si="211"/>
        <v/>
      </c>
      <c r="AA662" s="19"/>
      <c r="AB662" s="45" t="str">
        <f t="shared" si="218"/>
        <v/>
      </c>
      <c r="AC662" s="44"/>
      <c r="AE662" s="19"/>
      <c r="AF662" s="71"/>
      <c r="AG662" s="25"/>
      <c r="AH662" s="45" t="str">
        <f t="shared" si="204"/>
        <v/>
      </c>
      <c r="AI662" s="29"/>
      <c r="AJ662" s="45" t="str">
        <f t="shared" si="205"/>
        <v/>
      </c>
      <c r="AK662" s="50"/>
      <c r="AL662" s="88" t="str">
        <f t="shared" si="216"/>
        <v/>
      </c>
      <c r="AM662" s="89" t="str">
        <f t="shared" si="217"/>
        <v/>
      </c>
      <c r="AN662" s="36"/>
    </row>
    <row r="663" spans="1:40" x14ac:dyDescent="0.25">
      <c r="A663" s="95"/>
      <c r="B663" s="19"/>
      <c r="C663" s="298" t="b">
        <f t="shared" si="212"/>
        <v>0</v>
      </c>
      <c r="D663" s="298"/>
      <c r="E663" s="420" t="b">
        <f t="shared" si="213"/>
        <v>0</v>
      </c>
      <c r="F663" s="421"/>
      <c r="G663" s="298" t="b">
        <f t="shared" si="214"/>
        <v>0</v>
      </c>
      <c r="H663" s="298"/>
      <c r="I663" s="298" t="b">
        <f t="shared" si="215"/>
        <v>0</v>
      </c>
      <c r="J663" s="298"/>
      <c r="K663" s="285" t="str">
        <f t="shared" si="206"/>
        <v/>
      </c>
      <c r="L663" s="104" t="str">
        <f t="shared" si="199"/>
        <v/>
      </c>
      <c r="M663" s="293" t="str">
        <f t="shared" si="200"/>
        <v/>
      </c>
      <c r="N663" s="19"/>
      <c r="O663" s="86" t="str">
        <f t="shared" si="207"/>
        <v/>
      </c>
      <c r="P663" s="285" t="str">
        <f t="shared" si="208"/>
        <v/>
      </c>
      <c r="Q663" s="86" t="str">
        <f t="shared" si="209"/>
        <v/>
      </c>
      <c r="R663" s="285" t="str">
        <f t="shared" si="210"/>
        <v/>
      </c>
      <c r="S663" s="16"/>
      <c r="T663" s="49" t="str">
        <f t="shared" si="201"/>
        <v/>
      </c>
      <c r="U663" s="49" t="str">
        <f t="shared" si="202"/>
        <v/>
      </c>
      <c r="V663" s="16"/>
      <c r="W663" s="88" t="str">
        <f t="shared" si="203"/>
        <v/>
      </c>
      <c r="X663" s="89" t="str">
        <f t="shared" si="219"/>
        <v/>
      </c>
      <c r="Y663" s="16"/>
      <c r="Z663" s="31" t="str">
        <f t="shared" si="211"/>
        <v/>
      </c>
      <c r="AA663" s="19"/>
      <c r="AB663" s="45" t="str">
        <f t="shared" si="218"/>
        <v/>
      </c>
      <c r="AC663" s="44"/>
      <c r="AE663" s="19"/>
      <c r="AF663" s="71"/>
      <c r="AG663" s="25"/>
      <c r="AH663" s="45" t="str">
        <f t="shared" si="204"/>
        <v/>
      </c>
      <c r="AI663" s="29"/>
      <c r="AJ663" s="45" t="str">
        <f t="shared" si="205"/>
        <v/>
      </c>
      <c r="AK663" s="50"/>
      <c r="AL663" s="88" t="str">
        <f t="shared" si="216"/>
        <v/>
      </c>
      <c r="AM663" s="89" t="str">
        <f t="shared" si="217"/>
        <v/>
      </c>
      <c r="AN663" s="36"/>
    </row>
    <row r="664" spans="1:40" x14ac:dyDescent="0.25">
      <c r="A664" s="95"/>
      <c r="B664" s="19"/>
      <c r="C664" s="298" t="b">
        <f t="shared" si="212"/>
        <v>0</v>
      </c>
      <c r="D664" s="298"/>
      <c r="E664" s="420" t="b">
        <f t="shared" si="213"/>
        <v>0</v>
      </c>
      <c r="F664" s="421"/>
      <c r="G664" s="298" t="b">
        <f t="shared" si="214"/>
        <v>0</v>
      </c>
      <c r="H664" s="298"/>
      <c r="I664" s="298" t="b">
        <f t="shared" si="215"/>
        <v>0</v>
      </c>
      <c r="J664" s="298"/>
      <c r="K664" s="285" t="str">
        <f t="shared" si="206"/>
        <v/>
      </c>
      <c r="L664" s="104" t="str">
        <f t="shared" si="199"/>
        <v/>
      </c>
      <c r="M664" s="293" t="str">
        <f t="shared" si="200"/>
        <v/>
      </c>
      <c r="N664" s="19"/>
      <c r="O664" s="86" t="str">
        <f t="shared" si="207"/>
        <v/>
      </c>
      <c r="P664" s="285" t="str">
        <f t="shared" si="208"/>
        <v/>
      </c>
      <c r="Q664" s="86" t="str">
        <f t="shared" si="209"/>
        <v/>
      </c>
      <c r="R664" s="285" t="str">
        <f t="shared" si="210"/>
        <v/>
      </c>
      <c r="S664" s="16"/>
      <c r="T664" s="49" t="str">
        <f t="shared" si="201"/>
        <v/>
      </c>
      <c r="U664" s="49" t="str">
        <f t="shared" si="202"/>
        <v/>
      </c>
      <c r="V664" s="16"/>
      <c r="W664" s="88" t="str">
        <f t="shared" si="203"/>
        <v/>
      </c>
      <c r="X664" s="89" t="str">
        <f t="shared" si="219"/>
        <v/>
      </c>
      <c r="Y664" s="16"/>
      <c r="Z664" s="31" t="str">
        <f t="shared" si="211"/>
        <v/>
      </c>
      <c r="AA664" s="19"/>
      <c r="AB664" s="45" t="str">
        <f t="shared" si="218"/>
        <v/>
      </c>
      <c r="AC664" s="44"/>
      <c r="AE664" s="19"/>
      <c r="AF664" s="71"/>
      <c r="AG664" s="25"/>
      <c r="AH664" s="45" t="str">
        <f t="shared" si="204"/>
        <v/>
      </c>
      <c r="AI664" s="29"/>
      <c r="AJ664" s="45" t="str">
        <f t="shared" si="205"/>
        <v/>
      </c>
      <c r="AK664" s="50"/>
      <c r="AL664" s="88" t="str">
        <f t="shared" si="216"/>
        <v/>
      </c>
      <c r="AM664" s="89" t="str">
        <f t="shared" si="217"/>
        <v/>
      </c>
      <c r="AN664" s="36"/>
    </row>
    <row r="665" spans="1:40" x14ac:dyDescent="0.25">
      <c r="A665" s="95"/>
      <c r="B665" s="19"/>
      <c r="C665" s="298" t="b">
        <f t="shared" si="212"/>
        <v>0</v>
      </c>
      <c r="D665" s="298"/>
      <c r="E665" s="420" t="b">
        <f t="shared" si="213"/>
        <v>0</v>
      </c>
      <c r="F665" s="421"/>
      <c r="G665" s="298" t="b">
        <f t="shared" si="214"/>
        <v>0</v>
      </c>
      <c r="H665" s="298"/>
      <c r="I665" s="298" t="b">
        <f t="shared" si="215"/>
        <v>0</v>
      </c>
      <c r="J665" s="298"/>
      <c r="K665" s="285" t="str">
        <f t="shared" si="206"/>
        <v/>
      </c>
      <c r="L665" s="104" t="str">
        <f t="shared" si="199"/>
        <v/>
      </c>
      <c r="M665" s="293" t="str">
        <f t="shared" si="200"/>
        <v/>
      </c>
      <c r="N665" s="19"/>
      <c r="O665" s="86" t="str">
        <f t="shared" si="207"/>
        <v/>
      </c>
      <c r="P665" s="285" t="str">
        <f t="shared" si="208"/>
        <v/>
      </c>
      <c r="Q665" s="86" t="str">
        <f t="shared" si="209"/>
        <v/>
      </c>
      <c r="R665" s="285" t="str">
        <f t="shared" si="210"/>
        <v/>
      </c>
      <c r="S665" s="16"/>
      <c r="T665" s="49" t="str">
        <f t="shared" si="201"/>
        <v/>
      </c>
      <c r="U665" s="49" t="str">
        <f t="shared" si="202"/>
        <v/>
      </c>
      <c r="V665" s="16"/>
      <c r="W665" s="88" t="str">
        <f t="shared" si="203"/>
        <v/>
      </c>
      <c r="X665" s="89" t="str">
        <f t="shared" si="219"/>
        <v/>
      </c>
      <c r="Y665" s="16"/>
      <c r="Z665" s="31" t="str">
        <f t="shared" si="211"/>
        <v/>
      </c>
      <c r="AA665" s="19"/>
      <c r="AB665" s="45" t="str">
        <f t="shared" si="218"/>
        <v/>
      </c>
      <c r="AC665" s="44"/>
      <c r="AE665" s="19"/>
      <c r="AF665" s="71"/>
      <c r="AG665" s="25"/>
      <c r="AH665" s="45" t="str">
        <f t="shared" si="204"/>
        <v/>
      </c>
      <c r="AI665" s="29"/>
      <c r="AJ665" s="45" t="str">
        <f t="shared" si="205"/>
        <v/>
      </c>
      <c r="AK665" s="50"/>
      <c r="AL665" s="88" t="str">
        <f t="shared" si="216"/>
        <v/>
      </c>
      <c r="AM665" s="89" t="str">
        <f t="shared" si="217"/>
        <v/>
      </c>
      <c r="AN665" s="36"/>
    </row>
    <row r="666" spans="1:40" x14ac:dyDescent="0.25">
      <c r="A666" s="95"/>
      <c r="B666" s="19"/>
      <c r="C666" s="298" t="b">
        <f t="shared" si="212"/>
        <v>0</v>
      </c>
      <c r="D666" s="298"/>
      <c r="E666" s="420" t="b">
        <f t="shared" si="213"/>
        <v>0</v>
      </c>
      <c r="F666" s="421"/>
      <c r="G666" s="298" t="b">
        <f t="shared" si="214"/>
        <v>0</v>
      </c>
      <c r="H666" s="298"/>
      <c r="I666" s="298" t="b">
        <f t="shared" si="215"/>
        <v>0</v>
      </c>
      <c r="J666" s="298"/>
      <c r="K666" s="285" t="str">
        <f t="shared" si="206"/>
        <v/>
      </c>
      <c r="L666" s="104" t="str">
        <f t="shared" si="199"/>
        <v/>
      </c>
      <c r="M666" s="293" t="str">
        <f t="shared" si="200"/>
        <v/>
      </c>
      <c r="N666" s="19"/>
      <c r="O666" s="86" t="str">
        <f t="shared" si="207"/>
        <v/>
      </c>
      <c r="P666" s="285" t="str">
        <f t="shared" si="208"/>
        <v/>
      </c>
      <c r="Q666" s="86" t="str">
        <f t="shared" si="209"/>
        <v/>
      </c>
      <c r="R666" s="285" t="str">
        <f t="shared" si="210"/>
        <v/>
      </c>
      <c r="S666" s="16"/>
      <c r="T666" s="49" t="str">
        <f t="shared" si="201"/>
        <v/>
      </c>
      <c r="U666" s="49" t="str">
        <f t="shared" si="202"/>
        <v/>
      </c>
      <c r="V666" s="16"/>
      <c r="W666" s="88" t="str">
        <f t="shared" si="203"/>
        <v/>
      </c>
      <c r="X666" s="89" t="str">
        <f t="shared" si="219"/>
        <v/>
      </c>
      <c r="Y666" s="16"/>
      <c r="Z666" s="31" t="str">
        <f t="shared" si="211"/>
        <v/>
      </c>
      <c r="AA666" s="19"/>
      <c r="AB666" s="45" t="str">
        <f t="shared" si="218"/>
        <v/>
      </c>
      <c r="AC666" s="44"/>
      <c r="AE666" s="19"/>
      <c r="AF666" s="71"/>
      <c r="AG666" s="25"/>
      <c r="AH666" s="45" t="str">
        <f t="shared" si="204"/>
        <v/>
      </c>
      <c r="AI666" s="29"/>
      <c r="AJ666" s="45" t="str">
        <f t="shared" si="205"/>
        <v/>
      </c>
      <c r="AK666" s="50"/>
      <c r="AL666" s="88" t="str">
        <f t="shared" si="216"/>
        <v/>
      </c>
      <c r="AM666" s="89" t="str">
        <f t="shared" si="217"/>
        <v/>
      </c>
      <c r="AN666" s="36"/>
    </row>
    <row r="667" spans="1:40" x14ac:dyDescent="0.25">
      <c r="A667" s="95"/>
      <c r="B667" s="19"/>
      <c r="C667" s="298" t="b">
        <f t="shared" si="212"/>
        <v>0</v>
      </c>
      <c r="D667" s="298"/>
      <c r="E667" s="420" t="b">
        <f t="shared" si="213"/>
        <v>0</v>
      </c>
      <c r="F667" s="421"/>
      <c r="G667" s="298" t="b">
        <f t="shared" si="214"/>
        <v>0</v>
      </c>
      <c r="H667" s="298"/>
      <c r="I667" s="298" t="b">
        <f t="shared" si="215"/>
        <v>0</v>
      </c>
      <c r="J667" s="298"/>
      <c r="K667" s="285" t="str">
        <f t="shared" si="206"/>
        <v/>
      </c>
      <c r="L667" s="104" t="str">
        <f t="shared" si="199"/>
        <v/>
      </c>
      <c r="M667" s="293" t="str">
        <f t="shared" si="200"/>
        <v/>
      </c>
      <c r="N667" s="19"/>
      <c r="O667" s="86" t="str">
        <f t="shared" si="207"/>
        <v/>
      </c>
      <c r="P667" s="285" t="str">
        <f t="shared" si="208"/>
        <v/>
      </c>
      <c r="Q667" s="86" t="str">
        <f t="shared" si="209"/>
        <v/>
      </c>
      <c r="R667" s="285" t="str">
        <f t="shared" si="210"/>
        <v/>
      </c>
      <c r="S667" s="16"/>
      <c r="T667" s="49" t="str">
        <f t="shared" si="201"/>
        <v/>
      </c>
      <c r="U667" s="49" t="str">
        <f t="shared" si="202"/>
        <v/>
      </c>
      <c r="V667" s="16"/>
      <c r="W667" s="88" t="str">
        <f t="shared" si="203"/>
        <v/>
      </c>
      <c r="X667" s="89" t="str">
        <f t="shared" si="219"/>
        <v/>
      </c>
      <c r="Y667" s="16"/>
      <c r="Z667" s="31" t="str">
        <f t="shared" si="211"/>
        <v/>
      </c>
      <c r="AA667" s="19"/>
      <c r="AB667" s="45" t="str">
        <f t="shared" si="218"/>
        <v/>
      </c>
      <c r="AC667" s="44"/>
      <c r="AE667" s="19"/>
      <c r="AF667" s="71"/>
      <c r="AG667" s="25"/>
      <c r="AH667" s="45" t="str">
        <f t="shared" si="204"/>
        <v/>
      </c>
      <c r="AI667" s="29"/>
      <c r="AJ667" s="45" t="str">
        <f t="shared" si="205"/>
        <v/>
      </c>
      <c r="AK667" s="50"/>
      <c r="AL667" s="88" t="str">
        <f t="shared" si="216"/>
        <v/>
      </c>
      <c r="AM667" s="89" t="str">
        <f t="shared" si="217"/>
        <v/>
      </c>
      <c r="AN667" s="36"/>
    </row>
    <row r="668" spans="1:40" x14ac:dyDescent="0.25">
      <c r="A668" s="95"/>
      <c r="B668" s="19"/>
      <c r="C668" s="298" t="b">
        <f t="shared" si="212"/>
        <v>0</v>
      </c>
      <c r="D668" s="298"/>
      <c r="E668" s="420" t="b">
        <f t="shared" si="213"/>
        <v>0</v>
      </c>
      <c r="F668" s="421"/>
      <c r="G668" s="298" t="b">
        <f t="shared" si="214"/>
        <v>0</v>
      </c>
      <c r="H668" s="298"/>
      <c r="I668" s="298" t="b">
        <f t="shared" si="215"/>
        <v>0</v>
      </c>
      <c r="J668" s="298"/>
      <c r="K668" s="285" t="str">
        <f t="shared" si="206"/>
        <v/>
      </c>
      <c r="L668" s="104" t="str">
        <f t="shared" ref="L668:L731" si="220">IF(K668&lt;&gt;"",IF(K668&gt;1,COUNT(W668:X668)),"")</f>
        <v/>
      </c>
      <c r="M668" s="293" t="str">
        <f t="shared" ref="M668:M731" si="221">IF(AL668&lt;&gt;"",COUNT(AL668:AM668),"")</f>
        <v/>
      </c>
      <c r="N668" s="19"/>
      <c r="O668" s="86" t="str">
        <f t="shared" si="207"/>
        <v/>
      </c>
      <c r="P668" s="285" t="str">
        <f t="shared" si="208"/>
        <v/>
      </c>
      <c r="Q668" s="86" t="str">
        <f t="shared" si="209"/>
        <v/>
      </c>
      <c r="R668" s="285" t="str">
        <f t="shared" si="210"/>
        <v/>
      </c>
      <c r="S668" s="16"/>
      <c r="T668" s="49" t="str">
        <f t="shared" ref="T668:T731" si="222">P668</f>
        <v/>
      </c>
      <c r="U668" s="49" t="str">
        <f t="shared" ref="U668:U731" si="223">R668</f>
        <v/>
      </c>
      <c r="V668" s="16"/>
      <c r="W668" s="88" t="str">
        <f t="shared" ref="W668:W731" si="224">IF(K668&lt;&gt;"",IF(K668=X$5,M$5,IF(K668=N$6,M$6,IF(K668=N$7,M$7,IF(K668=N$8,M$8,IF(K668=N$9,M$9,IF(K668=N$10,M$10,IF(K668=N$11,M$11,IF(K668=T$6,S$6,IF(K668=T$7,S$7,IF(K668=T$8,S$8,IF(K668=T$9,S$9,IF(K668=T$10,S$10,IF(K668=T$11,S$11,IF(K668=P$6,O$6,IF(K668=P$7,O$7,IF(K668=P$8,O$8,IF(K668=P$9,O$9,IF(K668=P$10,O$10,IF(K668=P$11,O$11,IF(K668=V$6,U$6,IF(K668=V$7,U$7,IF(K668=V$8,U$8,IF(K668=V$9,U$9,IF(K668=V$10,U$10,IF(K668=V$11,U$11,IF(K668=R$6,Q$6,IF(K668=R$7,Q$7,IF(K668=R$8,Q$8,IF(K668=R$9,Q$9,IF(K668=R$10,Q$10,IF(K668=R$11,Q$11,IF(K668=X$6,W$6,IF(K668=X$7,W$7,IF(K668=X$8,W$8,IF(K668=X$9,W$9,IF(K668=X$10,W$10,IF(K668=X$11,W$11,K668))))))))))))))))))))))))))))))))))))),"")</f>
        <v/>
      </c>
      <c r="X668" s="89" t="str">
        <f t="shared" si="219"/>
        <v/>
      </c>
      <c r="Y668" s="16"/>
      <c r="Z668" s="31" t="str">
        <f t="shared" si="211"/>
        <v/>
      </c>
      <c r="AA668" s="19"/>
      <c r="AB668" s="45" t="str">
        <f t="shared" si="218"/>
        <v/>
      </c>
      <c r="AC668" s="44"/>
      <c r="AE668" s="19"/>
      <c r="AF668" s="71"/>
      <c r="AG668" s="25"/>
      <c r="AH668" s="45" t="str">
        <f t="shared" ref="AH668:AH731" si="225">IF(AF668&lt;&gt;"",IF(OR(AF668=X$16,AF668=W$16,AF668=V$16,AF668=U$16,AF668=T$16,AF668=S$16,AF668=R$16,AF668=Q$16,AF668=P$16,AF668=O$16,AF668=N$16,AF668=M$16,AF668=L$16,AF668=K$16,AF668=J$16,AF668=I$16,AF668=H$16),"Z",IF(OR(AF668=O$17,AF668=N$17,AF668=M$17,AF668=L$17,AF668=K$17,AF668=J$17,AF668=I$17,AF668=H$17),"O",IF(OR(AF668=S$18,AF668=R$18,AF668=Q$18,AF668=P$18,AF668=O$18,AF668=N$18,AF668=M$18,AF668=L$18,AF668=K$18,AF668=J$18,AF668=I$18,AF668=H$18),"5/8",""))),"")</f>
        <v/>
      </c>
      <c r="AI668" s="29"/>
      <c r="AJ668" s="45" t="str">
        <f t="shared" ref="AJ668:AJ731" si="226">IF(AND(AB668&lt;&gt;"",AB668&lt;38),AB668,"")</f>
        <v/>
      </c>
      <c r="AK668" s="50"/>
      <c r="AL668" s="88" t="str">
        <f t="shared" si="216"/>
        <v/>
      </c>
      <c r="AM668" s="89" t="str">
        <f t="shared" si="217"/>
        <v/>
      </c>
      <c r="AN668" s="36"/>
    </row>
    <row r="669" spans="1:40" x14ac:dyDescent="0.25">
      <c r="A669" s="95"/>
      <c r="B669" s="19"/>
      <c r="C669" s="298" t="b">
        <f t="shared" si="212"/>
        <v>0</v>
      </c>
      <c r="D669" s="298"/>
      <c r="E669" s="420" t="b">
        <f t="shared" si="213"/>
        <v>0</v>
      </c>
      <c r="F669" s="421"/>
      <c r="G669" s="298" t="b">
        <f t="shared" si="214"/>
        <v>0</v>
      </c>
      <c r="H669" s="298"/>
      <c r="I669" s="298" t="b">
        <f t="shared" si="215"/>
        <v>0</v>
      </c>
      <c r="J669" s="298"/>
      <c r="K669" s="285" t="str">
        <f t="shared" ref="K669:K732" si="227">IF(SUM(C669:J669)&gt;=1,SUM(C669:J669),"")</f>
        <v/>
      </c>
      <c r="L669" s="104" t="str">
        <f t="shared" si="220"/>
        <v/>
      </c>
      <c r="M669" s="293" t="str">
        <f t="shared" si="221"/>
        <v/>
      </c>
      <c r="N669" s="19"/>
      <c r="O669" s="86" t="str">
        <f t="shared" ref="O669:O732" si="228">IF(L669&gt;=1,IF(ISERROR(MATCH(W669,AF670:AF969,0)),"",W669),"")</f>
        <v/>
      </c>
      <c r="P669" s="285" t="str">
        <f t="shared" ref="P669:P732" si="229">IFERROR(IF(L669&gt;=1,IF(ISERROR(INDEX(AF670:AF968,MATCH(O669,AF670:AF968,0)))&lt;O669,MATCH(O669,AF670:AF968,0)+1,MATCH(O669,AF670:AF968,0)),""),"")</f>
        <v/>
      </c>
      <c r="Q669" s="86" t="str">
        <f t="shared" ref="Q669:Q732" si="230">IF(L669&gt;=1,IF(ISERROR(MATCH(X669,AF670:AF969,0)),"",X669),"")</f>
        <v/>
      </c>
      <c r="R669" s="285" t="str">
        <f t="shared" ref="R669:R732" si="231">IFERROR(IF(L669&gt;=1,IF(ISERROR(INDEX(AF670:AF968,MATCH(Q669,AF670:AF968,0)))&lt;Q669,MATCH(Q669,AF670:AF968,0)+1,MATCH(Q669,AF670:AF968,0)),""),"")</f>
        <v/>
      </c>
      <c r="S669" s="16"/>
      <c r="T669" s="49" t="str">
        <f t="shared" si="222"/>
        <v/>
      </c>
      <c r="U669" s="49" t="str">
        <f t="shared" si="223"/>
        <v/>
      </c>
      <c r="V669" s="16"/>
      <c r="W669" s="88" t="str">
        <f t="shared" si="224"/>
        <v/>
      </c>
      <c r="X669" s="89" t="str">
        <f t="shared" si="219"/>
        <v/>
      </c>
      <c r="Y669" s="16"/>
      <c r="Z669" s="31" t="str">
        <f t="shared" ref="Z669:Z732" si="232">IF(K669&lt;&gt;"",IFERROR(SMALL(T669:U669,COUNTIF(T669:U669,0)+1),""),"")</f>
        <v/>
      </c>
      <c r="AA669" s="19"/>
      <c r="AB669" s="45" t="str">
        <f t="shared" si="218"/>
        <v/>
      </c>
      <c r="AC669" s="44"/>
      <c r="AE669" s="19"/>
      <c r="AF669" s="71"/>
      <c r="AG669" s="25"/>
      <c r="AH669" s="45" t="str">
        <f t="shared" si="225"/>
        <v/>
      </c>
      <c r="AI669" s="29"/>
      <c r="AJ669" s="45" t="str">
        <f t="shared" si="226"/>
        <v/>
      </c>
      <c r="AK669" s="50"/>
      <c r="AL669" s="88" t="str">
        <f t="shared" si="216"/>
        <v/>
      </c>
      <c r="AM669" s="89" t="str">
        <f t="shared" si="217"/>
        <v/>
      </c>
      <c r="AN669" s="36"/>
    </row>
    <row r="670" spans="1:40" x14ac:dyDescent="0.25">
      <c r="A670" s="95"/>
      <c r="B670" s="19"/>
      <c r="C670" s="298" t="b">
        <f t="shared" si="212"/>
        <v>0</v>
      </c>
      <c r="D670" s="298"/>
      <c r="E670" s="420" t="b">
        <f t="shared" si="213"/>
        <v>0</v>
      </c>
      <c r="F670" s="421"/>
      <c r="G670" s="298" t="b">
        <f t="shared" si="214"/>
        <v>0</v>
      </c>
      <c r="H670" s="298"/>
      <c r="I670" s="298" t="b">
        <f t="shared" si="215"/>
        <v>0</v>
      </c>
      <c r="J670" s="298"/>
      <c r="K670" s="285" t="str">
        <f t="shared" si="227"/>
        <v/>
      </c>
      <c r="L670" s="104" t="str">
        <f t="shared" si="220"/>
        <v/>
      </c>
      <c r="M670" s="293" t="str">
        <f t="shared" si="221"/>
        <v/>
      </c>
      <c r="N670" s="19"/>
      <c r="O670" s="86" t="str">
        <f t="shared" si="228"/>
        <v/>
      </c>
      <c r="P670" s="285" t="str">
        <f t="shared" si="229"/>
        <v/>
      </c>
      <c r="Q670" s="86" t="str">
        <f t="shared" si="230"/>
        <v/>
      </c>
      <c r="R670" s="285" t="str">
        <f t="shared" si="231"/>
        <v/>
      </c>
      <c r="S670" s="16"/>
      <c r="T670" s="49" t="str">
        <f t="shared" si="222"/>
        <v/>
      </c>
      <c r="U670" s="49" t="str">
        <f t="shared" si="223"/>
        <v/>
      </c>
      <c r="V670" s="16"/>
      <c r="W670" s="88" t="str">
        <f t="shared" si="224"/>
        <v/>
      </c>
      <c r="X670" s="89" t="str">
        <f t="shared" si="219"/>
        <v/>
      </c>
      <c r="Y670" s="16"/>
      <c r="Z670" s="31" t="str">
        <f t="shared" si="232"/>
        <v/>
      </c>
      <c r="AA670" s="19"/>
      <c r="AB670" s="45" t="str">
        <f t="shared" si="218"/>
        <v/>
      </c>
      <c r="AC670" s="44"/>
      <c r="AE670" s="19"/>
      <c r="AF670" s="71"/>
      <c r="AG670" s="25"/>
      <c r="AH670" s="45" t="str">
        <f t="shared" si="225"/>
        <v/>
      </c>
      <c r="AI670" s="29"/>
      <c r="AJ670" s="45" t="str">
        <f t="shared" si="226"/>
        <v/>
      </c>
      <c r="AK670" s="50"/>
      <c r="AL670" s="88" t="str">
        <f t="shared" si="216"/>
        <v/>
      </c>
      <c r="AM670" s="89" t="str">
        <f t="shared" si="217"/>
        <v/>
      </c>
      <c r="AN670" s="36"/>
    </row>
    <row r="671" spans="1:40" x14ac:dyDescent="0.25">
      <c r="A671" s="95"/>
      <c r="B671" s="19"/>
      <c r="C671" s="298" t="b">
        <f t="shared" si="212"/>
        <v>0</v>
      </c>
      <c r="D671" s="298"/>
      <c r="E671" s="420" t="b">
        <f t="shared" si="213"/>
        <v>0</v>
      </c>
      <c r="F671" s="421"/>
      <c r="G671" s="298" t="b">
        <f t="shared" si="214"/>
        <v>0</v>
      </c>
      <c r="H671" s="298"/>
      <c r="I671" s="298" t="b">
        <f t="shared" si="215"/>
        <v>0</v>
      </c>
      <c r="J671" s="298"/>
      <c r="K671" s="285" t="str">
        <f t="shared" si="227"/>
        <v/>
      </c>
      <c r="L671" s="104" t="str">
        <f t="shared" si="220"/>
        <v/>
      </c>
      <c r="M671" s="293" t="str">
        <f t="shared" si="221"/>
        <v/>
      </c>
      <c r="N671" s="19"/>
      <c r="O671" s="86" t="str">
        <f t="shared" si="228"/>
        <v/>
      </c>
      <c r="P671" s="285" t="str">
        <f t="shared" si="229"/>
        <v/>
      </c>
      <c r="Q671" s="86" t="str">
        <f t="shared" si="230"/>
        <v/>
      </c>
      <c r="R671" s="285" t="str">
        <f t="shared" si="231"/>
        <v/>
      </c>
      <c r="S671" s="16"/>
      <c r="T671" s="49" t="str">
        <f t="shared" si="222"/>
        <v/>
      </c>
      <c r="U671" s="49" t="str">
        <f t="shared" si="223"/>
        <v/>
      </c>
      <c r="V671" s="16"/>
      <c r="W671" s="88" t="str">
        <f t="shared" si="224"/>
        <v/>
      </c>
      <c r="X671" s="89" t="str">
        <f t="shared" si="219"/>
        <v/>
      </c>
      <c r="Y671" s="16"/>
      <c r="Z671" s="31" t="str">
        <f t="shared" si="232"/>
        <v/>
      </c>
      <c r="AA671" s="19"/>
      <c r="AB671" s="45" t="str">
        <f t="shared" si="218"/>
        <v/>
      </c>
      <c r="AC671" s="44"/>
      <c r="AE671" s="19"/>
      <c r="AF671" s="71"/>
      <c r="AG671" s="25"/>
      <c r="AH671" s="45" t="str">
        <f t="shared" si="225"/>
        <v/>
      </c>
      <c r="AI671" s="29"/>
      <c r="AJ671" s="45" t="str">
        <f t="shared" si="226"/>
        <v/>
      </c>
      <c r="AK671" s="50"/>
      <c r="AL671" s="88" t="str">
        <f t="shared" si="216"/>
        <v/>
      </c>
      <c r="AM671" s="89" t="str">
        <f t="shared" si="217"/>
        <v/>
      </c>
      <c r="AN671" s="36"/>
    </row>
    <row r="672" spans="1:40" x14ac:dyDescent="0.25">
      <c r="A672" s="95"/>
      <c r="B672" s="19"/>
      <c r="C672" s="298" t="b">
        <f t="shared" si="212"/>
        <v>0</v>
      </c>
      <c r="D672" s="298"/>
      <c r="E672" s="420" t="b">
        <f t="shared" si="213"/>
        <v>0</v>
      </c>
      <c r="F672" s="421"/>
      <c r="G672" s="298" t="b">
        <f t="shared" si="214"/>
        <v>0</v>
      </c>
      <c r="H672" s="298"/>
      <c r="I672" s="298" t="b">
        <f t="shared" si="215"/>
        <v>0</v>
      </c>
      <c r="J672" s="298"/>
      <c r="K672" s="285" t="str">
        <f t="shared" si="227"/>
        <v/>
      </c>
      <c r="L672" s="104" t="str">
        <f t="shared" si="220"/>
        <v/>
      </c>
      <c r="M672" s="293" t="str">
        <f t="shared" si="221"/>
        <v/>
      </c>
      <c r="N672" s="19"/>
      <c r="O672" s="86" t="str">
        <f t="shared" si="228"/>
        <v/>
      </c>
      <c r="P672" s="285" t="str">
        <f t="shared" si="229"/>
        <v/>
      </c>
      <c r="Q672" s="86" t="str">
        <f t="shared" si="230"/>
        <v/>
      </c>
      <c r="R672" s="285" t="str">
        <f t="shared" si="231"/>
        <v/>
      </c>
      <c r="S672" s="16"/>
      <c r="T672" s="49" t="str">
        <f t="shared" si="222"/>
        <v/>
      </c>
      <c r="U672" s="49" t="str">
        <f t="shared" si="223"/>
        <v/>
      </c>
      <c r="V672" s="16"/>
      <c r="W672" s="88" t="str">
        <f t="shared" si="224"/>
        <v/>
      </c>
      <c r="X672" s="89" t="str">
        <f t="shared" si="219"/>
        <v/>
      </c>
      <c r="Y672" s="16"/>
      <c r="Z672" s="31" t="str">
        <f t="shared" si="232"/>
        <v/>
      </c>
      <c r="AA672" s="19"/>
      <c r="AB672" s="45" t="str">
        <f t="shared" si="218"/>
        <v/>
      </c>
      <c r="AC672" s="44"/>
      <c r="AE672" s="19"/>
      <c r="AF672" s="71"/>
      <c r="AG672" s="25"/>
      <c r="AH672" s="45" t="str">
        <f t="shared" si="225"/>
        <v/>
      </c>
      <c r="AI672" s="29"/>
      <c r="AJ672" s="45" t="str">
        <f t="shared" si="226"/>
        <v/>
      </c>
      <c r="AK672" s="50"/>
      <c r="AL672" s="88" t="str">
        <f t="shared" si="216"/>
        <v/>
      </c>
      <c r="AM672" s="89" t="str">
        <f t="shared" si="217"/>
        <v/>
      </c>
      <c r="AN672" s="36"/>
    </row>
    <row r="673" spans="1:40" x14ac:dyDescent="0.25">
      <c r="A673" s="95"/>
      <c r="B673" s="19"/>
      <c r="C673" s="298" t="b">
        <f t="shared" si="212"/>
        <v>0</v>
      </c>
      <c r="D673" s="298"/>
      <c r="E673" s="420" t="b">
        <f t="shared" si="213"/>
        <v>0</v>
      </c>
      <c r="F673" s="421"/>
      <c r="G673" s="298" t="b">
        <f t="shared" si="214"/>
        <v>0</v>
      </c>
      <c r="H673" s="298"/>
      <c r="I673" s="298" t="b">
        <f t="shared" si="215"/>
        <v>0</v>
      </c>
      <c r="J673" s="298"/>
      <c r="K673" s="285" t="str">
        <f t="shared" si="227"/>
        <v/>
      </c>
      <c r="L673" s="104" t="str">
        <f t="shared" si="220"/>
        <v/>
      </c>
      <c r="M673" s="293" t="str">
        <f t="shared" si="221"/>
        <v/>
      </c>
      <c r="N673" s="19"/>
      <c r="O673" s="86" t="str">
        <f t="shared" si="228"/>
        <v/>
      </c>
      <c r="P673" s="285" t="str">
        <f t="shared" si="229"/>
        <v/>
      </c>
      <c r="Q673" s="86" t="str">
        <f t="shared" si="230"/>
        <v/>
      </c>
      <c r="R673" s="285" t="str">
        <f t="shared" si="231"/>
        <v/>
      </c>
      <c r="S673" s="16"/>
      <c r="T673" s="49" t="str">
        <f t="shared" si="222"/>
        <v/>
      </c>
      <c r="U673" s="49" t="str">
        <f t="shared" si="223"/>
        <v/>
      </c>
      <c r="V673" s="16"/>
      <c r="W673" s="88" t="str">
        <f t="shared" si="224"/>
        <v/>
      </c>
      <c r="X673" s="89" t="str">
        <f t="shared" si="219"/>
        <v/>
      </c>
      <c r="Y673" s="16"/>
      <c r="Z673" s="31" t="str">
        <f t="shared" si="232"/>
        <v/>
      </c>
      <c r="AA673" s="19"/>
      <c r="AB673" s="45" t="str">
        <f t="shared" si="218"/>
        <v/>
      </c>
      <c r="AC673" s="44"/>
      <c r="AE673" s="19"/>
      <c r="AF673" s="71"/>
      <c r="AG673" s="25"/>
      <c r="AH673" s="45" t="str">
        <f t="shared" si="225"/>
        <v/>
      </c>
      <c r="AI673" s="29"/>
      <c r="AJ673" s="45" t="str">
        <f t="shared" si="226"/>
        <v/>
      </c>
      <c r="AK673" s="50"/>
      <c r="AL673" s="88" t="str">
        <f t="shared" si="216"/>
        <v/>
      </c>
      <c r="AM673" s="89" t="str">
        <f t="shared" si="217"/>
        <v/>
      </c>
      <c r="AN673" s="36"/>
    </row>
    <row r="674" spans="1:40" x14ac:dyDescent="0.25">
      <c r="A674" s="95"/>
      <c r="B674" s="19"/>
      <c r="C674" s="298" t="b">
        <f t="shared" ref="C674:C737" si="233">IF(AF673&lt;10,IF(AF673&gt;=1,IF(AF674&lt;10,IF(AF674&gt;=1,AF673+AF674))))</f>
        <v>0</v>
      </c>
      <c r="D674" s="298"/>
      <c r="E674" s="420" t="b">
        <f t="shared" ref="E674:E737" si="234">IF(AF673&lt;20,IF(AF673&gt;=10,IF(AF674&lt;20,IF(AF674&gt;=10,AF673+AF674))))</f>
        <v>0</v>
      </c>
      <c r="F674" s="421"/>
      <c r="G674" s="298" t="b">
        <f t="shared" ref="G674:G737" si="235">IF(AF673&lt;30,IF(AF673&gt;=20,IF(AF674&lt;30,IF(AF674&gt;=20,AF673+AF674))))</f>
        <v>0</v>
      </c>
      <c r="H674" s="298"/>
      <c r="I674" s="298" t="b">
        <f t="shared" ref="I674:I737" si="236">IF(AF673&lt;40,IF(AF673&gt;=30,IF(AF674&lt;40,IF(AF674&gt;=30,AF673+AF674))))</f>
        <v>0</v>
      </c>
      <c r="J674" s="298"/>
      <c r="K674" s="285" t="str">
        <f t="shared" si="227"/>
        <v/>
      </c>
      <c r="L674" s="104" t="str">
        <f t="shared" si="220"/>
        <v/>
      </c>
      <c r="M674" s="293" t="str">
        <f t="shared" si="221"/>
        <v/>
      </c>
      <c r="N674" s="19"/>
      <c r="O674" s="86" t="str">
        <f t="shared" si="228"/>
        <v/>
      </c>
      <c r="P674" s="285" t="str">
        <f t="shared" si="229"/>
        <v/>
      </c>
      <c r="Q674" s="86" t="str">
        <f t="shared" si="230"/>
        <v/>
      </c>
      <c r="R674" s="285" t="str">
        <f t="shared" si="231"/>
        <v/>
      </c>
      <c r="S674" s="16"/>
      <c r="T674" s="49" t="str">
        <f t="shared" si="222"/>
        <v/>
      </c>
      <c r="U674" s="49" t="str">
        <f t="shared" si="223"/>
        <v/>
      </c>
      <c r="V674" s="16"/>
      <c r="W674" s="88" t="str">
        <f t="shared" si="224"/>
        <v/>
      </c>
      <c r="X674" s="89" t="str">
        <f t="shared" si="219"/>
        <v/>
      </c>
      <c r="Y674" s="16"/>
      <c r="Z674" s="31" t="str">
        <f t="shared" si="232"/>
        <v/>
      </c>
      <c r="AA674" s="19"/>
      <c r="AB674" s="45" t="str">
        <f t="shared" si="218"/>
        <v/>
      </c>
      <c r="AC674" s="44"/>
      <c r="AE674" s="19"/>
      <c r="AF674" s="71"/>
      <c r="AG674" s="25"/>
      <c r="AH674" s="45" t="str">
        <f t="shared" si="225"/>
        <v/>
      </c>
      <c r="AI674" s="29"/>
      <c r="AJ674" s="45" t="str">
        <f t="shared" si="226"/>
        <v/>
      </c>
      <c r="AK674" s="50"/>
      <c r="AL674" s="88" t="str">
        <f t="shared" si="216"/>
        <v/>
      </c>
      <c r="AM674" s="89" t="str">
        <f t="shared" si="217"/>
        <v/>
      </c>
      <c r="AN674" s="36"/>
    </row>
    <row r="675" spans="1:40" x14ac:dyDescent="0.25">
      <c r="A675" s="95"/>
      <c r="B675" s="19"/>
      <c r="C675" s="298" t="b">
        <f t="shared" si="233"/>
        <v>0</v>
      </c>
      <c r="D675" s="298"/>
      <c r="E675" s="420" t="b">
        <f t="shared" si="234"/>
        <v>0</v>
      </c>
      <c r="F675" s="421"/>
      <c r="G675" s="298" t="b">
        <f t="shared" si="235"/>
        <v>0</v>
      </c>
      <c r="H675" s="298"/>
      <c r="I675" s="298" t="b">
        <f t="shared" si="236"/>
        <v>0</v>
      </c>
      <c r="J675" s="298"/>
      <c r="K675" s="285" t="str">
        <f t="shared" si="227"/>
        <v/>
      </c>
      <c r="L675" s="104" t="str">
        <f t="shared" si="220"/>
        <v/>
      </c>
      <c r="M675" s="293" t="str">
        <f t="shared" si="221"/>
        <v/>
      </c>
      <c r="N675" s="19"/>
      <c r="O675" s="86" t="str">
        <f t="shared" si="228"/>
        <v/>
      </c>
      <c r="P675" s="285" t="str">
        <f t="shared" si="229"/>
        <v/>
      </c>
      <c r="Q675" s="86" t="str">
        <f t="shared" si="230"/>
        <v/>
      </c>
      <c r="R675" s="285" t="str">
        <f t="shared" si="231"/>
        <v/>
      </c>
      <c r="S675" s="16"/>
      <c r="T675" s="49" t="str">
        <f t="shared" si="222"/>
        <v/>
      </c>
      <c r="U675" s="49" t="str">
        <f t="shared" si="223"/>
        <v/>
      </c>
      <c r="V675" s="16"/>
      <c r="W675" s="88" t="str">
        <f t="shared" si="224"/>
        <v/>
      </c>
      <c r="X675" s="89" t="str">
        <f t="shared" si="219"/>
        <v/>
      </c>
      <c r="Y675" s="16"/>
      <c r="Z675" s="31" t="str">
        <f t="shared" si="232"/>
        <v/>
      </c>
      <c r="AA675" s="19"/>
      <c r="AB675" s="45" t="str">
        <f t="shared" si="218"/>
        <v/>
      </c>
      <c r="AC675" s="44"/>
      <c r="AE675" s="19"/>
      <c r="AF675" s="71"/>
      <c r="AG675" s="25"/>
      <c r="AH675" s="45" t="str">
        <f t="shared" si="225"/>
        <v/>
      </c>
      <c r="AI675" s="29"/>
      <c r="AJ675" s="45" t="str">
        <f t="shared" si="226"/>
        <v/>
      </c>
      <c r="AK675" s="50"/>
      <c r="AL675" s="88" t="str">
        <f t="shared" si="216"/>
        <v/>
      </c>
      <c r="AM675" s="89" t="str">
        <f t="shared" si="217"/>
        <v/>
      </c>
      <c r="AN675" s="36"/>
    </row>
    <row r="676" spans="1:40" x14ac:dyDescent="0.25">
      <c r="A676" s="95"/>
      <c r="B676" s="19"/>
      <c r="C676" s="298" t="b">
        <f t="shared" si="233"/>
        <v>0</v>
      </c>
      <c r="D676" s="298"/>
      <c r="E676" s="420" t="b">
        <f t="shared" si="234"/>
        <v>0</v>
      </c>
      <c r="F676" s="421"/>
      <c r="G676" s="298" t="b">
        <f t="shared" si="235"/>
        <v>0</v>
      </c>
      <c r="H676" s="298"/>
      <c r="I676" s="298" t="b">
        <f t="shared" si="236"/>
        <v>0</v>
      </c>
      <c r="J676" s="298"/>
      <c r="K676" s="285" t="str">
        <f t="shared" si="227"/>
        <v/>
      </c>
      <c r="L676" s="104" t="str">
        <f t="shared" si="220"/>
        <v/>
      </c>
      <c r="M676" s="293" t="str">
        <f t="shared" si="221"/>
        <v/>
      </c>
      <c r="N676" s="19"/>
      <c r="O676" s="86" t="str">
        <f t="shared" si="228"/>
        <v/>
      </c>
      <c r="P676" s="285" t="str">
        <f t="shared" si="229"/>
        <v/>
      </c>
      <c r="Q676" s="86" t="str">
        <f t="shared" si="230"/>
        <v/>
      </c>
      <c r="R676" s="285" t="str">
        <f t="shared" si="231"/>
        <v/>
      </c>
      <c r="S676" s="16"/>
      <c r="T676" s="49" t="str">
        <f t="shared" si="222"/>
        <v/>
      </c>
      <c r="U676" s="49" t="str">
        <f t="shared" si="223"/>
        <v/>
      </c>
      <c r="V676" s="16"/>
      <c r="W676" s="88" t="str">
        <f t="shared" si="224"/>
        <v/>
      </c>
      <c r="X676" s="89" t="str">
        <f t="shared" si="219"/>
        <v/>
      </c>
      <c r="Y676" s="16"/>
      <c r="Z676" s="31" t="str">
        <f t="shared" si="232"/>
        <v/>
      </c>
      <c r="AA676" s="19"/>
      <c r="AB676" s="45" t="str">
        <f t="shared" si="218"/>
        <v/>
      </c>
      <c r="AC676" s="44"/>
      <c r="AE676" s="19"/>
      <c r="AF676" s="71"/>
      <c r="AG676" s="25"/>
      <c r="AH676" s="45" t="str">
        <f t="shared" si="225"/>
        <v/>
      </c>
      <c r="AI676" s="29"/>
      <c r="AJ676" s="45" t="str">
        <f t="shared" si="226"/>
        <v/>
      </c>
      <c r="AK676" s="50"/>
      <c r="AL676" s="88" t="str">
        <f t="shared" si="216"/>
        <v/>
      </c>
      <c r="AM676" s="89" t="str">
        <f t="shared" si="217"/>
        <v/>
      </c>
      <c r="AN676" s="36"/>
    </row>
    <row r="677" spans="1:40" x14ac:dyDescent="0.25">
      <c r="A677" s="95"/>
      <c r="B677" s="19"/>
      <c r="C677" s="298" t="b">
        <f t="shared" si="233"/>
        <v>0</v>
      </c>
      <c r="D677" s="298"/>
      <c r="E677" s="420" t="b">
        <f t="shared" si="234"/>
        <v>0</v>
      </c>
      <c r="F677" s="421"/>
      <c r="G677" s="298" t="b">
        <f t="shared" si="235"/>
        <v>0</v>
      </c>
      <c r="H677" s="298"/>
      <c r="I677" s="298" t="b">
        <f t="shared" si="236"/>
        <v>0</v>
      </c>
      <c r="J677" s="298"/>
      <c r="K677" s="285" t="str">
        <f t="shared" si="227"/>
        <v/>
      </c>
      <c r="L677" s="104" t="str">
        <f t="shared" si="220"/>
        <v/>
      </c>
      <c r="M677" s="293" t="str">
        <f t="shared" si="221"/>
        <v/>
      </c>
      <c r="N677" s="19"/>
      <c r="O677" s="86" t="str">
        <f t="shared" si="228"/>
        <v/>
      </c>
      <c r="P677" s="285" t="str">
        <f t="shared" si="229"/>
        <v/>
      </c>
      <c r="Q677" s="86" t="str">
        <f t="shared" si="230"/>
        <v/>
      </c>
      <c r="R677" s="285" t="str">
        <f t="shared" si="231"/>
        <v/>
      </c>
      <c r="S677" s="16"/>
      <c r="T677" s="49" t="str">
        <f t="shared" si="222"/>
        <v/>
      </c>
      <c r="U677" s="49" t="str">
        <f t="shared" si="223"/>
        <v/>
      </c>
      <c r="V677" s="16"/>
      <c r="W677" s="88" t="str">
        <f t="shared" si="224"/>
        <v/>
      </c>
      <c r="X677" s="89" t="str">
        <f t="shared" si="219"/>
        <v/>
      </c>
      <c r="Y677" s="16"/>
      <c r="Z677" s="31" t="str">
        <f t="shared" si="232"/>
        <v/>
      </c>
      <c r="AA677" s="19"/>
      <c r="AB677" s="45" t="str">
        <f t="shared" si="218"/>
        <v/>
      </c>
      <c r="AC677" s="44"/>
      <c r="AE677" s="19"/>
      <c r="AF677" s="71"/>
      <c r="AG677" s="25"/>
      <c r="AH677" s="45" t="str">
        <f t="shared" si="225"/>
        <v/>
      </c>
      <c r="AI677" s="29"/>
      <c r="AJ677" s="45" t="str">
        <f t="shared" si="226"/>
        <v/>
      </c>
      <c r="AK677" s="50"/>
      <c r="AL677" s="88" t="str">
        <f t="shared" si="216"/>
        <v/>
      </c>
      <c r="AM677" s="89" t="str">
        <f t="shared" si="217"/>
        <v/>
      </c>
      <c r="AN677" s="36"/>
    </row>
    <row r="678" spans="1:40" x14ac:dyDescent="0.25">
      <c r="A678" s="95"/>
      <c r="B678" s="19"/>
      <c r="C678" s="298" t="b">
        <f t="shared" si="233"/>
        <v>0</v>
      </c>
      <c r="D678" s="298"/>
      <c r="E678" s="420" t="b">
        <f t="shared" si="234"/>
        <v>0</v>
      </c>
      <c r="F678" s="421"/>
      <c r="G678" s="298" t="b">
        <f t="shared" si="235"/>
        <v>0</v>
      </c>
      <c r="H678" s="298"/>
      <c r="I678" s="298" t="b">
        <f t="shared" si="236"/>
        <v>0</v>
      </c>
      <c r="J678" s="298"/>
      <c r="K678" s="285" t="str">
        <f t="shared" si="227"/>
        <v/>
      </c>
      <c r="L678" s="104" t="str">
        <f t="shared" si="220"/>
        <v/>
      </c>
      <c r="M678" s="293" t="str">
        <f t="shared" si="221"/>
        <v/>
      </c>
      <c r="N678" s="19"/>
      <c r="O678" s="86" t="str">
        <f t="shared" si="228"/>
        <v/>
      </c>
      <c r="P678" s="285" t="str">
        <f t="shared" si="229"/>
        <v/>
      </c>
      <c r="Q678" s="86" t="str">
        <f t="shared" si="230"/>
        <v/>
      </c>
      <c r="R678" s="285" t="str">
        <f t="shared" si="231"/>
        <v/>
      </c>
      <c r="S678" s="16"/>
      <c r="T678" s="49" t="str">
        <f t="shared" si="222"/>
        <v/>
      </c>
      <c r="U678" s="49" t="str">
        <f t="shared" si="223"/>
        <v/>
      </c>
      <c r="V678" s="16"/>
      <c r="W678" s="88" t="str">
        <f t="shared" si="224"/>
        <v/>
      </c>
      <c r="X678" s="89" t="str">
        <f t="shared" si="219"/>
        <v/>
      </c>
      <c r="Y678" s="16"/>
      <c r="Z678" s="31" t="str">
        <f t="shared" si="232"/>
        <v/>
      </c>
      <c r="AA678" s="19"/>
      <c r="AB678" s="45" t="str">
        <f t="shared" si="218"/>
        <v/>
      </c>
      <c r="AC678" s="44"/>
      <c r="AE678" s="19"/>
      <c r="AF678" s="71"/>
      <c r="AG678" s="25"/>
      <c r="AH678" s="45" t="str">
        <f t="shared" si="225"/>
        <v/>
      </c>
      <c r="AI678" s="29"/>
      <c r="AJ678" s="45" t="str">
        <f t="shared" si="226"/>
        <v/>
      </c>
      <c r="AK678" s="50"/>
      <c r="AL678" s="88" t="str">
        <f t="shared" si="216"/>
        <v/>
      </c>
      <c r="AM678" s="89" t="str">
        <f t="shared" si="217"/>
        <v/>
      </c>
      <c r="AN678" s="36"/>
    </row>
    <row r="679" spans="1:40" x14ac:dyDescent="0.25">
      <c r="A679" s="95"/>
      <c r="B679" s="19"/>
      <c r="C679" s="298" t="b">
        <f t="shared" si="233"/>
        <v>0</v>
      </c>
      <c r="D679" s="298"/>
      <c r="E679" s="420" t="b">
        <f t="shared" si="234"/>
        <v>0</v>
      </c>
      <c r="F679" s="421"/>
      <c r="G679" s="298" t="b">
        <f t="shared" si="235"/>
        <v>0</v>
      </c>
      <c r="H679" s="298"/>
      <c r="I679" s="298" t="b">
        <f t="shared" si="236"/>
        <v>0</v>
      </c>
      <c r="J679" s="298"/>
      <c r="K679" s="285" t="str">
        <f t="shared" si="227"/>
        <v/>
      </c>
      <c r="L679" s="104" t="str">
        <f t="shared" si="220"/>
        <v/>
      </c>
      <c r="M679" s="293" t="str">
        <f t="shared" si="221"/>
        <v/>
      </c>
      <c r="N679" s="19"/>
      <c r="O679" s="86" t="str">
        <f t="shared" si="228"/>
        <v/>
      </c>
      <c r="P679" s="285" t="str">
        <f t="shared" si="229"/>
        <v/>
      </c>
      <c r="Q679" s="86" t="str">
        <f t="shared" si="230"/>
        <v/>
      </c>
      <c r="R679" s="285" t="str">
        <f t="shared" si="231"/>
        <v/>
      </c>
      <c r="S679" s="16"/>
      <c r="T679" s="49" t="str">
        <f t="shared" si="222"/>
        <v/>
      </c>
      <c r="U679" s="49" t="str">
        <f t="shared" si="223"/>
        <v/>
      </c>
      <c r="V679" s="16"/>
      <c r="W679" s="88" t="str">
        <f t="shared" si="224"/>
        <v/>
      </c>
      <c r="X679" s="89" t="str">
        <f t="shared" si="219"/>
        <v/>
      </c>
      <c r="Y679" s="16"/>
      <c r="Z679" s="31" t="str">
        <f t="shared" si="232"/>
        <v/>
      </c>
      <c r="AA679" s="19"/>
      <c r="AB679" s="45" t="str">
        <f t="shared" si="218"/>
        <v/>
      </c>
      <c r="AC679" s="44"/>
      <c r="AE679" s="19"/>
      <c r="AF679" s="71"/>
      <c r="AG679" s="25"/>
      <c r="AH679" s="45" t="str">
        <f t="shared" si="225"/>
        <v/>
      </c>
      <c r="AI679" s="29"/>
      <c r="AJ679" s="45" t="str">
        <f t="shared" si="226"/>
        <v/>
      </c>
      <c r="AK679" s="50"/>
      <c r="AL679" s="88" t="str">
        <f t="shared" si="216"/>
        <v/>
      </c>
      <c r="AM679" s="89" t="str">
        <f t="shared" si="217"/>
        <v/>
      </c>
      <c r="AN679" s="36"/>
    </row>
    <row r="680" spans="1:40" x14ac:dyDescent="0.25">
      <c r="A680" s="95"/>
      <c r="B680" s="19"/>
      <c r="C680" s="298" t="b">
        <f t="shared" si="233"/>
        <v>0</v>
      </c>
      <c r="D680" s="298"/>
      <c r="E680" s="420" t="b">
        <f t="shared" si="234"/>
        <v>0</v>
      </c>
      <c r="F680" s="421"/>
      <c r="G680" s="298" t="b">
        <f t="shared" si="235"/>
        <v>0</v>
      </c>
      <c r="H680" s="298"/>
      <c r="I680" s="298" t="b">
        <f t="shared" si="236"/>
        <v>0</v>
      </c>
      <c r="J680" s="298"/>
      <c r="K680" s="285" t="str">
        <f t="shared" si="227"/>
        <v/>
      </c>
      <c r="L680" s="104" t="str">
        <f t="shared" si="220"/>
        <v/>
      </c>
      <c r="M680" s="293" t="str">
        <f t="shared" si="221"/>
        <v/>
      </c>
      <c r="N680" s="19"/>
      <c r="O680" s="86" t="str">
        <f t="shared" si="228"/>
        <v/>
      </c>
      <c r="P680" s="285" t="str">
        <f t="shared" si="229"/>
        <v/>
      </c>
      <c r="Q680" s="86" t="str">
        <f t="shared" si="230"/>
        <v/>
      </c>
      <c r="R680" s="285" t="str">
        <f t="shared" si="231"/>
        <v/>
      </c>
      <c r="S680" s="16"/>
      <c r="T680" s="49" t="str">
        <f t="shared" si="222"/>
        <v/>
      </c>
      <c r="U680" s="49" t="str">
        <f t="shared" si="223"/>
        <v/>
      </c>
      <c r="V680" s="16"/>
      <c r="W680" s="88" t="str">
        <f t="shared" si="224"/>
        <v/>
      </c>
      <c r="X680" s="89" t="str">
        <f t="shared" si="219"/>
        <v/>
      </c>
      <c r="Y680" s="16"/>
      <c r="Z680" s="31" t="str">
        <f t="shared" si="232"/>
        <v/>
      </c>
      <c r="AA680" s="19"/>
      <c r="AB680" s="45" t="str">
        <f t="shared" si="218"/>
        <v/>
      </c>
      <c r="AC680" s="44"/>
      <c r="AE680" s="19"/>
      <c r="AF680" s="71"/>
      <c r="AG680" s="25"/>
      <c r="AH680" s="45" t="str">
        <f t="shared" si="225"/>
        <v/>
      </c>
      <c r="AI680" s="29"/>
      <c r="AJ680" s="45" t="str">
        <f t="shared" si="226"/>
        <v/>
      </c>
      <c r="AK680" s="50"/>
      <c r="AL680" s="88" t="str">
        <f t="shared" si="216"/>
        <v/>
      </c>
      <c r="AM680" s="89" t="str">
        <f t="shared" si="217"/>
        <v/>
      </c>
      <c r="AN680" s="36"/>
    </row>
    <row r="681" spans="1:40" x14ac:dyDescent="0.25">
      <c r="A681" s="95"/>
      <c r="B681" s="19"/>
      <c r="C681" s="298" t="b">
        <f t="shared" si="233"/>
        <v>0</v>
      </c>
      <c r="D681" s="298"/>
      <c r="E681" s="420" t="b">
        <f t="shared" si="234"/>
        <v>0</v>
      </c>
      <c r="F681" s="421"/>
      <c r="G681" s="298" t="b">
        <f t="shared" si="235"/>
        <v>0</v>
      </c>
      <c r="H681" s="298"/>
      <c r="I681" s="298" t="b">
        <f t="shared" si="236"/>
        <v>0</v>
      </c>
      <c r="J681" s="298"/>
      <c r="K681" s="285" t="str">
        <f t="shared" si="227"/>
        <v/>
      </c>
      <c r="L681" s="104" t="str">
        <f t="shared" si="220"/>
        <v/>
      </c>
      <c r="M681" s="293" t="str">
        <f t="shared" si="221"/>
        <v/>
      </c>
      <c r="N681" s="19"/>
      <c r="O681" s="86" t="str">
        <f t="shared" si="228"/>
        <v/>
      </c>
      <c r="P681" s="285" t="str">
        <f t="shared" si="229"/>
        <v/>
      </c>
      <c r="Q681" s="86" t="str">
        <f t="shared" si="230"/>
        <v/>
      </c>
      <c r="R681" s="285" t="str">
        <f t="shared" si="231"/>
        <v/>
      </c>
      <c r="S681" s="16"/>
      <c r="T681" s="49" t="str">
        <f t="shared" si="222"/>
        <v/>
      </c>
      <c r="U681" s="49" t="str">
        <f t="shared" si="223"/>
        <v/>
      </c>
      <c r="V681" s="16"/>
      <c r="W681" s="88" t="str">
        <f t="shared" si="224"/>
        <v/>
      </c>
      <c r="X681" s="89" t="str">
        <f t="shared" si="219"/>
        <v/>
      </c>
      <c r="Y681" s="16"/>
      <c r="Z681" s="31" t="str">
        <f t="shared" si="232"/>
        <v/>
      </c>
      <c r="AA681" s="19"/>
      <c r="AB681" s="45" t="str">
        <f t="shared" si="218"/>
        <v/>
      </c>
      <c r="AC681" s="44"/>
      <c r="AE681" s="19"/>
      <c r="AF681" s="71"/>
      <c r="AG681" s="25"/>
      <c r="AH681" s="45" t="str">
        <f t="shared" si="225"/>
        <v/>
      </c>
      <c r="AI681" s="29"/>
      <c r="AJ681" s="45" t="str">
        <f t="shared" si="226"/>
        <v/>
      </c>
      <c r="AK681" s="50"/>
      <c r="AL681" s="88" t="str">
        <f t="shared" si="216"/>
        <v/>
      </c>
      <c r="AM681" s="89" t="str">
        <f t="shared" si="217"/>
        <v/>
      </c>
      <c r="AN681" s="36"/>
    </row>
    <row r="682" spans="1:40" x14ac:dyDescent="0.25">
      <c r="A682" s="95"/>
      <c r="B682" s="19"/>
      <c r="C682" s="298" t="b">
        <f t="shared" si="233"/>
        <v>0</v>
      </c>
      <c r="D682" s="298"/>
      <c r="E682" s="420" t="b">
        <f t="shared" si="234"/>
        <v>0</v>
      </c>
      <c r="F682" s="421"/>
      <c r="G682" s="298" t="b">
        <f t="shared" si="235"/>
        <v>0</v>
      </c>
      <c r="H682" s="298"/>
      <c r="I682" s="298" t="b">
        <f t="shared" si="236"/>
        <v>0</v>
      </c>
      <c r="J682" s="298"/>
      <c r="K682" s="285" t="str">
        <f t="shared" si="227"/>
        <v/>
      </c>
      <c r="L682" s="104" t="str">
        <f t="shared" si="220"/>
        <v/>
      </c>
      <c r="M682" s="293" t="str">
        <f t="shared" si="221"/>
        <v/>
      </c>
      <c r="N682" s="19"/>
      <c r="O682" s="86" t="str">
        <f t="shared" si="228"/>
        <v/>
      </c>
      <c r="P682" s="285" t="str">
        <f t="shared" si="229"/>
        <v/>
      </c>
      <c r="Q682" s="86" t="str">
        <f t="shared" si="230"/>
        <v/>
      </c>
      <c r="R682" s="285" t="str">
        <f t="shared" si="231"/>
        <v/>
      </c>
      <c r="S682" s="16"/>
      <c r="T682" s="49" t="str">
        <f t="shared" si="222"/>
        <v/>
      </c>
      <c r="U682" s="49" t="str">
        <f t="shared" si="223"/>
        <v/>
      </c>
      <c r="V682" s="16"/>
      <c r="W682" s="88" t="str">
        <f t="shared" si="224"/>
        <v/>
      </c>
      <c r="X682" s="89" t="str">
        <f t="shared" si="219"/>
        <v/>
      </c>
      <c r="Y682" s="16"/>
      <c r="Z682" s="31" t="str">
        <f t="shared" si="232"/>
        <v/>
      </c>
      <c r="AA682" s="19"/>
      <c r="AB682" s="45" t="str">
        <f t="shared" si="218"/>
        <v/>
      </c>
      <c r="AC682" s="44"/>
      <c r="AE682" s="19"/>
      <c r="AF682" s="71"/>
      <c r="AG682" s="25"/>
      <c r="AH682" s="45" t="str">
        <f t="shared" si="225"/>
        <v/>
      </c>
      <c r="AI682" s="29"/>
      <c r="AJ682" s="45" t="str">
        <f t="shared" si="226"/>
        <v/>
      </c>
      <c r="AK682" s="50"/>
      <c r="AL682" s="88" t="str">
        <f t="shared" si="216"/>
        <v/>
      </c>
      <c r="AM682" s="89" t="str">
        <f t="shared" si="217"/>
        <v/>
      </c>
      <c r="AN682" s="36"/>
    </row>
    <row r="683" spans="1:40" x14ac:dyDescent="0.25">
      <c r="A683" s="95"/>
      <c r="B683" s="19"/>
      <c r="C683" s="298" t="b">
        <f t="shared" si="233"/>
        <v>0</v>
      </c>
      <c r="D683" s="298"/>
      <c r="E683" s="420" t="b">
        <f t="shared" si="234"/>
        <v>0</v>
      </c>
      <c r="F683" s="421"/>
      <c r="G683" s="298" t="b">
        <f t="shared" si="235"/>
        <v>0</v>
      </c>
      <c r="H683" s="298"/>
      <c r="I683" s="298" t="b">
        <f t="shared" si="236"/>
        <v>0</v>
      </c>
      <c r="J683" s="298"/>
      <c r="K683" s="285" t="str">
        <f t="shared" si="227"/>
        <v/>
      </c>
      <c r="L683" s="104" t="str">
        <f t="shared" si="220"/>
        <v/>
      </c>
      <c r="M683" s="293" t="str">
        <f t="shared" si="221"/>
        <v/>
      </c>
      <c r="N683" s="19"/>
      <c r="O683" s="86" t="str">
        <f t="shared" si="228"/>
        <v/>
      </c>
      <c r="P683" s="285" t="str">
        <f t="shared" si="229"/>
        <v/>
      </c>
      <c r="Q683" s="86" t="str">
        <f t="shared" si="230"/>
        <v/>
      </c>
      <c r="R683" s="285" t="str">
        <f t="shared" si="231"/>
        <v/>
      </c>
      <c r="S683" s="16"/>
      <c r="T683" s="49" t="str">
        <f t="shared" si="222"/>
        <v/>
      </c>
      <c r="U683" s="49" t="str">
        <f t="shared" si="223"/>
        <v/>
      </c>
      <c r="V683" s="16"/>
      <c r="W683" s="88" t="str">
        <f t="shared" si="224"/>
        <v/>
      </c>
      <c r="X683" s="89" t="str">
        <f t="shared" si="219"/>
        <v/>
      </c>
      <c r="Y683" s="16"/>
      <c r="Z683" s="31" t="str">
        <f t="shared" si="232"/>
        <v/>
      </c>
      <c r="AA683" s="19"/>
      <c r="AB683" s="45" t="str">
        <f t="shared" si="218"/>
        <v/>
      </c>
      <c r="AC683" s="44"/>
      <c r="AE683" s="19"/>
      <c r="AF683" s="71"/>
      <c r="AG683" s="25"/>
      <c r="AH683" s="45" t="str">
        <f t="shared" si="225"/>
        <v/>
      </c>
      <c r="AI683" s="29"/>
      <c r="AJ683" s="45" t="str">
        <f t="shared" si="226"/>
        <v/>
      </c>
      <c r="AK683" s="50"/>
      <c r="AL683" s="88" t="str">
        <f t="shared" si="216"/>
        <v/>
      </c>
      <c r="AM683" s="89" t="str">
        <f t="shared" si="217"/>
        <v/>
      </c>
      <c r="AN683" s="36"/>
    </row>
    <row r="684" spans="1:40" x14ac:dyDescent="0.25">
      <c r="A684" s="95"/>
      <c r="B684" s="19"/>
      <c r="C684" s="298" t="b">
        <f t="shared" si="233"/>
        <v>0</v>
      </c>
      <c r="D684" s="298"/>
      <c r="E684" s="420" t="b">
        <f t="shared" si="234"/>
        <v>0</v>
      </c>
      <c r="F684" s="421"/>
      <c r="G684" s="298" t="b">
        <f t="shared" si="235"/>
        <v>0</v>
      </c>
      <c r="H684" s="298"/>
      <c r="I684" s="298" t="b">
        <f t="shared" si="236"/>
        <v>0</v>
      </c>
      <c r="J684" s="298"/>
      <c r="K684" s="285" t="str">
        <f t="shared" si="227"/>
        <v/>
      </c>
      <c r="L684" s="104" t="str">
        <f t="shared" si="220"/>
        <v/>
      </c>
      <c r="M684" s="293" t="str">
        <f t="shared" si="221"/>
        <v/>
      </c>
      <c r="N684" s="19"/>
      <c r="O684" s="86" t="str">
        <f t="shared" si="228"/>
        <v/>
      </c>
      <c r="P684" s="285" t="str">
        <f t="shared" si="229"/>
        <v/>
      </c>
      <c r="Q684" s="86" t="str">
        <f t="shared" si="230"/>
        <v/>
      </c>
      <c r="R684" s="285" t="str">
        <f t="shared" si="231"/>
        <v/>
      </c>
      <c r="S684" s="16"/>
      <c r="T684" s="49" t="str">
        <f t="shared" si="222"/>
        <v/>
      </c>
      <c r="U684" s="49" t="str">
        <f t="shared" si="223"/>
        <v/>
      </c>
      <c r="V684" s="16"/>
      <c r="W684" s="88" t="str">
        <f t="shared" si="224"/>
        <v/>
      </c>
      <c r="X684" s="89" t="str">
        <f t="shared" si="219"/>
        <v/>
      </c>
      <c r="Y684" s="16"/>
      <c r="Z684" s="31" t="str">
        <f t="shared" si="232"/>
        <v/>
      </c>
      <c r="AA684" s="19"/>
      <c r="AB684" s="45" t="str">
        <f t="shared" si="218"/>
        <v/>
      </c>
      <c r="AC684" s="44"/>
      <c r="AE684" s="19"/>
      <c r="AF684" s="71"/>
      <c r="AG684" s="25"/>
      <c r="AH684" s="45" t="str">
        <f t="shared" si="225"/>
        <v/>
      </c>
      <c r="AI684" s="29"/>
      <c r="AJ684" s="45" t="str">
        <f t="shared" si="226"/>
        <v/>
      </c>
      <c r="AK684" s="50"/>
      <c r="AL684" s="88" t="str">
        <f t="shared" ref="AL684:AL747" si="237">IF(Z684="",W684,"")</f>
        <v/>
      </c>
      <c r="AM684" s="89" t="str">
        <f t="shared" ref="AM684:AM747" si="238">IF(Z684="",X684,"")</f>
        <v/>
      </c>
      <c r="AN684" s="36"/>
    </row>
    <row r="685" spans="1:40" x14ac:dyDescent="0.25">
      <c r="A685" s="95"/>
      <c r="B685" s="19"/>
      <c r="C685" s="298" t="b">
        <f t="shared" si="233"/>
        <v>0</v>
      </c>
      <c r="D685" s="298"/>
      <c r="E685" s="420" t="b">
        <f t="shared" si="234"/>
        <v>0</v>
      </c>
      <c r="F685" s="421"/>
      <c r="G685" s="298" t="b">
        <f t="shared" si="235"/>
        <v>0</v>
      </c>
      <c r="H685" s="298"/>
      <c r="I685" s="298" t="b">
        <f t="shared" si="236"/>
        <v>0</v>
      </c>
      <c r="J685" s="298"/>
      <c r="K685" s="285" t="str">
        <f t="shared" si="227"/>
        <v/>
      </c>
      <c r="L685" s="104" t="str">
        <f t="shared" si="220"/>
        <v/>
      </c>
      <c r="M685" s="293" t="str">
        <f t="shared" si="221"/>
        <v/>
      </c>
      <c r="N685" s="19"/>
      <c r="O685" s="86" t="str">
        <f t="shared" si="228"/>
        <v/>
      </c>
      <c r="P685" s="285" t="str">
        <f t="shared" si="229"/>
        <v/>
      </c>
      <c r="Q685" s="86" t="str">
        <f t="shared" si="230"/>
        <v/>
      </c>
      <c r="R685" s="285" t="str">
        <f t="shared" si="231"/>
        <v/>
      </c>
      <c r="S685" s="16"/>
      <c r="T685" s="49" t="str">
        <f t="shared" si="222"/>
        <v/>
      </c>
      <c r="U685" s="49" t="str">
        <f t="shared" si="223"/>
        <v/>
      </c>
      <c r="V685" s="16"/>
      <c r="W685" s="88" t="str">
        <f t="shared" si="224"/>
        <v/>
      </c>
      <c r="X685" s="89" t="str">
        <f t="shared" si="219"/>
        <v/>
      </c>
      <c r="Y685" s="16"/>
      <c r="Z685" s="31" t="str">
        <f t="shared" si="232"/>
        <v/>
      </c>
      <c r="AA685" s="19"/>
      <c r="AB685" s="45" t="str">
        <f t="shared" si="218"/>
        <v/>
      </c>
      <c r="AC685" s="44"/>
      <c r="AE685" s="19"/>
      <c r="AF685" s="71"/>
      <c r="AG685" s="25"/>
      <c r="AH685" s="45" t="str">
        <f t="shared" si="225"/>
        <v/>
      </c>
      <c r="AI685" s="29"/>
      <c r="AJ685" s="45" t="str">
        <f t="shared" si="226"/>
        <v/>
      </c>
      <c r="AK685" s="50"/>
      <c r="AL685" s="88" t="str">
        <f t="shared" si="237"/>
        <v/>
      </c>
      <c r="AM685" s="89" t="str">
        <f t="shared" si="238"/>
        <v/>
      </c>
      <c r="AN685" s="36"/>
    </row>
    <row r="686" spans="1:40" x14ac:dyDescent="0.25">
      <c r="A686" s="95"/>
      <c r="B686" s="19"/>
      <c r="C686" s="298" t="b">
        <f t="shared" si="233"/>
        <v>0</v>
      </c>
      <c r="D686" s="298"/>
      <c r="E686" s="420" t="b">
        <f t="shared" si="234"/>
        <v>0</v>
      </c>
      <c r="F686" s="421"/>
      <c r="G686" s="298" t="b">
        <f t="shared" si="235"/>
        <v>0</v>
      </c>
      <c r="H686" s="298"/>
      <c r="I686" s="298" t="b">
        <f t="shared" si="236"/>
        <v>0</v>
      </c>
      <c r="J686" s="298"/>
      <c r="K686" s="285" t="str">
        <f t="shared" si="227"/>
        <v/>
      </c>
      <c r="L686" s="104" t="str">
        <f t="shared" si="220"/>
        <v/>
      </c>
      <c r="M686" s="293" t="str">
        <f t="shared" si="221"/>
        <v/>
      </c>
      <c r="N686" s="19"/>
      <c r="O686" s="86" t="str">
        <f t="shared" si="228"/>
        <v/>
      </c>
      <c r="P686" s="285" t="str">
        <f t="shared" si="229"/>
        <v/>
      </c>
      <c r="Q686" s="86" t="str">
        <f t="shared" si="230"/>
        <v/>
      </c>
      <c r="R686" s="285" t="str">
        <f t="shared" si="231"/>
        <v/>
      </c>
      <c r="S686" s="16"/>
      <c r="T686" s="49" t="str">
        <f t="shared" si="222"/>
        <v/>
      </c>
      <c r="U686" s="49" t="str">
        <f t="shared" si="223"/>
        <v/>
      </c>
      <c r="V686" s="16"/>
      <c r="W686" s="88" t="str">
        <f t="shared" si="224"/>
        <v/>
      </c>
      <c r="X686" s="89" t="str">
        <f t="shared" si="219"/>
        <v/>
      </c>
      <c r="Y686" s="16"/>
      <c r="Z686" s="31" t="str">
        <f t="shared" si="232"/>
        <v/>
      </c>
      <c r="AA686" s="19"/>
      <c r="AB686" s="45" t="str">
        <f t="shared" si="218"/>
        <v/>
      </c>
      <c r="AC686" s="44"/>
      <c r="AE686" s="19"/>
      <c r="AF686" s="71"/>
      <c r="AG686" s="25"/>
      <c r="AH686" s="45" t="str">
        <f t="shared" si="225"/>
        <v/>
      </c>
      <c r="AI686" s="29"/>
      <c r="AJ686" s="45" t="str">
        <f t="shared" si="226"/>
        <v/>
      </c>
      <c r="AK686" s="50"/>
      <c r="AL686" s="88" t="str">
        <f t="shared" si="237"/>
        <v/>
      </c>
      <c r="AM686" s="89" t="str">
        <f t="shared" si="238"/>
        <v/>
      </c>
      <c r="AN686" s="36"/>
    </row>
    <row r="687" spans="1:40" x14ac:dyDescent="0.25">
      <c r="A687" s="95"/>
      <c r="B687" s="19"/>
      <c r="C687" s="298" t="b">
        <f t="shared" si="233"/>
        <v>0</v>
      </c>
      <c r="D687" s="298"/>
      <c r="E687" s="420" t="b">
        <f t="shared" si="234"/>
        <v>0</v>
      </c>
      <c r="F687" s="421"/>
      <c r="G687" s="298" t="b">
        <f t="shared" si="235"/>
        <v>0</v>
      </c>
      <c r="H687" s="298"/>
      <c r="I687" s="298" t="b">
        <f t="shared" si="236"/>
        <v>0</v>
      </c>
      <c r="J687" s="298"/>
      <c r="K687" s="285" t="str">
        <f t="shared" si="227"/>
        <v/>
      </c>
      <c r="L687" s="104" t="str">
        <f t="shared" si="220"/>
        <v/>
      </c>
      <c r="M687" s="293" t="str">
        <f t="shared" si="221"/>
        <v/>
      </c>
      <c r="N687" s="19"/>
      <c r="O687" s="86" t="str">
        <f t="shared" si="228"/>
        <v/>
      </c>
      <c r="P687" s="285" t="str">
        <f t="shared" si="229"/>
        <v/>
      </c>
      <c r="Q687" s="86" t="str">
        <f t="shared" si="230"/>
        <v/>
      </c>
      <c r="R687" s="285" t="str">
        <f t="shared" si="231"/>
        <v/>
      </c>
      <c r="S687" s="16"/>
      <c r="T687" s="49" t="str">
        <f t="shared" si="222"/>
        <v/>
      </c>
      <c r="U687" s="49" t="str">
        <f t="shared" si="223"/>
        <v/>
      </c>
      <c r="V687" s="16"/>
      <c r="W687" s="88" t="str">
        <f t="shared" si="224"/>
        <v/>
      </c>
      <c r="X687" s="89" t="str">
        <f t="shared" si="219"/>
        <v/>
      </c>
      <c r="Y687" s="16"/>
      <c r="Z687" s="31" t="str">
        <f t="shared" si="232"/>
        <v/>
      </c>
      <c r="AA687" s="19"/>
      <c r="AB687" s="45" t="str">
        <f t="shared" si="218"/>
        <v/>
      </c>
      <c r="AC687" s="44"/>
      <c r="AE687" s="19"/>
      <c r="AF687" s="71"/>
      <c r="AG687" s="25"/>
      <c r="AH687" s="45" t="str">
        <f t="shared" si="225"/>
        <v/>
      </c>
      <c r="AI687" s="29"/>
      <c r="AJ687" s="45" t="str">
        <f t="shared" si="226"/>
        <v/>
      </c>
      <c r="AK687" s="50"/>
      <c r="AL687" s="88" t="str">
        <f t="shared" si="237"/>
        <v/>
      </c>
      <c r="AM687" s="89" t="str">
        <f t="shared" si="238"/>
        <v/>
      </c>
      <c r="AN687" s="36"/>
    </row>
    <row r="688" spans="1:40" x14ac:dyDescent="0.25">
      <c r="A688" s="95"/>
      <c r="B688" s="19"/>
      <c r="C688" s="298" t="b">
        <f t="shared" si="233"/>
        <v>0</v>
      </c>
      <c r="D688" s="298"/>
      <c r="E688" s="420" t="b">
        <f t="shared" si="234"/>
        <v>0</v>
      </c>
      <c r="F688" s="421"/>
      <c r="G688" s="298" t="b">
        <f t="shared" si="235"/>
        <v>0</v>
      </c>
      <c r="H688" s="298"/>
      <c r="I688" s="298" t="b">
        <f t="shared" si="236"/>
        <v>0</v>
      </c>
      <c r="J688" s="298"/>
      <c r="K688" s="285" t="str">
        <f t="shared" si="227"/>
        <v/>
      </c>
      <c r="L688" s="104" t="str">
        <f t="shared" si="220"/>
        <v/>
      </c>
      <c r="M688" s="293" t="str">
        <f t="shared" si="221"/>
        <v/>
      </c>
      <c r="N688" s="19"/>
      <c r="O688" s="86" t="str">
        <f t="shared" si="228"/>
        <v/>
      </c>
      <c r="P688" s="285" t="str">
        <f t="shared" si="229"/>
        <v/>
      </c>
      <c r="Q688" s="86" t="str">
        <f t="shared" si="230"/>
        <v/>
      </c>
      <c r="R688" s="285" t="str">
        <f t="shared" si="231"/>
        <v/>
      </c>
      <c r="S688" s="16"/>
      <c r="T688" s="49" t="str">
        <f t="shared" si="222"/>
        <v/>
      </c>
      <c r="U688" s="49" t="str">
        <f t="shared" si="223"/>
        <v/>
      </c>
      <c r="V688" s="16"/>
      <c r="W688" s="88" t="str">
        <f t="shared" si="224"/>
        <v/>
      </c>
      <c r="X688" s="89" t="str">
        <f t="shared" si="219"/>
        <v/>
      </c>
      <c r="Y688" s="16"/>
      <c r="Z688" s="31" t="str">
        <f t="shared" si="232"/>
        <v/>
      </c>
      <c r="AA688" s="19"/>
      <c r="AB688" s="45" t="str">
        <f t="shared" si="218"/>
        <v/>
      </c>
      <c r="AC688" s="44"/>
      <c r="AE688" s="19"/>
      <c r="AF688" s="71"/>
      <c r="AG688" s="25"/>
      <c r="AH688" s="45" t="str">
        <f t="shared" si="225"/>
        <v/>
      </c>
      <c r="AI688" s="29"/>
      <c r="AJ688" s="45" t="str">
        <f t="shared" si="226"/>
        <v/>
      </c>
      <c r="AK688" s="50"/>
      <c r="AL688" s="88" t="str">
        <f t="shared" si="237"/>
        <v/>
      </c>
      <c r="AM688" s="89" t="str">
        <f t="shared" si="238"/>
        <v/>
      </c>
      <c r="AN688" s="36"/>
    </row>
    <row r="689" spans="1:40" x14ac:dyDescent="0.25">
      <c r="A689" s="95"/>
      <c r="B689" s="19"/>
      <c r="C689" s="298" t="b">
        <f t="shared" si="233"/>
        <v>0</v>
      </c>
      <c r="D689" s="298"/>
      <c r="E689" s="420" t="b">
        <f t="shared" si="234"/>
        <v>0</v>
      </c>
      <c r="F689" s="421"/>
      <c r="G689" s="298" t="b">
        <f t="shared" si="235"/>
        <v>0</v>
      </c>
      <c r="H689" s="298"/>
      <c r="I689" s="298" t="b">
        <f t="shared" si="236"/>
        <v>0</v>
      </c>
      <c r="J689" s="298"/>
      <c r="K689" s="285" t="str">
        <f t="shared" si="227"/>
        <v/>
      </c>
      <c r="L689" s="104" t="str">
        <f t="shared" si="220"/>
        <v/>
      </c>
      <c r="M689" s="293" t="str">
        <f t="shared" si="221"/>
        <v/>
      </c>
      <c r="N689" s="19"/>
      <c r="O689" s="86" t="str">
        <f t="shared" si="228"/>
        <v/>
      </c>
      <c r="P689" s="285" t="str">
        <f t="shared" si="229"/>
        <v/>
      </c>
      <c r="Q689" s="86" t="str">
        <f t="shared" si="230"/>
        <v/>
      </c>
      <c r="R689" s="285" t="str">
        <f t="shared" si="231"/>
        <v/>
      </c>
      <c r="S689" s="16"/>
      <c r="T689" s="49" t="str">
        <f t="shared" si="222"/>
        <v/>
      </c>
      <c r="U689" s="49" t="str">
        <f t="shared" si="223"/>
        <v/>
      </c>
      <c r="V689" s="16"/>
      <c r="W689" s="88" t="str">
        <f t="shared" si="224"/>
        <v/>
      </c>
      <c r="X689" s="89" t="str">
        <f t="shared" si="219"/>
        <v/>
      </c>
      <c r="Y689" s="16"/>
      <c r="Z689" s="31" t="str">
        <f t="shared" si="232"/>
        <v/>
      </c>
      <c r="AA689" s="19"/>
      <c r="AB689" s="45" t="str">
        <f t="shared" si="218"/>
        <v/>
      </c>
      <c r="AC689" s="44"/>
      <c r="AE689" s="19"/>
      <c r="AF689" s="71"/>
      <c r="AG689" s="25"/>
      <c r="AH689" s="45" t="str">
        <f t="shared" si="225"/>
        <v/>
      </c>
      <c r="AI689" s="29"/>
      <c r="AJ689" s="45" t="str">
        <f t="shared" si="226"/>
        <v/>
      </c>
      <c r="AK689" s="50"/>
      <c r="AL689" s="88" t="str">
        <f t="shared" si="237"/>
        <v/>
      </c>
      <c r="AM689" s="89" t="str">
        <f t="shared" si="238"/>
        <v/>
      </c>
      <c r="AN689" s="36"/>
    </row>
    <row r="690" spans="1:40" x14ac:dyDescent="0.25">
      <c r="A690" s="95"/>
      <c r="B690" s="19"/>
      <c r="C690" s="298" t="b">
        <f t="shared" si="233"/>
        <v>0</v>
      </c>
      <c r="D690" s="298"/>
      <c r="E690" s="420" t="b">
        <f t="shared" si="234"/>
        <v>0</v>
      </c>
      <c r="F690" s="421"/>
      <c r="G690" s="298" t="b">
        <f t="shared" si="235"/>
        <v>0</v>
      </c>
      <c r="H690" s="298"/>
      <c r="I690" s="298" t="b">
        <f t="shared" si="236"/>
        <v>0</v>
      </c>
      <c r="J690" s="298"/>
      <c r="K690" s="285" t="str">
        <f t="shared" si="227"/>
        <v/>
      </c>
      <c r="L690" s="104" t="str">
        <f t="shared" si="220"/>
        <v/>
      </c>
      <c r="M690" s="293" t="str">
        <f t="shared" si="221"/>
        <v/>
      </c>
      <c r="N690" s="19"/>
      <c r="O690" s="86" t="str">
        <f t="shared" si="228"/>
        <v/>
      </c>
      <c r="P690" s="285" t="str">
        <f t="shared" si="229"/>
        <v/>
      </c>
      <c r="Q690" s="86" t="str">
        <f t="shared" si="230"/>
        <v/>
      </c>
      <c r="R690" s="285" t="str">
        <f t="shared" si="231"/>
        <v/>
      </c>
      <c r="S690" s="16"/>
      <c r="T690" s="49" t="str">
        <f t="shared" si="222"/>
        <v/>
      </c>
      <c r="U690" s="49" t="str">
        <f t="shared" si="223"/>
        <v/>
      </c>
      <c r="V690" s="16"/>
      <c r="W690" s="88" t="str">
        <f t="shared" si="224"/>
        <v/>
      </c>
      <c r="X690" s="89" t="str">
        <f t="shared" si="219"/>
        <v/>
      </c>
      <c r="Y690" s="16"/>
      <c r="Z690" s="31" t="str">
        <f t="shared" si="232"/>
        <v/>
      </c>
      <c r="AA690" s="19"/>
      <c r="AB690" s="45" t="str">
        <f t="shared" si="218"/>
        <v/>
      </c>
      <c r="AC690" s="44"/>
      <c r="AE690" s="19"/>
      <c r="AF690" s="71"/>
      <c r="AG690" s="25"/>
      <c r="AH690" s="45" t="str">
        <f t="shared" si="225"/>
        <v/>
      </c>
      <c r="AI690" s="29"/>
      <c r="AJ690" s="45" t="str">
        <f t="shared" si="226"/>
        <v/>
      </c>
      <c r="AK690" s="50"/>
      <c r="AL690" s="88" t="str">
        <f t="shared" si="237"/>
        <v/>
      </c>
      <c r="AM690" s="89" t="str">
        <f t="shared" si="238"/>
        <v/>
      </c>
      <c r="AN690" s="36"/>
    </row>
    <row r="691" spans="1:40" x14ac:dyDescent="0.25">
      <c r="A691" s="95"/>
      <c r="B691" s="19"/>
      <c r="C691" s="298" t="b">
        <f t="shared" si="233"/>
        <v>0</v>
      </c>
      <c r="D691" s="298"/>
      <c r="E691" s="420" t="b">
        <f t="shared" si="234"/>
        <v>0</v>
      </c>
      <c r="F691" s="421"/>
      <c r="G691" s="298" t="b">
        <f t="shared" si="235"/>
        <v>0</v>
      </c>
      <c r="H691" s="298"/>
      <c r="I691" s="298" t="b">
        <f t="shared" si="236"/>
        <v>0</v>
      </c>
      <c r="J691" s="298"/>
      <c r="K691" s="285" t="str">
        <f t="shared" si="227"/>
        <v/>
      </c>
      <c r="L691" s="104" t="str">
        <f t="shared" si="220"/>
        <v/>
      </c>
      <c r="M691" s="293" t="str">
        <f t="shared" si="221"/>
        <v/>
      </c>
      <c r="N691" s="19"/>
      <c r="O691" s="86" t="str">
        <f t="shared" si="228"/>
        <v/>
      </c>
      <c r="P691" s="285" t="str">
        <f t="shared" si="229"/>
        <v/>
      </c>
      <c r="Q691" s="86" t="str">
        <f t="shared" si="230"/>
        <v/>
      </c>
      <c r="R691" s="285" t="str">
        <f t="shared" si="231"/>
        <v/>
      </c>
      <c r="S691" s="16"/>
      <c r="T691" s="49" t="str">
        <f t="shared" si="222"/>
        <v/>
      </c>
      <c r="U691" s="49" t="str">
        <f t="shared" si="223"/>
        <v/>
      </c>
      <c r="V691" s="16"/>
      <c r="W691" s="88" t="str">
        <f t="shared" si="224"/>
        <v/>
      </c>
      <c r="X691" s="89" t="str">
        <f t="shared" si="219"/>
        <v/>
      </c>
      <c r="Y691" s="16"/>
      <c r="Z691" s="31" t="str">
        <f t="shared" si="232"/>
        <v/>
      </c>
      <c r="AA691" s="19"/>
      <c r="AB691" s="45" t="str">
        <f t="shared" si="218"/>
        <v/>
      </c>
      <c r="AC691" s="44"/>
      <c r="AE691" s="19"/>
      <c r="AF691" s="71"/>
      <c r="AG691" s="25"/>
      <c r="AH691" s="45" t="str">
        <f t="shared" si="225"/>
        <v/>
      </c>
      <c r="AI691" s="29"/>
      <c r="AJ691" s="45" t="str">
        <f t="shared" si="226"/>
        <v/>
      </c>
      <c r="AK691" s="50"/>
      <c r="AL691" s="88" t="str">
        <f t="shared" si="237"/>
        <v/>
      </c>
      <c r="AM691" s="89" t="str">
        <f t="shared" si="238"/>
        <v/>
      </c>
      <c r="AN691" s="36"/>
    </row>
    <row r="692" spans="1:40" x14ac:dyDescent="0.25">
      <c r="A692" s="95"/>
      <c r="B692" s="19"/>
      <c r="C692" s="298" t="b">
        <f t="shared" si="233"/>
        <v>0</v>
      </c>
      <c r="D692" s="298"/>
      <c r="E692" s="420" t="b">
        <f t="shared" si="234"/>
        <v>0</v>
      </c>
      <c r="F692" s="421"/>
      <c r="G692" s="298" t="b">
        <f t="shared" si="235"/>
        <v>0</v>
      </c>
      <c r="H692" s="298"/>
      <c r="I692" s="298" t="b">
        <f t="shared" si="236"/>
        <v>0</v>
      </c>
      <c r="J692" s="298"/>
      <c r="K692" s="285" t="str">
        <f t="shared" si="227"/>
        <v/>
      </c>
      <c r="L692" s="104" t="str">
        <f t="shared" si="220"/>
        <v/>
      </c>
      <c r="M692" s="293" t="str">
        <f t="shared" si="221"/>
        <v/>
      </c>
      <c r="N692" s="19"/>
      <c r="O692" s="86" t="str">
        <f t="shared" si="228"/>
        <v/>
      </c>
      <c r="P692" s="285" t="str">
        <f t="shared" si="229"/>
        <v/>
      </c>
      <c r="Q692" s="86" t="str">
        <f t="shared" si="230"/>
        <v/>
      </c>
      <c r="R692" s="285" t="str">
        <f t="shared" si="231"/>
        <v/>
      </c>
      <c r="S692" s="16"/>
      <c r="T692" s="49" t="str">
        <f t="shared" si="222"/>
        <v/>
      </c>
      <c r="U692" s="49" t="str">
        <f t="shared" si="223"/>
        <v/>
      </c>
      <c r="V692" s="16"/>
      <c r="W692" s="88" t="str">
        <f t="shared" si="224"/>
        <v/>
      </c>
      <c r="X692" s="89" t="str">
        <f t="shared" si="219"/>
        <v/>
      </c>
      <c r="Y692" s="16"/>
      <c r="Z692" s="31" t="str">
        <f t="shared" si="232"/>
        <v/>
      </c>
      <c r="AA692" s="19"/>
      <c r="AB692" s="45" t="str">
        <f t="shared" si="218"/>
        <v/>
      </c>
      <c r="AC692" s="44"/>
      <c r="AE692" s="19"/>
      <c r="AF692" s="71"/>
      <c r="AG692" s="25"/>
      <c r="AH692" s="45" t="str">
        <f t="shared" si="225"/>
        <v/>
      </c>
      <c r="AI692" s="29"/>
      <c r="AJ692" s="45" t="str">
        <f t="shared" si="226"/>
        <v/>
      </c>
      <c r="AK692" s="50"/>
      <c r="AL692" s="88" t="str">
        <f t="shared" si="237"/>
        <v/>
      </c>
      <c r="AM692" s="89" t="str">
        <f t="shared" si="238"/>
        <v/>
      </c>
      <c r="AN692" s="36"/>
    </row>
    <row r="693" spans="1:40" x14ac:dyDescent="0.25">
      <c r="A693" s="95"/>
      <c r="B693" s="19"/>
      <c r="C693" s="298" t="b">
        <f t="shared" si="233"/>
        <v>0</v>
      </c>
      <c r="D693" s="298"/>
      <c r="E693" s="420" t="b">
        <f t="shared" si="234"/>
        <v>0</v>
      </c>
      <c r="F693" s="421"/>
      <c r="G693" s="298" t="b">
        <f t="shared" si="235"/>
        <v>0</v>
      </c>
      <c r="H693" s="298"/>
      <c r="I693" s="298" t="b">
        <f t="shared" si="236"/>
        <v>0</v>
      </c>
      <c r="J693" s="298"/>
      <c r="K693" s="285" t="str">
        <f t="shared" si="227"/>
        <v/>
      </c>
      <c r="L693" s="104" t="str">
        <f t="shared" si="220"/>
        <v/>
      </c>
      <c r="M693" s="293" t="str">
        <f t="shared" si="221"/>
        <v/>
      </c>
      <c r="N693" s="19"/>
      <c r="O693" s="86" t="str">
        <f t="shared" si="228"/>
        <v/>
      </c>
      <c r="P693" s="285" t="str">
        <f t="shared" si="229"/>
        <v/>
      </c>
      <c r="Q693" s="86" t="str">
        <f t="shared" si="230"/>
        <v/>
      </c>
      <c r="R693" s="285" t="str">
        <f t="shared" si="231"/>
        <v/>
      </c>
      <c r="S693" s="16"/>
      <c r="T693" s="49" t="str">
        <f t="shared" si="222"/>
        <v/>
      </c>
      <c r="U693" s="49" t="str">
        <f t="shared" si="223"/>
        <v/>
      </c>
      <c r="V693" s="16"/>
      <c r="W693" s="88" t="str">
        <f t="shared" si="224"/>
        <v/>
      </c>
      <c r="X693" s="89" t="str">
        <f t="shared" si="219"/>
        <v/>
      </c>
      <c r="Y693" s="16"/>
      <c r="Z693" s="31" t="str">
        <f t="shared" si="232"/>
        <v/>
      </c>
      <c r="AA693" s="19"/>
      <c r="AB693" s="45" t="str">
        <f t="shared" si="218"/>
        <v/>
      </c>
      <c r="AC693" s="44"/>
      <c r="AE693" s="19"/>
      <c r="AF693" s="71"/>
      <c r="AG693" s="25"/>
      <c r="AH693" s="45" t="str">
        <f t="shared" si="225"/>
        <v/>
      </c>
      <c r="AI693" s="29"/>
      <c r="AJ693" s="45" t="str">
        <f t="shared" si="226"/>
        <v/>
      </c>
      <c r="AK693" s="50"/>
      <c r="AL693" s="88" t="str">
        <f t="shared" si="237"/>
        <v/>
      </c>
      <c r="AM693" s="89" t="str">
        <f t="shared" si="238"/>
        <v/>
      </c>
      <c r="AN693" s="36"/>
    </row>
    <row r="694" spans="1:40" x14ac:dyDescent="0.25">
      <c r="A694" s="95"/>
      <c r="B694" s="19"/>
      <c r="C694" s="298" t="b">
        <f t="shared" si="233"/>
        <v>0</v>
      </c>
      <c r="D694" s="298"/>
      <c r="E694" s="420" t="b">
        <f t="shared" si="234"/>
        <v>0</v>
      </c>
      <c r="F694" s="421"/>
      <c r="G694" s="298" t="b">
        <f t="shared" si="235"/>
        <v>0</v>
      </c>
      <c r="H694" s="298"/>
      <c r="I694" s="298" t="b">
        <f t="shared" si="236"/>
        <v>0</v>
      </c>
      <c r="J694" s="298"/>
      <c r="K694" s="285" t="str">
        <f t="shared" si="227"/>
        <v/>
      </c>
      <c r="L694" s="104" t="str">
        <f t="shared" si="220"/>
        <v/>
      </c>
      <c r="M694" s="293" t="str">
        <f t="shared" si="221"/>
        <v/>
      </c>
      <c r="N694" s="19"/>
      <c r="O694" s="86" t="str">
        <f t="shared" si="228"/>
        <v/>
      </c>
      <c r="P694" s="285" t="str">
        <f t="shared" si="229"/>
        <v/>
      </c>
      <c r="Q694" s="86" t="str">
        <f t="shared" si="230"/>
        <v/>
      </c>
      <c r="R694" s="285" t="str">
        <f t="shared" si="231"/>
        <v/>
      </c>
      <c r="S694" s="16"/>
      <c r="T694" s="49" t="str">
        <f t="shared" si="222"/>
        <v/>
      </c>
      <c r="U694" s="49" t="str">
        <f t="shared" si="223"/>
        <v/>
      </c>
      <c r="V694" s="16"/>
      <c r="W694" s="88" t="str">
        <f t="shared" si="224"/>
        <v/>
      </c>
      <c r="X694" s="89" t="str">
        <f t="shared" si="219"/>
        <v/>
      </c>
      <c r="Y694" s="16"/>
      <c r="Z694" s="31" t="str">
        <f t="shared" si="232"/>
        <v/>
      </c>
      <c r="AA694" s="19"/>
      <c r="AB694" s="45" t="str">
        <f t="shared" ref="AB694:AB757" si="239">IF(AND(O694="",OR(L694=1,L694=2)),COUNT(AF695:AF796),"")</f>
        <v/>
      </c>
      <c r="AC694" s="44"/>
      <c r="AE694" s="19"/>
      <c r="AF694" s="71"/>
      <c r="AG694" s="25"/>
      <c r="AH694" s="45" t="str">
        <f t="shared" si="225"/>
        <v/>
      </c>
      <c r="AI694" s="29"/>
      <c r="AJ694" s="45" t="str">
        <f t="shared" si="226"/>
        <v/>
      </c>
      <c r="AK694" s="50"/>
      <c r="AL694" s="88" t="str">
        <f t="shared" si="237"/>
        <v/>
      </c>
      <c r="AM694" s="89" t="str">
        <f t="shared" si="238"/>
        <v/>
      </c>
      <c r="AN694" s="36"/>
    </row>
    <row r="695" spans="1:40" x14ac:dyDescent="0.25">
      <c r="A695" s="95"/>
      <c r="B695" s="19"/>
      <c r="C695" s="298" t="b">
        <f t="shared" si="233"/>
        <v>0</v>
      </c>
      <c r="D695" s="298"/>
      <c r="E695" s="420" t="b">
        <f t="shared" si="234"/>
        <v>0</v>
      </c>
      <c r="F695" s="421"/>
      <c r="G695" s="298" t="b">
        <f t="shared" si="235"/>
        <v>0</v>
      </c>
      <c r="H695" s="298"/>
      <c r="I695" s="298" t="b">
        <f t="shared" si="236"/>
        <v>0</v>
      </c>
      <c r="J695" s="298"/>
      <c r="K695" s="285" t="str">
        <f t="shared" si="227"/>
        <v/>
      </c>
      <c r="L695" s="104" t="str">
        <f t="shared" si="220"/>
        <v/>
      </c>
      <c r="M695" s="293" t="str">
        <f t="shared" si="221"/>
        <v/>
      </c>
      <c r="N695" s="19"/>
      <c r="O695" s="86" t="str">
        <f t="shared" si="228"/>
        <v/>
      </c>
      <c r="P695" s="285" t="str">
        <f t="shared" si="229"/>
        <v/>
      </c>
      <c r="Q695" s="86" t="str">
        <f t="shared" si="230"/>
        <v/>
      </c>
      <c r="R695" s="285" t="str">
        <f t="shared" si="231"/>
        <v/>
      </c>
      <c r="S695" s="16"/>
      <c r="T695" s="49" t="str">
        <f t="shared" si="222"/>
        <v/>
      </c>
      <c r="U695" s="49" t="str">
        <f t="shared" si="223"/>
        <v/>
      </c>
      <c r="V695" s="16"/>
      <c r="W695" s="88" t="str">
        <f t="shared" si="224"/>
        <v/>
      </c>
      <c r="X695" s="89" t="str">
        <f t="shared" si="219"/>
        <v/>
      </c>
      <c r="Y695" s="16"/>
      <c r="Z695" s="31" t="str">
        <f t="shared" si="232"/>
        <v/>
      </c>
      <c r="AA695" s="19"/>
      <c r="AB695" s="45" t="str">
        <f t="shared" si="239"/>
        <v/>
      </c>
      <c r="AC695" s="44"/>
      <c r="AE695" s="19"/>
      <c r="AF695" s="71"/>
      <c r="AG695" s="25"/>
      <c r="AH695" s="45" t="str">
        <f t="shared" si="225"/>
        <v/>
      </c>
      <c r="AI695" s="29"/>
      <c r="AJ695" s="45" t="str">
        <f t="shared" si="226"/>
        <v/>
      </c>
      <c r="AK695" s="50"/>
      <c r="AL695" s="88" t="str">
        <f t="shared" si="237"/>
        <v/>
      </c>
      <c r="AM695" s="89" t="str">
        <f t="shared" si="238"/>
        <v/>
      </c>
      <c r="AN695" s="36"/>
    </row>
    <row r="696" spans="1:40" x14ac:dyDescent="0.25">
      <c r="A696" s="95"/>
      <c r="B696" s="19"/>
      <c r="C696" s="298" t="b">
        <f t="shared" si="233"/>
        <v>0</v>
      </c>
      <c r="D696" s="298"/>
      <c r="E696" s="420" t="b">
        <f t="shared" si="234"/>
        <v>0</v>
      </c>
      <c r="F696" s="421"/>
      <c r="G696" s="298" t="b">
        <f t="shared" si="235"/>
        <v>0</v>
      </c>
      <c r="H696" s="298"/>
      <c r="I696" s="298" t="b">
        <f t="shared" si="236"/>
        <v>0</v>
      </c>
      <c r="J696" s="298"/>
      <c r="K696" s="285" t="str">
        <f t="shared" si="227"/>
        <v/>
      </c>
      <c r="L696" s="104" t="str">
        <f t="shared" si="220"/>
        <v/>
      </c>
      <c r="M696" s="293" t="str">
        <f t="shared" si="221"/>
        <v/>
      </c>
      <c r="N696" s="19"/>
      <c r="O696" s="86" t="str">
        <f t="shared" si="228"/>
        <v/>
      </c>
      <c r="P696" s="285" t="str">
        <f t="shared" si="229"/>
        <v/>
      </c>
      <c r="Q696" s="86" t="str">
        <f t="shared" si="230"/>
        <v/>
      </c>
      <c r="R696" s="285" t="str">
        <f t="shared" si="231"/>
        <v/>
      </c>
      <c r="S696" s="16"/>
      <c r="T696" s="49" t="str">
        <f t="shared" si="222"/>
        <v/>
      </c>
      <c r="U696" s="49" t="str">
        <f t="shared" si="223"/>
        <v/>
      </c>
      <c r="V696" s="16"/>
      <c r="W696" s="88" t="str">
        <f t="shared" si="224"/>
        <v/>
      </c>
      <c r="X696" s="89" t="str">
        <f t="shared" si="219"/>
        <v/>
      </c>
      <c r="Y696" s="16"/>
      <c r="Z696" s="31" t="str">
        <f t="shared" si="232"/>
        <v/>
      </c>
      <c r="AA696" s="19"/>
      <c r="AB696" s="45" t="str">
        <f t="shared" si="239"/>
        <v/>
      </c>
      <c r="AC696" s="44"/>
      <c r="AE696" s="19"/>
      <c r="AF696" s="71"/>
      <c r="AG696" s="25"/>
      <c r="AH696" s="45" t="str">
        <f t="shared" si="225"/>
        <v/>
      </c>
      <c r="AI696" s="29"/>
      <c r="AJ696" s="45" t="str">
        <f t="shared" si="226"/>
        <v/>
      </c>
      <c r="AK696" s="50"/>
      <c r="AL696" s="88" t="str">
        <f t="shared" si="237"/>
        <v/>
      </c>
      <c r="AM696" s="89" t="str">
        <f t="shared" si="238"/>
        <v/>
      </c>
      <c r="AN696" s="36"/>
    </row>
    <row r="697" spans="1:40" x14ac:dyDescent="0.25">
      <c r="A697" s="95"/>
      <c r="B697" s="19"/>
      <c r="C697" s="298" t="b">
        <f t="shared" si="233"/>
        <v>0</v>
      </c>
      <c r="D697" s="298"/>
      <c r="E697" s="420" t="b">
        <f t="shared" si="234"/>
        <v>0</v>
      </c>
      <c r="F697" s="421"/>
      <c r="G697" s="298" t="b">
        <f t="shared" si="235"/>
        <v>0</v>
      </c>
      <c r="H697" s="298"/>
      <c r="I697" s="298" t="b">
        <f t="shared" si="236"/>
        <v>0</v>
      </c>
      <c r="J697" s="298"/>
      <c r="K697" s="285" t="str">
        <f t="shared" si="227"/>
        <v/>
      </c>
      <c r="L697" s="104" t="str">
        <f t="shared" si="220"/>
        <v/>
      </c>
      <c r="M697" s="293" t="str">
        <f t="shared" si="221"/>
        <v/>
      </c>
      <c r="N697" s="19"/>
      <c r="O697" s="86" t="str">
        <f t="shared" si="228"/>
        <v/>
      </c>
      <c r="P697" s="285" t="str">
        <f t="shared" si="229"/>
        <v/>
      </c>
      <c r="Q697" s="86" t="str">
        <f t="shared" si="230"/>
        <v/>
      </c>
      <c r="R697" s="285" t="str">
        <f t="shared" si="231"/>
        <v/>
      </c>
      <c r="S697" s="16"/>
      <c r="T697" s="49" t="str">
        <f t="shared" si="222"/>
        <v/>
      </c>
      <c r="U697" s="49" t="str">
        <f t="shared" si="223"/>
        <v/>
      </c>
      <c r="V697" s="16"/>
      <c r="W697" s="88" t="str">
        <f t="shared" si="224"/>
        <v/>
      </c>
      <c r="X697" s="89" t="str">
        <f t="shared" si="219"/>
        <v/>
      </c>
      <c r="Y697" s="16"/>
      <c r="Z697" s="31" t="str">
        <f t="shared" si="232"/>
        <v/>
      </c>
      <c r="AA697" s="19"/>
      <c r="AB697" s="45" t="str">
        <f t="shared" si="239"/>
        <v/>
      </c>
      <c r="AC697" s="44"/>
      <c r="AE697" s="19"/>
      <c r="AF697" s="71"/>
      <c r="AG697" s="25"/>
      <c r="AH697" s="45" t="str">
        <f t="shared" si="225"/>
        <v/>
      </c>
      <c r="AI697" s="29"/>
      <c r="AJ697" s="45" t="str">
        <f t="shared" si="226"/>
        <v/>
      </c>
      <c r="AK697" s="50"/>
      <c r="AL697" s="88" t="str">
        <f t="shared" si="237"/>
        <v/>
      </c>
      <c r="AM697" s="89" t="str">
        <f t="shared" si="238"/>
        <v/>
      </c>
      <c r="AN697" s="36"/>
    </row>
    <row r="698" spans="1:40" x14ac:dyDescent="0.25">
      <c r="A698" s="95"/>
      <c r="B698" s="19"/>
      <c r="C698" s="298" t="b">
        <f t="shared" si="233"/>
        <v>0</v>
      </c>
      <c r="D698" s="298"/>
      <c r="E698" s="420" t="b">
        <f t="shared" si="234"/>
        <v>0</v>
      </c>
      <c r="F698" s="421"/>
      <c r="G698" s="298" t="b">
        <f t="shared" si="235"/>
        <v>0</v>
      </c>
      <c r="H698" s="298"/>
      <c r="I698" s="298" t="b">
        <f t="shared" si="236"/>
        <v>0</v>
      </c>
      <c r="J698" s="298"/>
      <c r="K698" s="285" t="str">
        <f t="shared" si="227"/>
        <v/>
      </c>
      <c r="L698" s="104" t="str">
        <f t="shared" si="220"/>
        <v/>
      </c>
      <c r="M698" s="293" t="str">
        <f t="shared" si="221"/>
        <v/>
      </c>
      <c r="N698" s="19"/>
      <c r="O698" s="86" t="str">
        <f t="shared" si="228"/>
        <v/>
      </c>
      <c r="P698" s="285" t="str">
        <f t="shared" si="229"/>
        <v/>
      </c>
      <c r="Q698" s="86" t="str">
        <f t="shared" si="230"/>
        <v/>
      </c>
      <c r="R698" s="285" t="str">
        <f t="shared" si="231"/>
        <v/>
      </c>
      <c r="S698" s="16"/>
      <c r="T698" s="49" t="str">
        <f t="shared" si="222"/>
        <v/>
      </c>
      <c r="U698" s="49" t="str">
        <f t="shared" si="223"/>
        <v/>
      </c>
      <c r="V698" s="16"/>
      <c r="W698" s="88" t="str">
        <f t="shared" si="224"/>
        <v/>
      </c>
      <c r="X698" s="89" t="str">
        <f t="shared" ref="X698:X761" si="240">IF(W698=D$7,E$7,IF(W698=D$8,E$8,IF(W698=D$9,E$9,IF(W698=D$10,E$10,IF(W698=D$11,E$11,IF(W698=G$6,H$6,IF(W698=G$7,H$7,IF(W698=G$8,H$8,IF(W698=G$9,H$9,IF(W698=G$10,H$10,IF(W698=G$11,H$11,IF(W698=J$6,K$6,IF(W698=J$7,K$7,IF(W698=J$8,K$8,IF(W698=J$9,K$9,IF(W698=J$10,K$10,IF(W698=J$11,K$11,IF(W698=D$6,E$6,""))))))))))))))))))</f>
        <v/>
      </c>
      <c r="Y698" s="16"/>
      <c r="Z698" s="31" t="str">
        <f t="shared" si="232"/>
        <v/>
      </c>
      <c r="AA698" s="19"/>
      <c r="AB698" s="45" t="str">
        <f t="shared" si="239"/>
        <v/>
      </c>
      <c r="AC698" s="44"/>
      <c r="AE698" s="19"/>
      <c r="AF698" s="71"/>
      <c r="AG698" s="25"/>
      <c r="AH698" s="45" t="str">
        <f t="shared" si="225"/>
        <v/>
      </c>
      <c r="AI698" s="29"/>
      <c r="AJ698" s="45" t="str">
        <f t="shared" si="226"/>
        <v/>
      </c>
      <c r="AK698" s="50"/>
      <c r="AL698" s="88" t="str">
        <f t="shared" si="237"/>
        <v/>
      </c>
      <c r="AM698" s="89" t="str">
        <f t="shared" si="238"/>
        <v/>
      </c>
      <c r="AN698" s="36"/>
    </row>
    <row r="699" spans="1:40" x14ac:dyDescent="0.25">
      <c r="A699" s="95"/>
      <c r="B699" s="19"/>
      <c r="C699" s="298" t="b">
        <f t="shared" si="233"/>
        <v>0</v>
      </c>
      <c r="D699" s="298"/>
      <c r="E699" s="420" t="b">
        <f t="shared" si="234"/>
        <v>0</v>
      </c>
      <c r="F699" s="421"/>
      <c r="G699" s="298" t="b">
        <f t="shared" si="235"/>
        <v>0</v>
      </c>
      <c r="H699" s="298"/>
      <c r="I699" s="298" t="b">
        <f t="shared" si="236"/>
        <v>0</v>
      </c>
      <c r="J699" s="298"/>
      <c r="K699" s="285" t="str">
        <f t="shared" si="227"/>
        <v/>
      </c>
      <c r="L699" s="104" t="str">
        <f t="shared" si="220"/>
        <v/>
      </c>
      <c r="M699" s="293" t="str">
        <f t="shared" si="221"/>
        <v/>
      </c>
      <c r="N699" s="19"/>
      <c r="O699" s="86" t="str">
        <f t="shared" si="228"/>
        <v/>
      </c>
      <c r="P699" s="285" t="str">
        <f t="shared" si="229"/>
        <v/>
      </c>
      <c r="Q699" s="86" t="str">
        <f t="shared" si="230"/>
        <v/>
      </c>
      <c r="R699" s="285" t="str">
        <f t="shared" si="231"/>
        <v/>
      </c>
      <c r="S699" s="16"/>
      <c r="T699" s="49" t="str">
        <f t="shared" si="222"/>
        <v/>
      </c>
      <c r="U699" s="49" t="str">
        <f t="shared" si="223"/>
        <v/>
      </c>
      <c r="V699" s="16"/>
      <c r="W699" s="88" t="str">
        <f t="shared" si="224"/>
        <v/>
      </c>
      <c r="X699" s="89" t="str">
        <f t="shared" si="240"/>
        <v/>
      </c>
      <c r="Y699" s="16"/>
      <c r="Z699" s="31" t="str">
        <f t="shared" si="232"/>
        <v/>
      </c>
      <c r="AA699" s="19"/>
      <c r="AB699" s="45" t="str">
        <f t="shared" si="239"/>
        <v/>
      </c>
      <c r="AC699" s="44"/>
      <c r="AE699" s="19"/>
      <c r="AF699" s="71"/>
      <c r="AG699" s="25"/>
      <c r="AH699" s="45" t="str">
        <f t="shared" si="225"/>
        <v/>
      </c>
      <c r="AI699" s="29"/>
      <c r="AJ699" s="45" t="str">
        <f t="shared" si="226"/>
        <v/>
      </c>
      <c r="AK699" s="50"/>
      <c r="AL699" s="88" t="str">
        <f t="shared" si="237"/>
        <v/>
      </c>
      <c r="AM699" s="89" t="str">
        <f t="shared" si="238"/>
        <v/>
      </c>
      <c r="AN699" s="36"/>
    </row>
    <row r="700" spans="1:40" x14ac:dyDescent="0.25">
      <c r="A700" s="95"/>
      <c r="B700" s="19"/>
      <c r="C700" s="298" t="b">
        <f t="shared" si="233"/>
        <v>0</v>
      </c>
      <c r="D700" s="298"/>
      <c r="E700" s="420" t="b">
        <f t="shared" si="234"/>
        <v>0</v>
      </c>
      <c r="F700" s="421"/>
      <c r="G700" s="298" t="b">
        <f t="shared" si="235"/>
        <v>0</v>
      </c>
      <c r="H700" s="298"/>
      <c r="I700" s="298" t="b">
        <f t="shared" si="236"/>
        <v>0</v>
      </c>
      <c r="J700" s="298"/>
      <c r="K700" s="285" t="str">
        <f t="shared" si="227"/>
        <v/>
      </c>
      <c r="L700" s="104" t="str">
        <f t="shared" si="220"/>
        <v/>
      </c>
      <c r="M700" s="293" t="str">
        <f t="shared" si="221"/>
        <v/>
      </c>
      <c r="N700" s="19"/>
      <c r="O700" s="86" t="str">
        <f t="shared" si="228"/>
        <v/>
      </c>
      <c r="P700" s="285" t="str">
        <f t="shared" si="229"/>
        <v/>
      </c>
      <c r="Q700" s="86" t="str">
        <f t="shared" si="230"/>
        <v/>
      </c>
      <c r="R700" s="285" t="str">
        <f t="shared" si="231"/>
        <v/>
      </c>
      <c r="S700" s="16"/>
      <c r="T700" s="49" t="str">
        <f t="shared" si="222"/>
        <v/>
      </c>
      <c r="U700" s="49" t="str">
        <f t="shared" si="223"/>
        <v/>
      </c>
      <c r="V700" s="16"/>
      <c r="W700" s="88" t="str">
        <f t="shared" si="224"/>
        <v/>
      </c>
      <c r="X700" s="89" t="str">
        <f t="shared" si="240"/>
        <v/>
      </c>
      <c r="Y700" s="16"/>
      <c r="Z700" s="31" t="str">
        <f t="shared" si="232"/>
        <v/>
      </c>
      <c r="AA700" s="19"/>
      <c r="AB700" s="45" t="str">
        <f t="shared" si="239"/>
        <v/>
      </c>
      <c r="AC700" s="44"/>
      <c r="AE700" s="19"/>
      <c r="AF700" s="71"/>
      <c r="AG700" s="25"/>
      <c r="AH700" s="45" t="str">
        <f t="shared" si="225"/>
        <v/>
      </c>
      <c r="AI700" s="29"/>
      <c r="AJ700" s="45" t="str">
        <f t="shared" si="226"/>
        <v/>
      </c>
      <c r="AK700" s="50"/>
      <c r="AL700" s="88" t="str">
        <f t="shared" si="237"/>
        <v/>
      </c>
      <c r="AM700" s="89" t="str">
        <f t="shared" si="238"/>
        <v/>
      </c>
      <c r="AN700" s="36"/>
    </row>
    <row r="701" spans="1:40" x14ac:dyDescent="0.25">
      <c r="A701" s="95"/>
      <c r="B701" s="19"/>
      <c r="C701" s="298" t="b">
        <f t="shared" si="233"/>
        <v>0</v>
      </c>
      <c r="D701" s="298"/>
      <c r="E701" s="420" t="b">
        <f t="shared" si="234"/>
        <v>0</v>
      </c>
      <c r="F701" s="421"/>
      <c r="G701" s="298" t="b">
        <f t="shared" si="235"/>
        <v>0</v>
      </c>
      <c r="H701" s="298"/>
      <c r="I701" s="298" t="b">
        <f t="shared" si="236"/>
        <v>0</v>
      </c>
      <c r="J701" s="298"/>
      <c r="K701" s="285" t="str">
        <f t="shared" si="227"/>
        <v/>
      </c>
      <c r="L701" s="104" t="str">
        <f t="shared" si="220"/>
        <v/>
      </c>
      <c r="M701" s="293" t="str">
        <f t="shared" si="221"/>
        <v/>
      </c>
      <c r="N701" s="19"/>
      <c r="O701" s="86" t="str">
        <f t="shared" si="228"/>
        <v/>
      </c>
      <c r="P701" s="285" t="str">
        <f t="shared" si="229"/>
        <v/>
      </c>
      <c r="Q701" s="86" t="str">
        <f t="shared" si="230"/>
        <v/>
      </c>
      <c r="R701" s="285" t="str">
        <f t="shared" si="231"/>
        <v/>
      </c>
      <c r="S701" s="16"/>
      <c r="T701" s="49" t="str">
        <f t="shared" si="222"/>
        <v/>
      </c>
      <c r="U701" s="49" t="str">
        <f t="shared" si="223"/>
        <v/>
      </c>
      <c r="V701" s="16"/>
      <c r="W701" s="88" t="str">
        <f t="shared" si="224"/>
        <v/>
      </c>
      <c r="X701" s="89" t="str">
        <f t="shared" si="240"/>
        <v/>
      </c>
      <c r="Y701" s="16"/>
      <c r="Z701" s="31" t="str">
        <f t="shared" si="232"/>
        <v/>
      </c>
      <c r="AA701" s="19"/>
      <c r="AB701" s="45" t="str">
        <f t="shared" si="239"/>
        <v/>
      </c>
      <c r="AC701" s="44"/>
      <c r="AE701" s="19"/>
      <c r="AF701" s="71"/>
      <c r="AG701" s="25"/>
      <c r="AH701" s="45" t="str">
        <f t="shared" si="225"/>
        <v/>
      </c>
      <c r="AI701" s="29"/>
      <c r="AJ701" s="45" t="str">
        <f t="shared" si="226"/>
        <v/>
      </c>
      <c r="AK701" s="50"/>
      <c r="AL701" s="88" t="str">
        <f t="shared" si="237"/>
        <v/>
      </c>
      <c r="AM701" s="89" t="str">
        <f t="shared" si="238"/>
        <v/>
      </c>
      <c r="AN701" s="36"/>
    </row>
    <row r="702" spans="1:40" x14ac:dyDescent="0.25">
      <c r="A702" s="95"/>
      <c r="B702" s="19"/>
      <c r="C702" s="298" t="b">
        <f t="shared" si="233"/>
        <v>0</v>
      </c>
      <c r="D702" s="298"/>
      <c r="E702" s="420" t="b">
        <f t="shared" si="234"/>
        <v>0</v>
      </c>
      <c r="F702" s="421"/>
      <c r="G702" s="298" t="b">
        <f t="shared" si="235"/>
        <v>0</v>
      </c>
      <c r="H702" s="298"/>
      <c r="I702" s="298" t="b">
        <f t="shared" si="236"/>
        <v>0</v>
      </c>
      <c r="J702" s="298"/>
      <c r="K702" s="285" t="str">
        <f t="shared" si="227"/>
        <v/>
      </c>
      <c r="L702" s="104" t="str">
        <f t="shared" si="220"/>
        <v/>
      </c>
      <c r="M702" s="293" t="str">
        <f t="shared" si="221"/>
        <v/>
      </c>
      <c r="N702" s="19"/>
      <c r="O702" s="86" t="str">
        <f t="shared" si="228"/>
        <v/>
      </c>
      <c r="P702" s="285" t="str">
        <f t="shared" si="229"/>
        <v/>
      </c>
      <c r="Q702" s="86" t="str">
        <f t="shared" si="230"/>
        <v/>
      </c>
      <c r="R702" s="285" t="str">
        <f t="shared" si="231"/>
        <v/>
      </c>
      <c r="S702" s="16"/>
      <c r="T702" s="49" t="str">
        <f t="shared" si="222"/>
        <v/>
      </c>
      <c r="U702" s="49" t="str">
        <f t="shared" si="223"/>
        <v/>
      </c>
      <c r="V702" s="16"/>
      <c r="W702" s="88" t="str">
        <f t="shared" si="224"/>
        <v/>
      </c>
      <c r="X702" s="89" t="str">
        <f t="shared" si="240"/>
        <v/>
      </c>
      <c r="Y702" s="16"/>
      <c r="Z702" s="31" t="str">
        <f t="shared" si="232"/>
        <v/>
      </c>
      <c r="AA702" s="19"/>
      <c r="AB702" s="45" t="str">
        <f t="shared" si="239"/>
        <v/>
      </c>
      <c r="AC702" s="44"/>
      <c r="AE702" s="19"/>
      <c r="AF702" s="71"/>
      <c r="AG702" s="25"/>
      <c r="AH702" s="45" t="str">
        <f t="shared" si="225"/>
        <v/>
      </c>
      <c r="AI702" s="29"/>
      <c r="AJ702" s="45" t="str">
        <f t="shared" si="226"/>
        <v/>
      </c>
      <c r="AK702" s="50"/>
      <c r="AL702" s="88" t="str">
        <f t="shared" si="237"/>
        <v/>
      </c>
      <c r="AM702" s="89" t="str">
        <f t="shared" si="238"/>
        <v/>
      </c>
      <c r="AN702" s="36"/>
    </row>
    <row r="703" spans="1:40" x14ac:dyDescent="0.25">
      <c r="A703" s="95"/>
      <c r="B703" s="19"/>
      <c r="C703" s="298" t="b">
        <f t="shared" si="233"/>
        <v>0</v>
      </c>
      <c r="D703" s="298"/>
      <c r="E703" s="420" t="b">
        <f t="shared" si="234"/>
        <v>0</v>
      </c>
      <c r="F703" s="421"/>
      <c r="G703" s="298" t="b">
        <f t="shared" si="235"/>
        <v>0</v>
      </c>
      <c r="H703" s="298"/>
      <c r="I703" s="298" t="b">
        <f t="shared" si="236"/>
        <v>0</v>
      </c>
      <c r="J703" s="298"/>
      <c r="K703" s="285" t="str">
        <f t="shared" si="227"/>
        <v/>
      </c>
      <c r="L703" s="104" t="str">
        <f t="shared" si="220"/>
        <v/>
      </c>
      <c r="M703" s="293" t="str">
        <f t="shared" si="221"/>
        <v/>
      </c>
      <c r="N703" s="19"/>
      <c r="O703" s="86" t="str">
        <f t="shared" si="228"/>
        <v/>
      </c>
      <c r="P703" s="285" t="str">
        <f t="shared" si="229"/>
        <v/>
      </c>
      <c r="Q703" s="86" t="str">
        <f t="shared" si="230"/>
        <v/>
      </c>
      <c r="R703" s="285" t="str">
        <f t="shared" si="231"/>
        <v/>
      </c>
      <c r="S703" s="16"/>
      <c r="T703" s="49" t="str">
        <f t="shared" si="222"/>
        <v/>
      </c>
      <c r="U703" s="49" t="str">
        <f t="shared" si="223"/>
        <v/>
      </c>
      <c r="V703" s="16"/>
      <c r="W703" s="88" t="str">
        <f t="shared" si="224"/>
        <v/>
      </c>
      <c r="X703" s="89" t="str">
        <f t="shared" si="240"/>
        <v/>
      </c>
      <c r="Y703" s="16"/>
      <c r="Z703" s="31" t="str">
        <f t="shared" si="232"/>
        <v/>
      </c>
      <c r="AA703" s="19"/>
      <c r="AB703" s="45" t="str">
        <f t="shared" si="239"/>
        <v/>
      </c>
      <c r="AC703" s="44"/>
      <c r="AE703" s="19"/>
      <c r="AF703" s="71"/>
      <c r="AG703" s="25"/>
      <c r="AH703" s="45" t="str">
        <f t="shared" si="225"/>
        <v/>
      </c>
      <c r="AI703" s="29"/>
      <c r="AJ703" s="45" t="str">
        <f t="shared" si="226"/>
        <v/>
      </c>
      <c r="AK703" s="50"/>
      <c r="AL703" s="88" t="str">
        <f t="shared" si="237"/>
        <v/>
      </c>
      <c r="AM703" s="89" t="str">
        <f t="shared" si="238"/>
        <v/>
      </c>
      <c r="AN703" s="36"/>
    </row>
    <row r="704" spans="1:40" x14ac:dyDescent="0.25">
      <c r="A704" s="95"/>
      <c r="B704" s="19"/>
      <c r="C704" s="298" t="b">
        <f t="shared" si="233"/>
        <v>0</v>
      </c>
      <c r="D704" s="298"/>
      <c r="E704" s="420" t="b">
        <f t="shared" si="234"/>
        <v>0</v>
      </c>
      <c r="F704" s="421"/>
      <c r="G704" s="298" t="b">
        <f t="shared" si="235"/>
        <v>0</v>
      </c>
      <c r="H704" s="298"/>
      <c r="I704" s="298" t="b">
        <f t="shared" si="236"/>
        <v>0</v>
      </c>
      <c r="J704" s="298"/>
      <c r="K704" s="285" t="str">
        <f t="shared" si="227"/>
        <v/>
      </c>
      <c r="L704" s="104" t="str">
        <f t="shared" si="220"/>
        <v/>
      </c>
      <c r="M704" s="293" t="str">
        <f t="shared" si="221"/>
        <v/>
      </c>
      <c r="N704" s="19"/>
      <c r="O704" s="86" t="str">
        <f t="shared" si="228"/>
        <v/>
      </c>
      <c r="P704" s="285" t="str">
        <f t="shared" si="229"/>
        <v/>
      </c>
      <c r="Q704" s="86" t="str">
        <f t="shared" si="230"/>
        <v/>
      </c>
      <c r="R704" s="285" t="str">
        <f t="shared" si="231"/>
        <v/>
      </c>
      <c r="S704" s="16"/>
      <c r="T704" s="49" t="str">
        <f t="shared" si="222"/>
        <v/>
      </c>
      <c r="U704" s="49" t="str">
        <f t="shared" si="223"/>
        <v/>
      </c>
      <c r="V704" s="16"/>
      <c r="W704" s="88" t="str">
        <f t="shared" si="224"/>
        <v/>
      </c>
      <c r="X704" s="89" t="str">
        <f t="shared" si="240"/>
        <v/>
      </c>
      <c r="Y704" s="16"/>
      <c r="Z704" s="31" t="str">
        <f t="shared" si="232"/>
        <v/>
      </c>
      <c r="AA704" s="19"/>
      <c r="AB704" s="45" t="str">
        <f t="shared" si="239"/>
        <v/>
      </c>
      <c r="AC704" s="44"/>
      <c r="AE704" s="19"/>
      <c r="AF704" s="71"/>
      <c r="AG704" s="25"/>
      <c r="AH704" s="45" t="str">
        <f t="shared" si="225"/>
        <v/>
      </c>
      <c r="AI704" s="29"/>
      <c r="AJ704" s="45" t="str">
        <f t="shared" si="226"/>
        <v/>
      </c>
      <c r="AK704" s="50"/>
      <c r="AL704" s="88" t="str">
        <f t="shared" si="237"/>
        <v/>
      </c>
      <c r="AM704" s="89" t="str">
        <f t="shared" si="238"/>
        <v/>
      </c>
      <c r="AN704" s="36"/>
    </row>
    <row r="705" spans="1:40" x14ac:dyDescent="0.25">
      <c r="A705" s="95"/>
      <c r="B705" s="19"/>
      <c r="C705" s="298" t="b">
        <f t="shared" si="233"/>
        <v>0</v>
      </c>
      <c r="D705" s="298"/>
      <c r="E705" s="420" t="b">
        <f t="shared" si="234"/>
        <v>0</v>
      </c>
      <c r="F705" s="421"/>
      <c r="G705" s="298" t="b">
        <f t="shared" si="235"/>
        <v>0</v>
      </c>
      <c r="H705" s="298"/>
      <c r="I705" s="298" t="b">
        <f t="shared" si="236"/>
        <v>0</v>
      </c>
      <c r="J705" s="298"/>
      <c r="K705" s="285" t="str">
        <f t="shared" si="227"/>
        <v/>
      </c>
      <c r="L705" s="104" t="str">
        <f t="shared" si="220"/>
        <v/>
      </c>
      <c r="M705" s="293" t="str">
        <f t="shared" si="221"/>
        <v/>
      </c>
      <c r="N705" s="19"/>
      <c r="O705" s="86" t="str">
        <f t="shared" si="228"/>
        <v/>
      </c>
      <c r="P705" s="285" t="str">
        <f t="shared" si="229"/>
        <v/>
      </c>
      <c r="Q705" s="86" t="str">
        <f t="shared" si="230"/>
        <v/>
      </c>
      <c r="R705" s="285" t="str">
        <f t="shared" si="231"/>
        <v/>
      </c>
      <c r="S705" s="16"/>
      <c r="T705" s="49" t="str">
        <f t="shared" si="222"/>
        <v/>
      </c>
      <c r="U705" s="49" t="str">
        <f t="shared" si="223"/>
        <v/>
      </c>
      <c r="V705" s="16"/>
      <c r="W705" s="88" t="str">
        <f t="shared" si="224"/>
        <v/>
      </c>
      <c r="X705" s="89" t="str">
        <f t="shared" si="240"/>
        <v/>
      </c>
      <c r="Y705" s="16"/>
      <c r="Z705" s="31" t="str">
        <f t="shared" si="232"/>
        <v/>
      </c>
      <c r="AA705" s="19"/>
      <c r="AB705" s="45" t="str">
        <f t="shared" si="239"/>
        <v/>
      </c>
      <c r="AC705" s="44"/>
      <c r="AE705" s="19"/>
      <c r="AF705" s="71"/>
      <c r="AG705" s="25"/>
      <c r="AH705" s="45" t="str">
        <f t="shared" si="225"/>
        <v/>
      </c>
      <c r="AI705" s="29"/>
      <c r="AJ705" s="45" t="str">
        <f t="shared" si="226"/>
        <v/>
      </c>
      <c r="AK705" s="50"/>
      <c r="AL705" s="88" t="str">
        <f t="shared" si="237"/>
        <v/>
      </c>
      <c r="AM705" s="89" t="str">
        <f t="shared" si="238"/>
        <v/>
      </c>
      <c r="AN705" s="36"/>
    </row>
    <row r="706" spans="1:40" x14ac:dyDescent="0.25">
      <c r="A706" s="95"/>
      <c r="B706" s="19"/>
      <c r="C706" s="298" t="b">
        <f t="shared" si="233"/>
        <v>0</v>
      </c>
      <c r="D706" s="298"/>
      <c r="E706" s="420" t="b">
        <f t="shared" si="234"/>
        <v>0</v>
      </c>
      <c r="F706" s="421"/>
      <c r="G706" s="298" t="b">
        <f t="shared" si="235"/>
        <v>0</v>
      </c>
      <c r="H706" s="298"/>
      <c r="I706" s="298" t="b">
        <f t="shared" si="236"/>
        <v>0</v>
      </c>
      <c r="J706" s="298"/>
      <c r="K706" s="285" t="str">
        <f t="shared" si="227"/>
        <v/>
      </c>
      <c r="L706" s="104" t="str">
        <f t="shared" si="220"/>
        <v/>
      </c>
      <c r="M706" s="293" t="str">
        <f t="shared" si="221"/>
        <v/>
      </c>
      <c r="N706" s="19"/>
      <c r="O706" s="86" t="str">
        <f t="shared" si="228"/>
        <v/>
      </c>
      <c r="P706" s="285" t="str">
        <f t="shared" si="229"/>
        <v/>
      </c>
      <c r="Q706" s="86" t="str">
        <f t="shared" si="230"/>
        <v/>
      </c>
      <c r="R706" s="285" t="str">
        <f t="shared" si="231"/>
        <v/>
      </c>
      <c r="S706" s="16"/>
      <c r="T706" s="49" t="str">
        <f t="shared" si="222"/>
        <v/>
      </c>
      <c r="U706" s="49" t="str">
        <f t="shared" si="223"/>
        <v/>
      </c>
      <c r="V706" s="16"/>
      <c r="W706" s="88" t="str">
        <f t="shared" si="224"/>
        <v/>
      </c>
      <c r="X706" s="89" t="str">
        <f t="shared" si="240"/>
        <v/>
      </c>
      <c r="Y706" s="16"/>
      <c r="Z706" s="31" t="str">
        <f t="shared" si="232"/>
        <v/>
      </c>
      <c r="AA706" s="19"/>
      <c r="AB706" s="45" t="str">
        <f t="shared" si="239"/>
        <v/>
      </c>
      <c r="AC706" s="44"/>
      <c r="AE706" s="19"/>
      <c r="AF706" s="71"/>
      <c r="AG706" s="25"/>
      <c r="AH706" s="45" t="str">
        <f t="shared" si="225"/>
        <v/>
      </c>
      <c r="AI706" s="29"/>
      <c r="AJ706" s="45" t="str">
        <f t="shared" si="226"/>
        <v/>
      </c>
      <c r="AK706" s="50"/>
      <c r="AL706" s="88" t="str">
        <f t="shared" si="237"/>
        <v/>
      </c>
      <c r="AM706" s="89" t="str">
        <f t="shared" si="238"/>
        <v/>
      </c>
      <c r="AN706" s="36"/>
    </row>
    <row r="707" spans="1:40" x14ac:dyDescent="0.25">
      <c r="A707" s="95"/>
      <c r="B707" s="19"/>
      <c r="C707" s="298" t="b">
        <f t="shared" si="233"/>
        <v>0</v>
      </c>
      <c r="D707" s="298"/>
      <c r="E707" s="420" t="b">
        <f t="shared" si="234"/>
        <v>0</v>
      </c>
      <c r="F707" s="421"/>
      <c r="G707" s="298" t="b">
        <f t="shared" si="235"/>
        <v>0</v>
      </c>
      <c r="H707" s="298"/>
      <c r="I707" s="298" t="b">
        <f t="shared" si="236"/>
        <v>0</v>
      </c>
      <c r="J707" s="298"/>
      <c r="K707" s="285" t="str">
        <f t="shared" si="227"/>
        <v/>
      </c>
      <c r="L707" s="104" t="str">
        <f t="shared" si="220"/>
        <v/>
      </c>
      <c r="M707" s="293" t="str">
        <f t="shared" si="221"/>
        <v/>
      </c>
      <c r="N707" s="19"/>
      <c r="O707" s="86" t="str">
        <f t="shared" si="228"/>
        <v/>
      </c>
      <c r="P707" s="285" t="str">
        <f t="shared" si="229"/>
        <v/>
      </c>
      <c r="Q707" s="86" t="str">
        <f t="shared" si="230"/>
        <v/>
      </c>
      <c r="R707" s="285" t="str">
        <f t="shared" si="231"/>
        <v/>
      </c>
      <c r="S707" s="16"/>
      <c r="T707" s="49" t="str">
        <f t="shared" si="222"/>
        <v/>
      </c>
      <c r="U707" s="49" t="str">
        <f t="shared" si="223"/>
        <v/>
      </c>
      <c r="V707" s="16"/>
      <c r="W707" s="88" t="str">
        <f t="shared" si="224"/>
        <v/>
      </c>
      <c r="X707" s="89" t="str">
        <f t="shared" si="240"/>
        <v/>
      </c>
      <c r="Y707" s="16"/>
      <c r="Z707" s="31" t="str">
        <f t="shared" si="232"/>
        <v/>
      </c>
      <c r="AA707" s="19"/>
      <c r="AB707" s="45" t="str">
        <f t="shared" si="239"/>
        <v/>
      </c>
      <c r="AC707" s="44"/>
      <c r="AE707" s="19"/>
      <c r="AF707" s="71"/>
      <c r="AG707" s="25"/>
      <c r="AH707" s="45" t="str">
        <f t="shared" si="225"/>
        <v/>
      </c>
      <c r="AI707" s="29"/>
      <c r="AJ707" s="45" t="str">
        <f t="shared" si="226"/>
        <v/>
      </c>
      <c r="AK707" s="50"/>
      <c r="AL707" s="88" t="str">
        <f t="shared" si="237"/>
        <v/>
      </c>
      <c r="AM707" s="89" t="str">
        <f t="shared" si="238"/>
        <v/>
      </c>
      <c r="AN707" s="36"/>
    </row>
    <row r="708" spans="1:40" x14ac:dyDescent="0.25">
      <c r="A708" s="95"/>
      <c r="B708" s="19"/>
      <c r="C708" s="298" t="b">
        <f t="shared" si="233"/>
        <v>0</v>
      </c>
      <c r="D708" s="298"/>
      <c r="E708" s="420" t="b">
        <f t="shared" si="234"/>
        <v>0</v>
      </c>
      <c r="F708" s="421"/>
      <c r="G708" s="298" t="b">
        <f t="shared" si="235"/>
        <v>0</v>
      </c>
      <c r="H708" s="298"/>
      <c r="I708" s="298" t="b">
        <f t="shared" si="236"/>
        <v>0</v>
      </c>
      <c r="J708" s="298"/>
      <c r="K708" s="285" t="str">
        <f t="shared" si="227"/>
        <v/>
      </c>
      <c r="L708" s="104" t="str">
        <f t="shared" si="220"/>
        <v/>
      </c>
      <c r="M708" s="293" t="str">
        <f t="shared" si="221"/>
        <v/>
      </c>
      <c r="N708" s="19"/>
      <c r="O708" s="86" t="str">
        <f t="shared" si="228"/>
        <v/>
      </c>
      <c r="P708" s="285" t="str">
        <f t="shared" si="229"/>
        <v/>
      </c>
      <c r="Q708" s="86" t="str">
        <f t="shared" si="230"/>
        <v/>
      </c>
      <c r="R708" s="285" t="str">
        <f t="shared" si="231"/>
        <v/>
      </c>
      <c r="S708" s="16"/>
      <c r="T708" s="49" t="str">
        <f t="shared" si="222"/>
        <v/>
      </c>
      <c r="U708" s="49" t="str">
        <f t="shared" si="223"/>
        <v/>
      </c>
      <c r="V708" s="16"/>
      <c r="W708" s="88" t="str">
        <f t="shared" si="224"/>
        <v/>
      </c>
      <c r="X708" s="89" t="str">
        <f t="shared" si="240"/>
        <v/>
      </c>
      <c r="Y708" s="16"/>
      <c r="Z708" s="31" t="str">
        <f t="shared" si="232"/>
        <v/>
      </c>
      <c r="AA708" s="19"/>
      <c r="AB708" s="45" t="str">
        <f t="shared" si="239"/>
        <v/>
      </c>
      <c r="AC708" s="44"/>
      <c r="AE708" s="19"/>
      <c r="AF708" s="71"/>
      <c r="AG708" s="25"/>
      <c r="AH708" s="45" t="str">
        <f t="shared" si="225"/>
        <v/>
      </c>
      <c r="AI708" s="29"/>
      <c r="AJ708" s="45" t="str">
        <f t="shared" si="226"/>
        <v/>
      </c>
      <c r="AK708" s="50"/>
      <c r="AL708" s="88" t="str">
        <f t="shared" si="237"/>
        <v/>
      </c>
      <c r="AM708" s="89" t="str">
        <f t="shared" si="238"/>
        <v/>
      </c>
      <c r="AN708" s="36"/>
    </row>
    <row r="709" spans="1:40" x14ac:dyDescent="0.25">
      <c r="A709" s="95"/>
      <c r="B709" s="19"/>
      <c r="C709" s="298" t="b">
        <f t="shared" si="233"/>
        <v>0</v>
      </c>
      <c r="D709" s="298"/>
      <c r="E709" s="420" t="b">
        <f t="shared" si="234"/>
        <v>0</v>
      </c>
      <c r="F709" s="421"/>
      <c r="G709" s="298" t="b">
        <f t="shared" si="235"/>
        <v>0</v>
      </c>
      <c r="H709" s="298"/>
      <c r="I709" s="298" t="b">
        <f t="shared" si="236"/>
        <v>0</v>
      </c>
      <c r="J709" s="298"/>
      <c r="K709" s="285" t="str">
        <f t="shared" si="227"/>
        <v/>
      </c>
      <c r="L709" s="104" t="str">
        <f t="shared" si="220"/>
        <v/>
      </c>
      <c r="M709" s="293" t="str">
        <f t="shared" si="221"/>
        <v/>
      </c>
      <c r="N709" s="19"/>
      <c r="O709" s="86" t="str">
        <f t="shared" si="228"/>
        <v/>
      </c>
      <c r="P709" s="285" t="str">
        <f t="shared" si="229"/>
        <v/>
      </c>
      <c r="Q709" s="86" t="str">
        <f t="shared" si="230"/>
        <v/>
      </c>
      <c r="R709" s="285" t="str">
        <f t="shared" si="231"/>
        <v/>
      </c>
      <c r="S709" s="16"/>
      <c r="T709" s="49" t="str">
        <f t="shared" si="222"/>
        <v/>
      </c>
      <c r="U709" s="49" t="str">
        <f t="shared" si="223"/>
        <v/>
      </c>
      <c r="V709" s="16"/>
      <c r="W709" s="88" t="str">
        <f t="shared" si="224"/>
        <v/>
      </c>
      <c r="X709" s="89" t="str">
        <f t="shared" si="240"/>
        <v/>
      </c>
      <c r="Y709" s="16"/>
      <c r="Z709" s="31" t="str">
        <f t="shared" si="232"/>
        <v/>
      </c>
      <c r="AA709" s="19"/>
      <c r="AB709" s="45" t="str">
        <f t="shared" si="239"/>
        <v/>
      </c>
      <c r="AC709" s="44"/>
      <c r="AE709" s="19"/>
      <c r="AF709" s="71"/>
      <c r="AG709" s="25"/>
      <c r="AH709" s="45" t="str">
        <f t="shared" si="225"/>
        <v/>
      </c>
      <c r="AI709" s="29"/>
      <c r="AJ709" s="45" t="str">
        <f t="shared" si="226"/>
        <v/>
      </c>
      <c r="AK709" s="50"/>
      <c r="AL709" s="88" t="str">
        <f t="shared" si="237"/>
        <v/>
      </c>
      <c r="AM709" s="89" t="str">
        <f t="shared" si="238"/>
        <v/>
      </c>
      <c r="AN709" s="36"/>
    </row>
    <row r="710" spans="1:40" x14ac:dyDescent="0.25">
      <c r="A710" s="95"/>
      <c r="B710" s="19"/>
      <c r="C710" s="298" t="b">
        <f t="shared" si="233"/>
        <v>0</v>
      </c>
      <c r="D710" s="298"/>
      <c r="E710" s="420" t="b">
        <f t="shared" si="234"/>
        <v>0</v>
      </c>
      <c r="F710" s="421"/>
      <c r="G710" s="298" t="b">
        <f t="shared" si="235"/>
        <v>0</v>
      </c>
      <c r="H710" s="298"/>
      <c r="I710" s="298" t="b">
        <f t="shared" si="236"/>
        <v>0</v>
      </c>
      <c r="J710" s="298"/>
      <c r="K710" s="285" t="str">
        <f t="shared" si="227"/>
        <v/>
      </c>
      <c r="L710" s="104" t="str">
        <f t="shared" si="220"/>
        <v/>
      </c>
      <c r="M710" s="293" t="str">
        <f t="shared" si="221"/>
        <v/>
      </c>
      <c r="N710" s="19"/>
      <c r="O710" s="86" t="str">
        <f t="shared" si="228"/>
        <v/>
      </c>
      <c r="P710" s="285" t="str">
        <f t="shared" si="229"/>
        <v/>
      </c>
      <c r="Q710" s="86" t="str">
        <f t="shared" si="230"/>
        <v/>
      </c>
      <c r="R710" s="285" t="str">
        <f t="shared" si="231"/>
        <v/>
      </c>
      <c r="S710" s="16"/>
      <c r="T710" s="49" t="str">
        <f t="shared" si="222"/>
        <v/>
      </c>
      <c r="U710" s="49" t="str">
        <f t="shared" si="223"/>
        <v/>
      </c>
      <c r="V710" s="16"/>
      <c r="W710" s="88" t="str">
        <f t="shared" si="224"/>
        <v/>
      </c>
      <c r="X710" s="89" t="str">
        <f t="shared" si="240"/>
        <v/>
      </c>
      <c r="Y710" s="16"/>
      <c r="Z710" s="31" t="str">
        <f t="shared" si="232"/>
        <v/>
      </c>
      <c r="AA710" s="19"/>
      <c r="AB710" s="45" t="str">
        <f t="shared" si="239"/>
        <v/>
      </c>
      <c r="AC710" s="44"/>
      <c r="AE710" s="19"/>
      <c r="AF710" s="71"/>
      <c r="AG710" s="25"/>
      <c r="AH710" s="45" t="str">
        <f t="shared" si="225"/>
        <v/>
      </c>
      <c r="AI710" s="29"/>
      <c r="AJ710" s="45" t="str">
        <f t="shared" si="226"/>
        <v/>
      </c>
      <c r="AK710" s="50"/>
      <c r="AL710" s="88" t="str">
        <f t="shared" si="237"/>
        <v/>
      </c>
      <c r="AM710" s="89" t="str">
        <f t="shared" si="238"/>
        <v/>
      </c>
      <c r="AN710" s="36"/>
    </row>
    <row r="711" spans="1:40" x14ac:dyDescent="0.25">
      <c r="A711" s="95"/>
      <c r="B711" s="19"/>
      <c r="C711" s="298" t="b">
        <f t="shared" si="233"/>
        <v>0</v>
      </c>
      <c r="D711" s="298"/>
      <c r="E711" s="420" t="b">
        <f t="shared" si="234"/>
        <v>0</v>
      </c>
      <c r="F711" s="421"/>
      <c r="G711" s="298" t="b">
        <f t="shared" si="235"/>
        <v>0</v>
      </c>
      <c r="H711" s="298"/>
      <c r="I711" s="298" t="b">
        <f t="shared" si="236"/>
        <v>0</v>
      </c>
      <c r="J711" s="298"/>
      <c r="K711" s="285" t="str">
        <f t="shared" si="227"/>
        <v/>
      </c>
      <c r="L711" s="104" t="str">
        <f t="shared" si="220"/>
        <v/>
      </c>
      <c r="M711" s="293" t="str">
        <f t="shared" si="221"/>
        <v/>
      </c>
      <c r="N711" s="19"/>
      <c r="O711" s="86" t="str">
        <f t="shared" si="228"/>
        <v/>
      </c>
      <c r="P711" s="285" t="str">
        <f t="shared" si="229"/>
        <v/>
      </c>
      <c r="Q711" s="86" t="str">
        <f t="shared" si="230"/>
        <v/>
      </c>
      <c r="R711" s="285" t="str">
        <f t="shared" si="231"/>
        <v/>
      </c>
      <c r="S711" s="16"/>
      <c r="T711" s="49" t="str">
        <f t="shared" si="222"/>
        <v/>
      </c>
      <c r="U711" s="49" t="str">
        <f t="shared" si="223"/>
        <v/>
      </c>
      <c r="V711" s="16"/>
      <c r="W711" s="88" t="str">
        <f t="shared" si="224"/>
        <v/>
      </c>
      <c r="X711" s="89" t="str">
        <f t="shared" si="240"/>
        <v/>
      </c>
      <c r="Y711" s="16"/>
      <c r="Z711" s="31" t="str">
        <f t="shared" si="232"/>
        <v/>
      </c>
      <c r="AA711" s="19"/>
      <c r="AB711" s="45" t="str">
        <f t="shared" si="239"/>
        <v/>
      </c>
      <c r="AC711" s="44"/>
      <c r="AE711" s="19"/>
      <c r="AF711" s="71"/>
      <c r="AG711" s="25"/>
      <c r="AH711" s="45" t="str">
        <f t="shared" si="225"/>
        <v/>
      </c>
      <c r="AI711" s="29"/>
      <c r="AJ711" s="45" t="str">
        <f t="shared" si="226"/>
        <v/>
      </c>
      <c r="AK711" s="50"/>
      <c r="AL711" s="88" t="str">
        <f t="shared" si="237"/>
        <v/>
      </c>
      <c r="AM711" s="89" t="str">
        <f t="shared" si="238"/>
        <v/>
      </c>
      <c r="AN711" s="36"/>
    </row>
    <row r="712" spans="1:40" x14ac:dyDescent="0.25">
      <c r="A712" s="95"/>
      <c r="B712" s="19"/>
      <c r="C712" s="298" t="b">
        <f t="shared" si="233"/>
        <v>0</v>
      </c>
      <c r="D712" s="298"/>
      <c r="E712" s="420" t="b">
        <f t="shared" si="234"/>
        <v>0</v>
      </c>
      <c r="F712" s="421"/>
      <c r="G712" s="298" t="b">
        <f t="shared" si="235"/>
        <v>0</v>
      </c>
      <c r="H712" s="298"/>
      <c r="I712" s="298" t="b">
        <f t="shared" si="236"/>
        <v>0</v>
      </c>
      <c r="J712" s="298"/>
      <c r="K712" s="285" t="str">
        <f t="shared" si="227"/>
        <v/>
      </c>
      <c r="L712" s="104" t="str">
        <f t="shared" si="220"/>
        <v/>
      </c>
      <c r="M712" s="293" t="str">
        <f t="shared" si="221"/>
        <v/>
      </c>
      <c r="N712" s="19"/>
      <c r="O712" s="86" t="str">
        <f t="shared" si="228"/>
        <v/>
      </c>
      <c r="P712" s="285" t="str">
        <f t="shared" si="229"/>
        <v/>
      </c>
      <c r="Q712" s="86" t="str">
        <f t="shared" si="230"/>
        <v/>
      </c>
      <c r="R712" s="285" t="str">
        <f t="shared" si="231"/>
        <v/>
      </c>
      <c r="S712" s="16"/>
      <c r="T712" s="49" t="str">
        <f t="shared" si="222"/>
        <v/>
      </c>
      <c r="U712" s="49" t="str">
        <f t="shared" si="223"/>
        <v/>
      </c>
      <c r="V712" s="16"/>
      <c r="W712" s="88" t="str">
        <f t="shared" si="224"/>
        <v/>
      </c>
      <c r="X712" s="89" t="str">
        <f t="shared" si="240"/>
        <v/>
      </c>
      <c r="Y712" s="16"/>
      <c r="Z712" s="31" t="str">
        <f t="shared" si="232"/>
        <v/>
      </c>
      <c r="AA712" s="19"/>
      <c r="AB712" s="45" t="str">
        <f t="shared" si="239"/>
        <v/>
      </c>
      <c r="AC712" s="44"/>
      <c r="AE712" s="19"/>
      <c r="AF712" s="71"/>
      <c r="AG712" s="25"/>
      <c r="AH712" s="45" t="str">
        <f t="shared" si="225"/>
        <v/>
      </c>
      <c r="AI712" s="29"/>
      <c r="AJ712" s="45" t="str">
        <f t="shared" si="226"/>
        <v/>
      </c>
      <c r="AK712" s="50"/>
      <c r="AL712" s="88" t="str">
        <f t="shared" si="237"/>
        <v/>
      </c>
      <c r="AM712" s="89" t="str">
        <f t="shared" si="238"/>
        <v/>
      </c>
      <c r="AN712" s="36"/>
    </row>
    <row r="713" spans="1:40" x14ac:dyDescent="0.25">
      <c r="A713" s="95"/>
      <c r="B713" s="19"/>
      <c r="C713" s="298" t="b">
        <f t="shared" si="233"/>
        <v>0</v>
      </c>
      <c r="D713" s="298"/>
      <c r="E713" s="420" t="b">
        <f t="shared" si="234"/>
        <v>0</v>
      </c>
      <c r="F713" s="421"/>
      <c r="G713" s="298" t="b">
        <f t="shared" si="235"/>
        <v>0</v>
      </c>
      <c r="H713" s="298"/>
      <c r="I713" s="298" t="b">
        <f t="shared" si="236"/>
        <v>0</v>
      </c>
      <c r="J713" s="298"/>
      <c r="K713" s="285" t="str">
        <f t="shared" si="227"/>
        <v/>
      </c>
      <c r="L713" s="104" t="str">
        <f t="shared" si="220"/>
        <v/>
      </c>
      <c r="M713" s="293" t="str">
        <f t="shared" si="221"/>
        <v/>
      </c>
      <c r="N713" s="19"/>
      <c r="O713" s="86" t="str">
        <f t="shared" si="228"/>
        <v/>
      </c>
      <c r="P713" s="285" t="str">
        <f t="shared" si="229"/>
        <v/>
      </c>
      <c r="Q713" s="86" t="str">
        <f t="shared" si="230"/>
        <v/>
      </c>
      <c r="R713" s="285" t="str">
        <f t="shared" si="231"/>
        <v/>
      </c>
      <c r="S713" s="16"/>
      <c r="T713" s="49" t="str">
        <f t="shared" si="222"/>
        <v/>
      </c>
      <c r="U713" s="49" t="str">
        <f t="shared" si="223"/>
        <v/>
      </c>
      <c r="V713" s="16"/>
      <c r="W713" s="88" t="str">
        <f t="shared" si="224"/>
        <v/>
      </c>
      <c r="X713" s="89" t="str">
        <f t="shared" si="240"/>
        <v/>
      </c>
      <c r="Y713" s="16"/>
      <c r="Z713" s="31" t="str">
        <f t="shared" si="232"/>
        <v/>
      </c>
      <c r="AA713" s="19"/>
      <c r="AB713" s="45" t="str">
        <f t="shared" si="239"/>
        <v/>
      </c>
      <c r="AC713" s="44"/>
      <c r="AE713" s="19"/>
      <c r="AF713" s="71"/>
      <c r="AG713" s="25"/>
      <c r="AH713" s="45" t="str">
        <f t="shared" si="225"/>
        <v/>
      </c>
      <c r="AI713" s="29"/>
      <c r="AJ713" s="45" t="str">
        <f t="shared" si="226"/>
        <v/>
      </c>
      <c r="AK713" s="50"/>
      <c r="AL713" s="88" t="str">
        <f t="shared" si="237"/>
        <v/>
      </c>
      <c r="AM713" s="89" t="str">
        <f t="shared" si="238"/>
        <v/>
      </c>
      <c r="AN713" s="36"/>
    </row>
    <row r="714" spans="1:40" x14ac:dyDescent="0.25">
      <c r="A714" s="95"/>
      <c r="B714" s="19"/>
      <c r="C714" s="298" t="b">
        <f t="shared" si="233"/>
        <v>0</v>
      </c>
      <c r="D714" s="298"/>
      <c r="E714" s="420" t="b">
        <f t="shared" si="234"/>
        <v>0</v>
      </c>
      <c r="F714" s="421"/>
      <c r="G714" s="298" t="b">
        <f t="shared" si="235"/>
        <v>0</v>
      </c>
      <c r="H714" s="298"/>
      <c r="I714" s="298" t="b">
        <f t="shared" si="236"/>
        <v>0</v>
      </c>
      <c r="J714" s="298"/>
      <c r="K714" s="285" t="str">
        <f t="shared" si="227"/>
        <v/>
      </c>
      <c r="L714" s="104" t="str">
        <f t="shared" si="220"/>
        <v/>
      </c>
      <c r="M714" s="293" t="str">
        <f t="shared" si="221"/>
        <v/>
      </c>
      <c r="N714" s="19"/>
      <c r="O714" s="86" t="str">
        <f t="shared" si="228"/>
        <v/>
      </c>
      <c r="P714" s="285" t="str">
        <f t="shared" si="229"/>
        <v/>
      </c>
      <c r="Q714" s="86" t="str">
        <f t="shared" si="230"/>
        <v/>
      </c>
      <c r="R714" s="285" t="str">
        <f t="shared" si="231"/>
        <v/>
      </c>
      <c r="S714" s="16"/>
      <c r="T714" s="49" t="str">
        <f t="shared" si="222"/>
        <v/>
      </c>
      <c r="U714" s="49" t="str">
        <f t="shared" si="223"/>
        <v/>
      </c>
      <c r="V714" s="16"/>
      <c r="W714" s="88" t="str">
        <f t="shared" si="224"/>
        <v/>
      </c>
      <c r="X714" s="89" t="str">
        <f t="shared" si="240"/>
        <v/>
      </c>
      <c r="Y714" s="16"/>
      <c r="Z714" s="31" t="str">
        <f t="shared" si="232"/>
        <v/>
      </c>
      <c r="AA714" s="19"/>
      <c r="AB714" s="45" t="str">
        <f t="shared" si="239"/>
        <v/>
      </c>
      <c r="AC714" s="44"/>
      <c r="AE714" s="19"/>
      <c r="AF714" s="71"/>
      <c r="AG714" s="25"/>
      <c r="AH714" s="45" t="str">
        <f t="shared" si="225"/>
        <v/>
      </c>
      <c r="AI714" s="29"/>
      <c r="AJ714" s="45" t="str">
        <f t="shared" si="226"/>
        <v/>
      </c>
      <c r="AK714" s="50"/>
      <c r="AL714" s="88" t="str">
        <f t="shared" si="237"/>
        <v/>
      </c>
      <c r="AM714" s="89" t="str">
        <f t="shared" si="238"/>
        <v/>
      </c>
      <c r="AN714" s="36"/>
    </row>
    <row r="715" spans="1:40" x14ac:dyDescent="0.25">
      <c r="A715" s="95"/>
      <c r="B715" s="19"/>
      <c r="C715" s="298" t="b">
        <f t="shared" si="233"/>
        <v>0</v>
      </c>
      <c r="D715" s="298"/>
      <c r="E715" s="420" t="b">
        <f t="shared" si="234"/>
        <v>0</v>
      </c>
      <c r="F715" s="421"/>
      <c r="G715" s="298" t="b">
        <f t="shared" si="235"/>
        <v>0</v>
      </c>
      <c r="H715" s="298"/>
      <c r="I715" s="298" t="b">
        <f t="shared" si="236"/>
        <v>0</v>
      </c>
      <c r="J715" s="298"/>
      <c r="K715" s="285" t="str">
        <f t="shared" si="227"/>
        <v/>
      </c>
      <c r="L715" s="104" t="str">
        <f t="shared" si="220"/>
        <v/>
      </c>
      <c r="M715" s="293" t="str">
        <f t="shared" si="221"/>
        <v/>
      </c>
      <c r="N715" s="19"/>
      <c r="O715" s="86" t="str">
        <f t="shared" si="228"/>
        <v/>
      </c>
      <c r="P715" s="285" t="str">
        <f t="shared" si="229"/>
        <v/>
      </c>
      <c r="Q715" s="86" t="str">
        <f t="shared" si="230"/>
        <v/>
      </c>
      <c r="R715" s="285" t="str">
        <f t="shared" si="231"/>
        <v/>
      </c>
      <c r="S715" s="16"/>
      <c r="T715" s="49" t="str">
        <f t="shared" si="222"/>
        <v/>
      </c>
      <c r="U715" s="49" t="str">
        <f t="shared" si="223"/>
        <v/>
      </c>
      <c r="V715" s="16"/>
      <c r="W715" s="88" t="str">
        <f t="shared" si="224"/>
        <v/>
      </c>
      <c r="X715" s="89" t="str">
        <f t="shared" si="240"/>
        <v/>
      </c>
      <c r="Y715" s="16"/>
      <c r="Z715" s="31" t="str">
        <f t="shared" si="232"/>
        <v/>
      </c>
      <c r="AA715" s="19"/>
      <c r="AB715" s="45" t="str">
        <f t="shared" si="239"/>
        <v/>
      </c>
      <c r="AC715" s="44"/>
      <c r="AE715" s="19"/>
      <c r="AF715" s="71"/>
      <c r="AG715" s="25"/>
      <c r="AH715" s="45" t="str">
        <f t="shared" si="225"/>
        <v/>
      </c>
      <c r="AI715" s="29"/>
      <c r="AJ715" s="45" t="str">
        <f t="shared" si="226"/>
        <v/>
      </c>
      <c r="AK715" s="50"/>
      <c r="AL715" s="88" t="str">
        <f t="shared" si="237"/>
        <v/>
      </c>
      <c r="AM715" s="89" t="str">
        <f t="shared" si="238"/>
        <v/>
      </c>
      <c r="AN715" s="36"/>
    </row>
    <row r="716" spans="1:40" x14ac:dyDescent="0.25">
      <c r="A716" s="95"/>
      <c r="B716" s="19"/>
      <c r="C716" s="298" t="b">
        <f t="shared" si="233"/>
        <v>0</v>
      </c>
      <c r="D716" s="298"/>
      <c r="E716" s="420" t="b">
        <f t="shared" si="234"/>
        <v>0</v>
      </c>
      <c r="F716" s="421"/>
      <c r="G716" s="298" t="b">
        <f t="shared" si="235"/>
        <v>0</v>
      </c>
      <c r="H716" s="298"/>
      <c r="I716" s="298" t="b">
        <f t="shared" si="236"/>
        <v>0</v>
      </c>
      <c r="J716" s="298"/>
      <c r="K716" s="285" t="str">
        <f t="shared" si="227"/>
        <v/>
      </c>
      <c r="L716" s="104" t="str">
        <f t="shared" si="220"/>
        <v/>
      </c>
      <c r="M716" s="293" t="str">
        <f t="shared" si="221"/>
        <v/>
      </c>
      <c r="N716" s="19"/>
      <c r="O716" s="86" t="str">
        <f t="shared" si="228"/>
        <v/>
      </c>
      <c r="P716" s="285" t="str">
        <f t="shared" si="229"/>
        <v/>
      </c>
      <c r="Q716" s="86" t="str">
        <f t="shared" si="230"/>
        <v/>
      </c>
      <c r="R716" s="285" t="str">
        <f t="shared" si="231"/>
        <v/>
      </c>
      <c r="S716" s="16"/>
      <c r="T716" s="49" t="str">
        <f t="shared" si="222"/>
        <v/>
      </c>
      <c r="U716" s="49" t="str">
        <f t="shared" si="223"/>
        <v/>
      </c>
      <c r="V716" s="16"/>
      <c r="W716" s="88" t="str">
        <f t="shared" si="224"/>
        <v/>
      </c>
      <c r="X716" s="89" t="str">
        <f t="shared" si="240"/>
        <v/>
      </c>
      <c r="Y716" s="16"/>
      <c r="Z716" s="31" t="str">
        <f t="shared" si="232"/>
        <v/>
      </c>
      <c r="AA716" s="19"/>
      <c r="AB716" s="45" t="str">
        <f t="shared" si="239"/>
        <v/>
      </c>
      <c r="AC716" s="44"/>
      <c r="AE716" s="19"/>
      <c r="AF716" s="71"/>
      <c r="AG716" s="25"/>
      <c r="AH716" s="45" t="str">
        <f t="shared" si="225"/>
        <v/>
      </c>
      <c r="AI716" s="29"/>
      <c r="AJ716" s="45" t="str">
        <f t="shared" si="226"/>
        <v/>
      </c>
      <c r="AK716" s="50"/>
      <c r="AL716" s="88" t="str">
        <f t="shared" si="237"/>
        <v/>
      </c>
      <c r="AM716" s="89" t="str">
        <f t="shared" si="238"/>
        <v/>
      </c>
      <c r="AN716" s="36"/>
    </row>
    <row r="717" spans="1:40" x14ac:dyDescent="0.25">
      <c r="A717" s="95"/>
      <c r="B717" s="19"/>
      <c r="C717" s="298" t="b">
        <f t="shared" si="233"/>
        <v>0</v>
      </c>
      <c r="D717" s="298"/>
      <c r="E717" s="420" t="b">
        <f t="shared" si="234"/>
        <v>0</v>
      </c>
      <c r="F717" s="421"/>
      <c r="G717" s="298" t="b">
        <f t="shared" si="235"/>
        <v>0</v>
      </c>
      <c r="H717" s="298"/>
      <c r="I717" s="298" t="b">
        <f t="shared" si="236"/>
        <v>0</v>
      </c>
      <c r="J717" s="298"/>
      <c r="K717" s="285" t="str">
        <f t="shared" si="227"/>
        <v/>
      </c>
      <c r="L717" s="104" t="str">
        <f t="shared" si="220"/>
        <v/>
      </c>
      <c r="M717" s="293" t="str">
        <f t="shared" si="221"/>
        <v/>
      </c>
      <c r="N717" s="19"/>
      <c r="O717" s="86" t="str">
        <f t="shared" si="228"/>
        <v/>
      </c>
      <c r="P717" s="285" t="str">
        <f t="shared" si="229"/>
        <v/>
      </c>
      <c r="Q717" s="86" t="str">
        <f t="shared" si="230"/>
        <v/>
      </c>
      <c r="R717" s="285" t="str">
        <f t="shared" si="231"/>
        <v/>
      </c>
      <c r="S717" s="16"/>
      <c r="T717" s="49" t="str">
        <f t="shared" si="222"/>
        <v/>
      </c>
      <c r="U717" s="49" t="str">
        <f t="shared" si="223"/>
        <v/>
      </c>
      <c r="V717" s="16"/>
      <c r="W717" s="88" t="str">
        <f t="shared" si="224"/>
        <v/>
      </c>
      <c r="X717" s="89" t="str">
        <f t="shared" si="240"/>
        <v/>
      </c>
      <c r="Y717" s="16"/>
      <c r="Z717" s="31" t="str">
        <f t="shared" si="232"/>
        <v/>
      </c>
      <c r="AA717" s="19"/>
      <c r="AB717" s="45" t="str">
        <f t="shared" si="239"/>
        <v/>
      </c>
      <c r="AC717" s="44"/>
      <c r="AE717" s="19"/>
      <c r="AF717" s="71"/>
      <c r="AG717" s="25"/>
      <c r="AH717" s="45" t="str">
        <f t="shared" si="225"/>
        <v/>
      </c>
      <c r="AI717" s="29"/>
      <c r="AJ717" s="45" t="str">
        <f t="shared" si="226"/>
        <v/>
      </c>
      <c r="AK717" s="50"/>
      <c r="AL717" s="88" t="str">
        <f t="shared" si="237"/>
        <v/>
      </c>
      <c r="AM717" s="89" t="str">
        <f t="shared" si="238"/>
        <v/>
      </c>
      <c r="AN717" s="36"/>
    </row>
    <row r="718" spans="1:40" x14ac:dyDescent="0.25">
      <c r="A718" s="95"/>
      <c r="B718" s="19"/>
      <c r="C718" s="298" t="b">
        <f t="shared" si="233"/>
        <v>0</v>
      </c>
      <c r="D718" s="298"/>
      <c r="E718" s="420" t="b">
        <f t="shared" si="234"/>
        <v>0</v>
      </c>
      <c r="F718" s="421"/>
      <c r="G718" s="298" t="b">
        <f t="shared" si="235"/>
        <v>0</v>
      </c>
      <c r="H718" s="298"/>
      <c r="I718" s="298" t="b">
        <f t="shared" si="236"/>
        <v>0</v>
      </c>
      <c r="J718" s="298"/>
      <c r="K718" s="285" t="str">
        <f t="shared" si="227"/>
        <v/>
      </c>
      <c r="L718" s="104" t="str">
        <f t="shared" si="220"/>
        <v/>
      </c>
      <c r="M718" s="293" t="str">
        <f t="shared" si="221"/>
        <v/>
      </c>
      <c r="N718" s="19"/>
      <c r="O718" s="86" t="str">
        <f t="shared" si="228"/>
        <v/>
      </c>
      <c r="P718" s="285" t="str">
        <f t="shared" si="229"/>
        <v/>
      </c>
      <c r="Q718" s="86" t="str">
        <f t="shared" si="230"/>
        <v/>
      </c>
      <c r="R718" s="285" t="str">
        <f t="shared" si="231"/>
        <v/>
      </c>
      <c r="S718" s="16"/>
      <c r="T718" s="49" t="str">
        <f t="shared" si="222"/>
        <v/>
      </c>
      <c r="U718" s="49" t="str">
        <f t="shared" si="223"/>
        <v/>
      </c>
      <c r="V718" s="16"/>
      <c r="W718" s="88" t="str">
        <f t="shared" si="224"/>
        <v/>
      </c>
      <c r="X718" s="89" t="str">
        <f t="shared" si="240"/>
        <v/>
      </c>
      <c r="Y718" s="16"/>
      <c r="Z718" s="31" t="str">
        <f t="shared" si="232"/>
        <v/>
      </c>
      <c r="AA718" s="19"/>
      <c r="AB718" s="45" t="str">
        <f t="shared" si="239"/>
        <v/>
      </c>
      <c r="AC718" s="44"/>
      <c r="AE718" s="19"/>
      <c r="AF718" s="71"/>
      <c r="AG718" s="25"/>
      <c r="AH718" s="45" t="str">
        <f t="shared" si="225"/>
        <v/>
      </c>
      <c r="AI718" s="29"/>
      <c r="AJ718" s="45" t="str">
        <f t="shared" si="226"/>
        <v/>
      </c>
      <c r="AK718" s="50"/>
      <c r="AL718" s="88" t="str">
        <f t="shared" si="237"/>
        <v/>
      </c>
      <c r="AM718" s="89" t="str">
        <f t="shared" si="238"/>
        <v/>
      </c>
      <c r="AN718" s="36"/>
    </row>
    <row r="719" spans="1:40" x14ac:dyDescent="0.25">
      <c r="A719" s="95"/>
      <c r="B719" s="19"/>
      <c r="C719" s="298" t="b">
        <f t="shared" si="233"/>
        <v>0</v>
      </c>
      <c r="D719" s="298"/>
      <c r="E719" s="420" t="b">
        <f t="shared" si="234"/>
        <v>0</v>
      </c>
      <c r="F719" s="421"/>
      <c r="G719" s="298" t="b">
        <f t="shared" si="235"/>
        <v>0</v>
      </c>
      <c r="H719" s="298"/>
      <c r="I719" s="298" t="b">
        <f t="shared" si="236"/>
        <v>0</v>
      </c>
      <c r="J719" s="298"/>
      <c r="K719" s="285" t="str">
        <f t="shared" si="227"/>
        <v/>
      </c>
      <c r="L719" s="104" t="str">
        <f t="shared" si="220"/>
        <v/>
      </c>
      <c r="M719" s="293" t="str">
        <f t="shared" si="221"/>
        <v/>
      </c>
      <c r="N719" s="19"/>
      <c r="O719" s="86" t="str">
        <f t="shared" si="228"/>
        <v/>
      </c>
      <c r="P719" s="285" t="str">
        <f t="shared" si="229"/>
        <v/>
      </c>
      <c r="Q719" s="86" t="str">
        <f t="shared" si="230"/>
        <v/>
      </c>
      <c r="R719" s="285" t="str">
        <f t="shared" si="231"/>
        <v/>
      </c>
      <c r="S719" s="16"/>
      <c r="T719" s="49" t="str">
        <f t="shared" si="222"/>
        <v/>
      </c>
      <c r="U719" s="49" t="str">
        <f t="shared" si="223"/>
        <v/>
      </c>
      <c r="V719" s="16"/>
      <c r="W719" s="88" t="str">
        <f t="shared" si="224"/>
        <v/>
      </c>
      <c r="X719" s="89" t="str">
        <f t="shared" si="240"/>
        <v/>
      </c>
      <c r="Y719" s="16"/>
      <c r="Z719" s="31" t="str">
        <f t="shared" si="232"/>
        <v/>
      </c>
      <c r="AA719" s="19"/>
      <c r="AB719" s="45" t="str">
        <f t="shared" si="239"/>
        <v/>
      </c>
      <c r="AC719" s="44"/>
      <c r="AE719" s="19"/>
      <c r="AF719" s="71"/>
      <c r="AG719" s="25"/>
      <c r="AH719" s="45" t="str">
        <f t="shared" si="225"/>
        <v/>
      </c>
      <c r="AI719" s="29"/>
      <c r="AJ719" s="45" t="str">
        <f t="shared" si="226"/>
        <v/>
      </c>
      <c r="AK719" s="50"/>
      <c r="AL719" s="88" t="str">
        <f t="shared" si="237"/>
        <v/>
      </c>
      <c r="AM719" s="89" t="str">
        <f t="shared" si="238"/>
        <v/>
      </c>
      <c r="AN719" s="36"/>
    </row>
    <row r="720" spans="1:40" x14ac:dyDescent="0.25">
      <c r="A720" s="95"/>
      <c r="B720" s="19"/>
      <c r="C720" s="298" t="b">
        <f t="shared" si="233"/>
        <v>0</v>
      </c>
      <c r="D720" s="298"/>
      <c r="E720" s="420" t="b">
        <f t="shared" si="234"/>
        <v>0</v>
      </c>
      <c r="F720" s="421"/>
      <c r="G720" s="298" t="b">
        <f t="shared" si="235"/>
        <v>0</v>
      </c>
      <c r="H720" s="298"/>
      <c r="I720" s="298" t="b">
        <f t="shared" si="236"/>
        <v>0</v>
      </c>
      <c r="J720" s="298"/>
      <c r="K720" s="285" t="str">
        <f t="shared" si="227"/>
        <v/>
      </c>
      <c r="L720" s="104" t="str">
        <f t="shared" si="220"/>
        <v/>
      </c>
      <c r="M720" s="293" t="str">
        <f t="shared" si="221"/>
        <v/>
      </c>
      <c r="N720" s="19"/>
      <c r="O720" s="86" t="str">
        <f t="shared" si="228"/>
        <v/>
      </c>
      <c r="P720" s="285" t="str">
        <f t="shared" si="229"/>
        <v/>
      </c>
      <c r="Q720" s="86" t="str">
        <f t="shared" si="230"/>
        <v/>
      </c>
      <c r="R720" s="285" t="str">
        <f t="shared" si="231"/>
        <v/>
      </c>
      <c r="S720" s="16"/>
      <c r="T720" s="49" t="str">
        <f t="shared" si="222"/>
        <v/>
      </c>
      <c r="U720" s="49" t="str">
        <f t="shared" si="223"/>
        <v/>
      </c>
      <c r="V720" s="16"/>
      <c r="W720" s="88" t="str">
        <f t="shared" si="224"/>
        <v/>
      </c>
      <c r="X720" s="89" t="str">
        <f t="shared" si="240"/>
        <v/>
      </c>
      <c r="Y720" s="16"/>
      <c r="Z720" s="31" t="str">
        <f t="shared" si="232"/>
        <v/>
      </c>
      <c r="AA720" s="19"/>
      <c r="AB720" s="45" t="str">
        <f t="shared" si="239"/>
        <v/>
      </c>
      <c r="AC720" s="44"/>
      <c r="AE720" s="19"/>
      <c r="AF720" s="71"/>
      <c r="AG720" s="25"/>
      <c r="AH720" s="45" t="str">
        <f t="shared" si="225"/>
        <v/>
      </c>
      <c r="AI720" s="29"/>
      <c r="AJ720" s="45" t="str">
        <f t="shared" si="226"/>
        <v/>
      </c>
      <c r="AK720" s="50"/>
      <c r="AL720" s="88" t="str">
        <f t="shared" si="237"/>
        <v/>
      </c>
      <c r="AM720" s="89" t="str">
        <f t="shared" si="238"/>
        <v/>
      </c>
      <c r="AN720" s="36"/>
    </row>
    <row r="721" spans="1:40" x14ac:dyDescent="0.25">
      <c r="A721" s="95"/>
      <c r="B721" s="19"/>
      <c r="C721" s="298" t="b">
        <f t="shared" si="233"/>
        <v>0</v>
      </c>
      <c r="D721" s="298"/>
      <c r="E721" s="420" t="b">
        <f t="shared" si="234"/>
        <v>0</v>
      </c>
      <c r="F721" s="421"/>
      <c r="G721" s="298" t="b">
        <f t="shared" si="235"/>
        <v>0</v>
      </c>
      <c r="H721" s="298"/>
      <c r="I721" s="298" t="b">
        <f t="shared" si="236"/>
        <v>0</v>
      </c>
      <c r="J721" s="298"/>
      <c r="K721" s="285" t="str">
        <f t="shared" si="227"/>
        <v/>
      </c>
      <c r="L721" s="104" t="str">
        <f t="shared" si="220"/>
        <v/>
      </c>
      <c r="M721" s="293" t="str">
        <f t="shared" si="221"/>
        <v/>
      </c>
      <c r="N721" s="19"/>
      <c r="O721" s="86" t="str">
        <f t="shared" si="228"/>
        <v/>
      </c>
      <c r="P721" s="285" t="str">
        <f t="shared" si="229"/>
        <v/>
      </c>
      <c r="Q721" s="86" t="str">
        <f t="shared" si="230"/>
        <v/>
      </c>
      <c r="R721" s="285" t="str">
        <f t="shared" si="231"/>
        <v/>
      </c>
      <c r="S721" s="16"/>
      <c r="T721" s="49" t="str">
        <f t="shared" si="222"/>
        <v/>
      </c>
      <c r="U721" s="49" t="str">
        <f t="shared" si="223"/>
        <v/>
      </c>
      <c r="V721" s="16"/>
      <c r="W721" s="88" t="str">
        <f t="shared" si="224"/>
        <v/>
      </c>
      <c r="X721" s="89" t="str">
        <f t="shared" si="240"/>
        <v/>
      </c>
      <c r="Y721" s="16"/>
      <c r="Z721" s="31" t="str">
        <f t="shared" si="232"/>
        <v/>
      </c>
      <c r="AA721" s="19"/>
      <c r="AB721" s="45" t="str">
        <f t="shared" si="239"/>
        <v/>
      </c>
      <c r="AC721" s="44"/>
      <c r="AE721" s="19"/>
      <c r="AF721" s="71"/>
      <c r="AG721" s="25"/>
      <c r="AH721" s="45" t="str">
        <f t="shared" si="225"/>
        <v/>
      </c>
      <c r="AI721" s="29"/>
      <c r="AJ721" s="45" t="str">
        <f t="shared" si="226"/>
        <v/>
      </c>
      <c r="AK721" s="50"/>
      <c r="AL721" s="88" t="str">
        <f t="shared" si="237"/>
        <v/>
      </c>
      <c r="AM721" s="89" t="str">
        <f t="shared" si="238"/>
        <v/>
      </c>
      <c r="AN721" s="36"/>
    </row>
    <row r="722" spans="1:40" x14ac:dyDescent="0.25">
      <c r="A722" s="95"/>
      <c r="B722" s="19"/>
      <c r="C722" s="298" t="b">
        <f t="shared" si="233"/>
        <v>0</v>
      </c>
      <c r="D722" s="298"/>
      <c r="E722" s="420" t="b">
        <f t="shared" si="234"/>
        <v>0</v>
      </c>
      <c r="F722" s="421"/>
      <c r="G722" s="298" t="b">
        <f t="shared" si="235"/>
        <v>0</v>
      </c>
      <c r="H722" s="298"/>
      <c r="I722" s="298" t="b">
        <f t="shared" si="236"/>
        <v>0</v>
      </c>
      <c r="J722" s="298"/>
      <c r="K722" s="285" t="str">
        <f t="shared" si="227"/>
        <v/>
      </c>
      <c r="L722" s="104" t="str">
        <f t="shared" si="220"/>
        <v/>
      </c>
      <c r="M722" s="293" t="str">
        <f t="shared" si="221"/>
        <v/>
      </c>
      <c r="N722" s="19"/>
      <c r="O722" s="86" t="str">
        <f t="shared" si="228"/>
        <v/>
      </c>
      <c r="P722" s="285" t="str">
        <f t="shared" si="229"/>
        <v/>
      </c>
      <c r="Q722" s="86" t="str">
        <f t="shared" si="230"/>
        <v/>
      </c>
      <c r="R722" s="285" t="str">
        <f t="shared" si="231"/>
        <v/>
      </c>
      <c r="S722" s="16"/>
      <c r="T722" s="49" t="str">
        <f t="shared" si="222"/>
        <v/>
      </c>
      <c r="U722" s="49" t="str">
        <f t="shared" si="223"/>
        <v/>
      </c>
      <c r="V722" s="16"/>
      <c r="W722" s="88" t="str">
        <f t="shared" si="224"/>
        <v/>
      </c>
      <c r="X722" s="89" t="str">
        <f t="shared" si="240"/>
        <v/>
      </c>
      <c r="Y722" s="16"/>
      <c r="Z722" s="31" t="str">
        <f t="shared" si="232"/>
        <v/>
      </c>
      <c r="AA722" s="19"/>
      <c r="AB722" s="45" t="str">
        <f t="shared" si="239"/>
        <v/>
      </c>
      <c r="AC722" s="44"/>
      <c r="AE722" s="19"/>
      <c r="AF722" s="71"/>
      <c r="AG722" s="25"/>
      <c r="AH722" s="45" t="str">
        <f t="shared" si="225"/>
        <v/>
      </c>
      <c r="AI722" s="29"/>
      <c r="AJ722" s="45" t="str">
        <f t="shared" si="226"/>
        <v/>
      </c>
      <c r="AK722" s="50"/>
      <c r="AL722" s="88" t="str">
        <f t="shared" si="237"/>
        <v/>
      </c>
      <c r="AM722" s="89" t="str">
        <f t="shared" si="238"/>
        <v/>
      </c>
      <c r="AN722" s="36"/>
    </row>
    <row r="723" spans="1:40" x14ac:dyDescent="0.25">
      <c r="A723" s="95"/>
      <c r="B723" s="19"/>
      <c r="C723" s="298" t="b">
        <f t="shared" si="233"/>
        <v>0</v>
      </c>
      <c r="D723" s="298"/>
      <c r="E723" s="420" t="b">
        <f t="shared" si="234"/>
        <v>0</v>
      </c>
      <c r="F723" s="421"/>
      <c r="G723" s="298" t="b">
        <f t="shared" si="235"/>
        <v>0</v>
      </c>
      <c r="H723" s="298"/>
      <c r="I723" s="298" t="b">
        <f t="shared" si="236"/>
        <v>0</v>
      </c>
      <c r="J723" s="298"/>
      <c r="K723" s="285" t="str">
        <f t="shared" si="227"/>
        <v/>
      </c>
      <c r="L723" s="104" t="str">
        <f t="shared" si="220"/>
        <v/>
      </c>
      <c r="M723" s="293" t="str">
        <f t="shared" si="221"/>
        <v/>
      </c>
      <c r="N723" s="19"/>
      <c r="O723" s="86" t="str">
        <f t="shared" si="228"/>
        <v/>
      </c>
      <c r="P723" s="285" t="str">
        <f t="shared" si="229"/>
        <v/>
      </c>
      <c r="Q723" s="86" t="str">
        <f t="shared" si="230"/>
        <v/>
      </c>
      <c r="R723" s="285" t="str">
        <f t="shared" si="231"/>
        <v/>
      </c>
      <c r="S723" s="16"/>
      <c r="T723" s="49" t="str">
        <f t="shared" si="222"/>
        <v/>
      </c>
      <c r="U723" s="49" t="str">
        <f t="shared" si="223"/>
        <v/>
      </c>
      <c r="V723" s="16"/>
      <c r="W723" s="88" t="str">
        <f t="shared" si="224"/>
        <v/>
      </c>
      <c r="X723" s="89" t="str">
        <f t="shared" si="240"/>
        <v/>
      </c>
      <c r="Y723" s="16"/>
      <c r="Z723" s="31" t="str">
        <f t="shared" si="232"/>
        <v/>
      </c>
      <c r="AA723" s="19"/>
      <c r="AB723" s="45" t="str">
        <f t="shared" si="239"/>
        <v/>
      </c>
      <c r="AC723" s="44"/>
      <c r="AE723" s="19"/>
      <c r="AF723" s="71"/>
      <c r="AG723" s="25"/>
      <c r="AH723" s="45" t="str">
        <f t="shared" si="225"/>
        <v/>
      </c>
      <c r="AI723" s="29"/>
      <c r="AJ723" s="45" t="str">
        <f t="shared" si="226"/>
        <v/>
      </c>
      <c r="AK723" s="50"/>
      <c r="AL723" s="88" t="str">
        <f t="shared" si="237"/>
        <v/>
      </c>
      <c r="AM723" s="89" t="str">
        <f t="shared" si="238"/>
        <v/>
      </c>
      <c r="AN723" s="36"/>
    </row>
    <row r="724" spans="1:40" x14ac:dyDescent="0.25">
      <c r="A724" s="95"/>
      <c r="B724" s="19"/>
      <c r="C724" s="298" t="b">
        <f t="shared" si="233"/>
        <v>0</v>
      </c>
      <c r="D724" s="298"/>
      <c r="E724" s="420" t="b">
        <f t="shared" si="234"/>
        <v>0</v>
      </c>
      <c r="F724" s="421"/>
      <c r="G724" s="298" t="b">
        <f t="shared" si="235"/>
        <v>0</v>
      </c>
      <c r="H724" s="298"/>
      <c r="I724" s="298" t="b">
        <f t="shared" si="236"/>
        <v>0</v>
      </c>
      <c r="J724" s="298"/>
      <c r="K724" s="285" t="str">
        <f t="shared" si="227"/>
        <v/>
      </c>
      <c r="L724" s="104" t="str">
        <f t="shared" si="220"/>
        <v/>
      </c>
      <c r="M724" s="293" t="str">
        <f t="shared" si="221"/>
        <v/>
      </c>
      <c r="N724" s="19"/>
      <c r="O724" s="86" t="str">
        <f t="shared" si="228"/>
        <v/>
      </c>
      <c r="P724" s="285" t="str">
        <f t="shared" si="229"/>
        <v/>
      </c>
      <c r="Q724" s="86" t="str">
        <f t="shared" si="230"/>
        <v/>
      </c>
      <c r="R724" s="285" t="str">
        <f t="shared" si="231"/>
        <v/>
      </c>
      <c r="S724" s="16"/>
      <c r="T724" s="49" t="str">
        <f t="shared" si="222"/>
        <v/>
      </c>
      <c r="U724" s="49" t="str">
        <f t="shared" si="223"/>
        <v/>
      </c>
      <c r="V724" s="16"/>
      <c r="W724" s="88" t="str">
        <f t="shared" si="224"/>
        <v/>
      </c>
      <c r="X724" s="89" t="str">
        <f t="shared" si="240"/>
        <v/>
      </c>
      <c r="Y724" s="16"/>
      <c r="Z724" s="31" t="str">
        <f t="shared" si="232"/>
        <v/>
      </c>
      <c r="AA724" s="19"/>
      <c r="AB724" s="45" t="str">
        <f t="shared" si="239"/>
        <v/>
      </c>
      <c r="AC724" s="44"/>
      <c r="AE724" s="19"/>
      <c r="AF724" s="71"/>
      <c r="AG724" s="25"/>
      <c r="AH724" s="45" t="str">
        <f t="shared" si="225"/>
        <v/>
      </c>
      <c r="AI724" s="29"/>
      <c r="AJ724" s="45" t="str">
        <f t="shared" si="226"/>
        <v/>
      </c>
      <c r="AK724" s="50"/>
      <c r="AL724" s="88" t="str">
        <f t="shared" si="237"/>
        <v/>
      </c>
      <c r="AM724" s="89" t="str">
        <f t="shared" si="238"/>
        <v/>
      </c>
      <c r="AN724" s="36"/>
    </row>
    <row r="725" spans="1:40" x14ac:dyDescent="0.25">
      <c r="A725" s="95"/>
      <c r="B725" s="19"/>
      <c r="C725" s="298" t="b">
        <f t="shared" si="233"/>
        <v>0</v>
      </c>
      <c r="D725" s="298"/>
      <c r="E725" s="420" t="b">
        <f t="shared" si="234"/>
        <v>0</v>
      </c>
      <c r="F725" s="421"/>
      <c r="G725" s="298" t="b">
        <f t="shared" si="235"/>
        <v>0</v>
      </c>
      <c r="H725" s="298"/>
      <c r="I725" s="298" t="b">
        <f t="shared" si="236"/>
        <v>0</v>
      </c>
      <c r="J725" s="298"/>
      <c r="K725" s="285" t="str">
        <f t="shared" si="227"/>
        <v/>
      </c>
      <c r="L725" s="104" t="str">
        <f t="shared" si="220"/>
        <v/>
      </c>
      <c r="M725" s="293" t="str">
        <f t="shared" si="221"/>
        <v/>
      </c>
      <c r="N725" s="19"/>
      <c r="O725" s="86" t="str">
        <f t="shared" si="228"/>
        <v/>
      </c>
      <c r="P725" s="285" t="str">
        <f t="shared" si="229"/>
        <v/>
      </c>
      <c r="Q725" s="86" t="str">
        <f t="shared" si="230"/>
        <v/>
      </c>
      <c r="R725" s="285" t="str">
        <f t="shared" si="231"/>
        <v/>
      </c>
      <c r="S725" s="16"/>
      <c r="T725" s="49" t="str">
        <f t="shared" si="222"/>
        <v/>
      </c>
      <c r="U725" s="49" t="str">
        <f t="shared" si="223"/>
        <v/>
      </c>
      <c r="V725" s="16"/>
      <c r="W725" s="88" t="str">
        <f t="shared" si="224"/>
        <v/>
      </c>
      <c r="X725" s="89" t="str">
        <f t="shared" si="240"/>
        <v/>
      </c>
      <c r="Y725" s="16"/>
      <c r="Z725" s="31" t="str">
        <f t="shared" si="232"/>
        <v/>
      </c>
      <c r="AA725" s="19"/>
      <c r="AB725" s="45" t="str">
        <f t="shared" si="239"/>
        <v/>
      </c>
      <c r="AC725" s="44"/>
      <c r="AE725" s="19"/>
      <c r="AF725" s="71"/>
      <c r="AG725" s="25"/>
      <c r="AH725" s="45" t="str">
        <f t="shared" si="225"/>
        <v/>
      </c>
      <c r="AI725" s="29"/>
      <c r="AJ725" s="45" t="str">
        <f t="shared" si="226"/>
        <v/>
      </c>
      <c r="AK725" s="50"/>
      <c r="AL725" s="88" t="str">
        <f t="shared" si="237"/>
        <v/>
      </c>
      <c r="AM725" s="89" t="str">
        <f t="shared" si="238"/>
        <v/>
      </c>
      <c r="AN725" s="36"/>
    </row>
    <row r="726" spans="1:40" x14ac:dyDescent="0.25">
      <c r="A726" s="95"/>
      <c r="B726" s="19"/>
      <c r="C726" s="298" t="b">
        <f t="shared" si="233"/>
        <v>0</v>
      </c>
      <c r="D726" s="298"/>
      <c r="E726" s="420" t="b">
        <f t="shared" si="234"/>
        <v>0</v>
      </c>
      <c r="F726" s="421"/>
      <c r="G726" s="298" t="b">
        <f t="shared" si="235"/>
        <v>0</v>
      </c>
      <c r="H726" s="298"/>
      <c r="I726" s="298" t="b">
        <f t="shared" si="236"/>
        <v>0</v>
      </c>
      <c r="J726" s="298"/>
      <c r="K726" s="285" t="str">
        <f t="shared" si="227"/>
        <v/>
      </c>
      <c r="L726" s="104" t="str">
        <f t="shared" si="220"/>
        <v/>
      </c>
      <c r="M726" s="293" t="str">
        <f t="shared" si="221"/>
        <v/>
      </c>
      <c r="N726" s="19"/>
      <c r="O726" s="86" t="str">
        <f t="shared" si="228"/>
        <v/>
      </c>
      <c r="P726" s="285" t="str">
        <f t="shared" si="229"/>
        <v/>
      </c>
      <c r="Q726" s="86" t="str">
        <f t="shared" si="230"/>
        <v/>
      </c>
      <c r="R726" s="285" t="str">
        <f t="shared" si="231"/>
        <v/>
      </c>
      <c r="S726" s="16"/>
      <c r="T726" s="49" t="str">
        <f t="shared" si="222"/>
        <v/>
      </c>
      <c r="U726" s="49" t="str">
        <f t="shared" si="223"/>
        <v/>
      </c>
      <c r="V726" s="16"/>
      <c r="W726" s="88" t="str">
        <f t="shared" si="224"/>
        <v/>
      </c>
      <c r="X726" s="89" t="str">
        <f t="shared" si="240"/>
        <v/>
      </c>
      <c r="Y726" s="16"/>
      <c r="Z726" s="31" t="str">
        <f t="shared" si="232"/>
        <v/>
      </c>
      <c r="AA726" s="19"/>
      <c r="AB726" s="45" t="str">
        <f t="shared" si="239"/>
        <v/>
      </c>
      <c r="AC726" s="44"/>
      <c r="AE726" s="19"/>
      <c r="AF726" s="71"/>
      <c r="AG726" s="25"/>
      <c r="AH726" s="45" t="str">
        <f t="shared" si="225"/>
        <v/>
      </c>
      <c r="AI726" s="29"/>
      <c r="AJ726" s="45" t="str">
        <f t="shared" si="226"/>
        <v/>
      </c>
      <c r="AK726" s="50"/>
      <c r="AL726" s="88" t="str">
        <f t="shared" si="237"/>
        <v/>
      </c>
      <c r="AM726" s="89" t="str">
        <f t="shared" si="238"/>
        <v/>
      </c>
      <c r="AN726" s="36"/>
    </row>
    <row r="727" spans="1:40" x14ac:dyDescent="0.25">
      <c r="A727" s="95"/>
      <c r="B727" s="19"/>
      <c r="C727" s="298" t="b">
        <f t="shared" si="233"/>
        <v>0</v>
      </c>
      <c r="D727" s="298"/>
      <c r="E727" s="420" t="b">
        <f t="shared" si="234"/>
        <v>0</v>
      </c>
      <c r="F727" s="421"/>
      <c r="G727" s="298" t="b">
        <f t="shared" si="235"/>
        <v>0</v>
      </c>
      <c r="H727" s="298"/>
      <c r="I727" s="298" t="b">
        <f t="shared" si="236"/>
        <v>0</v>
      </c>
      <c r="J727" s="298"/>
      <c r="K727" s="285" t="str">
        <f t="shared" si="227"/>
        <v/>
      </c>
      <c r="L727" s="104" t="str">
        <f t="shared" si="220"/>
        <v/>
      </c>
      <c r="M727" s="293" t="str">
        <f t="shared" si="221"/>
        <v/>
      </c>
      <c r="N727" s="19"/>
      <c r="O727" s="86" t="str">
        <f t="shared" si="228"/>
        <v/>
      </c>
      <c r="P727" s="285" t="str">
        <f t="shared" si="229"/>
        <v/>
      </c>
      <c r="Q727" s="86" t="str">
        <f t="shared" si="230"/>
        <v/>
      </c>
      <c r="R727" s="285" t="str">
        <f t="shared" si="231"/>
        <v/>
      </c>
      <c r="S727" s="16"/>
      <c r="T727" s="49" t="str">
        <f t="shared" si="222"/>
        <v/>
      </c>
      <c r="U727" s="49" t="str">
        <f t="shared" si="223"/>
        <v/>
      </c>
      <c r="V727" s="16"/>
      <c r="W727" s="88" t="str">
        <f t="shared" si="224"/>
        <v/>
      </c>
      <c r="X727" s="89" t="str">
        <f t="shared" si="240"/>
        <v/>
      </c>
      <c r="Y727" s="16"/>
      <c r="Z727" s="31" t="str">
        <f t="shared" si="232"/>
        <v/>
      </c>
      <c r="AA727" s="19"/>
      <c r="AB727" s="45" t="str">
        <f t="shared" si="239"/>
        <v/>
      </c>
      <c r="AC727" s="44"/>
      <c r="AE727" s="19"/>
      <c r="AF727" s="71"/>
      <c r="AG727" s="25"/>
      <c r="AH727" s="45" t="str">
        <f t="shared" si="225"/>
        <v/>
      </c>
      <c r="AI727" s="29"/>
      <c r="AJ727" s="45" t="str">
        <f t="shared" si="226"/>
        <v/>
      </c>
      <c r="AK727" s="50"/>
      <c r="AL727" s="88" t="str">
        <f t="shared" si="237"/>
        <v/>
      </c>
      <c r="AM727" s="89" t="str">
        <f t="shared" si="238"/>
        <v/>
      </c>
      <c r="AN727" s="36"/>
    </row>
    <row r="728" spans="1:40" x14ac:dyDescent="0.25">
      <c r="A728" s="95"/>
      <c r="B728" s="19"/>
      <c r="C728" s="298" t="b">
        <f t="shared" si="233"/>
        <v>0</v>
      </c>
      <c r="D728" s="298"/>
      <c r="E728" s="420" t="b">
        <f t="shared" si="234"/>
        <v>0</v>
      </c>
      <c r="F728" s="421"/>
      <c r="G728" s="298" t="b">
        <f t="shared" si="235"/>
        <v>0</v>
      </c>
      <c r="H728" s="298"/>
      <c r="I728" s="298" t="b">
        <f t="shared" si="236"/>
        <v>0</v>
      </c>
      <c r="J728" s="298"/>
      <c r="K728" s="285" t="str">
        <f t="shared" si="227"/>
        <v/>
      </c>
      <c r="L728" s="104" t="str">
        <f t="shared" si="220"/>
        <v/>
      </c>
      <c r="M728" s="293" t="str">
        <f t="shared" si="221"/>
        <v/>
      </c>
      <c r="N728" s="19"/>
      <c r="O728" s="86" t="str">
        <f t="shared" si="228"/>
        <v/>
      </c>
      <c r="P728" s="285" t="str">
        <f t="shared" si="229"/>
        <v/>
      </c>
      <c r="Q728" s="86" t="str">
        <f t="shared" si="230"/>
        <v/>
      </c>
      <c r="R728" s="285" t="str">
        <f t="shared" si="231"/>
        <v/>
      </c>
      <c r="S728" s="16"/>
      <c r="T728" s="49" t="str">
        <f t="shared" si="222"/>
        <v/>
      </c>
      <c r="U728" s="49" t="str">
        <f t="shared" si="223"/>
        <v/>
      </c>
      <c r="V728" s="16"/>
      <c r="W728" s="88" t="str">
        <f t="shared" si="224"/>
        <v/>
      </c>
      <c r="X728" s="89" t="str">
        <f t="shared" si="240"/>
        <v/>
      </c>
      <c r="Y728" s="16"/>
      <c r="Z728" s="31" t="str">
        <f t="shared" si="232"/>
        <v/>
      </c>
      <c r="AA728" s="19"/>
      <c r="AB728" s="45" t="str">
        <f t="shared" si="239"/>
        <v/>
      </c>
      <c r="AC728" s="44"/>
      <c r="AE728" s="19"/>
      <c r="AF728" s="71"/>
      <c r="AG728" s="25"/>
      <c r="AH728" s="45" t="str">
        <f t="shared" si="225"/>
        <v/>
      </c>
      <c r="AI728" s="29"/>
      <c r="AJ728" s="45" t="str">
        <f t="shared" si="226"/>
        <v/>
      </c>
      <c r="AK728" s="50"/>
      <c r="AL728" s="88" t="str">
        <f t="shared" si="237"/>
        <v/>
      </c>
      <c r="AM728" s="89" t="str">
        <f t="shared" si="238"/>
        <v/>
      </c>
      <c r="AN728" s="36"/>
    </row>
    <row r="729" spans="1:40" x14ac:dyDescent="0.25">
      <c r="A729" s="95"/>
      <c r="B729" s="19"/>
      <c r="C729" s="298" t="b">
        <f t="shared" si="233"/>
        <v>0</v>
      </c>
      <c r="D729" s="298"/>
      <c r="E729" s="420" t="b">
        <f t="shared" si="234"/>
        <v>0</v>
      </c>
      <c r="F729" s="421"/>
      <c r="G729" s="298" t="b">
        <f t="shared" si="235"/>
        <v>0</v>
      </c>
      <c r="H729" s="298"/>
      <c r="I729" s="298" t="b">
        <f t="shared" si="236"/>
        <v>0</v>
      </c>
      <c r="J729" s="298"/>
      <c r="K729" s="285" t="str">
        <f t="shared" si="227"/>
        <v/>
      </c>
      <c r="L729" s="104" t="str">
        <f t="shared" si="220"/>
        <v/>
      </c>
      <c r="M729" s="293" t="str">
        <f t="shared" si="221"/>
        <v/>
      </c>
      <c r="N729" s="19"/>
      <c r="O729" s="86" t="str">
        <f t="shared" si="228"/>
        <v/>
      </c>
      <c r="P729" s="285" t="str">
        <f t="shared" si="229"/>
        <v/>
      </c>
      <c r="Q729" s="86" t="str">
        <f t="shared" si="230"/>
        <v/>
      </c>
      <c r="R729" s="285" t="str">
        <f t="shared" si="231"/>
        <v/>
      </c>
      <c r="S729" s="16"/>
      <c r="T729" s="49" t="str">
        <f t="shared" si="222"/>
        <v/>
      </c>
      <c r="U729" s="49" t="str">
        <f t="shared" si="223"/>
        <v/>
      </c>
      <c r="V729" s="16"/>
      <c r="W729" s="88" t="str">
        <f t="shared" si="224"/>
        <v/>
      </c>
      <c r="X729" s="89" t="str">
        <f t="shared" si="240"/>
        <v/>
      </c>
      <c r="Y729" s="16"/>
      <c r="Z729" s="31" t="str">
        <f t="shared" si="232"/>
        <v/>
      </c>
      <c r="AA729" s="19"/>
      <c r="AB729" s="45" t="str">
        <f t="shared" si="239"/>
        <v/>
      </c>
      <c r="AC729" s="44"/>
      <c r="AE729" s="19"/>
      <c r="AF729" s="71"/>
      <c r="AG729" s="25"/>
      <c r="AH729" s="45" t="str">
        <f t="shared" si="225"/>
        <v/>
      </c>
      <c r="AI729" s="29"/>
      <c r="AJ729" s="45" t="str">
        <f t="shared" si="226"/>
        <v/>
      </c>
      <c r="AK729" s="50"/>
      <c r="AL729" s="88" t="str">
        <f t="shared" si="237"/>
        <v/>
      </c>
      <c r="AM729" s="89" t="str">
        <f t="shared" si="238"/>
        <v/>
      </c>
      <c r="AN729" s="36"/>
    </row>
    <row r="730" spans="1:40" x14ac:dyDescent="0.25">
      <c r="A730" s="95"/>
      <c r="B730" s="19"/>
      <c r="C730" s="298" t="b">
        <f t="shared" si="233"/>
        <v>0</v>
      </c>
      <c r="D730" s="298"/>
      <c r="E730" s="420" t="b">
        <f t="shared" si="234"/>
        <v>0</v>
      </c>
      <c r="F730" s="421"/>
      <c r="G730" s="298" t="b">
        <f t="shared" si="235"/>
        <v>0</v>
      </c>
      <c r="H730" s="298"/>
      <c r="I730" s="298" t="b">
        <f t="shared" si="236"/>
        <v>0</v>
      </c>
      <c r="J730" s="298"/>
      <c r="K730" s="285" t="str">
        <f t="shared" si="227"/>
        <v/>
      </c>
      <c r="L730" s="104" t="str">
        <f t="shared" si="220"/>
        <v/>
      </c>
      <c r="M730" s="293" t="str">
        <f t="shared" si="221"/>
        <v/>
      </c>
      <c r="N730" s="19"/>
      <c r="O730" s="86" t="str">
        <f t="shared" si="228"/>
        <v/>
      </c>
      <c r="P730" s="285" t="str">
        <f t="shared" si="229"/>
        <v/>
      </c>
      <c r="Q730" s="86" t="str">
        <f t="shared" si="230"/>
        <v/>
      </c>
      <c r="R730" s="285" t="str">
        <f t="shared" si="231"/>
        <v/>
      </c>
      <c r="S730" s="16"/>
      <c r="T730" s="49" t="str">
        <f t="shared" si="222"/>
        <v/>
      </c>
      <c r="U730" s="49" t="str">
        <f t="shared" si="223"/>
        <v/>
      </c>
      <c r="V730" s="16"/>
      <c r="W730" s="88" t="str">
        <f t="shared" si="224"/>
        <v/>
      </c>
      <c r="X730" s="89" t="str">
        <f t="shared" si="240"/>
        <v/>
      </c>
      <c r="Y730" s="16"/>
      <c r="Z730" s="31" t="str">
        <f t="shared" si="232"/>
        <v/>
      </c>
      <c r="AA730" s="19"/>
      <c r="AB730" s="45" t="str">
        <f t="shared" si="239"/>
        <v/>
      </c>
      <c r="AC730" s="44"/>
      <c r="AE730" s="19"/>
      <c r="AF730" s="71"/>
      <c r="AG730" s="25"/>
      <c r="AH730" s="45" t="str">
        <f t="shared" si="225"/>
        <v/>
      </c>
      <c r="AI730" s="29"/>
      <c r="AJ730" s="45" t="str">
        <f t="shared" si="226"/>
        <v/>
      </c>
      <c r="AK730" s="50"/>
      <c r="AL730" s="88" t="str">
        <f t="shared" si="237"/>
        <v/>
      </c>
      <c r="AM730" s="89" t="str">
        <f t="shared" si="238"/>
        <v/>
      </c>
      <c r="AN730" s="36"/>
    </row>
    <row r="731" spans="1:40" x14ac:dyDescent="0.25">
      <c r="A731" s="95"/>
      <c r="B731" s="19"/>
      <c r="C731" s="298" t="b">
        <f t="shared" si="233"/>
        <v>0</v>
      </c>
      <c r="D731" s="298"/>
      <c r="E731" s="420" t="b">
        <f t="shared" si="234"/>
        <v>0</v>
      </c>
      <c r="F731" s="421"/>
      <c r="G731" s="298" t="b">
        <f t="shared" si="235"/>
        <v>0</v>
      </c>
      <c r="H731" s="298"/>
      <c r="I731" s="298" t="b">
        <f t="shared" si="236"/>
        <v>0</v>
      </c>
      <c r="J731" s="298"/>
      <c r="K731" s="285" t="str">
        <f t="shared" si="227"/>
        <v/>
      </c>
      <c r="L731" s="104" t="str">
        <f t="shared" si="220"/>
        <v/>
      </c>
      <c r="M731" s="293" t="str">
        <f t="shared" si="221"/>
        <v/>
      </c>
      <c r="N731" s="19"/>
      <c r="O731" s="86" t="str">
        <f t="shared" si="228"/>
        <v/>
      </c>
      <c r="P731" s="285" t="str">
        <f t="shared" si="229"/>
        <v/>
      </c>
      <c r="Q731" s="86" t="str">
        <f t="shared" si="230"/>
        <v/>
      </c>
      <c r="R731" s="285" t="str">
        <f t="shared" si="231"/>
        <v/>
      </c>
      <c r="S731" s="16"/>
      <c r="T731" s="49" t="str">
        <f t="shared" si="222"/>
        <v/>
      </c>
      <c r="U731" s="49" t="str">
        <f t="shared" si="223"/>
        <v/>
      </c>
      <c r="V731" s="16"/>
      <c r="W731" s="88" t="str">
        <f t="shared" si="224"/>
        <v/>
      </c>
      <c r="X731" s="89" t="str">
        <f t="shared" si="240"/>
        <v/>
      </c>
      <c r="Y731" s="16"/>
      <c r="Z731" s="31" t="str">
        <f t="shared" si="232"/>
        <v/>
      </c>
      <c r="AA731" s="19"/>
      <c r="AB731" s="45" t="str">
        <f t="shared" si="239"/>
        <v/>
      </c>
      <c r="AC731" s="44"/>
      <c r="AE731" s="19"/>
      <c r="AF731" s="71"/>
      <c r="AG731" s="25"/>
      <c r="AH731" s="45" t="str">
        <f t="shared" si="225"/>
        <v/>
      </c>
      <c r="AI731" s="29"/>
      <c r="AJ731" s="45" t="str">
        <f t="shared" si="226"/>
        <v/>
      </c>
      <c r="AK731" s="50"/>
      <c r="AL731" s="88" t="str">
        <f t="shared" si="237"/>
        <v/>
      </c>
      <c r="AM731" s="89" t="str">
        <f t="shared" si="238"/>
        <v/>
      </c>
      <c r="AN731" s="36"/>
    </row>
    <row r="732" spans="1:40" x14ac:dyDescent="0.25">
      <c r="A732" s="95"/>
      <c r="B732" s="19"/>
      <c r="C732" s="298" t="b">
        <f t="shared" si="233"/>
        <v>0</v>
      </c>
      <c r="D732" s="298"/>
      <c r="E732" s="420" t="b">
        <f t="shared" si="234"/>
        <v>0</v>
      </c>
      <c r="F732" s="421"/>
      <c r="G732" s="298" t="b">
        <f t="shared" si="235"/>
        <v>0</v>
      </c>
      <c r="H732" s="298"/>
      <c r="I732" s="298" t="b">
        <f t="shared" si="236"/>
        <v>0</v>
      </c>
      <c r="J732" s="298"/>
      <c r="K732" s="285" t="str">
        <f t="shared" si="227"/>
        <v/>
      </c>
      <c r="L732" s="104" t="str">
        <f t="shared" ref="L732:L795" si="241">IF(K732&lt;&gt;"",IF(K732&gt;1,COUNT(W732:X732)),"")</f>
        <v/>
      </c>
      <c r="M732" s="293" t="str">
        <f t="shared" ref="M732:M795" si="242">IF(AL732&lt;&gt;"",COUNT(AL732:AM732),"")</f>
        <v/>
      </c>
      <c r="N732" s="19"/>
      <c r="O732" s="86" t="str">
        <f t="shared" si="228"/>
        <v/>
      </c>
      <c r="P732" s="285" t="str">
        <f t="shared" si="229"/>
        <v/>
      </c>
      <c r="Q732" s="86" t="str">
        <f t="shared" si="230"/>
        <v/>
      </c>
      <c r="R732" s="285" t="str">
        <f t="shared" si="231"/>
        <v/>
      </c>
      <c r="S732" s="16"/>
      <c r="T732" s="49" t="str">
        <f t="shared" ref="T732:T795" si="243">P732</f>
        <v/>
      </c>
      <c r="U732" s="49" t="str">
        <f t="shared" ref="U732:U795" si="244">R732</f>
        <v/>
      </c>
      <c r="V732" s="16"/>
      <c r="W732" s="88" t="str">
        <f t="shared" ref="W732:W795" si="245">IF(K732&lt;&gt;"",IF(K732=X$5,M$5,IF(K732=N$6,M$6,IF(K732=N$7,M$7,IF(K732=N$8,M$8,IF(K732=N$9,M$9,IF(K732=N$10,M$10,IF(K732=N$11,M$11,IF(K732=T$6,S$6,IF(K732=T$7,S$7,IF(K732=T$8,S$8,IF(K732=T$9,S$9,IF(K732=T$10,S$10,IF(K732=T$11,S$11,IF(K732=P$6,O$6,IF(K732=P$7,O$7,IF(K732=P$8,O$8,IF(K732=P$9,O$9,IF(K732=P$10,O$10,IF(K732=P$11,O$11,IF(K732=V$6,U$6,IF(K732=V$7,U$7,IF(K732=V$8,U$8,IF(K732=V$9,U$9,IF(K732=V$10,U$10,IF(K732=V$11,U$11,IF(K732=R$6,Q$6,IF(K732=R$7,Q$7,IF(K732=R$8,Q$8,IF(K732=R$9,Q$9,IF(K732=R$10,Q$10,IF(K732=R$11,Q$11,IF(K732=X$6,W$6,IF(K732=X$7,W$7,IF(K732=X$8,W$8,IF(K732=X$9,W$9,IF(K732=X$10,W$10,IF(K732=X$11,W$11,K732))))))))))))))))))))))))))))))))))))),"")</f>
        <v/>
      </c>
      <c r="X732" s="89" t="str">
        <f t="shared" si="240"/>
        <v/>
      </c>
      <c r="Y732" s="16"/>
      <c r="Z732" s="31" t="str">
        <f t="shared" si="232"/>
        <v/>
      </c>
      <c r="AA732" s="19"/>
      <c r="AB732" s="45" t="str">
        <f t="shared" si="239"/>
        <v/>
      </c>
      <c r="AC732" s="44"/>
      <c r="AE732" s="19"/>
      <c r="AF732" s="71"/>
      <c r="AG732" s="25"/>
      <c r="AH732" s="45" t="str">
        <f t="shared" ref="AH732:AH795" si="246">IF(AF732&lt;&gt;"",IF(OR(AF732=X$16,AF732=W$16,AF732=V$16,AF732=U$16,AF732=T$16,AF732=S$16,AF732=R$16,AF732=Q$16,AF732=P$16,AF732=O$16,AF732=N$16,AF732=M$16,AF732=L$16,AF732=K$16,AF732=J$16,AF732=I$16,AF732=H$16),"Z",IF(OR(AF732=O$17,AF732=N$17,AF732=M$17,AF732=L$17,AF732=K$17,AF732=J$17,AF732=I$17,AF732=H$17),"O",IF(OR(AF732=S$18,AF732=R$18,AF732=Q$18,AF732=P$18,AF732=O$18,AF732=N$18,AF732=M$18,AF732=L$18,AF732=K$18,AF732=J$18,AF732=I$18,AF732=H$18),"5/8",""))),"")</f>
        <v/>
      </c>
      <c r="AI732" s="29"/>
      <c r="AJ732" s="45" t="str">
        <f t="shared" ref="AJ732:AJ795" si="247">IF(AND(AB732&lt;&gt;"",AB732&lt;38),AB732,"")</f>
        <v/>
      </c>
      <c r="AK732" s="50"/>
      <c r="AL732" s="88" t="str">
        <f t="shared" si="237"/>
        <v/>
      </c>
      <c r="AM732" s="89" t="str">
        <f t="shared" si="238"/>
        <v/>
      </c>
      <c r="AN732" s="36"/>
    </row>
    <row r="733" spans="1:40" x14ac:dyDescent="0.25">
      <c r="A733" s="95"/>
      <c r="B733" s="19"/>
      <c r="C733" s="298" t="b">
        <f t="shared" si="233"/>
        <v>0</v>
      </c>
      <c r="D733" s="298"/>
      <c r="E733" s="420" t="b">
        <f t="shared" si="234"/>
        <v>0</v>
      </c>
      <c r="F733" s="421"/>
      <c r="G733" s="298" t="b">
        <f t="shared" si="235"/>
        <v>0</v>
      </c>
      <c r="H733" s="298"/>
      <c r="I733" s="298" t="b">
        <f t="shared" si="236"/>
        <v>0</v>
      </c>
      <c r="J733" s="298"/>
      <c r="K733" s="285" t="str">
        <f t="shared" ref="K733:K796" si="248">IF(SUM(C733:J733)&gt;=1,SUM(C733:J733),"")</f>
        <v/>
      </c>
      <c r="L733" s="104" t="str">
        <f t="shared" si="241"/>
        <v/>
      </c>
      <c r="M733" s="293" t="str">
        <f t="shared" si="242"/>
        <v/>
      </c>
      <c r="N733" s="19"/>
      <c r="O733" s="86" t="str">
        <f t="shared" ref="O733:O796" si="249">IF(L733&gt;=1,IF(ISERROR(MATCH(W733,AF734:AF1033,0)),"",W733),"")</f>
        <v/>
      </c>
      <c r="P733" s="285" t="str">
        <f t="shared" ref="P733:P796" si="250">IFERROR(IF(L733&gt;=1,IF(ISERROR(INDEX(AF734:AF1032,MATCH(O733,AF734:AF1032,0)))&lt;O733,MATCH(O733,AF734:AF1032,0)+1,MATCH(O733,AF734:AF1032,0)),""),"")</f>
        <v/>
      </c>
      <c r="Q733" s="86" t="str">
        <f t="shared" ref="Q733:Q796" si="251">IF(L733&gt;=1,IF(ISERROR(MATCH(X733,AF734:AF1033,0)),"",X733),"")</f>
        <v/>
      </c>
      <c r="R733" s="285" t="str">
        <f t="shared" ref="R733:R796" si="252">IFERROR(IF(L733&gt;=1,IF(ISERROR(INDEX(AF734:AF1032,MATCH(Q733,AF734:AF1032,0)))&lt;Q733,MATCH(Q733,AF734:AF1032,0)+1,MATCH(Q733,AF734:AF1032,0)),""),"")</f>
        <v/>
      </c>
      <c r="S733" s="16"/>
      <c r="T733" s="49" t="str">
        <f t="shared" si="243"/>
        <v/>
      </c>
      <c r="U733" s="49" t="str">
        <f t="shared" si="244"/>
        <v/>
      </c>
      <c r="V733" s="16"/>
      <c r="W733" s="88" t="str">
        <f t="shared" si="245"/>
        <v/>
      </c>
      <c r="X733" s="89" t="str">
        <f t="shared" si="240"/>
        <v/>
      </c>
      <c r="Y733" s="16"/>
      <c r="Z733" s="31" t="str">
        <f t="shared" ref="Z733:Z796" si="253">IF(K733&lt;&gt;"",IFERROR(SMALL(T733:U733,COUNTIF(T733:U733,0)+1),""),"")</f>
        <v/>
      </c>
      <c r="AA733" s="19"/>
      <c r="AB733" s="45" t="str">
        <f t="shared" si="239"/>
        <v/>
      </c>
      <c r="AC733" s="44"/>
      <c r="AE733" s="19"/>
      <c r="AF733" s="71"/>
      <c r="AG733" s="25"/>
      <c r="AH733" s="45" t="str">
        <f t="shared" si="246"/>
        <v/>
      </c>
      <c r="AI733" s="29"/>
      <c r="AJ733" s="45" t="str">
        <f t="shared" si="247"/>
        <v/>
      </c>
      <c r="AK733" s="50"/>
      <c r="AL733" s="88" t="str">
        <f t="shared" si="237"/>
        <v/>
      </c>
      <c r="AM733" s="89" t="str">
        <f t="shared" si="238"/>
        <v/>
      </c>
      <c r="AN733" s="36"/>
    </row>
    <row r="734" spans="1:40" x14ac:dyDescent="0.25">
      <c r="A734" s="95"/>
      <c r="B734" s="19"/>
      <c r="C734" s="298" t="b">
        <f t="shared" si="233"/>
        <v>0</v>
      </c>
      <c r="D734" s="298"/>
      <c r="E734" s="420" t="b">
        <f t="shared" si="234"/>
        <v>0</v>
      </c>
      <c r="F734" s="421"/>
      <c r="G734" s="298" t="b">
        <f t="shared" si="235"/>
        <v>0</v>
      </c>
      <c r="H734" s="298"/>
      <c r="I734" s="298" t="b">
        <f t="shared" si="236"/>
        <v>0</v>
      </c>
      <c r="J734" s="298"/>
      <c r="K734" s="285" t="str">
        <f t="shared" si="248"/>
        <v/>
      </c>
      <c r="L734" s="104" t="str">
        <f t="shared" si="241"/>
        <v/>
      </c>
      <c r="M734" s="293" t="str">
        <f t="shared" si="242"/>
        <v/>
      </c>
      <c r="N734" s="19"/>
      <c r="O734" s="86" t="str">
        <f t="shared" si="249"/>
        <v/>
      </c>
      <c r="P734" s="285" t="str">
        <f t="shared" si="250"/>
        <v/>
      </c>
      <c r="Q734" s="86" t="str">
        <f t="shared" si="251"/>
        <v/>
      </c>
      <c r="R734" s="285" t="str">
        <f t="shared" si="252"/>
        <v/>
      </c>
      <c r="S734" s="16"/>
      <c r="T734" s="49" t="str">
        <f t="shared" si="243"/>
        <v/>
      </c>
      <c r="U734" s="49" t="str">
        <f t="shared" si="244"/>
        <v/>
      </c>
      <c r="V734" s="16"/>
      <c r="W734" s="88" t="str">
        <f t="shared" si="245"/>
        <v/>
      </c>
      <c r="X734" s="89" t="str">
        <f t="shared" si="240"/>
        <v/>
      </c>
      <c r="Y734" s="16"/>
      <c r="Z734" s="31" t="str">
        <f t="shared" si="253"/>
        <v/>
      </c>
      <c r="AA734" s="19"/>
      <c r="AB734" s="45" t="str">
        <f t="shared" si="239"/>
        <v/>
      </c>
      <c r="AC734" s="44"/>
      <c r="AE734" s="19"/>
      <c r="AF734" s="71"/>
      <c r="AG734" s="25"/>
      <c r="AH734" s="45" t="str">
        <f t="shared" si="246"/>
        <v/>
      </c>
      <c r="AI734" s="29"/>
      <c r="AJ734" s="45" t="str">
        <f t="shared" si="247"/>
        <v/>
      </c>
      <c r="AK734" s="50"/>
      <c r="AL734" s="88" t="str">
        <f t="shared" si="237"/>
        <v/>
      </c>
      <c r="AM734" s="89" t="str">
        <f t="shared" si="238"/>
        <v/>
      </c>
      <c r="AN734" s="36"/>
    </row>
    <row r="735" spans="1:40" x14ac:dyDescent="0.25">
      <c r="A735" s="95"/>
      <c r="B735" s="19"/>
      <c r="C735" s="298" t="b">
        <f t="shared" si="233"/>
        <v>0</v>
      </c>
      <c r="D735" s="298"/>
      <c r="E735" s="420" t="b">
        <f t="shared" si="234"/>
        <v>0</v>
      </c>
      <c r="F735" s="421"/>
      <c r="G735" s="298" t="b">
        <f t="shared" si="235"/>
        <v>0</v>
      </c>
      <c r="H735" s="298"/>
      <c r="I735" s="298" t="b">
        <f t="shared" si="236"/>
        <v>0</v>
      </c>
      <c r="J735" s="298"/>
      <c r="K735" s="285" t="str">
        <f t="shared" si="248"/>
        <v/>
      </c>
      <c r="L735" s="104" t="str">
        <f t="shared" si="241"/>
        <v/>
      </c>
      <c r="M735" s="293" t="str">
        <f t="shared" si="242"/>
        <v/>
      </c>
      <c r="N735" s="19"/>
      <c r="O735" s="86" t="str">
        <f t="shared" si="249"/>
        <v/>
      </c>
      <c r="P735" s="285" t="str">
        <f t="shared" si="250"/>
        <v/>
      </c>
      <c r="Q735" s="86" t="str">
        <f t="shared" si="251"/>
        <v/>
      </c>
      <c r="R735" s="285" t="str">
        <f t="shared" si="252"/>
        <v/>
      </c>
      <c r="S735" s="16"/>
      <c r="T735" s="49" t="str">
        <f t="shared" si="243"/>
        <v/>
      </c>
      <c r="U735" s="49" t="str">
        <f t="shared" si="244"/>
        <v/>
      </c>
      <c r="V735" s="16"/>
      <c r="W735" s="88" t="str">
        <f t="shared" si="245"/>
        <v/>
      </c>
      <c r="X735" s="89" t="str">
        <f t="shared" si="240"/>
        <v/>
      </c>
      <c r="Y735" s="16"/>
      <c r="Z735" s="31" t="str">
        <f t="shared" si="253"/>
        <v/>
      </c>
      <c r="AA735" s="19"/>
      <c r="AB735" s="45" t="str">
        <f t="shared" si="239"/>
        <v/>
      </c>
      <c r="AC735" s="44"/>
      <c r="AE735" s="19"/>
      <c r="AF735" s="71"/>
      <c r="AG735" s="25"/>
      <c r="AH735" s="45" t="str">
        <f t="shared" si="246"/>
        <v/>
      </c>
      <c r="AI735" s="29"/>
      <c r="AJ735" s="45" t="str">
        <f t="shared" si="247"/>
        <v/>
      </c>
      <c r="AK735" s="50"/>
      <c r="AL735" s="88" t="str">
        <f t="shared" si="237"/>
        <v/>
      </c>
      <c r="AM735" s="89" t="str">
        <f t="shared" si="238"/>
        <v/>
      </c>
      <c r="AN735" s="36"/>
    </row>
    <row r="736" spans="1:40" x14ac:dyDescent="0.25">
      <c r="A736" s="95"/>
      <c r="B736" s="19"/>
      <c r="C736" s="298" t="b">
        <f t="shared" si="233"/>
        <v>0</v>
      </c>
      <c r="D736" s="298"/>
      <c r="E736" s="420" t="b">
        <f t="shared" si="234"/>
        <v>0</v>
      </c>
      <c r="F736" s="421"/>
      <c r="G736" s="298" t="b">
        <f t="shared" si="235"/>
        <v>0</v>
      </c>
      <c r="H736" s="298"/>
      <c r="I736" s="298" t="b">
        <f t="shared" si="236"/>
        <v>0</v>
      </c>
      <c r="J736" s="298"/>
      <c r="K736" s="285" t="str">
        <f t="shared" si="248"/>
        <v/>
      </c>
      <c r="L736" s="104" t="str">
        <f t="shared" si="241"/>
        <v/>
      </c>
      <c r="M736" s="293" t="str">
        <f t="shared" si="242"/>
        <v/>
      </c>
      <c r="N736" s="19"/>
      <c r="O736" s="86" t="str">
        <f t="shared" si="249"/>
        <v/>
      </c>
      <c r="P736" s="285" t="str">
        <f t="shared" si="250"/>
        <v/>
      </c>
      <c r="Q736" s="86" t="str">
        <f t="shared" si="251"/>
        <v/>
      </c>
      <c r="R736" s="285" t="str">
        <f t="shared" si="252"/>
        <v/>
      </c>
      <c r="S736" s="16"/>
      <c r="T736" s="49" t="str">
        <f t="shared" si="243"/>
        <v/>
      </c>
      <c r="U736" s="49" t="str">
        <f t="shared" si="244"/>
        <v/>
      </c>
      <c r="V736" s="16"/>
      <c r="W736" s="88" t="str">
        <f t="shared" si="245"/>
        <v/>
      </c>
      <c r="X736" s="89" t="str">
        <f t="shared" si="240"/>
        <v/>
      </c>
      <c r="Y736" s="16"/>
      <c r="Z736" s="31" t="str">
        <f t="shared" si="253"/>
        <v/>
      </c>
      <c r="AA736" s="19"/>
      <c r="AB736" s="45" t="str">
        <f t="shared" si="239"/>
        <v/>
      </c>
      <c r="AC736" s="44"/>
      <c r="AE736" s="19"/>
      <c r="AF736" s="71"/>
      <c r="AG736" s="25"/>
      <c r="AH736" s="45" t="str">
        <f t="shared" si="246"/>
        <v/>
      </c>
      <c r="AI736" s="29"/>
      <c r="AJ736" s="45" t="str">
        <f t="shared" si="247"/>
        <v/>
      </c>
      <c r="AK736" s="50"/>
      <c r="AL736" s="88" t="str">
        <f t="shared" si="237"/>
        <v/>
      </c>
      <c r="AM736" s="89" t="str">
        <f t="shared" si="238"/>
        <v/>
      </c>
      <c r="AN736" s="36"/>
    </row>
    <row r="737" spans="1:40" x14ac:dyDescent="0.25">
      <c r="A737" s="95"/>
      <c r="B737" s="19"/>
      <c r="C737" s="298" t="b">
        <f t="shared" si="233"/>
        <v>0</v>
      </c>
      <c r="D737" s="298"/>
      <c r="E737" s="420" t="b">
        <f t="shared" si="234"/>
        <v>0</v>
      </c>
      <c r="F737" s="421"/>
      <c r="G737" s="298" t="b">
        <f t="shared" si="235"/>
        <v>0</v>
      </c>
      <c r="H737" s="298"/>
      <c r="I737" s="298" t="b">
        <f t="shared" si="236"/>
        <v>0</v>
      </c>
      <c r="J737" s="298"/>
      <c r="K737" s="285" t="str">
        <f t="shared" si="248"/>
        <v/>
      </c>
      <c r="L737" s="104" t="str">
        <f t="shared" si="241"/>
        <v/>
      </c>
      <c r="M737" s="293" t="str">
        <f t="shared" si="242"/>
        <v/>
      </c>
      <c r="N737" s="19"/>
      <c r="O737" s="86" t="str">
        <f t="shared" si="249"/>
        <v/>
      </c>
      <c r="P737" s="285" t="str">
        <f t="shared" si="250"/>
        <v/>
      </c>
      <c r="Q737" s="86" t="str">
        <f t="shared" si="251"/>
        <v/>
      </c>
      <c r="R737" s="285" t="str">
        <f t="shared" si="252"/>
        <v/>
      </c>
      <c r="S737" s="16"/>
      <c r="T737" s="49" t="str">
        <f t="shared" si="243"/>
        <v/>
      </c>
      <c r="U737" s="49" t="str">
        <f t="shared" si="244"/>
        <v/>
      </c>
      <c r="V737" s="16"/>
      <c r="W737" s="88" t="str">
        <f t="shared" si="245"/>
        <v/>
      </c>
      <c r="X737" s="89" t="str">
        <f t="shared" si="240"/>
        <v/>
      </c>
      <c r="Y737" s="16"/>
      <c r="Z737" s="31" t="str">
        <f t="shared" si="253"/>
        <v/>
      </c>
      <c r="AA737" s="19"/>
      <c r="AB737" s="45" t="str">
        <f t="shared" si="239"/>
        <v/>
      </c>
      <c r="AC737" s="44"/>
      <c r="AE737" s="19"/>
      <c r="AF737" s="71"/>
      <c r="AG737" s="25"/>
      <c r="AH737" s="45" t="str">
        <f t="shared" si="246"/>
        <v/>
      </c>
      <c r="AI737" s="29"/>
      <c r="AJ737" s="45" t="str">
        <f t="shared" si="247"/>
        <v/>
      </c>
      <c r="AK737" s="50"/>
      <c r="AL737" s="88" t="str">
        <f t="shared" si="237"/>
        <v/>
      </c>
      <c r="AM737" s="89" t="str">
        <f t="shared" si="238"/>
        <v/>
      </c>
      <c r="AN737" s="36"/>
    </row>
    <row r="738" spans="1:40" x14ac:dyDescent="0.25">
      <c r="A738" s="95"/>
      <c r="B738" s="19"/>
      <c r="C738" s="298" t="b">
        <f t="shared" ref="C738:C801" si="254">IF(AF737&lt;10,IF(AF737&gt;=1,IF(AF738&lt;10,IF(AF738&gt;=1,AF737+AF738))))</f>
        <v>0</v>
      </c>
      <c r="D738" s="298"/>
      <c r="E738" s="420" t="b">
        <f t="shared" ref="E738:E801" si="255">IF(AF737&lt;20,IF(AF737&gt;=10,IF(AF738&lt;20,IF(AF738&gt;=10,AF737+AF738))))</f>
        <v>0</v>
      </c>
      <c r="F738" s="421"/>
      <c r="G738" s="298" t="b">
        <f t="shared" ref="G738:G801" si="256">IF(AF737&lt;30,IF(AF737&gt;=20,IF(AF738&lt;30,IF(AF738&gt;=20,AF737+AF738))))</f>
        <v>0</v>
      </c>
      <c r="H738" s="298"/>
      <c r="I738" s="298" t="b">
        <f t="shared" ref="I738:I801" si="257">IF(AF737&lt;40,IF(AF737&gt;=30,IF(AF738&lt;40,IF(AF738&gt;=30,AF737+AF738))))</f>
        <v>0</v>
      </c>
      <c r="J738" s="298"/>
      <c r="K738" s="285" t="str">
        <f t="shared" si="248"/>
        <v/>
      </c>
      <c r="L738" s="104" t="str">
        <f t="shared" si="241"/>
        <v/>
      </c>
      <c r="M738" s="293" t="str">
        <f t="shared" si="242"/>
        <v/>
      </c>
      <c r="N738" s="19"/>
      <c r="O738" s="86" t="str">
        <f t="shared" si="249"/>
        <v/>
      </c>
      <c r="P738" s="285" t="str">
        <f t="shared" si="250"/>
        <v/>
      </c>
      <c r="Q738" s="86" t="str">
        <f t="shared" si="251"/>
        <v/>
      </c>
      <c r="R738" s="285" t="str">
        <f t="shared" si="252"/>
        <v/>
      </c>
      <c r="S738" s="16"/>
      <c r="T738" s="49" t="str">
        <f t="shared" si="243"/>
        <v/>
      </c>
      <c r="U738" s="49" t="str">
        <f t="shared" si="244"/>
        <v/>
      </c>
      <c r="V738" s="16"/>
      <c r="W738" s="88" t="str">
        <f t="shared" si="245"/>
        <v/>
      </c>
      <c r="X738" s="89" t="str">
        <f t="shared" si="240"/>
        <v/>
      </c>
      <c r="Y738" s="16"/>
      <c r="Z738" s="31" t="str">
        <f t="shared" si="253"/>
        <v/>
      </c>
      <c r="AA738" s="19"/>
      <c r="AB738" s="45" t="str">
        <f t="shared" si="239"/>
        <v/>
      </c>
      <c r="AC738" s="44"/>
      <c r="AE738" s="19"/>
      <c r="AF738" s="71"/>
      <c r="AG738" s="25"/>
      <c r="AH738" s="45" t="str">
        <f t="shared" si="246"/>
        <v/>
      </c>
      <c r="AI738" s="29"/>
      <c r="AJ738" s="45" t="str">
        <f t="shared" si="247"/>
        <v/>
      </c>
      <c r="AK738" s="50"/>
      <c r="AL738" s="88" t="str">
        <f t="shared" si="237"/>
        <v/>
      </c>
      <c r="AM738" s="89" t="str">
        <f t="shared" si="238"/>
        <v/>
      </c>
      <c r="AN738" s="36"/>
    </row>
    <row r="739" spans="1:40" x14ac:dyDescent="0.25">
      <c r="A739" s="95"/>
      <c r="B739" s="19"/>
      <c r="C739" s="298" t="b">
        <f t="shared" si="254"/>
        <v>0</v>
      </c>
      <c r="D739" s="298"/>
      <c r="E739" s="420" t="b">
        <f t="shared" si="255"/>
        <v>0</v>
      </c>
      <c r="F739" s="421"/>
      <c r="G739" s="298" t="b">
        <f t="shared" si="256"/>
        <v>0</v>
      </c>
      <c r="H739" s="298"/>
      <c r="I739" s="298" t="b">
        <f t="shared" si="257"/>
        <v>0</v>
      </c>
      <c r="J739" s="298"/>
      <c r="K739" s="285" t="str">
        <f t="shared" si="248"/>
        <v/>
      </c>
      <c r="L739" s="104" t="str">
        <f t="shared" si="241"/>
        <v/>
      </c>
      <c r="M739" s="293" t="str">
        <f t="shared" si="242"/>
        <v/>
      </c>
      <c r="N739" s="19"/>
      <c r="O739" s="86" t="str">
        <f t="shared" si="249"/>
        <v/>
      </c>
      <c r="P739" s="285" t="str">
        <f t="shared" si="250"/>
        <v/>
      </c>
      <c r="Q739" s="86" t="str">
        <f t="shared" si="251"/>
        <v/>
      </c>
      <c r="R739" s="285" t="str">
        <f t="shared" si="252"/>
        <v/>
      </c>
      <c r="S739" s="16"/>
      <c r="T739" s="49" t="str">
        <f t="shared" si="243"/>
        <v/>
      </c>
      <c r="U739" s="49" t="str">
        <f t="shared" si="244"/>
        <v/>
      </c>
      <c r="V739" s="16"/>
      <c r="W739" s="88" t="str">
        <f t="shared" si="245"/>
        <v/>
      </c>
      <c r="X739" s="89" t="str">
        <f t="shared" si="240"/>
        <v/>
      </c>
      <c r="Y739" s="16"/>
      <c r="Z739" s="31" t="str">
        <f t="shared" si="253"/>
        <v/>
      </c>
      <c r="AA739" s="19"/>
      <c r="AB739" s="45" t="str">
        <f t="shared" si="239"/>
        <v/>
      </c>
      <c r="AC739" s="44"/>
      <c r="AE739" s="19"/>
      <c r="AF739" s="71"/>
      <c r="AG739" s="25"/>
      <c r="AH739" s="45" t="str">
        <f t="shared" si="246"/>
        <v/>
      </c>
      <c r="AI739" s="29"/>
      <c r="AJ739" s="45" t="str">
        <f t="shared" si="247"/>
        <v/>
      </c>
      <c r="AK739" s="50"/>
      <c r="AL739" s="88" t="str">
        <f t="shared" si="237"/>
        <v/>
      </c>
      <c r="AM739" s="89" t="str">
        <f t="shared" si="238"/>
        <v/>
      </c>
      <c r="AN739" s="36"/>
    </row>
    <row r="740" spans="1:40" x14ac:dyDescent="0.25">
      <c r="A740" s="95"/>
      <c r="B740" s="19"/>
      <c r="C740" s="298" t="b">
        <f t="shared" si="254"/>
        <v>0</v>
      </c>
      <c r="D740" s="298"/>
      <c r="E740" s="420" t="b">
        <f t="shared" si="255"/>
        <v>0</v>
      </c>
      <c r="F740" s="421"/>
      <c r="G740" s="298" t="b">
        <f t="shared" si="256"/>
        <v>0</v>
      </c>
      <c r="H740" s="298"/>
      <c r="I740" s="298" t="b">
        <f t="shared" si="257"/>
        <v>0</v>
      </c>
      <c r="J740" s="298"/>
      <c r="K740" s="285" t="str">
        <f t="shared" si="248"/>
        <v/>
      </c>
      <c r="L740" s="104" t="str">
        <f t="shared" si="241"/>
        <v/>
      </c>
      <c r="M740" s="293" t="str">
        <f t="shared" si="242"/>
        <v/>
      </c>
      <c r="N740" s="19"/>
      <c r="O740" s="86" t="str">
        <f t="shared" si="249"/>
        <v/>
      </c>
      <c r="P740" s="285" t="str">
        <f t="shared" si="250"/>
        <v/>
      </c>
      <c r="Q740" s="86" t="str">
        <f t="shared" si="251"/>
        <v/>
      </c>
      <c r="R740" s="285" t="str">
        <f t="shared" si="252"/>
        <v/>
      </c>
      <c r="S740" s="16"/>
      <c r="T740" s="49" t="str">
        <f t="shared" si="243"/>
        <v/>
      </c>
      <c r="U740" s="49" t="str">
        <f t="shared" si="244"/>
        <v/>
      </c>
      <c r="V740" s="16"/>
      <c r="W740" s="88" t="str">
        <f t="shared" si="245"/>
        <v/>
      </c>
      <c r="X740" s="89" t="str">
        <f t="shared" si="240"/>
        <v/>
      </c>
      <c r="Y740" s="16"/>
      <c r="Z740" s="31" t="str">
        <f t="shared" si="253"/>
        <v/>
      </c>
      <c r="AA740" s="19"/>
      <c r="AB740" s="45" t="str">
        <f t="shared" si="239"/>
        <v/>
      </c>
      <c r="AC740" s="44"/>
      <c r="AE740" s="19"/>
      <c r="AF740" s="71"/>
      <c r="AG740" s="25"/>
      <c r="AH740" s="45" t="str">
        <f t="shared" si="246"/>
        <v/>
      </c>
      <c r="AI740" s="29"/>
      <c r="AJ740" s="45" t="str">
        <f t="shared" si="247"/>
        <v/>
      </c>
      <c r="AK740" s="50"/>
      <c r="AL740" s="88" t="str">
        <f t="shared" si="237"/>
        <v/>
      </c>
      <c r="AM740" s="89" t="str">
        <f t="shared" si="238"/>
        <v/>
      </c>
      <c r="AN740" s="36"/>
    </row>
    <row r="741" spans="1:40" x14ac:dyDescent="0.25">
      <c r="A741" s="95"/>
      <c r="B741" s="19"/>
      <c r="C741" s="298" t="b">
        <f t="shared" si="254"/>
        <v>0</v>
      </c>
      <c r="D741" s="298"/>
      <c r="E741" s="420" t="b">
        <f t="shared" si="255"/>
        <v>0</v>
      </c>
      <c r="F741" s="421"/>
      <c r="G741" s="298" t="b">
        <f t="shared" si="256"/>
        <v>0</v>
      </c>
      <c r="H741" s="298"/>
      <c r="I741" s="298" t="b">
        <f t="shared" si="257"/>
        <v>0</v>
      </c>
      <c r="J741" s="298"/>
      <c r="K741" s="285" t="str">
        <f t="shared" si="248"/>
        <v/>
      </c>
      <c r="L741" s="104" t="str">
        <f t="shared" si="241"/>
        <v/>
      </c>
      <c r="M741" s="293" t="str">
        <f t="shared" si="242"/>
        <v/>
      </c>
      <c r="N741" s="19"/>
      <c r="O741" s="86" t="str">
        <f t="shared" si="249"/>
        <v/>
      </c>
      <c r="P741" s="285" t="str">
        <f t="shared" si="250"/>
        <v/>
      </c>
      <c r="Q741" s="86" t="str">
        <f t="shared" si="251"/>
        <v/>
      </c>
      <c r="R741" s="285" t="str">
        <f t="shared" si="252"/>
        <v/>
      </c>
      <c r="S741" s="16"/>
      <c r="T741" s="49" t="str">
        <f t="shared" si="243"/>
        <v/>
      </c>
      <c r="U741" s="49" t="str">
        <f t="shared" si="244"/>
        <v/>
      </c>
      <c r="V741" s="16"/>
      <c r="W741" s="88" t="str">
        <f t="shared" si="245"/>
        <v/>
      </c>
      <c r="X741" s="89" t="str">
        <f t="shared" si="240"/>
        <v/>
      </c>
      <c r="Y741" s="16"/>
      <c r="Z741" s="31" t="str">
        <f t="shared" si="253"/>
        <v/>
      </c>
      <c r="AA741" s="19"/>
      <c r="AB741" s="45" t="str">
        <f t="shared" si="239"/>
        <v/>
      </c>
      <c r="AC741" s="44"/>
      <c r="AE741" s="19"/>
      <c r="AF741" s="71"/>
      <c r="AG741" s="25"/>
      <c r="AH741" s="45" t="str">
        <f t="shared" si="246"/>
        <v/>
      </c>
      <c r="AI741" s="29"/>
      <c r="AJ741" s="45" t="str">
        <f t="shared" si="247"/>
        <v/>
      </c>
      <c r="AK741" s="50"/>
      <c r="AL741" s="88" t="str">
        <f t="shared" si="237"/>
        <v/>
      </c>
      <c r="AM741" s="89" t="str">
        <f t="shared" si="238"/>
        <v/>
      </c>
      <c r="AN741" s="36"/>
    </row>
    <row r="742" spans="1:40" x14ac:dyDescent="0.25">
      <c r="A742" s="95"/>
      <c r="B742" s="19"/>
      <c r="C742" s="298" t="b">
        <f t="shared" si="254"/>
        <v>0</v>
      </c>
      <c r="D742" s="298"/>
      <c r="E742" s="420" t="b">
        <f t="shared" si="255"/>
        <v>0</v>
      </c>
      <c r="F742" s="421"/>
      <c r="G742" s="298" t="b">
        <f t="shared" si="256"/>
        <v>0</v>
      </c>
      <c r="H742" s="298"/>
      <c r="I742" s="298" t="b">
        <f t="shared" si="257"/>
        <v>0</v>
      </c>
      <c r="J742" s="298"/>
      <c r="K742" s="285" t="str">
        <f t="shared" si="248"/>
        <v/>
      </c>
      <c r="L742" s="104" t="str">
        <f t="shared" si="241"/>
        <v/>
      </c>
      <c r="M742" s="293" t="str">
        <f t="shared" si="242"/>
        <v/>
      </c>
      <c r="N742" s="19"/>
      <c r="O742" s="86" t="str">
        <f t="shared" si="249"/>
        <v/>
      </c>
      <c r="P742" s="285" t="str">
        <f t="shared" si="250"/>
        <v/>
      </c>
      <c r="Q742" s="86" t="str">
        <f t="shared" si="251"/>
        <v/>
      </c>
      <c r="R742" s="285" t="str">
        <f t="shared" si="252"/>
        <v/>
      </c>
      <c r="S742" s="16"/>
      <c r="T742" s="49" t="str">
        <f t="shared" si="243"/>
        <v/>
      </c>
      <c r="U742" s="49" t="str">
        <f t="shared" si="244"/>
        <v/>
      </c>
      <c r="V742" s="16"/>
      <c r="W742" s="88" t="str">
        <f t="shared" si="245"/>
        <v/>
      </c>
      <c r="X742" s="89" t="str">
        <f t="shared" si="240"/>
        <v/>
      </c>
      <c r="Y742" s="16"/>
      <c r="Z742" s="31" t="str">
        <f t="shared" si="253"/>
        <v/>
      </c>
      <c r="AA742" s="19"/>
      <c r="AB742" s="45" t="str">
        <f t="shared" si="239"/>
        <v/>
      </c>
      <c r="AC742" s="44"/>
      <c r="AE742" s="19"/>
      <c r="AF742" s="71"/>
      <c r="AG742" s="25"/>
      <c r="AH742" s="45" t="str">
        <f t="shared" si="246"/>
        <v/>
      </c>
      <c r="AI742" s="29"/>
      <c r="AJ742" s="45" t="str">
        <f t="shared" si="247"/>
        <v/>
      </c>
      <c r="AK742" s="50"/>
      <c r="AL742" s="88" t="str">
        <f t="shared" si="237"/>
        <v/>
      </c>
      <c r="AM742" s="89" t="str">
        <f t="shared" si="238"/>
        <v/>
      </c>
      <c r="AN742" s="36"/>
    </row>
    <row r="743" spans="1:40" x14ac:dyDescent="0.25">
      <c r="A743" s="95"/>
      <c r="B743" s="19"/>
      <c r="C743" s="298" t="b">
        <f t="shared" si="254"/>
        <v>0</v>
      </c>
      <c r="D743" s="298"/>
      <c r="E743" s="420" t="b">
        <f t="shared" si="255"/>
        <v>0</v>
      </c>
      <c r="F743" s="421"/>
      <c r="G743" s="298" t="b">
        <f t="shared" si="256"/>
        <v>0</v>
      </c>
      <c r="H743" s="298"/>
      <c r="I743" s="298" t="b">
        <f t="shared" si="257"/>
        <v>0</v>
      </c>
      <c r="J743" s="298"/>
      <c r="K743" s="285" t="str">
        <f t="shared" si="248"/>
        <v/>
      </c>
      <c r="L743" s="104" t="str">
        <f t="shared" si="241"/>
        <v/>
      </c>
      <c r="M743" s="293" t="str">
        <f t="shared" si="242"/>
        <v/>
      </c>
      <c r="N743" s="19"/>
      <c r="O743" s="86" t="str">
        <f t="shared" si="249"/>
        <v/>
      </c>
      <c r="P743" s="285" t="str">
        <f t="shared" si="250"/>
        <v/>
      </c>
      <c r="Q743" s="86" t="str">
        <f t="shared" si="251"/>
        <v/>
      </c>
      <c r="R743" s="285" t="str">
        <f t="shared" si="252"/>
        <v/>
      </c>
      <c r="S743" s="16"/>
      <c r="T743" s="49" t="str">
        <f t="shared" si="243"/>
        <v/>
      </c>
      <c r="U743" s="49" t="str">
        <f t="shared" si="244"/>
        <v/>
      </c>
      <c r="V743" s="16"/>
      <c r="W743" s="88" t="str">
        <f t="shared" si="245"/>
        <v/>
      </c>
      <c r="X743" s="89" t="str">
        <f t="shared" si="240"/>
        <v/>
      </c>
      <c r="Y743" s="16"/>
      <c r="Z743" s="31" t="str">
        <f t="shared" si="253"/>
        <v/>
      </c>
      <c r="AA743" s="19"/>
      <c r="AB743" s="45" t="str">
        <f t="shared" si="239"/>
        <v/>
      </c>
      <c r="AC743" s="44"/>
      <c r="AE743" s="19"/>
      <c r="AF743" s="71"/>
      <c r="AG743" s="25"/>
      <c r="AH743" s="45" t="str">
        <f t="shared" si="246"/>
        <v/>
      </c>
      <c r="AI743" s="29"/>
      <c r="AJ743" s="45" t="str">
        <f t="shared" si="247"/>
        <v/>
      </c>
      <c r="AK743" s="50"/>
      <c r="AL743" s="88" t="str">
        <f t="shared" si="237"/>
        <v/>
      </c>
      <c r="AM743" s="89" t="str">
        <f t="shared" si="238"/>
        <v/>
      </c>
      <c r="AN743" s="36"/>
    </row>
    <row r="744" spans="1:40" x14ac:dyDescent="0.25">
      <c r="A744" s="95"/>
      <c r="B744" s="19"/>
      <c r="C744" s="298" t="b">
        <f t="shared" si="254"/>
        <v>0</v>
      </c>
      <c r="D744" s="298"/>
      <c r="E744" s="420" t="b">
        <f t="shared" si="255"/>
        <v>0</v>
      </c>
      <c r="F744" s="421"/>
      <c r="G744" s="298" t="b">
        <f t="shared" si="256"/>
        <v>0</v>
      </c>
      <c r="H744" s="298"/>
      <c r="I744" s="298" t="b">
        <f t="shared" si="257"/>
        <v>0</v>
      </c>
      <c r="J744" s="298"/>
      <c r="K744" s="285" t="str">
        <f t="shared" si="248"/>
        <v/>
      </c>
      <c r="L744" s="104" t="str">
        <f t="shared" si="241"/>
        <v/>
      </c>
      <c r="M744" s="293" t="str">
        <f t="shared" si="242"/>
        <v/>
      </c>
      <c r="N744" s="19"/>
      <c r="O744" s="86" t="str">
        <f t="shared" si="249"/>
        <v/>
      </c>
      <c r="P744" s="285" t="str">
        <f t="shared" si="250"/>
        <v/>
      </c>
      <c r="Q744" s="86" t="str">
        <f t="shared" si="251"/>
        <v/>
      </c>
      <c r="R744" s="285" t="str">
        <f t="shared" si="252"/>
        <v/>
      </c>
      <c r="S744" s="16"/>
      <c r="T744" s="49" t="str">
        <f t="shared" si="243"/>
        <v/>
      </c>
      <c r="U744" s="49" t="str">
        <f t="shared" si="244"/>
        <v/>
      </c>
      <c r="V744" s="16"/>
      <c r="W744" s="88" t="str">
        <f t="shared" si="245"/>
        <v/>
      </c>
      <c r="X744" s="89" t="str">
        <f t="shared" si="240"/>
        <v/>
      </c>
      <c r="Y744" s="16"/>
      <c r="Z744" s="31" t="str">
        <f t="shared" si="253"/>
        <v/>
      </c>
      <c r="AA744" s="19"/>
      <c r="AB744" s="45" t="str">
        <f t="shared" si="239"/>
        <v/>
      </c>
      <c r="AC744" s="44"/>
      <c r="AE744" s="19"/>
      <c r="AF744" s="71"/>
      <c r="AG744" s="25"/>
      <c r="AH744" s="45" t="str">
        <f t="shared" si="246"/>
        <v/>
      </c>
      <c r="AI744" s="29"/>
      <c r="AJ744" s="45" t="str">
        <f t="shared" si="247"/>
        <v/>
      </c>
      <c r="AK744" s="50"/>
      <c r="AL744" s="88" t="str">
        <f t="shared" si="237"/>
        <v/>
      </c>
      <c r="AM744" s="89" t="str">
        <f t="shared" si="238"/>
        <v/>
      </c>
      <c r="AN744" s="36"/>
    </row>
    <row r="745" spans="1:40" x14ac:dyDescent="0.25">
      <c r="A745" s="95"/>
      <c r="B745" s="19"/>
      <c r="C745" s="298" t="b">
        <f t="shared" si="254"/>
        <v>0</v>
      </c>
      <c r="D745" s="298"/>
      <c r="E745" s="420" t="b">
        <f t="shared" si="255"/>
        <v>0</v>
      </c>
      <c r="F745" s="421"/>
      <c r="G745" s="298" t="b">
        <f t="shared" si="256"/>
        <v>0</v>
      </c>
      <c r="H745" s="298"/>
      <c r="I745" s="298" t="b">
        <f t="shared" si="257"/>
        <v>0</v>
      </c>
      <c r="J745" s="298"/>
      <c r="K745" s="285" t="str">
        <f t="shared" si="248"/>
        <v/>
      </c>
      <c r="L745" s="104" t="str">
        <f t="shared" si="241"/>
        <v/>
      </c>
      <c r="M745" s="293" t="str">
        <f t="shared" si="242"/>
        <v/>
      </c>
      <c r="N745" s="19"/>
      <c r="O745" s="86" t="str">
        <f t="shared" si="249"/>
        <v/>
      </c>
      <c r="P745" s="285" t="str">
        <f t="shared" si="250"/>
        <v/>
      </c>
      <c r="Q745" s="86" t="str">
        <f t="shared" si="251"/>
        <v/>
      </c>
      <c r="R745" s="285" t="str">
        <f t="shared" si="252"/>
        <v/>
      </c>
      <c r="S745" s="16"/>
      <c r="T745" s="49" t="str">
        <f t="shared" si="243"/>
        <v/>
      </c>
      <c r="U745" s="49" t="str">
        <f t="shared" si="244"/>
        <v/>
      </c>
      <c r="V745" s="16"/>
      <c r="W745" s="88" t="str">
        <f t="shared" si="245"/>
        <v/>
      </c>
      <c r="X745" s="89" t="str">
        <f t="shared" si="240"/>
        <v/>
      </c>
      <c r="Y745" s="16"/>
      <c r="Z745" s="31" t="str">
        <f t="shared" si="253"/>
        <v/>
      </c>
      <c r="AA745" s="19"/>
      <c r="AB745" s="45" t="str">
        <f t="shared" si="239"/>
        <v/>
      </c>
      <c r="AC745" s="44"/>
      <c r="AE745" s="19"/>
      <c r="AF745" s="71"/>
      <c r="AG745" s="25"/>
      <c r="AH745" s="45" t="str">
        <f t="shared" si="246"/>
        <v/>
      </c>
      <c r="AI745" s="29"/>
      <c r="AJ745" s="45" t="str">
        <f t="shared" si="247"/>
        <v/>
      </c>
      <c r="AK745" s="50"/>
      <c r="AL745" s="88" t="str">
        <f t="shared" si="237"/>
        <v/>
      </c>
      <c r="AM745" s="89" t="str">
        <f t="shared" si="238"/>
        <v/>
      </c>
      <c r="AN745" s="36"/>
    </row>
    <row r="746" spans="1:40" x14ac:dyDescent="0.25">
      <c r="A746" s="95"/>
      <c r="B746" s="19"/>
      <c r="C746" s="298" t="b">
        <f t="shared" si="254"/>
        <v>0</v>
      </c>
      <c r="D746" s="298"/>
      <c r="E746" s="420" t="b">
        <f t="shared" si="255"/>
        <v>0</v>
      </c>
      <c r="F746" s="421"/>
      <c r="G746" s="298" t="b">
        <f t="shared" si="256"/>
        <v>0</v>
      </c>
      <c r="H746" s="298"/>
      <c r="I746" s="298" t="b">
        <f t="shared" si="257"/>
        <v>0</v>
      </c>
      <c r="J746" s="298"/>
      <c r="K746" s="285" t="str">
        <f t="shared" si="248"/>
        <v/>
      </c>
      <c r="L746" s="104" t="str">
        <f t="shared" si="241"/>
        <v/>
      </c>
      <c r="M746" s="293" t="str">
        <f t="shared" si="242"/>
        <v/>
      </c>
      <c r="N746" s="19"/>
      <c r="O746" s="86" t="str">
        <f t="shared" si="249"/>
        <v/>
      </c>
      <c r="P746" s="285" t="str">
        <f t="shared" si="250"/>
        <v/>
      </c>
      <c r="Q746" s="86" t="str">
        <f t="shared" si="251"/>
        <v/>
      </c>
      <c r="R746" s="285" t="str">
        <f t="shared" si="252"/>
        <v/>
      </c>
      <c r="S746" s="16"/>
      <c r="T746" s="49" t="str">
        <f t="shared" si="243"/>
        <v/>
      </c>
      <c r="U746" s="49" t="str">
        <f t="shared" si="244"/>
        <v/>
      </c>
      <c r="V746" s="16"/>
      <c r="W746" s="88" t="str">
        <f t="shared" si="245"/>
        <v/>
      </c>
      <c r="X746" s="89" t="str">
        <f t="shared" si="240"/>
        <v/>
      </c>
      <c r="Y746" s="16"/>
      <c r="Z746" s="31" t="str">
        <f t="shared" si="253"/>
        <v/>
      </c>
      <c r="AA746" s="19"/>
      <c r="AB746" s="45" t="str">
        <f t="shared" si="239"/>
        <v/>
      </c>
      <c r="AC746" s="44"/>
      <c r="AE746" s="19"/>
      <c r="AF746" s="71"/>
      <c r="AG746" s="25"/>
      <c r="AH746" s="45" t="str">
        <f t="shared" si="246"/>
        <v/>
      </c>
      <c r="AI746" s="29"/>
      <c r="AJ746" s="45" t="str">
        <f t="shared" si="247"/>
        <v/>
      </c>
      <c r="AK746" s="50"/>
      <c r="AL746" s="88" t="str">
        <f t="shared" si="237"/>
        <v/>
      </c>
      <c r="AM746" s="89" t="str">
        <f t="shared" si="238"/>
        <v/>
      </c>
      <c r="AN746" s="36"/>
    </row>
    <row r="747" spans="1:40" x14ac:dyDescent="0.25">
      <c r="A747" s="95"/>
      <c r="B747" s="19"/>
      <c r="C747" s="298" t="b">
        <f t="shared" si="254"/>
        <v>0</v>
      </c>
      <c r="D747" s="298"/>
      <c r="E747" s="420" t="b">
        <f t="shared" si="255"/>
        <v>0</v>
      </c>
      <c r="F747" s="421"/>
      <c r="G747" s="298" t="b">
        <f t="shared" si="256"/>
        <v>0</v>
      </c>
      <c r="H747" s="298"/>
      <c r="I747" s="298" t="b">
        <f t="shared" si="257"/>
        <v>0</v>
      </c>
      <c r="J747" s="298"/>
      <c r="K747" s="285" t="str">
        <f t="shared" si="248"/>
        <v/>
      </c>
      <c r="L747" s="104" t="str">
        <f t="shared" si="241"/>
        <v/>
      </c>
      <c r="M747" s="293" t="str">
        <f t="shared" si="242"/>
        <v/>
      </c>
      <c r="N747" s="19"/>
      <c r="O747" s="86" t="str">
        <f t="shared" si="249"/>
        <v/>
      </c>
      <c r="P747" s="285" t="str">
        <f t="shared" si="250"/>
        <v/>
      </c>
      <c r="Q747" s="86" t="str">
        <f t="shared" si="251"/>
        <v/>
      </c>
      <c r="R747" s="285" t="str">
        <f t="shared" si="252"/>
        <v/>
      </c>
      <c r="S747" s="16"/>
      <c r="T747" s="49" t="str">
        <f t="shared" si="243"/>
        <v/>
      </c>
      <c r="U747" s="49" t="str">
        <f t="shared" si="244"/>
        <v/>
      </c>
      <c r="V747" s="16"/>
      <c r="W747" s="88" t="str">
        <f t="shared" si="245"/>
        <v/>
      </c>
      <c r="X747" s="89" t="str">
        <f t="shared" si="240"/>
        <v/>
      </c>
      <c r="Y747" s="16"/>
      <c r="Z747" s="31" t="str">
        <f t="shared" si="253"/>
        <v/>
      </c>
      <c r="AA747" s="19"/>
      <c r="AB747" s="45" t="str">
        <f t="shared" si="239"/>
        <v/>
      </c>
      <c r="AC747" s="44"/>
      <c r="AE747" s="19"/>
      <c r="AF747" s="71"/>
      <c r="AG747" s="25"/>
      <c r="AH747" s="45" t="str">
        <f t="shared" si="246"/>
        <v/>
      </c>
      <c r="AI747" s="29"/>
      <c r="AJ747" s="45" t="str">
        <f t="shared" si="247"/>
        <v/>
      </c>
      <c r="AK747" s="50"/>
      <c r="AL747" s="88" t="str">
        <f t="shared" si="237"/>
        <v/>
      </c>
      <c r="AM747" s="89" t="str">
        <f t="shared" si="238"/>
        <v/>
      </c>
      <c r="AN747" s="36"/>
    </row>
    <row r="748" spans="1:40" x14ac:dyDescent="0.25">
      <c r="A748" s="95"/>
      <c r="B748" s="19"/>
      <c r="C748" s="298" t="b">
        <f t="shared" si="254"/>
        <v>0</v>
      </c>
      <c r="D748" s="298"/>
      <c r="E748" s="420" t="b">
        <f t="shared" si="255"/>
        <v>0</v>
      </c>
      <c r="F748" s="421"/>
      <c r="G748" s="298" t="b">
        <f t="shared" si="256"/>
        <v>0</v>
      </c>
      <c r="H748" s="298"/>
      <c r="I748" s="298" t="b">
        <f t="shared" si="257"/>
        <v>0</v>
      </c>
      <c r="J748" s="298"/>
      <c r="K748" s="285" t="str">
        <f t="shared" si="248"/>
        <v/>
      </c>
      <c r="L748" s="104" t="str">
        <f t="shared" si="241"/>
        <v/>
      </c>
      <c r="M748" s="293" t="str">
        <f t="shared" si="242"/>
        <v/>
      </c>
      <c r="N748" s="19"/>
      <c r="O748" s="86" t="str">
        <f t="shared" si="249"/>
        <v/>
      </c>
      <c r="P748" s="285" t="str">
        <f t="shared" si="250"/>
        <v/>
      </c>
      <c r="Q748" s="86" t="str">
        <f t="shared" si="251"/>
        <v/>
      </c>
      <c r="R748" s="285" t="str">
        <f t="shared" si="252"/>
        <v/>
      </c>
      <c r="S748" s="16"/>
      <c r="T748" s="49" t="str">
        <f t="shared" si="243"/>
        <v/>
      </c>
      <c r="U748" s="49" t="str">
        <f t="shared" si="244"/>
        <v/>
      </c>
      <c r="V748" s="16"/>
      <c r="W748" s="88" t="str">
        <f t="shared" si="245"/>
        <v/>
      </c>
      <c r="X748" s="89" t="str">
        <f t="shared" si="240"/>
        <v/>
      </c>
      <c r="Y748" s="16"/>
      <c r="Z748" s="31" t="str">
        <f t="shared" si="253"/>
        <v/>
      </c>
      <c r="AA748" s="19"/>
      <c r="AB748" s="45" t="str">
        <f t="shared" si="239"/>
        <v/>
      </c>
      <c r="AC748" s="44"/>
      <c r="AE748" s="19"/>
      <c r="AF748" s="71"/>
      <c r="AG748" s="25"/>
      <c r="AH748" s="45" t="str">
        <f t="shared" si="246"/>
        <v/>
      </c>
      <c r="AI748" s="29"/>
      <c r="AJ748" s="45" t="str">
        <f t="shared" si="247"/>
        <v/>
      </c>
      <c r="AK748" s="50"/>
      <c r="AL748" s="88" t="str">
        <f t="shared" ref="AL748:AL811" si="258">IF(Z748="",W748,"")</f>
        <v/>
      </c>
      <c r="AM748" s="89" t="str">
        <f t="shared" ref="AM748:AM811" si="259">IF(Z748="",X748,"")</f>
        <v/>
      </c>
      <c r="AN748" s="36"/>
    </row>
    <row r="749" spans="1:40" x14ac:dyDescent="0.25">
      <c r="A749" s="95"/>
      <c r="B749" s="19"/>
      <c r="C749" s="298" t="b">
        <f t="shared" si="254"/>
        <v>0</v>
      </c>
      <c r="D749" s="298"/>
      <c r="E749" s="420" t="b">
        <f t="shared" si="255"/>
        <v>0</v>
      </c>
      <c r="F749" s="421"/>
      <c r="G749" s="298" t="b">
        <f t="shared" si="256"/>
        <v>0</v>
      </c>
      <c r="H749" s="298"/>
      <c r="I749" s="298" t="b">
        <f t="shared" si="257"/>
        <v>0</v>
      </c>
      <c r="J749" s="298"/>
      <c r="K749" s="285" t="str">
        <f t="shared" si="248"/>
        <v/>
      </c>
      <c r="L749" s="104" t="str">
        <f t="shared" si="241"/>
        <v/>
      </c>
      <c r="M749" s="293" t="str">
        <f t="shared" si="242"/>
        <v/>
      </c>
      <c r="N749" s="19"/>
      <c r="O749" s="86" t="str">
        <f t="shared" si="249"/>
        <v/>
      </c>
      <c r="P749" s="285" t="str">
        <f t="shared" si="250"/>
        <v/>
      </c>
      <c r="Q749" s="86" t="str">
        <f t="shared" si="251"/>
        <v/>
      </c>
      <c r="R749" s="285" t="str">
        <f t="shared" si="252"/>
        <v/>
      </c>
      <c r="S749" s="16"/>
      <c r="T749" s="49" t="str">
        <f t="shared" si="243"/>
        <v/>
      </c>
      <c r="U749" s="49" t="str">
        <f t="shared" si="244"/>
        <v/>
      </c>
      <c r="V749" s="16"/>
      <c r="W749" s="88" t="str">
        <f t="shared" si="245"/>
        <v/>
      </c>
      <c r="X749" s="89" t="str">
        <f t="shared" si="240"/>
        <v/>
      </c>
      <c r="Y749" s="16"/>
      <c r="Z749" s="31" t="str">
        <f t="shared" si="253"/>
        <v/>
      </c>
      <c r="AA749" s="19"/>
      <c r="AB749" s="45" t="str">
        <f t="shared" si="239"/>
        <v/>
      </c>
      <c r="AC749" s="44"/>
      <c r="AE749" s="19"/>
      <c r="AF749" s="71"/>
      <c r="AG749" s="25"/>
      <c r="AH749" s="45" t="str">
        <f t="shared" si="246"/>
        <v/>
      </c>
      <c r="AI749" s="29"/>
      <c r="AJ749" s="45" t="str">
        <f t="shared" si="247"/>
        <v/>
      </c>
      <c r="AK749" s="50"/>
      <c r="AL749" s="88" t="str">
        <f t="shared" si="258"/>
        <v/>
      </c>
      <c r="AM749" s="89" t="str">
        <f t="shared" si="259"/>
        <v/>
      </c>
      <c r="AN749" s="36"/>
    </row>
    <row r="750" spans="1:40" x14ac:dyDescent="0.25">
      <c r="A750" s="95"/>
      <c r="B750" s="19"/>
      <c r="C750" s="298" t="b">
        <f t="shared" si="254"/>
        <v>0</v>
      </c>
      <c r="D750" s="298"/>
      <c r="E750" s="420" t="b">
        <f t="shared" si="255"/>
        <v>0</v>
      </c>
      <c r="F750" s="421"/>
      <c r="G750" s="298" t="b">
        <f t="shared" si="256"/>
        <v>0</v>
      </c>
      <c r="H750" s="298"/>
      <c r="I750" s="298" t="b">
        <f t="shared" si="257"/>
        <v>0</v>
      </c>
      <c r="J750" s="298"/>
      <c r="K750" s="285" t="str">
        <f t="shared" si="248"/>
        <v/>
      </c>
      <c r="L750" s="104" t="str">
        <f t="shared" si="241"/>
        <v/>
      </c>
      <c r="M750" s="293" t="str">
        <f t="shared" si="242"/>
        <v/>
      </c>
      <c r="N750" s="19"/>
      <c r="O750" s="86" t="str">
        <f t="shared" si="249"/>
        <v/>
      </c>
      <c r="P750" s="285" t="str">
        <f t="shared" si="250"/>
        <v/>
      </c>
      <c r="Q750" s="86" t="str">
        <f t="shared" si="251"/>
        <v/>
      </c>
      <c r="R750" s="285" t="str">
        <f t="shared" si="252"/>
        <v/>
      </c>
      <c r="S750" s="16"/>
      <c r="T750" s="49" t="str">
        <f t="shared" si="243"/>
        <v/>
      </c>
      <c r="U750" s="49" t="str">
        <f t="shared" si="244"/>
        <v/>
      </c>
      <c r="V750" s="16"/>
      <c r="W750" s="88" t="str">
        <f t="shared" si="245"/>
        <v/>
      </c>
      <c r="X750" s="89" t="str">
        <f t="shared" si="240"/>
        <v/>
      </c>
      <c r="Y750" s="16"/>
      <c r="Z750" s="31" t="str">
        <f t="shared" si="253"/>
        <v/>
      </c>
      <c r="AA750" s="19"/>
      <c r="AB750" s="45" t="str">
        <f t="shared" si="239"/>
        <v/>
      </c>
      <c r="AC750" s="44"/>
      <c r="AE750" s="19"/>
      <c r="AF750" s="71"/>
      <c r="AG750" s="25"/>
      <c r="AH750" s="45" t="str">
        <f t="shared" si="246"/>
        <v/>
      </c>
      <c r="AI750" s="29"/>
      <c r="AJ750" s="45" t="str">
        <f t="shared" si="247"/>
        <v/>
      </c>
      <c r="AK750" s="50"/>
      <c r="AL750" s="88" t="str">
        <f t="shared" si="258"/>
        <v/>
      </c>
      <c r="AM750" s="89" t="str">
        <f t="shared" si="259"/>
        <v/>
      </c>
      <c r="AN750" s="36"/>
    </row>
    <row r="751" spans="1:40" x14ac:dyDescent="0.25">
      <c r="A751" s="95"/>
      <c r="B751" s="19"/>
      <c r="C751" s="298" t="b">
        <f t="shared" si="254"/>
        <v>0</v>
      </c>
      <c r="D751" s="298"/>
      <c r="E751" s="420" t="b">
        <f t="shared" si="255"/>
        <v>0</v>
      </c>
      <c r="F751" s="421"/>
      <c r="G751" s="298" t="b">
        <f t="shared" si="256"/>
        <v>0</v>
      </c>
      <c r="H751" s="298"/>
      <c r="I751" s="298" t="b">
        <f t="shared" si="257"/>
        <v>0</v>
      </c>
      <c r="J751" s="298"/>
      <c r="K751" s="285" t="str">
        <f t="shared" si="248"/>
        <v/>
      </c>
      <c r="L751" s="104" t="str">
        <f t="shared" si="241"/>
        <v/>
      </c>
      <c r="M751" s="293" t="str">
        <f t="shared" si="242"/>
        <v/>
      </c>
      <c r="N751" s="19"/>
      <c r="O751" s="86" t="str">
        <f t="shared" si="249"/>
        <v/>
      </c>
      <c r="P751" s="285" t="str">
        <f t="shared" si="250"/>
        <v/>
      </c>
      <c r="Q751" s="86" t="str">
        <f t="shared" si="251"/>
        <v/>
      </c>
      <c r="R751" s="285" t="str">
        <f t="shared" si="252"/>
        <v/>
      </c>
      <c r="S751" s="16"/>
      <c r="T751" s="49" t="str">
        <f t="shared" si="243"/>
        <v/>
      </c>
      <c r="U751" s="49" t="str">
        <f t="shared" si="244"/>
        <v/>
      </c>
      <c r="V751" s="16"/>
      <c r="W751" s="88" t="str">
        <f t="shared" si="245"/>
        <v/>
      </c>
      <c r="X751" s="89" t="str">
        <f t="shared" si="240"/>
        <v/>
      </c>
      <c r="Y751" s="16"/>
      <c r="Z751" s="31" t="str">
        <f t="shared" si="253"/>
        <v/>
      </c>
      <c r="AA751" s="19"/>
      <c r="AB751" s="45" t="str">
        <f t="shared" si="239"/>
        <v/>
      </c>
      <c r="AC751" s="44"/>
      <c r="AE751" s="19"/>
      <c r="AF751" s="71"/>
      <c r="AG751" s="25"/>
      <c r="AH751" s="45" t="str">
        <f t="shared" si="246"/>
        <v/>
      </c>
      <c r="AI751" s="29"/>
      <c r="AJ751" s="45" t="str">
        <f t="shared" si="247"/>
        <v/>
      </c>
      <c r="AK751" s="50"/>
      <c r="AL751" s="88" t="str">
        <f t="shared" si="258"/>
        <v/>
      </c>
      <c r="AM751" s="89" t="str">
        <f t="shared" si="259"/>
        <v/>
      </c>
      <c r="AN751" s="36"/>
    </row>
    <row r="752" spans="1:40" x14ac:dyDescent="0.25">
      <c r="A752" s="95"/>
      <c r="B752" s="19"/>
      <c r="C752" s="298" t="b">
        <f t="shared" si="254"/>
        <v>0</v>
      </c>
      <c r="D752" s="298"/>
      <c r="E752" s="420" t="b">
        <f t="shared" si="255"/>
        <v>0</v>
      </c>
      <c r="F752" s="421"/>
      <c r="G752" s="298" t="b">
        <f t="shared" si="256"/>
        <v>0</v>
      </c>
      <c r="H752" s="298"/>
      <c r="I752" s="298" t="b">
        <f t="shared" si="257"/>
        <v>0</v>
      </c>
      <c r="J752" s="298"/>
      <c r="K752" s="285" t="str">
        <f t="shared" si="248"/>
        <v/>
      </c>
      <c r="L752" s="104" t="str">
        <f t="shared" si="241"/>
        <v/>
      </c>
      <c r="M752" s="293" t="str">
        <f t="shared" si="242"/>
        <v/>
      </c>
      <c r="N752" s="19"/>
      <c r="O752" s="86" t="str">
        <f t="shared" si="249"/>
        <v/>
      </c>
      <c r="P752" s="285" t="str">
        <f t="shared" si="250"/>
        <v/>
      </c>
      <c r="Q752" s="86" t="str">
        <f t="shared" si="251"/>
        <v/>
      </c>
      <c r="R752" s="285" t="str">
        <f t="shared" si="252"/>
        <v/>
      </c>
      <c r="S752" s="16"/>
      <c r="T752" s="49" t="str">
        <f t="shared" si="243"/>
        <v/>
      </c>
      <c r="U752" s="49" t="str">
        <f t="shared" si="244"/>
        <v/>
      </c>
      <c r="V752" s="16"/>
      <c r="W752" s="88" t="str">
        <f t="shared" si="245"/>
        <v/>
      </c>
      <c r="X752" s="89" t="str">
        <f t="shared" si="240"/>
        <v/>
      </c>
      <c r="Y752" s="16"/>
      <c r="Z752" s="31" t="str">
        <f t="shared" si="253"/>
        <v/>
      </c>
      <c r="AA752" s="19"/>
      <c r="AB752" s="45" t="str">
        <f t="shared" si="239"/>
        <v/>
      </c>
      <c r="AC752" s="44"/>
      <c r="AE752" s="19"/>
      <c r="AF752" s="71"/>
      <c r="AG752" s="25"/>
      <c r="AH752" s="45" t="str">
        <f t="shared" si="246"/>
        <v/>
      </c>
      <c r="AI752" s="29"/>
      <c r="AJ752" s="45" t="str">
        <f t="shared" si="247"/>
        <v/>
      </c>
      <c r="AK752" s="50"/>
      <c r="AL752" s="88" t="str">
        <f t="shared" si="258"/>
        <v/>
      </c>
      <c r="AM752" s="89" t="str">
        <f t="shared" si="259"/>
        <v/>
      </c>
      <c r="AN752" s="36"/>
    </row>
    <row r="753" spans="1:40" x14ac:dyDescent="0.25">
      <c r="A753" s="95"/>
      <c r="B753" s="19"/>
      <c r="C753" s="298" t="b">
        <f t="shared" si="254"/>
        <v>0</v>
      </c>
      <c r="D753" s="298"/>
      <c r="E753" s="420" t="b">
        <f t="shared" si="255"/>
        <v>0</v>
      </c>
      <c r="F753" s="421"/>
      <c r="G753" s="298" t="b">
        <f t="shared" si="256"/>
        <v>0</v>
      </c>
      <c r="H753" s="298"/>
      <c r="I753" s="298" t="b">
        <f t="shared" si="257"/>
        <v>0</v>
      </c>
      <c r="J753" s="298"/>
      <c r="K753" s="285" t="str">
        <f t="shared" si="248"/>
        <v/>
      </c>
      <c r="L753" s="104" t="str">
        <f t="shared" si="241"/>
        <v/>
      </c>
      <c r="M753" s="293" t="str">
        <f t="shared" si="242"/>
        <v/>
      </c>
      <c r="N753" s="19"/>
      <c r="O753" s="86" t="str">
        <f t="shared" si="249"/>
        <v/>
      </c>
      <c r="P753" s="285" t="str">
        <f t="shared" si="250"/>
        <v/>
      </c>
      <c r="Q753" s="86" t="str">
        <f t="shared" si="251"/>
        <v/>
      </c>
      <c r="R753" s="285" t="str">
        <f t="shared" si="252"/>
        <v/>
      </c>
      <c r="S753" s="16"/>
      <c r="T753" s="49" t="str">
        <f t="shared" si="243"/>
        <v/>
      </c>
      <c r="U753" s="49" t="str">
        <f t="shared" si="244"/>
        <v/>
      </c>
      <c r="V753" s="16"/>
      <c r="W753" s="88" t="str">
        <f t="shared" si="245"/>
        <v/>
      </c>
      <c r="X753" s="89" t="str">
        <f t="shared" si="240"/>
        <v/>
      </c>
      <c r="Y753" s="16"/>
      <c r="Z753" s="31" t="str">
        <f t="shared" si="253"/>
        <v/>
      </c>
      <c r="AA753" s="19"/>
      <c r="AB753" s="45" t="str">
        <f t="shared" si="239"/>
        <v/>
      </c>
      <c r="AC753" s="44"/>
      <c r="AE753" s="19"/>
      <c r="AF753" s="71"/>
      <c r="AG753" s="25"/>
      <c r="AH753" s="45" t="str">
        <f t="shared" si="246"/>
        <v/>
      </c>
      <c r="AI753" s="29"/>
      <c r="AJ753" s="45" t="str">
        <f t="shared" si="247"/>
        <v/>
      </c>
      <c r="AK753" s="50"/>
      <c r="AL753" s="88" t="str">
        <f t="shared" si="258"/>
        <v/>
      </c>
      <c r="AM753" s="89" t="str">
        <f t="shared" si="259"/>
        <v/>
      </c>
      <c r="AN753" s="36"/>
    </row>
    <row r="754" spans="1:40" x14ac:dyDescent="0.25">
      <c r="A754" s="95"/>
      <c r="B754" s="19"/>
      <c r="C754" s="298" t="b">
        <f t="shared" si="254"/>
        <v>0</v>
      </c>
      <c r="D754" s="298"/>
      <c r="E754" s="420" t="b">
        <f t="shared" si="255"/>
        <v>0</v>
      </c>
      <c r="F754" s="421"/>
      <c r="G754" s="298" t="b">
        <f t="shared" si="256"/>
        <v>0</v>
      </c>
      <c r="H754" s="298"/>
      <c r="I754" s="298" t="b">
        <f t="shared" si="257"/>
        <v>0</v>
      </c>
      <c r="J754" s="298"/>
      <c r="K754" s="285" t="str">
        <f t="shared" si="248"/>
        <v/>
      </c>
      <c r="L754" s="104" t="str">
        <f t="shared" si="241"/>
        <v/>
      </c>
      <c r="M754" s="293" t="str">
        <f t="shared" si="242"/>
        <v/>
      </c>
      <c r="N754" s="19"/>
      <c r="O754" s="86" t="str">
        <f t="shared" si="249"/>
        <v/>
      </c>
      <c r="P754" s="285" t="str">
        <f t="shared" si="250"/>
        <v/>
      </c>
      <c r="Q754" s="86" t="str">
        <f t="shared" si="251"/>
        <v/>
      </c>
      <c r="R754" s="285" t="str">
        <f t="shared" si="252"/>
        <v/>
      </c>
      <c r="S754" s="16"/>
      <c r="T754" s="49" t="str">
        <f t="shared" si="243"/>
        <v/>
      </c>
      <c r="U754" s="49" t="str">
        <f t="shared" si="244"/>
        <v/>
      </c>
      <c r="V754" s="16"/>
      <c r="W754" s="88" t="str">
        <f t="shared" si="245"/>
        <v/>
      </c>
      <c r="X754" s="89" t="str">
        <f t="shared" si="240"/>
        <v/>
      </c>
      <c r="Y754" s="16"/>
      <c r="Z754" s="31" t="str">
        <f t="shared" si="253"/>
        <v/>
      </c>
      <c r="AA754" s="19"/>
      <c r="AB754" s="45" t="str">
        <f t="shared" si="239"/>
        <v/>
      </c>
      <c r="AC754" s="44"/>
      <c r="AE754" s="19"/>
      <c r="AF754" s="71"/>
      <c r="AG754" s="25"/>
      <c r="AH754" s="45" t="str">
        <f t="shared" si="246"/>
        <v/>
      </c>
      <c r="AI754" s="29"/>
      <c r="AJ754" s="45" t="str">
        <f t="shared" si="247"/>
        <v/>
      </c>
      <c r="AK754" s="50"/>
      <c r="AL754" s="88" t="str">
        <f t="shared" si="258"/>
        <v/>
      </c>
      <c r="AM754" s="89" t="str">
        <f t="shared" si="259"/>
        <v/>
      </c>
      <c r="AN754" s="36"/>
    </row>
    <row r="755" spans="1:40" x14ac:dyDescent="0.25">
      <c r="A755" s="95"/>
      <c r="B755" s="19"/>
      <c r="C755" s="298" t="b">
        <f t="shared" si="254"/>
        <v>0</v>
      </c>
      <c r="D755" s="298"/>
      <c r="E755" s="420" t="b">
        <f t="shared" si="255"/>
        <v>0</v>
      </c>
      <c r="F755" s="421"/>
      <c r="G755" s="298" t="b">
        <f t="shared" si="256"/>
        <v>0</v>
      </c>
      <c r="H755" s="298"/>
      <c r="I755" s="298" t="b">
        <f t="shared" si="257"/>
        <v>0</v>
      </c>
      <c r="J755" s="298"/>
      <c r="K755" s="285" t="str">
        <f t="shared" si="248"/>
        <v/>
      </c>
      <c r="L755" s="104" t="str">
        <f t="shared" si="241"/>
        <v/>
      </c>
      <c r="M755" s="293" t="str">
        <f t="shared" si="242"/>
        <v/>
      </c>
      <c r="N755" s="19"/>
      <c r="O755" s="86" t="str">
        <f t="shared" si="249"/>
        <v/>
      </c>
      <c r="P755" s="285" t="str">
        <f t="shared" si="250"/>
        <v/>
      </c>
      <c r="Q755" s="86" t="str">
        <f t="shared" si="251"/>
        <v/>
      </c>
      <c r="R755" s="285" t="str">
        <f t="shared" si="252"/>
        <v/>
      </c>
      <c r="S755" s="16"/>
      <c r="T755" s="49" t="str">
        <f t="shared" si="243"/>
        <v/>
      </c>
      <c r="U755" s="49" t="str">
        <f t="shared" si="244"/>
        <v/>
      </c>
      <c r="V755" s="16"/>
      <c r="W755" s="88" t="str">
        <f t="shared" si="245"/>
        <v/>
      </c>
      <c r="X755" s="89" t="str">
        <f t="shared" si="240"/>
        <v/>
      </c>
      <c r="Y755" s="16"/>
      <c r="Z755" s="31" t="str">
        <f t="shared" si="253"/>
        <v/>
      </c>
      <c r="AA755" s="19"/>
      <c r="AB755" s="45" t="str">
        <f t="shared" si="239"/>
        <v/>
      </c>
      <c r="AC755" s="44"/>
      <c r="AE755" s="19"/>
      <c r="AF755" s="71"/>
      <c r="AG755" s="25"/>
      <c r="AH755" s="45" t="str">
        <f t="shared" si="246"/>
        <v/>
      </c>
      <c r="AI755" s="29"/>
      <c r="AJ755" s="45" t="str">
        <f t="shared" si="247"/>
        <v/>
      </c>
      <c r="AK755" s="50"/>
      <c r="AL755" s="88" t="str">
        <f t="shared" si="258"/>
        <v/>
      </c>
      <c r="AM755" s="89" t="str">
        <f t="shared" si="259"/>
        <v/>
      </c>
      <c r="AN755" s="36"/>
    </row>
    <row r="756" spans="1:40" x14ac:dyDescent="0.25">
      <c r="A756" s="95"/>
      <c r="B756" s="19"/>
      <c r="C756" s="298" t="b">
        <f t="shared" si="254"/>
        <v>0</v>
      </c>
      <c r="D756" s="298"/>
      <c r="E756" s="420" t="b">
        <f t="shared" si="255"/>
        <v>0</v>
      </c>
      <c r="F756" s="421"/>
      <c r="G756" s="298" t="b">
        <f t="shared" si="256"/>
        <v>0</v>
      </c>
      <c r="H756" s="298"/>
      <c r="I756" s="298" t="b">
        <f t="shared" si="257"/>
        <v>0</v>
      </c>
      <c r="J756" s="298"/>
      <c r="K756" s="285" t="str">
        <f t="shared" si="248"/>
        <v/>
      </c>
      <c r="L756" s="104" t="str">
        <f t="shared" si="241"/>
        <v/>
      </c>
      <c r="M756" s="293" t="str">
        <f t="shared" si="242"/>
        <v/>
      </c>
      <c r="N756" s="19"/>
      <c r="O756" s="86" t="str">
        <f t="shared" si="249"/>
        <v/>
      </c>
      <c r="P756" s="285" t="str">
        <f t="shared" si="250"/>
        <v/>
      </c>
      <c r="Q756" s="86" t="str">
        <f t="shared" si="251"/>
        <v/>
      </c>
      <c r="R756" s="285" t="str">
        <f t="shared" si="252"/>
        <v/>
      </c>
      <c r="S756" s="16"/>
      <c r="T756" s="49" t="str">
        <f t="shared" si="243"/>
        <v/>
      </c>
      <c r="U756" s="49" t="str">
        <f t="shared" si="244"/>
        <v/>
      </c>
      <c r="V756" s="16"/>
      <c r="W756" s="88" t="str">
        <f t="shared" si="245"/>
        <v/>
      </c>
      <c r="X756" s="89" t="str">
        <f t="shared" si="240"/>
        <v/>
      </c>
      <c r="Y756" s="16"/>
      <c r="Z756" s="31" t="str">
        <f t="shared" si="253"/>
        <v/>
      </c>
      <c r="AA756" s="19"/>
      <c r="AB756" s="45" t="str">
        <f t="shared" si="239"/>
        <v/>
      </c>
      <c r="AC756" s="44"/>
      <c r="AE756" s="19"/>
      <c r="AF756" s="71"/>
      <c r="AG756" s="25"/>
      <c r="AH756" s="45" t="str">
        <f t="shared" si="246"/>
        <v/>
      </c>
      <c r="AI756" s="29"/>
      <c r="AJ756" s="45" t="str">
        <f t="shared" si="247"/>
        <v/>
      </c>
      <c r="AK756" s="50"/>
      <c r="AL756" s="88" t="str">
        <f t="shared" si="258"/>
        <v/>
      </c>
      <c r="AM756" s="89" t="str">
        <f t="shared" si="259"/>
        <v/>
      </c>
      <c r="AN756" s="36"/>
    </row>
    <row r="757" spans="1:40" x14ac:dyDescent="0.25">
      <c r="A757" s="95"/>
      <c r="B757" s="19"/>
      <c r="C757" s="298" t="b">
        <f t="shared" si="254"/>
        <v>0</v>
      </c>
      <c r="D757" s="298"/>
      <c r="E757" s="420" t="b">
        <f t="shared" si="255"/>
        <v>0</v>
      </c>
      <c r="F757" s="421"/>
      <c r="G757" s="298" t="b">
        <f t="shared" si="256"/>
        <v>0</v>
      </c>
      <c r="H757" s="298"/>
      <c r="I757" s="298" t="b">
        <f t="shared" si="257"/>
        <v>0</v>
      </c>
      <c r="J757" s="298"/>
      <c r="K757" s="285" t="str">
        <f t="shared" si="248"/>
        <v/>
      </c>
      <c r="L757" s="104" t="str">
        <f t="shared" si="241"/>
        <v/>
      </c>
      <c r="M757" s="293" t="str">
        <f t="shared" si="242"/>
        <v/>
      </c>
      <c r="N757" s="19"/>
      <c r="O757" s="86" t="str">
        <f t="shared" si="249"/>
        <v/>
      </c>
      <c r="P757" s="285" t="str">
        <f t="shared" si="250"/>
        <v/>
      </c>
      <c r="Q757" s="86" t="str">
        <f t="shared" si="251"/>
        <v/>
      </c>
      <c r="R757" s="285" t="str">
        <f t="shared" si="252"/>
        <v/>
      </c>
      <c r="S757" s="16"/>
      <c r="T757" s="49" t="str">
        <f t="shared" si="243"/>
        <v/>
      </c>
      <c r="U757" s="49" t="str">
        <f t="shared" si="244"/>
        <v/>
      </c>
      <c r="V757" s="16"/>
      <c r="W757" s="88" t="str">
        <f t="shared" si="245"/>
        <v/>
      </c>
      <c r="X757" s="89" t="str">
        <f t="shared" si="240"/>
        <v/>
      </c>
      <c r="Y757" s="16"/>
      <c r="Z757" s="31" t="str">
        <f t="shared" si="253"/>
        <v/>
      </c>
      <c r="AA757" s="19"/>
      <c r="AB757" s="45" t="str">
        <f t="shared" si="239"/>
        <v/>
      </c>
      <c r="AC757" s="44"/>
      <c r="AE757" s="19"/>
      <c r="AF757" s="71"/>
      <c r="AG757" s="25"/>
      <c r="AH757" s="45" t="str">
        <f t="shared" si="246"/>
        <v/>
      </c>
      <c r="AI757" s="29"/>
      <c r="AJ757" s="45" t="str">
        <f t="shared" si="247"/>
        <v/>
      </c>
      <c r="AK757" s="50"/>
      <c r="AL757" s="88" t="str">
        <f t="shared" si="258"/>
        <v/>
      </c>
      <c r="AM757" s="89" t="str">
        <f t="shared" si="259"/>
        <v/>
      </c>
      <c r="AN757" s="36"/>
    </row>
    <row r="758" spans="1:40" x14ac:dyDescent="0.25">
      <c r="A758" s="95"/>
      <c r="B758" s="19"/>
      <c r="C758" s="298" t="b">
        <f t="shared" si="254"/>
        <v>0</v>
      </c>
      <c r="D758" s="298"/>
      <c r="E758" s="420" t="b">
        <f t="shared" si="255"/>
        <v>0</v>
      </c>
      <c r="F758" s="421"/>
      <c r="G758" s="298" t="b">
        <f t="shared" si="256"/>
        <v>0</v>
      </c>
      <c r="H758" s="298"/>
      <c r="I758" s="298" t="b">
        <f t="shared" si="257"/>
        <v>0</v>
      </c>
      <c r="J758" s="298"/>
      <c r="K758" s="285" t="str">
        <f t="shared" si="248"/>
        <v/>
      </c>
      <c r="L758" s="104" t="str">
        <f t="shared" si="241"/>
        <v/>
      </c>
      <c r="M758" s="293" t="str">
        <f t="shared" si="242"/>
        <v/>
      </c>
      <c r="N758" s="19"/>
      <c r="O758" s="86" t="str">
        <f t="shared" si="249"/>
        <v/>
      </c>
      <c r="P758" s="285" t="str">
        <f t="shared" si="250"/>
        <v/>
      </c>
      <c r="Q758" s="86" t="str">
        <f t="shared" si="251"/>
        <v/>
      </c>
      <c r="R758" s="285" t="str">
        <f t="shared" si="252"/>
        <v/>
      </c>
      <c r="S758" s="16"/>
      <c r="T758" s="49" t="str">
        <f t="shared" si="243"/>
        <v/>
      </c>
      <c r="U758" s="49" t="str">
        <f t="shared" si="244"/>
        <v/>
      </c>
      <c r="V758" s="16"/>
      <c r="W758" s="88" t="str">
        <f t="shared" si="245"/>
        <v/>
      </c>
      <c r="X758" s="89" t="str">
        <f t="shared" si="240"/>
        <v/>
      </c>
      <c r="Y758" s="16"/>
      <c r="Z758" s="31" t="str">
        <f t="shared" si="253"/>
        <v/>
      </c>
      <c r="AA758" s="19"/>
      <c r="AB758" s="45" t="str">
        <f t="shared" ref="AB758:AB821" si="260">IF(AND(O758="",OR(L758=1,L758=2)),COUNT(AF759:AF860),"")</f>
        <v/>
      </c>
      <c r="AC758" s="44"/>
      <c r="AE758" s="19"/>
      <c r="AF758" s="71"/>
      <c r="AG758" s="25"/>
      <c r="AH758" s="45" t="str">
        <f t="shared" si="246"/>
        <v/>
      </c>
      <c r="AI758" s="29"/>
      <c r="AJ758" s="45" t="str">
        <f t="shared" si="247"/>
        <v/>
      </c>
      <c r="AK758" s="50"/>
      <c r="AL758" s="88" t="str">
        <f t="shared" si="258"/>
        <v/>
      </c>
      <c r="AM758" s="89" t="str">
        <f t="shared" si="259"/>
        <v/>
      </c>
      <c r="AN758" s="36"/>
    </row>
    <row r="759" spans="1:40" x14ac:dyDescent="0.25">
      <c r="A759" s="95"/>
      <c r="B759" s="19"/>
      <c r="C759" s="298" t="b">
        <f t="shared" si="254"/>
        <v>0</v>
      </c>
      <c r="D759" s="298"/>
      <c r="E759" s="420" t="b">
        <f t="shared" si="255"/>
        <v>0</v>
      </c>
      <c r="F759" s="421"/>
      <c r="G759" s="298" t="b">
        <f t="shared" si="256"/>
        <v>0</v>
      </c>
      <c r="H759" s="298"/>
      <c r="I759" s="298" t="b">
        <f t="shared" si="257"/>
        <v>0</v>
      </c>
      <c r="J759" s="298"/>
      <c r="K759" s="285" t="str">
        <f t="shared" si="248"/>
        <v/>
      </c>
      <c r="L759" s="104" t="str">
        <f t="shared" si="241"/>
        <v/>
      </c>
      <c r="M759" s="293" t="str">
        <f t="shared" si="242"/>
        <v/>
      </c>
      <c r="N759" s="19"/>
      <c r="O759" s="86" t="str">
        <f t="shared" si="249"/>
        <v/>
      </c>
      <c r="P759" s="285" t="str">
        <f t="shared" si="250"/>
        <v/>
      </c>
      <c r="Q759" s="86" t="str">
        <f t="shared" si="251"/>
        <v/>
      </c>
      <c r="R759" s="285" t="str">
        <f t="shared" si="252"/>
        <v/>
      </c>
      <c r="S759" s="16"/>
      <c r="T759" s="49" t="str">
        <f t="shared" si="243"/>
        <v/>
      </c>
      <c r="U759" s="49" t="str">
        <f t="shared" si="244"/>
        <v/>
      </c>
      <c r="V759" s="16"/>
      <c r="W759" s="88" t="str">
        <f t="shared" si="245"/>
        <v/>
      </c>
      <c r="X759" s="89" t="str">
        <f t="shared" si="240"/>
        <v/>
      </c>
      <c r="Y759" s="16"/>
      <c r="Z759" s="31" t="str">
        <f t="shared" si="253"/>
        <v/>
      </c>
      <c r="AA759" s="19"/>
      <c r="AB759" s="45" t="str">
        <f t="shared" si="260"/>
        <v/>
      </c>
      <c r="AC759" s="44"/>
      <c r="AE759" s="19"/>
      <c r="AF759" s="71"/>
      <c r="AG759" s="25"/>
      <c r="AH759" s="45" t="str">
        <f t="shared" si="246"/>
        <v/>
      </c>
      <c r="AI759" s="29"/>
      <c r="AJ759" s="45" t="str">
        <f t="shared" si="247"/>
        <v/>
      </c>
      <c r="AK759" s="50"/>
      <c r="AL759" s="88" t="str">
        <f t="shared" si="258"/>
        <v/>
      </c>
      <c r="AM759" s="89" t="str">
        <f t="shared" si="259"/>
        <v/>
      </c>
      <c r="AN759" s="36"/>
    </row>
    <row r="760" spans="1:40" x14ac:dyDescent="0.25">
      <c r="A760" s="95"/>
      <c r="B760" s="19"/>
      <c r="C760" s="298" t="b">
        <f t="shared" si="254"/>
        <v>0</v>
      </c>
      <c r="D760" s="298"/>
      <c r="E760" s="420" t="b">
        <f t="shared" si="255"/>
        <v>0</v>
      </c>
      <c r="F760" s="421"/>
      <c r="G760" s="298" t="b">
        <f t="shared" si="256"/>
        <v>0</v>
      </c>
      <c r="H760" s="298"/>
      <c r="I760" s="298" t="b">
        <f t="shared" si="257"/>
        <v>0</v>
      </c>
      <c r="J760" s="298"/>
      <c r="K760" s="285" t="str">
        <f t="shared" si="248"/>
        <v/>
      </c>
      <c r="L760" s="104" t="str">
        <f t="shared" si="241"/>
        <v/>
      </c>
      <c r="M760" s="293" t="str">
        <f t="shared" si="242"/>
        <v/>
      </c>
      <c r="N760" s="19"/>
      <c r="O760" s="86" t="str">
        <f t="shared" si="249"/>
        <v/>
      </c>
      <c r="P760" s="285" t="str">
        <f t="shared" si="250"/>
        <v/>
      </c>
      <c r="Q760" s="86" t="str">
        <f t="shared" si="251"/>
        <v/>
      </c>
      <c r="R760" s="285" t="str">
        <f t="shared" si="252"/>
        <v/>
      </c>
      <c r="S760" s="16"/>
      <c r="T760" s="49" t="str">
        <f t="shared" si="243"/>
        <v/>
      </c>
      <c r="U760" s="49" t="str">
        <f t="shared" si="244"/>
        <v/>
      </c>
      <c r="V760" s="16"/>
      <c r="W760" s="88" t="str">
        <f t="shared" si="245"/>
        <v/>
      </c>
      <c r="X760" s="89" t="str">
        <f t="shared" si="240"/>
        <v/>
      </c>
      <c r="Y760" s="16"/>
      <c r="Z760" s="31" t="str">
        <f t="shared" si="253"/>
        <v/>
      </c>
      <c r="AA760" s="19"/>
      <c r="AB760" s="45" t="str">
        <f t="shared" si="260"/>
        <v/>
      </c>
      <c r="AC760" s="44"/>
      <c r="AE760" s="19"/>
      <c r="AF760" s="71"/>
      <c r="AG760" s="25"/>
      <c r="AH760" s="45" t="str">
        <f t="shared" si="246"/>
        <v/>
      </c>
      <c r="AI760" s="29"/>
      <c r="AJ760" s="45" t="str">
        <f t="shared" si="247"/>
        <v/>
      </c>
      <c r="AK760" s="50"/>
      <c r="AL760" s="88" t="str">
        <f t="shared" si="258"/>
        <v/>
      </c>
      <c r="AM760" s="89" t="str">
        <f t="shared" si="259"/>
        <v/>
      </c>
      <c r="AN760" s="36"/>
    </row>
    <row r="761" spans="1:40" x14ac:dyDescent="0.25">
      <c r="A761" s="95"/>
      <c r="B761" s="19"/>
      <c r="C761" s="298" t="b">
        <f t="shared" si="254"/>
        <v>0</v>
      </c>
      <c r="D761" s="298"/>
      <c r="E761" s="420" t="b">
        <f t="shared" si="255"/>
        <v>0</v>
      </c>
      <c r="F761" s="421"/>
      <c r="G761" s="298" t="b">
        <f t="shared" si="256"/>
        <v>0</v>
      </c>
      <c r="H761" s="298"/>
      <c r="I761" s="298" t="b">
        <f t="shared" si="257"/>
        <v>0</v>
      </c>
      <c r="J761" s="298"/>
      <c r="K761" s="285" t="str">
        <f t="shared" si="248"/>
        <v/>
      </c>
      <c r="L761" s="104" t="str">
        <f t="shared" si="241"/>
        <v/>
      </c>
      <c r="M761" s="293" t="str">
        <f t="shared" si="242"/>
        <v/>
      </c>
      <c r="N761" s="19"/>
      <c r="O761" s="86" t="str">
        <f t="shared" si="249"/>
        <v/>
      </c>
      <c r="P761" s="285" t="str">
        <f t="shared" si="250"/>
        <v/>
      </c>
      <c r="Q761" s="86" t="str">
        <f t="shared" si="251"/>
        <v/>
      </c>
      <c r="R761" s="285" t="str">
        <f t="shared" si="252"/>
        <v/>
      </c>
      <c r="S761" s="16"/>
      <c r="T761" s="49" t="str">
        <f t="shared" si="243"/>
        <v/>
      </c>
      <c r="U761" s="49" t="str">
        <f t="shared" si="244"/>
        <v/>
      </c>
      <c r="V761" s="16"/>
      <c r="W761" s="88" t="str">
        <f t="shared" si="245"/>
        <v/>
      </c>
      <c r="X761" s="89" t="str">
        <f t="shared" si="240"/>
        <v/>
      </c>
      <c r="Y761" s="16"/>
      <c r="Z761" s="31" t="str">
        <f t="shared" si="253"/>
        <v/>
      </c>
      <c r="AA761" s="19"/>
      <c r="AB761" s="45" t="str">
        <f t="shared" si="260"/>
        <v/>
      </c>
      <c r="AC761" s="44"/>
      <c r="AE761" s="19"/>
      <c r="AF761" s="71"/>
      <c r="AG761" s="25"/>
      <c r="AH761" s="45" t="str">
        <f t="shared" si="246"/>
        <v/>
      </c>
      <c r="AI761" s="29"/>
      <c r="AJ761" s="45" t="str">
        <f t="shared" si="247"/>
        <v/>
      </c>
      <c r="AK761" s="50"/>
      <c r="AL761" s="88" t="str">
        <f t="shared" si="258"/>
        <v/>
      </c>
      <c r="AM761" s="89" t="str">
        <f t="shared" si="259"/>
        <v/>
      </c>
      <c r="AN761" s="36"/>
    </row>
    <row r="762" spans="1:40" x14ac:dyDescent="0.25">
      <c r="A762" s="95"/>
      <c r="B762" s="19"/>
      <c r="C762" s="298" t="b">
        <f t="shared" si="254"/>
        <v>0</v>
      </c>
      <c r="D762" s="298"/>
      <c r="E762" s="420" t="b">
        <f t="shared" si="255"/>
        <v>0</v>
      </c>
      <c r="F762" s="421"/>
      <c r="G762" s="298" t="b">
        <f t="shared" si="256"/>
        <v>0</v>
      </c>
      <c r="H762" s="298"/>
      <c r="I762" s="298" t="b">
        <f t="shared" si="257"/>
        <v>0</v>
      </c>
      <c r="J762" s="298"/>
      <c r="K762" s="285" t="str">
        <f t="shared" si="248"/>
        <v/>
      </c>
      <c r="L762" s="104" t="str">
        <f t="shared" si="241"/>
        <v/>
      </c>
      <c r="M762" s="293" t="str">
        <f t="shared" si="242"/>
        <v/>
      </c>
      <c r="N762" s="19"/>
      <c r="O762" s="86" t="str">
        <f t="shared" si="249"/>
        <v/>
      </c>
      <c r="P762" s="285" t="str">
        <f t="shared" si="250"/>
        <v/>
      </c>
      <c r="Q762" s="86" t="str">
        <f t="shared" si="251"/>
        <v/>
      </c>
      <c r="R762" s="285" t="str">
        <f t="shared" si="252"/>
        <v/>
      </c>
      <c r="S762" s="16"/>
      <c r="T762" s="49" t="str">
        <f t="shared" si="243"/>
        <v/>
      </c>
      <c r="U762" s="49" t="str">
        <f t="shared" si="244"/>
        <v/>
      </c>
      <c r="V762" s="16"/>
      <c r="W762" s="88" t="str">
        <f t="shared" si="245"/>
        <v/>
      </c>
      <c r="X762" s="89" t="str">
        <f t="shared" ref="X762:X825" si="261">IF(W762=D$7,E$7,IF(W762=D$8,E$8,IF(W762=D$9,E$9,IF(W762=D$10,E$10,IF(W762=D$11,E$11,IF(W762=G$6,H$6,IF(W762=G$7,H$7,IF(W762=G$8,H$8,IF(W762=G$9,H$9,IF(W762=G$10,H$10,IF(W762=G$11,H$11,IF(W762=J$6,K$6,IF(W762=J$7,K$7,IF(W762=J$8,K$8,IF(W762=J$9,K$9,IF(W762=J$10,K$10,IF(W762=J$11,K$11,IF(W762=D$6,E$6,""))))))))))))))))))</f>
        <v/>
      </c>
      <c r="Y762" s="16"/>
      <c r="Z762" s="31" t="str">
        <f t="shared" si="253"/>
        <v/>
      </c>
      <c r="AA762" s="19"/>
      <c r="AB762" s="45" t="str">
        <f t="shared" si="260"/>
        <v/>
      </c>
      <c r="AC762" s="44"/>
      <c r="AE762" s="19"/>
      <c r="AF762" s="71"/>
      <c r="AG762" s="25"/>
      <c r="AH762" s="45" t="str">
        <f t="shared" si="246"/>
        <v/>
      </c>
      <c r="AI762" s="29"/>
      <c r="AJ762" s="45" t="str">
        <f t="shared" si="247"/>
        <v/>
      </c>
      <c r="AK762" s="50"/>
      <c r="AL762" s="88" t="str">
        <f t="shared" si="258"/>
        <v/>
      </c>
      <c r="AM762" s="89" t="str">
        <f t="shared" si="259"/>
        <v/>
      </c>
      <c r="AN762" s="36"/>
    </row>
    <row r="763" spans="1:40" x14ac:dyDescent="0.25">
      <c r="A763" s="95"/>
      <c r="B763" s="19"/>
      <c r="C763" s="298" t="b">
        <f t="shared" si="254"/>
        <v>0</v>
      </c>
      <c r="D763" s="298"/>
      <c r="E763" s="420" t="b">
        <f t="shared" si="255"/>
        <v>0</v>
      </c>
      <c r="F763" s="421"/>
      <c r="G763" s="298" t="b">
        <f t="shared" si="256"/>
        <v>0</v>
      </c>
      <c r="H763" s="298"/>
      <c r="I763" s="298" t="b">
        <f t="shared" si="257"/>
        <v>0</v>
      </c>
      <c r="J763" s="298"/>
      <c r="K763" s="285" t="str">
        <f t="shared" si="248"/>
        <v/>
      </c>
      <c r="L763" s="104" t="str">
        <f t="shared" si="241"/>
        <v/>
      </c>
      <c r="M763" s="293" t="str">
        <f t="shared" si="242"/>
        <v/>
      </c>
      <c r="N763" s="19"/>
      <c r="O763" s="86" t="str">
        <f t="shared" si="249"/>
        <v/>
      </c>
      <c r="P763" s="285" t="str">
        <f t="shared" si="250"/>
        <v/>
      </c>
      <c r="Q763" s="86" t="str">
        <f t="shared" si="251"/>
        <v/>
      </c>
      <c r="R763" s="285" t="str">
        <f t="shared" si="252"/>
        <v/>
      </c>
      <c r="S763" s="16"/>
      <c r="T763" s="49" t="str">
        <f t="shared" si="243"/>
        <v/>
      </c>
      <c r="U763" s="49" t="str">
        <f t="shared" si="244"/>
        <v/>
      </c>
      <c r="V763" s="16"/>
      <c r="W763" s="88" t="str">
        <f t="shared" si="245"/>
        <v/>
      </c>
      <c r="X763" s="89" t="str">
        <f t="shared" si="261"/>
        <v/>
      </c>
      <c r="Y763" s="16"/>
      <c r="Z763" s="31" t="str">
        <f t="shared" si="253"/>
        <v/>
      </c>
      <c r="AA763" s="19"/>
      <c r="AB763" s="45" t="str">
        <f t="shared" si="260"/>
        <v/>
      </c>
      <c r="AC763" s="44"/>
      <c r="AE763" s="19"/>
      <c r="AF763" s="71"/>
      <c r="AG763" s="25"/>
      <c r="AH763" s="45" t="str">
        <f t="shared" si="246"/>
        <v/>
      </c>
      <c r="AI763" s="29"/>
      <c r="AJ763" s="45" t="str">
        <f t="shared" si="247"/>
        <v/>
      </c>
      <c r="AK763" s="50"/>
      <c r="AL763" s="88" t="str">
        <f t="shared" si="258"/>
        <v/>
      </c>
      <c r="AM763" s="89" t="str">
        <f t="shared" si="259"/>
        <v/>
      </c>
      <c r="AN763" s="36"/>
    </row>
    <row r="764" spans="1:40" x14ac:dyDescent="0.25">
      <c r="A764" s="95"/>
      <c r="B764" s="19"/>
      <c r="C764" s="298" t="b">
        <f t="shared" si="254"/>
        <v>0</v>
      </c>
      <c r="D764" s="298"/>
      <c r="E764" s="420" t="b">
        <f t="shared" si="255"/>
        <v>0</v>
      </c>
      <c r="F764" s="421"/>
      <c r="G764" s="298" t="b">
        <f t="shared" si="256"/>
        <v>0</v>
      </c>
      <c r="H764" s="298"/>
      <c r="I764" s="298" t="b">
        <f t="shared" si="257"/>
        <v>0</v>
      </c>
      <c r="J764" s="298"/>
      <c r="K764" s="285" t="str">
        <f t="shared" si="248"/>
        <v/>
      </c>
      <c r="L764" s="104" t="str">
        <f t="shared" si="241"/>
        <v/>
      </c>
      <c r="M764" s="293" t="str">
        <f t="shared" si="242"/>
        <v/>
      </c>
      <c r="N764" s="19"/>
      <c r="O764" s="86" t="str">
        <f t="shared" si="249"/>
        <v/>
      </c>
      <c r="P764" s="285" t="str">
        <f t="shared" si="250"/>
        <v/>
      </c>
      <c r="Q764" s="86" t="str">
        <f t="shared" si="251"/>
        <v/>
      </c>
      <c r="R764" s="285" t="str">
        <f t="shared" si="252"/>
        <v/>
      </c>
      <c r="S764" s="16"/>
      <c r="T764" s="49" t="str">
        <f t="shared" si="243"/>
        <v/>
      </c>
      <c r="U764" s="49" t="str">
        <f t="shared" si="244"/>
        <v/>
      </c>
      <c r="V764" s="16"/>
      <c r="W764" s="88" t="str">
        <f t="shared" si="245"/>
        <v/>
      </c>
      <c r="X764" s="89" t="str">
        <f t="shared" si="261"/>
        <v/>
      </c>
      <c r="Y764" s="16"/>
      <c r="Z764" s="31" t="str">
        <f t="shared" si="253"/>
        <v/>
      </c>
      <c r="AA764" s="19"/>
      <c r="AB764" s="45" t="str">
        <f t="shared" si="260"/>
        <v/>
      </c>
      <c r="AC764" s="44"/>
      <c r="AE764" s="19"/>
      <c r="AF764" s="71"/>
      <c r="AG764" s="25"/>
      <c r="AH764" s="45" t="str">
        <f t="shared" si="246"/>
        <v/>
      </c>
      <c r="AI764" s="29"/>
      <c r="AJ764" s="45" t="str">
        <f t="shared" si="247"/>
        <v/>
      </c>
      <c r="AK764" s="50"/>
      <c r="AL764" s="88" t="str">
        <f t="shared" si="258"/>
        <v/>
      </c>
      <c r="AM764" s="89" t="str">
        <f t="shared" si="259"/>
        <v/>
      </c>
      <c r="AN764" s="36"/>
    </row>
    <row r="765" spans="1:40" x14ac:dyDescent="0.25">
      <c r="A765" s="95"/>
      <c r="B765" s="19"/>
      <c r="C765" s="298" t="b">
        <f t="shared" si="254"/>
        <v>0</v>
      </c>
      <c r="D765" s="298"/>
      <c r="E765" s="420" t="b">
        <f t="shared" si="255"/>
        <v>0</v>
      </c>
      <c r="F765" s="421"/>
      <c r="G765" s="298" t="b">
        <f t="shared" si="256"/>
        <v>0</v>
      </c>
      <c r="H765" s="298"/>
      <c r="I765" s="298" t="b">
        <f t="shared" si="257"/>
        <v>0</v>
      </c>
      <c r="J765" s="298"/>
      <c r="K765" s="285" t="str">
        <f t="shared" si="248"/>
        <v/>
      </c>
      <c r="L765" s="104" t="str">
        <f t="shared" si="241"/>
        <v/>
      </c>
      <c r="M765" s="293" t="str">
        <f t="shared" si="242"/>
        <v/>
      </c>
      <c r="N765" s="19"/>
      <c r="O765" s="86" t="str">
        <f t="shared" si="249"/>
        <v/>
      </c>
      <c r="P765" s="285" t="str">
        <f t="shared" si="250"/>
        <v/>
      </c>
      <c r="Q765" s="86" t="str">
        <f t="shared" si="251"/>
        <v/>
      </c>
      <c r="R765" s="285" t="str">
        <f t="shared" si="252"/>
        <v/>
      </c>
      <c r="S765" s="16"/>
      <c r="T765" s="49" t="str">
        <f t="shared" si="243"/>
        <v/>
      </c>
      <c r="U765" s="49" t="str">
        <f t="shared" si="244"/>
        <v/>
      </c>
      <c r="V765" s="16"/>
      <c r="W765" s="88" t="str">
        <f t="shared" si="245"/>
        <v/>
      </c>
      <c r="X765" s="89" t="str">
        <f t="shared" si="261"/>
        <v/>
      </c>
      <c r="Y765" s="16"/>
      <c r="Z765" s="31" t="str">
        <f t="shared" si="253"/>
        <v/>
      </c>
      <c r="AA765" s="19"/>
      <c r="AB765" s="45" t="str">
        <f t="shared" si="260"/>
        <v/>
      </c>
      <c r="AC765" s="44"/>
      <c r="AE765" s="19"/>
      <c r="AF765" s="71"/>
      <c r="AG765" s="25"/>
      <c r="AH765" s="45" t="str">
        <f t="shared" si="246"/>
        <v/>
      </c>
      <c r="AI765" s="29"/>
      <c r="AJ765" s="45" t="str">
        <f t="shared" si="247"/>
        <v/>
      </c>
      <c r="AK765" s="50"/>
      <c r="AL765" s="88" t="str">
        <f t="shared" si="258"/>
        <v/>
      </c>
      <c r="AM765" s="89" t="str">
        <f t="shared" si="259"/>
        <v/>
      </c>
      <c r="AN765" s="36"/>
    </row>
    <row r="766" spans="1:40" x14ac:dyDescent="0.25">
      <c r="A766" s="95"/>
      <c r="B766" s="19"/>
      <c r="C766" s="298" t="b">
        <f t="shared" si="254"/>
        <v>0</v>
      </c>
      <c r="D766" s="298"/>
      <c r="E766" s="420" t="b">
        <f t="shared" si="255"/>
        <v>0</v>
      </c>
      <c r="F766" s="421"/>
      <c r="G766" s="298" t="b">
        <f t="shared" si="256"/>
        <v>0</v>
      </c>
      <c r="H766" s="298"/>
      <c r="I766" s="298" t="b">
        <f t="shared" si="257"/>
        <v>0</v>
      </c>
      <c r="J766" s="298"/>
      <c r="K766" s="285" t="str">
        <f t="shared" si="248"/>
        <v/>
      </c>
      <c r="L766" s="104" t="str">
        <f t="shared" si="241"/>
        <v/>
      </c>
      <c r="M766" s="293" t="str">
        <f t="shared" si="242"/>
        <v/>
      </c>
      <c r="N766" s="19"/>
      <c r="O766" s="86" t="str">
        <f t="shared" si="249"/>
        <v/>
      </c>
      <c r="P766" s="285" t="str">
        <f t="shared" si="250"/>
        <v/>
      </c>
      <c r="Q766" s="86" t="str">
        <f t="shared" si="251"/>
        <v/>
      </c>
      <c r="R766" s="285" t="str">
        <f t="shared" si="252"/>
        <v/>
      </c>
      <c r="S766" s="16"/>
      <c r="T766" s="49" t="str">
        <f t="shared" si="243"/>
        <v/>
      </c>
      <c r="U766" s="49" t="str">
        <f t="shared" si="244"/>
        <v/>
      </c>
      <c r="V766" s="16"/>
      <c r="W766" s="88" t="str">
        <f t="shared" si="245"/>
        <v/>
      </c>
      <c r="X766" s="89" t="str">
        <f t="shared" si="261"/>
        <v/>
      </c>
      <c r="Y766" s="16"/>
      <c r="Z766" s="31" t="str">
        <f t="shared" si="253"/>
        <v/>
      </c>
      <c r="AA766" s="19"/>
      <c r="AB766" s="45" t="str">
        <f t="shared" si="260"/>
        <v/>
      </c>
      <c r="AC766" s="44"/>
      <c r="AE766" s="19"/>
      <c r="AF766" s="71"/>
      <c r="AG766" s="25"/>
      <c r="AH766" s="45" t="str">
        <f t="shared" si="246"/>
        <v/>
      </c>
      <c r="AI766" s="29"/>
      <c r="AJ766" s="45" t="str">
        <f t="shared" si="247"/>
        <v/>
      </c>
      <c r="AK766" s="50"/>
      <c r="AL766" s="88" t="str">
        <f t="shared" si="258"/>
        <v/>
      </c>
      <c r="AM766" s="89" t="str">
        <f t="shared" si="259"/>
        <v/>
      </c>
      <c r="AN766" s="36"/>
    </row>
    <row r="767" spans="1:40" x14ac:dyDescent="0.25">
      <c r="A767" s="95"/>
      <c r="B767" s="19"/>
      <c r="C767" s="298" t="b">
        <f t="shared" si="254"/>
        <v>0</v>
      </c>
      <c r="D767" s="298"/>
      <c r="E767" s="420" t="b">
        <f t="shared" si="255"/>
        <v>0</v>
      </c>
      <c r="F767" s="421"/>
      <c r="G767" s="298" t="b">
        <f t="shared" si="256"/>
        <v>0</v>
      </c>
      <c r="H767" s="298"/>
      <c r="I767" s="298" t="b">
        <f t="shared" si="257"/>
        <v>0</v>
      </c>
      <c r="J767" s="298"/>
      <c r="K767" s="285" t="str">
        <f t="shared" si="248"/>
        <v/>
      </c>
      <c r="L767" s="104" t="str">
        <f t="shared" si="241"/>
        <v/>
      </c>
      <c r="M767" s="293" t="str">
        <f t="shared" si="242"/>
        <v/>
      </c>
      <c r="N767" s="19"/>
      <c r="O767" s="86" t="str">
        <f t="shared" si="249"/>
        <v/>
      </c>
      <c r="P767" s="285" t="str">
        <f t="shared" si="250"/>
        <v/>
      </c>
      <c r="Q767" s="86" t="str">
        <f t="shared" si="251"/>
        <v/>
      </c>
      <c r="R767" s="285" t="str">
        <f t="shared" si="252"/>
        <v/>
      </c>
      <c r="S767" s="16"/>
      <c r="T767" s="49" t="str">
        <f t="shared" si="243"/>
        <v/>
      </c>
      <c r="U767" s="49" t="str">
        <f t="shared" si="244"/>
        <v/>
      </c>
      <c r="V767" s="16"/>
      <c r="W767" s="88" t="str">
        <f t="shared" si="245"/>
        <v/>
      </c>
      <c r="X767" s="89" t="str">
        <f t="shared" si="261"/>
        <v/>
      </c>
      <c r="Y767" s="16"/>
      <c r="Z767" s="31" t="str">
        <f t="shared" si="253"/>
        <v/>
      </c>
      <c r="AA767" s="19"/>
      <c r="AB767" s="45" t="str">
        <f t="shared" si="260"/>
        <v/>
      </c>
      <c r="AC767" s="44"/>
      <c r="AE767" s="19"/>
      <c r="AF767" s="71"/>
      <c r="AG767" s="25"/>
      <c r="AH767" s="45" t="str">
        <f t="shared" si="246"/>
        <v/>
      </c>
      <c r="AI767" s="29"/>
      <c r="AJ767" s="45" t="str">
        <f t="shared" si="247"/>
        <v/>
      </c>
      <c r="AK767" s="50"/>
      <c r="AL767" s="88" t="str">
        <f t="shared" si="258"/>
        <v/>
      </c>
      <c r="AM767" s="89" t="str">
        <f t="shared" si="259"/>
        <v/>
      </c>
      <c r="AN767" s="36"/>
    </row>
    <row r="768" spans="1:40" x14ac:dyDescent="0.25">
      <c r="A768" s="95"/>
      <c r="B768" s="19"/>
      <c r="C768" s="298" t="b">
        <f t="shared" si="254"/>
        <v>0</v>
      </c>
      <c r="D768" s="298"/>
      <c r="E768" s="420" t="b">
        <f t="shared" si="255"/>
        <v>0</v>
      </c>
      <c r="F768" s="421"/>
      <c r="G768" s="298" t="b">
        <f t="shared" si="256"/>
        <v>0</v>
      </c>
      <c r="H768" s="298"/>
      <c r="I768" s="298" t="b">
        <f t="shared" si="257"/>
        <v>0</v>
      </c>
      <c r="J768" s="298"/>
      <c r="K768" s="285" t="str">
        <f t="shared" si="248"/>
        <v/>
      </c>
      <c r="L768" s="104" t="str">
        <f t="shared" si="241"/>
        <v/>
      </c>
      <c r="M768" s="293" t="str">
        <f t="shared" si="242"/>
        <v/>
      </c>
      <c r="N768" s="19"/>
      <c r="O768" s="86" t="str">
        <f t="shared" si="249"/>
        <v/>
      </c>
      <c r="P768" s="285" t="str">
        <f t="shared" si="250"/>
        <v/>
      </c>
      <c r="Q768" s="86" t="str">
        <f t="shared" si="251"/>
        <v/>
      </c>
      <c r="R768" s="285" t="str">
        <f t="shared" si="252"/>
        <v/>
      </c>
      <c r="S768" s="16"/>
      <c r="T768" s="49" t="str">
        <f t="shared" si="243"/>
        <v/>
      </c>
      <c r="U768" s="49" t="str">
        <f t="shared" si="244"/>
        <v/>
      </c>
      <c r="V768" s="16"/>
      <c r="W768" s="88" t="str">
        <f t="shared" si="245"/>
        <v/>
      </c>
      <c r="X768" s="89" t="str">
        <f t="shared" si="261"/>
        <v/>
      </c>
      <c r="Y768" s="16"/>
      <c r="Z768" s="31" t="str">
        <f t="shared" si="253"/>
        <v/>
      </c>
      <c r="AA768" s="19"/>
      <c r="AB768" s="45" t="str">
        <f t="shared" si="260"/>
        <v/>
      </c>
      <c r="AC768" s="44"/>
      <c r="AE768" s="19"/>
      <c r="AF768" s="71"/>
      <c r="AG768" s="25"/>
      <c r="AH768" s="45" t="str">
        <f t="shared" si="246"/>
        <v/>
      </c>
      <c r="AI768" s="29"/>
      <c r="AJ768" s="45" t="str">
        <f t="shared" si="247"/>
        <v/>
      </c>
      <c r="AK768" s="50"/>
      <c r="AL768" s="88" t="str">
        <f t="shared" si="258"/>
        <v/>
      </c>
      <c r="AM768" s="89" t="str">
        <f t="shared" si="259"/>
        <v/>
      </c>
      <c r="AN768" s="36"/>
    </row>
    <row r="769" spans="1:40" x14ac:dyDescent="0.25">
      <c r="A769" s="95"/>
      <c r="B769" s="19"/>
      <c r="C769" s="298" t="b">
        <f t="shared" si="254"/>
        <v>0</v>
      </c>
      <c r="D769" s="298"/>
      <c r="E769" s="420" t="b">
        <f t="shared" si="255"/>
        <v>0</v>
      </c>
      <c r="F769" s="421"/>
      <c r="G769" s="298" t="b">
        <f t="shared" si="256"/>
        <v>0</v>
      </c>
      <c r="H769" s="298"/>
      <c r="I769" s="298" t="b">
        <f t="shared" si="257"/>
        <v>0</v>
      </c>
      <c r="J769" s="298"/>
      <c r="K769" s="285" t="str">
        <f t="shared" si="248"/>
        <v/>
      </c>
      <c r="L769" s="104" t="str">
        <f t="shared" si="241"/>
        <v/>
      </c>
      <c r="M769" s="293" t="str">
        <f t="shared" si="242"/>
        <v/>
      </c>
      <c r="N769" s="19"/>
      <c r="O769" s="86" t="str">
        <f t="shared" si="249"/>
        <v/>
      </c>
      <c r="P769" s="285" t="str">
        <f t="shared" si="250"/>
        <v/>
      </c>
      <c r="Q769" s="86" t="str">
        <f t="shared" si="251"/>
        <v/>
      </c>
      <c r="R769" s="285" t="str">
        <f t="shared" si="252"/>
        <v/>
      </c>
      <c r="S769" s="16"/>
      <c r="T769" s="49" t="str">
        <f t="shared" si="243"/>
        <v/>
      </c>
      <c r="U769" s="49" t="str">
        <f t="shared" si="244"/>
        <v/>
      </c>
      <c r="V769" s="16"/>
      <c r="W769" s="88" t="str">
        <f t="shared" si="245"/>
        <v/>
      </c>
      <c r="X769" s="89" t="str">
        <f t="shared" si="261"/>
        <v/>
      </c>
      <c r="Y769" s="16"/>
      <c r="Z769" s="31" t="str">
        <f t="shared" si="253"/>
        <v/>
      </c>
      <c r="AA769" s="19"/>
      <c r="AB769" s="45" t="str">
        <f t="shared" si="260"/>
        <v/>
      </c>
      <c r="AC769" s="44"/>
      <c r="AE769" s="19"/>
      <c r="AF769" s="71"/>
      <c r="AG769" s="25"/>
      <c r="AH769" s="45" t="str">
        <f t="shared" si="246"/>
        <v/>
      </c>
      <c r="AI769" s="29"/>
      <c r="AJ769" s="45" t="str">
        <f t="shared" si="247"/>
        <v/>
      </c>
      <c r="AK769" s="50"/>
      <c r="AL769" s="88" t="str">
        <f t="shared" si="258"/>
        <v/>
      </c>
      <c r="AM769" s="89" t="str">
        <f t="shared" si="259"/>
        <v/>
      </c>
      <c r="AN769" s="36"/>
    </row>
    <row r="770" spans="1:40" x14ac:dyDescent="0.25">
      <c r="A770" s="95"/>
      <c r="B770" s="19"/>
      <c r="C770" s="298" t="b">
        <f t="shared" si="254"/>
        <v>0</v>
      </c>
      <c r="D770" s="298"/>
      <c r="E770" s="420" t="b">
        <f t="shared" si="255"/>
        <v>0</v>
      </c>
      <c r="F770" s="421"/>
      <c r="G770" s="298" t="b">
        <f t="shared" si="256"/>
        <v>0</v>
      </c>
      <c r="H770" s="298"/>
      <c r="I770" s="298" t="b">
        <f t="shared" si="257"/>
        <v>0</v>
      </c>
      <c r="J770" s="298"/>
      <c r="K770" s="285" t="str">
        <f t="shared" si="248"/>
        <v/>
      </c>
      <c r="L770" s="104" t="str">
        <f t="shared" si="241"/>
        <v/>
      </c>
      <c r="M770" s="293" t="str">
        <f t="shared" si="242"/>
        <v/>
      </c>
      <c r="N770" s="19"/>
      <c r="O770" s="86" t="str">
        <f t="shared" si="249"/>
        <v/>
      </c>
      <c r="P770" s="285" t="str">
        <f t="shared" si="250"/>
        <v/>
      </c>
      <c r="Q770" s="86" t="str">
        <f t="shared" si="251"/>
        <v/>
      </c>
      <c r="R770" s="285" t="str">
        <f t="shared" si="252"/>
        <v/>
      </c>
      <c r="S770" s="16"/>
      <c r="T770" s="49" t="str">
        <f t="shared" si="243"/>
        <v/>
      </c>
      <c r="U770" s="49" t="str">
        <f t="shared" si="244"/>
        <v/>
      </c>
      <c r="V770" s="16"/>
      <c r="W770" s="88" t="str">
        <f t="shared" si="245"/>
        <v/>
      </c>
      <c r="X770" s="89" t="str">
        <f t="shared" si="261"/>
        <v/>
      </c>
      <c r="Y770" s="16"/>
      <c r="Z770" s="31" t="str">
        <f t="shared" si="253"/>
        <v/>
      </c>
      <c r="AA770" s="19"/>
      <c r="AB770" s="45" t="str">
        <f t="shared" si="260"/>
        <v/>
      </c>
      <c r="AC770" s="44"/>
      <c r="AE770" s="19"/>
      <c r="AF770" s="71"/>
      <c r="AG770" s="25"/>
      <c r="AH770" s="45" t="str">
        <f t="shared" si="246"/>
        <v/>
      </c>
      <c r="AI770" s="29"/>
      <c r="AJ770" s="45" t="str">
        <f t="shared" si="247"/>
        <v/>
      </c>
      <c r="AK770" s="50"/>
      <c r="AL770" s="88" t="str">
        <f t="shared" si="258"/>
        <v/>
      </c>
      <c r="AM770" s="89" t="str">
        <f t="shared" si="259"/>
        <v/>
      </c>
      <c r="AN770" s="36"/>
    </row>
    <row r="771" spans="1:40" x14ac:dyDescent="0.25">
      <c r="A771" s="95"/>
      <c r="B771" s="19"/>
      <c r="C771" s="298" t="b">
        <f t="shared" si="254"/>
        <v>0</v>
      </c>
      <c r="D771" s="298"/>
      <c r="E771" s="420" t="b">
        <f t="shared" si="255"/>
        <v>0</v>
      </c>
      <c r="F771" s="421"/>
      <c r="G771" s="298" t="b">
        <f t="shared" si="256"/>
        <v>0</v>
      </c>
      <c r="H771" s="298"/>
      <c r="I771" s="298" t="b">
        <f t="shared" si="257"/>
        <v>0</v>
      </c>
      <c r="J771" s="298"/>
      <c r="K771" s="285" t="str">
        <f t="shared" si="248"/>
        <v/>
      </c>
      <c r="L771" s="104" t="str">
        <f t="shared" si="241"/>
        <v/>
      </c>
      <c r="M771" s="293" t="str">
        <f t="shared" si="242"/>
        <v/>
      </c>
      <c r="N771" s="19"/>
      <c r="O771" s="86" t="str">
        <f t="shared" si="249"/>
        <v/>
      </c>
      <c r="P771" s="285" t="str">
        <f t="shared" si="250"/>
        <v/>
      </c>
      <c r="Q771" s="86" t="str">
        <f t="shared" si="251"/>
        <v/>
      </c>
      <c r="R771" s="285" t="str">
        <f t="shared" si="252"/>
        <v/>
      </c>
      <c r="S771" s="16"/>
      <c r="T771" s="49" t="str">
        <f t="shared" si="243"/>
        <v/>
      </c>
      <c r="U771" s="49" t="str">
        <f t="shared" si="244"/>
        <v/>
      </c>
      <c r="V771" s="16"/>
      <c r="W771" s="88" t="str">
        <f t="shared" si="245"/>
        <v/>
      </c>
      <c r="X771" s="89" t="str">
        <f t="shared" si="261"/>
        <v/>
      </c>
      <c r="Y771" s="16"/>
      <c r="Z771" s="31" t="str">
        <f t="shared" si="253"/>
        <v/>
      </c>
      <c r="AA771" s="19"/>
      <c r="AB771" s="45" t="str">
        <f t="shared" si="260"/>
        <v/>
      </c>
      <c r="AC771" s="44"/>
      <c r="AE771" s="19"/>
      <c r="AF771" s="71"/>
      <c r="AG771" s="25"/>
      <c r="AH771" s="45" t="str">
        <f t="shared" si="246"/>
        <v/>
      </c>
      <c r="AI771" s="29"/>
      <c r="AJ771" s="45" t="str">
        <f t="shared" si="247"/>
        <v/>
      </c>
      <c r="AK771" s="50"/>
      <c r="AL771" s="88" t="str">
        <f t="shared" si="258"/>
        <v/>
      </c>
      <c r="AM771" s="89" t="str">
        <f t="shared" si="259"/>
        <v/>
      </c>
      <c r="AN771" s="36"/>
    </row>
    <row r="772" spans="1:40" x14ac:dyDescent="0.25">
      <c r="A772" s="95"/>
      <c r="B772" s="19"/>
      <c r="C772" s="298" t="b">
        <f t="shared" si="254"/>
        <v>0</v>
      </c>
      <c r="D772" s="298"/>
      <c r="E772" s="420" t="b">
        <f t="shared" si="255"/>
        <v>0</v>
      </c>
      <c r="F772" s="421"/>
      <c r="G772" s="298" t="b">
        <f t="shared" si="256"/>
        <v>0</v>
      </c>
      <c r="H772" s="298"/>
      <c r="I772" s="298" t="b">
        <f t="shared" si="257"/>
        <v>0</v>
      </c>
      <c r="J772" s="298"/>
      <c r="K772" s="285" t="str">
        <f t="shared" si="248"/>
        <v/>
      </c>
      <c r="L772" s="104" t="str">
        <f t="shared" si="241"/>
        <v/>
      </c>
      <c r="M772" s="293" t="str">
        <f t="shared" si="242"/>
        <v/>
      </c>
      <c r="N772" s="19"/>
      <c r="O772" s="86" t="str">
        <f t="shared" si="249"/>
        <v/>
      </c>
      <c r="P772" s="285" t="str">
        <f t="shared" si="250"/>
        <v/>
      </c>
      <c r="Q772" s="86" t="str">
        <f t="shared" si="251"/>
        <v/>
      </c>
      <c r="R772" s="285" t="str">
        <f t="shared" si="252"/>
        <v/>
      </c>
      <c r="S772" s="16"/>
      <c r="T772" s="49" t="str">
        <f t="shared" si="243"/>
        <v/>
      </c>
      <c r="U772" s="49" t="str">
        <f t="shared" si="244"/>
        <v/>
      </c>
      <c r="V772" s="16"/>
      <c r="W772" s="88" t="str">
        <f t="shared" si="245"/>
        <v/>
      </c>
      <c r="X772" s="89" t="str">
        <f t="shared" si="261"/>
        <v/>
      </c>
      <c r="Y772" s="16"/>
      <c r="Z772" s="31" t="str">
        <f t="shared" si="253"/>
        <v/>
      </c>
      <c r="AA772" s="19"/>
      <c r="AB772" s="45" t="str">
        <f t="shared" si="260"/>
        <v/>
      </c>
      <c r="AC772" s="44"/>
      <c r="AE772" s="19"/>
      <c r="AF772" s="71"/>
      <c r="AG772" s="25"/>
      <c r="AH772" s="45" t="str">
        <f t="shared" si="246"/>
        <v/>
      </c>
      <c r="AI772" s="29"/>
      <c r="AJ772" s="45" t="str">
        <f t="shared" si="247"/>
        <v/>
      </c>
      <c r="AK772" s="50"/>
      <c r="AL772" s="88" t="str">
        <f t="shared" si="258"/>
        <v/>
      </c>
      <c r="AM772" s="89" t="str">
        <f t="shared" si="259"/>
        <v/>
      </c>
      <c r="AN772" s="36"/>
    </row>
    <row r="773" spans="1:40" x14ac:dyDescent="0.25">
      <c r="A773" s="95"/>
      <c r="B773" s="19"/>
      <c r="C773" s="298" t="b">
        <f t="shared" si="254"/>
        <v>0</v>
      </c>
      <c r="D773" s="298"/>
      <c r="E773" s="420" t="b">
        <f t="shared" si="255"/>
        <v>0</v>
      </c>
      <c r="F773" s="421"/>
      <c r="G773" s="298" t="b">
        <f t="shared" si="256"/>
        <v>0</v>
      </c>
      <c r="H773" s="298"/>
      <c r="I773" s="298" t="b">
        <f t="shared" si="257"/>
        <v>0</v>
      </c>
      <c r="J773" s="298"/>
      <c r="K773" s="285" t="str">
        <f t="shared" si="248"/>
        <v/>
      </c>
      <c r="L773" s="104" t="str">
        <f t="shared" si="241"/>
        <v/>
      </c>
      <c r="M773" s="293" t="str">
        <f t="shared" si="242"/>
        <v/>
      </c>
      <c r="N773" s="19"/>
      <c r="O773" s="86" t="str">
        <f t="shared" si="249"/>
        <v/>
      </c>
      <c r="P773" s="285" t="str">
        <f t="shared" si="250"/>
        <v/>
      </c>
      <c r="Q773" s="86" t="str">
        <f t="shared" si="251"/>
        <v/>
      </c>
      <c r="R773" s="285" t="str">
        <f t="shared" si="252"/>
        <v/>
      </c>
      <c r="S773" s="16"/>
      <c r="T773" s="49" t="str">
        <f t="shared" si="243"/>
        <v/>
      </c>
      <c r="U773" s="49" t="str">
        <f t="shared" si="244"/>
        <v/>
      </c>
      <c r="V773" s="16"/>
      <c r="W773" s="88" t="str">
        <f t="shared" si="245"/>
        <v/>
      </c>
      <c r="X773" s="89" t="str">
        <f t="shared" si="261"/>
        <v/>
      </c>
      <c r="Y773" s="16"/>
      <c r="Z773" s="31" t="str">
        <f t="shared" si="253"/>
        <v/>
      </c>
      <c r="AA773" s="19"/>
      <c r="AB773" s="45" t="str">
        <f t="shared" si="260"/>
        <v/>
      </c>
      <c r="AC773" s="44"/>
      <c r="AE773" s="19"/>
      <c r="AF773" s="71"/>
      <c r="AG773" s="25"/>
      <c r="AH773" s="45" t="str">
        <f t="shared" si="246"/>
        <v/>
      </c>
      <c r="AI773" s="29"/>
      <c r="AJ773" s="45" t="str">
        <f t="shared" si="247"/>
        <v/>
      </c>
      <c r="AK773" s="50"/>
      <c r="AL773" s="88" t="str">
        <f t="shared" si="258"/>
        <v/>
      </c>
      <c r="AM773" s="89" t="str">
        <f t="shared" si="259"/>
        <v/>
      </c>
      <c r="AN773" s="36"/>
    </row>
    <row r="774" spans="1:40" x14ac:dyDescent="0.25">
      <c r="A774" s="95"/>
      <c r="B774" s="19"/>
      <c r="C774" s="298" t="b">
        <f t="shared" si="254"/>
        <v>0</v>
      </c>
      <c r="D774" s="298"/>
      <c r="E774" s="420" t="b">
        <f t="shared" si="255"/>
        <v>0</v>
      </c>
      <c r="F774" s="421"/>
      <c r="G774" s="298" t="b">
        <f t="shared" si="256"/>
        <v>0</v>
      </c>
      <c r="H774" s="298"/>
      <c r="I774" s="298" t="b">
        <f t="shared" si="257"/>
        <v>0</v>
      </c>
      <c r="J774" s="298"/>
      <c r="K774" s="285" t="str">
        <f t="shared" si="248"/>
        <v/>
      </c>
      <c r="L774" s="104" t="str">
        <f t="shared" si="241"/>
        <v/>
      </c>
      <c r="M774" s="293" t="str">
        <f t="shared" si="242"/>
        <v/>
      </c>
      <c r="N774" s="19"/>
      <c r="O774" s="86" t="str">
        <f t="shared" si="249"/>
        <v/>
      </c>
      <c r="P774" s="285" t="str">
        <f t="shared" si="250"/>
        <v/>
      </c>
      <c r="Q774" s="86" t="str">
        <f t="shared" si="251"/>
        <v/>
      </c>
      <c r="R774" s="285" t="str">
        <f t="shared" si="252"/>
        <v/>
      </c>
      <c r="S774" s="16"/>
      <c r="T774" s="49" t="str">
        <f t="shared" si="243"/>
        <v/>
      </c>
      <c r="U774" s="49" t="str">
        <f t="shared" si="244"/>
        <v/>
      </c>
      <c r="V774" s="16"/>
      <c r="W774" s="88" t="str">
        <f t="shared" si="245"/>
        <v/>
      </c>
      <c r="X774" s="89" t="str">
        <f t="shared" si="261"/>
        <v/>
      </c>
      <c r="Y774" s="16"/>
      <c r="Z774" s="31" t="str">
        <f t="shared" si="253"/>
        <v/>
      </c>
      <c r="AA774" s="19"/>
      <c r="AB774" s="45" t="str">
        <f t="shared" si="260"/>
        <v/>
      </c>
      <c r="AC774" s="44"/>
      <c r="AE774" s="19"/>
      <c r="AF774" s="71"/>
      <c r="AG774" s="25"/>
      <c r="AH774" s="45" t="str">
        <f t="shared" si="246"/>
        <v/>
      </c>
      <c r="AI774" s="29"/>
      <c r="AJ774" s="45" t="str">
        <f t="shared" si="247"/>
        <v/>
      </c>
      <c r="AK774" s="50"/>
      <c r="AL774" s="88" t="str">
        <f t="shared" si="258"/>
        <v/>
      </c>
      <c r="AM774" s="89" t="str">
        <f t="shared" si="259"/>
        <v/>
      </c>
      <c r="AN774" s="36"/>
    </row>
    <row r="775" spans="1:40" x14ac:dyDescent="0.25">
      <c r="A775" s="95"/>
      <c r="B775" s="19"/>
      <c r="C775" s="298" t="b">
        <f t="shared" si="254"/>
        <v>0</v>
      </c>
      <c r="D775" s="298"/>
      <c r="E775" s="420" t="b">
        <f t="shared" si="255"/>
        <v>0</v>
      </c>
      <c r="F775" s="421"/>
      <c r="G775" s="298" t="b">
        <f t="shared" si="256"/>
        <v>0</v>
      </c>
      <c r="H775" s="298"/>
      <c r="I775" s="298" t="b">
        <f t="shared" si="257"/>
        <v>0</v>
      </c>
      <c r="J775" s="298"/>
      <c r="K775" s="285" t="str">
        <f t="shared" si="248"/>
        <v/>
      </c>
      <c r="L775" s="104" t="str">
        <f t="shared" si="241"/>
        <v/>
      </c>
      <c r="M775" s="293" t="str">
        <f t="shared" si="242"/>
        <v/>
      </c>
      <c r="N775" s="19"/>
      <c r="O775" s="86" t="str">
        <f t="shared" si="249"/>
        <v/>
      </c>
      <c r="P775" s="285" t="str">
        <f t="shared" si="250"/>
        <v/>
      </c>
      <c r="Q775" s="86" t="str">
        <f t="shared" si="251"/>
        <v/>
      </c>
      <c r="R775" s="285" t="str">
        <f t="shared" si="252"/>
        <v/>
      </c>
      <c r="S775" s="16"/>
      <c r="T775" s="49" t="str">
        <f t="shared" si="243"/>
        <v/>
      </c>
      <c r="U775" s="49" t="str">
        <f t="shared" si="244"/>
        <v/>
      </c>
      <c r="V775" s="16"/>
      <c r="W775" s="88" t="str">
        <f t="shared" si="245"/>
        <v/>
      </c>
      <c r="X775" s="89" t="str">
        <f t="shared" si="261"/>
        <v/>
      </c>
      <c r="Y775" s="16"/>
      <c r="Z775" s="31" t="str">
        <f t="shared" si="253"/>
        <v/>
      </c>
      <c r="AA775" s="19"/>
      <c r="AB775" s="45" t="str">
        <f t="shared" si="260"/>
        <v/>
      </c>
      <c r="AC775" s="44"/>
      <c r="AE775" s="19"/>
      <c r="AF775" s="71"/>
      <c r="AG775" s="25"/>
      <c r="AH775" s="45" t="str">
        <f t="shared" si="246"/>
        <v/>
      </c>
      <c r="AI775" s="29"/>
      <c r="AJ775" s="45" t="str">
        <f t="shared" si="247"/>
        <v/>
      </c>
      <c r="AK775" s="50"/>
      <c r="AL775" s="88" t="str">
        <f t="shared" si="258"/>
        <v/>
      </c>
      <c r="AM775" s="89" t="str">
        <f t="shared" si="259"/>
        <v/>
      </c>
      <c r="AN775" s="36"/>
    </row>
    <row r="776" spans="1:40" x14ac:dyDescent="0.25">
      <c r="A776" s="95"/>
      <c r="B776" s="19"/>
      <c r="C776" s="298" t="b">
        <f t="shared" si="254"/>
        <v>0</v>
      </c>
      <c r="D776" s="298"/>
      <c r="E776" s="420" t="b">
        <f t="shared" si="255"/>
        <v>0</v>
      </c>
      <c r="F776" s="421"/>
      <c r="G776" s="298" t="b">
        <f t="shared" si="256"/>
        <v>0</v>
      </c>
      <c r="H776" s="298"/>
      <c r="I776" s="298" t="b">
        <f t="shared" si="257"/>
        <v>0</v>
      </c>
      <c r="J776" s="298"/>
      <c r="K776" s="285" t="str">
        <f t="shared" si="248"/>
        <v/>
      </c>
      <c r="L776" s="104" t="str">
        <f t="shared" si="241"/>
        <v/>
      </c>
      <c r="M776" s="293" t="str">
        <f t="shared" si="242"/>
        <v/>
      </c>
      <c r="N776" s="19"/>
      <c r="O776" s="86" t="str">
        <f t="shared" si="249"/>
        <v/>
      </c>
      <c r="P776" s="285" t="str">
        <f t="shared" si="250"/>
        <v/>
      </c>
      <c r="Q776" s="86" t="str">
        <f t="shared" si="251"/>
        <v/>
      </c>
      <c r="R776" s="285" t="str">
        <f t="shared" si="252"/>
        <v/>
      </c>
      <c r="S776" s="16"/>
      <c r="T776" s="49" t="str">
        <f t="shared" si="243"/>
        <v/>
      </c>
      <c r="U776" s="49" t="str">
        <f t="shared" si="244"/>
        <v/>
      </c>
      <c r="V776" s="16"/>
      <c r="W776" s="88" t="str">
        <f t="shared" si="245"/>
        <v/>
      </c>
      <c r="X776" s="89" t="str">
        <f t="shared" si="261"/>
        <v/>
      </c>
      <c r="Y776" s="16"/>
      <c r="Z776" s="31" t="str">
        <f t="shared" si="253"/>
        <v/>
      </c>
      <c r="AA776" s="19"/>
      <c r="AB776" s="45" t="str">
        <f t="shared" si="260"/>
        <v/>
      </c>
      <c r="AC776" s="44"/>
      <c r="AE776" s="19"/>
      <c r="AF776" s="71"/>
      <c r="AG776" s="25"/>
      <c r="AH776" s="45" t="str">
        <f t="shared" si="246"/>
        <v/>
      </c>
      <c r="AI776" s="29"/>
      <c r="AJ776" s="45" t="str">
        <f t="shared" si="247"/>
        <v/>
      </c>
      <c r="AK776" s="50"/>
      <c r="AL776" s="88" t="str">
        <f t="shared" si="258"/>
        <v/>
      </c>
      <c r="AM776" s="89" t="str">
        <f t="shared" si="259"/>
        <v/>
      </c>
      <c r="AN776" s="36"/>
    </row>
    <row r="777" spans="1:40" x14ac:dyDescent="0.25">
      <c r="A777" s="95"/>
      <c r="B777" s="19"/>
      <c r="C777" s="298" t="b">
        <f t="shared" si="254"/>
        <v>0</v>
      </c>
      <c r="D777" s="298"/>
      <c r="E777" s="420" t="b">
        <f t="shared" si="255"/>
        <v>0</v>
      </c>
      <c r="F777" s="421"/>
      <c r="G777" s="298" t="b">
        <f t="shared" si="256"/>
        <v>0</v>
      </c>
      <c r="H777" s="298"/>
      <c r="I777" s="298" t="b">
        <f t="shared" si="257"/>
        <v>0</v>
      </c>
      <c r="J777" s="298"/>
      <c r="K777" s="285" t="str">
        <f t="shared" si="248"/>
        <v/>
      </c>
      <c r="L777" s="104" t="str">
        <f t="shared" si="241"/>
        <v/>
      </c>
      <c r="M777" s="293" t="str">
        <f t="shared" si="242"/>
        <v/>
      </c>
      <c r="N777" s="19"/>
      <c r="O777" s="86" t="str">
        <f t="shared" si="249"/>
        <v/>
      </c>
      <c r="P777" s="285" t="str">
        <f t="shared" si="250"/>
        <v/>
      </c>
      <c r="Q777" s="86" t="str">
        <f t="shared" si="251"/>
        <v/>
      </c>
      <c r="R777" s="285" t="str">
        <f t="shared" si="252"/>
        <v/>
      </c>
      <c r="S777" s="16"/>
      <c r="T777" s="49" t="str">
        <f t="shared" si="243"/>
        <v/>
      </c>
      <c r="U777" s="49" t="str">
        <f t="shared" si="244"/>
        <v/>
      </c>
      <c r="V777" s="16"/>
      <c r="W777" s="88" t="str">
        <f t="shared" si="245"/>
        <v/>
      </c>
      <c r="X777" s="89" t="str">
        <f t="shared" si="261"/>
        <v/>
      </c>
      <c r="Y777" s="16"/>
      <c r="Z777" s="31" t="str">
        <f t="shared" si="253"/>
        <v/>
      </c>
      <c r="AA777" s="19"/>
      <c r="AB777" s="45" t="str">
        <f t="shared" si="260"/>
        <v/>
      </c>
      <c r="AC777" s="44"/>
      <c r="AE777" s="19"/>
      <c r="AF777" s="71"/>
      <c r="AG777" s="25"/>
      <c r="AH777" s="45" t="str">
        <f t="shared" si="246"/>
        <v/>
      </c>
      <c r="AI777" s="29"/>
      <c r="AJ777" s="45" t="str">
        <f t="shared" si="247"/>
        <v/>
      </c>
      <c r="AK777" s="50"/>
      <c r="AL777" s="88" t="str">
        <f t="shared" si="258"/>
        <v/>
      </c>
      <c r="AM777" s="89" t="str">
        <f t="shared" si="259"/>
        <v/>
      </c>
      <c r="AN777" s="36"/>
    </row>
    <row r="778" spans="1:40" x14ac:dyDescent="0.25">
      <c r="A778" s="95"/>
      <c r="B778" s="19"/>
      <c r="C778" s="298" t="b">
        <f t="shared" si="254"/>
        <v>0</v>
      </c>
      <c r="D778" s="298"/>
      <c r="E778" s="420" t="b">
        <f t="shared" si="255"/>
        <v>0</v>
      </c>
      <c r="F778" s="421"/>
      <c r="G778" s="298" t="b">
        <f t="shared" si="256"/>
        <v>0</v>
      </c>
      <c r="H778" s="298"/>
      <c r="I778" s="298" t="b">
        <f t="shared" si="257"/>
        <v>0</v>
      </c>
      <c r="J778" s="298"/>
      <c r="K778" s="285" t="str">
        <f t="shared" si="248"/>
        <v/>
      </c>
      <c r="L778" s="104" t="str">
        <f t="shared" si="241"/>
        <v/>
      </c>
      <c r="M778" s="293" t="str">
        <f t="shared" si="242"/>
        <v/>
      </c>
      <c r="N778" s="19"/>
      <c r="O778" s="86" t="str">
        <f t="shared" si="249"/>
        <v/>
      </c>
      <c r="P778" s="285" t="str">
        <f t="shared" si="250"/>
        <v/>
      </c>
      <c r="Q778" s="86" t="str">
        <f t="shared" si="251"/>
        <v/>
      </c>
      <c r="R778" s="285" t="str">
        <f t="shared" si="252"/>
        <v/>
      </c>
      <c r="S778" s="16"/>
      <c r="T778" s="49" t="str">
        <f t="shared" si="243"/>
        <v/>
      </c>
      <c r="U778" s="49" t="str">
        <f t="shared" si="244"/>
        <v/>
      </c>
      <c r="V778" s="16"/>
      <c r="W778" s="88" t="str">
        <f t="shared" si="245"/>
        <v/>
      </c>
      <c r="X778" s="89" t="str">
        <f t="shared" si="261"/>
        <v/>
      </c>
      <c r="Y778" s="16"/>
      <c r="Z778" s="31" t="str">
        <f t="shared" si="253"/>
        <v/>
      </c>
      <c r="AA778" s="19"/>
      <c r="AB778" s="45" t="str">
        <f t="shared" si="260"/>
        <v/>
      </c>
      <c r="AC778" s="44"/>
      <c r="AE778" s="19"/>
      <c r="AF778" s="71"/>
      <c r="AG778" s="25"/>
      <c r="AH778" s="45" t="str">
        <f t="shared" si="246"/>
        <v/>
      </c>
      <c r="AI778" s="29"/>
      <c r="AJ778" s="45" t="str">
        <f t="shared" si="247"/>
        <v/>
      </c>
      <c r="AK778" s="50"/>
      <c r="AL778" s="88" t="str">
        <f t="shared" si="258"/>
        <v/>
      </c>
      <c r="AM778" s="89" t="str">
        <f t="shared" si="259"/>
        <v/>
      </c>
      <c r="AN778" s="36"/>
    </row>
    <row r="779" spans="1:40" x14ac:dyDescent="0.25">
      <c r="A779" s="95"/>
      <c r="B779" s="19"/>
      <c r="C779" s="298" t="b">
        <f t="shared" si="254"/>
        <v>0</v>
      </c>
      <c r="D779" s="298"/>
      <c r="E779" s="420" t="b">
        <f t="shared" si="255"/>
        <v>0</v>
      </c>
      <c r="F779" s="421"/>
      <c r="G779" s="298" t="b">
        <f t="shared" si="256"/>
        <v>0</v>
      </c>
      <c r="H779" s="298"/>
      <c r="I779" s="298" t="b">
        <f t="shared" si="257"/>
        <v>0</v>
      </c>
      <c r="J779" s="298"/>
      <c r="K779" s="285" t="str">
        <f t="shared" si="248"/>
        <v/>
      </c>
      <c r="L779" s="104" t="str">
        <f t="shared" si="241"/>
        <v/>
      </c>
      <c r="M779" s="293" t="str">
        <f t="shared" si="242"/>
        <v/>
      </c>
      <c r="N779" s="19"/>
      <c r="O779" s="86" t="str">
        <f t="shared" si="249"/>
        <v/>
      </c>
      <c r="P779" s="285" t="str">
        <f t="shared" si="250"/>
        <v/>
      </c>
      <c r="Q779" s="86" t="str">
        <f t="shared" si="251"/>
        <v/>
      </c>
      <c r="R779" s="285" t="str">
        <f t="shared" si="252"/>
        <v/>
      </c>
      <c r="S779" s="16"/>
      <c r="T779" s="49" t="str">
        <f t="shared" si="243"/>
        <v/>
      </c>
      <c r="U779" s="49" t="str">
        <f t="shared" si="244"/>
        <v/>
      </c>
      <c r="V779" s="16"/>
      <c r="W779" s="88" t="str">
        <f t="shared" si="245"/>
        <v/>
      </c>
      <c r="X779" s="89" t="str">
        <f t="shared" si="261"/>
        <v/>
      </c>
      <c r="Y779" s="16"/>
      <c r="Z779" s="31" t="str">
        <f t="shared" si="253"/>
        <v/>
      </c>
      <c r="AA779" s="19"/>
      <c r="AB779" s="45" t="str">
        <f t="shared" si="260"/>
        <v/>
      </c>
      <c r="AC779" s="44"/>
      <c r="AE779" s="19"/>
      <c r="AF779" s="71"/>
      <c r="AG779" s="25"/>
      <c r="AH779" s="45" t="str">
        <f t="shared" si="246"/>
        <v/>
      </c>
      <c r="AI779" s="29"/>
      <c r="AJ779" s="45" t="str">
        <f t="shared" si="247"/>
        <v/>
      </c>
      <c r="AK779" s="50"/>
      <c r="AL779" s="88" t="str">
        <f t="shared" si="258"/>
        <v/>
      </c>
      <c r="AM779" s="89" t="str">
        <f t="shared" si="259"/>
        <v/>
      </c>
      <c r="AN779" s="36"/>
    </row>
    <row r="780" spans="1:40" x14ac:dyDescent="0.25">
      <c r="A780" s="95"/>
      <c r="B780" s="19"/>
      <c r="C780" s="298" t="b">
        <f t="shared" si="254"/>
        <v>0</v>
      </c>
      <c r="D780" s="298"/>
      <c r="E780" s="420" t="b">
        <f t="shared" si="255"/>
        <v>0</v>
      </c>
      <c r="F780" s="421"/>
      <c r="G780" s="298" t="b">
        <f t="shared" si="256"/>
        <v>0</v>
      </c>
      <c r="H780" s="298"/>
      <c r="I780" s="298" t="b">
        <f t="shared" si="257"/>
        <v>0</v>
      </c>
      <c r="J780" s="298"/>
      <c r="K780" s="285" t="str">
        <f t="shared" si="248"/>
        <v/>
      </c>
      <c r="L780" s="104" t="str">
        <f t="shared" si="241"/>
        <v/>
      </c>
      <c r="M780" s="293" t="str">
        <f t="shared" si="242"/>
        <v/>
      </c>
      <c r="N780" s="19"/>
      <c r="O780" s="86" t="str">
        <f t="shared" si="249"/>
        <v/>
      </c>
      <c r="P780" s="285" t="str">
        <f t="shared" si="250"/>
        <v/>
      </c>
      <c r="Q780" s="86" t="str">
        <f t="shared" si="251"/>
        <v/>
      </c>
      <c r="R780" s="285" t="str">
        <f t="shared" si="252"/>
        <v/>
      </c>
      <c r="S780" s="16"/>
      <c r="T780" s="49" t="str">
        <f t="shared" si="243"/>
        <v/>
      </c>
      <c r="U780" s="49" t="str">
        <f t="shared" si="244"/>
        <v/>
      </c>
      <c r="V780" s="16"/>
      <c r="W780" s="88" t="str">
        <f t="shared" si="245"/>
        <v/>
      </c>
      <c r="X780" s="89" t="str">
        <f t="shared" si="261"/>
        <v/>
      </c>
      <c r="Y780" s="16"/>
      <c r="Z780" s="31" t="str">
        <f t="shared" si="253"/>
        <v/>
      </c>
      <c r="AA780" s="19"/>
      <c r="AB780" s="45" t="str">
        <f t="shared" si="260"/>
        <v/>
      </c>
      <c r="AC780" s="44"/>
      <c r="AE780" s="19"/>
      <c r="AF780" s="71"/>
      <c r="AG780" s="25"/>
      <c r="AH780" s="45" t="str">
        <f t="shared" si="246"/>
        <v/>
      </c>
      <c r="AI780" s="29"/>
      <c r="AJ780" s="45" t="str">
        <f t="shared" si="247"/>
        <v/>
      </c>
      <c r="AK780" s="50"/>
      <c r="AL780" s="88" t="str">
        <f t="shared" si="258"/>
        <v/>
      </c>
      <c r="AM780" s="89" t="str">
        <f t="shared" si="259"/>
        <v/>
      </c>
      <c r="AN780" s="36"/>
    </row>
    <row r="781" spans="1:40" x14ac:dyDescent="0.25">
      <c r="A781" s="95"/>
      <c r="B781" s="19"/>
      <c r="C781" s="298" t="b">
        <f t="shared" si="254"/>
        <v>0</v>
      </c>
      <c r="D781" s="298"/>
      <c r="E781" s="420" t="b">
        <f t="shared" si="255"/>
        <v>0</v>
      </c>
      <c r="F781" s="421"/>
      <c r="G781" s="298" t="b">
        <f t="shared" si="256"/>
        <v>0</v>
      </c>
      <c r="H781" s="298"/>
      <c r="I781" s="298" t="b">
        <f t="shared" si="257"/>
        <v>0</v>
      </c>
      <c r="J781" s="298"/>
      <c r="K781" s="285" t="str">
        <f t="shared" si="248"/>
        <v/>
      </c>
      <c r="L781" s="104" t="str">
        <f t="shared" si="241"/>
        <v/>
      </c>
      <c r="M781" s="293" t="str">
        <f t="shared" si="242"/>
        <v/>
      </c>
      <c r="N781" s="19"/>
      <c r="O781" s="86" t="str">
        <f t="shared" si="249"/>
        <v/>
      </c>
      <c r="P781" s="285" t="str">
        <f t="shared" si="250"/>
        <v/>
      </c>
      <c r="Q781" s="86" t="str">
        <f t="shared" si="251"/>
        <v/>
      </c>
      <c r="R781" s="285" t="str">
        <f t="shared" si="252"/>
        <v/>
      </c>
      <c r="S781" s="16"/>
      <c r="T781" s="49" t="str">
        <f t="shared" si="243"/>
        <v/>
      </c>
      <c r="U781" s="49" t="str">
        <f t="shared" si="244"/>
        <v/>
      </c>
      <c r="V781" s="16"/>
      <c r="W781" s="88" t="str">
        <f t="shared" si="245"/>
        <v/>
      </c>
      <c r="X781" s="89" t="str">
        <f t="shared" si="261"/>
        <v/>
      </c>
      <c r="Y781" s="16"/>
      <c r="Z781" s="31" t="str">
        <f t="shared" si="253"/>
        <v/>
      </c>
      <c r="AA781" s="19"/>
      <c r="AB781" s="45" t="str">
        <f t="shared" si="260"/>
        <v/>
      </c>
      <c r="AC781" s="44"/>
      <c r="AE781" s="19"/>
      <c r="AF781" s="71"/>
      <c r="AG781" s="25"/>
      <c r="AH781" s="45" t="str">
        <f t="shared" si="246"/>
        <v/>
      </c>
      <c r="AI781" s="29"/>
      <c r="AJ781" s="45" t="str">
        <f t="shared" si="247"/>
        <v/>
      </c>
      <c r="AK781" s="50"/>
      <c r="AL781" s="88" t="str">
        <f t="shared" si="258"/>
        <v/>
      </c>
      <c r="AM781" s="89" t="str">
        <f t="shared" si="259"/>
        <v/>
      </c>
      <c r="AN781" s="36"/>
    </row>
    <row r="782" spans="1:40" x14ac:dyDescent="0.25">
      <c r="A782" s="95"/>
      <c r="B782" s="19"/>
      <c r="C782" s="298" t="b">
        <f t="shared" si="254"/>
        <v>0</v>
      </c>
      <c r="D782" s="298"/>
      <c r="E782" s="420" t="b">
        <f t="shared" si="255"/>
        <v>0</v>
      </c>
      <c r="F782" s="421"/>
      <c r="G782" s="298" t="b">
        <f t="shared" si="256"/>
        <v>0</v>
      </c>
      <c r="H782" s="298"/>
      <c r="I782" s="298" t="b">
        <f t="shared" si="257"/>
        <v>0</v>
      </c>
      <c r="J782" s="298"/>
      <c r="K782" s="285" t="str">
        <f t="shared" si="248"/>
        <v/>
      </c>
      <c r="L782" s="104" t="str">
        <f t="shared" si="241"/>
        <v/>
      </c>
      <c r="M782" s="293" t="str">
        <f t="shared" si="242"/>
        <v/>
      </c>
      <c r="N782" s="19"/>
      <c r="O782" s="86" t="str">
        <f t="shared" si="249"/>
        <v/>
      </c>
      <c r="P782" s="285" t="str">
        <f t="shared" si="250"/>
        <v/>
      </c>
      <c r="Q782" s="86" t="str">
        <f t="shared" si="251"/>
        <v/>
      </c>
      <c r="R782" s="285" t="str">
        <f t="shared" si="252"/>
        <v/>
      </c>
      <c r="S782" s="16"/>
      <c r="T782" s="49" t="str">
        <f t="shared" si="243"/>
        <v/>
      </c>
      <c r="U782" s="49" t="str">
        <f t="shared" si="244"/>
        <v/>
      </c>
      <c r="V782" s="16"/>
      <c r="W782" s="88" t="str">
        <f t="shared" si="245"/>
        <v/>
      </c>
      <c r="X782" s="89" t="str">
        <f t="shared" si="261"/>
        <v/>
      </c>
      <c r="Y782" s="16"/>
      <c r="Z782" s="31" t="str">
        <f t="shared" si="253"/>
        <v/>
      </c>
      <c r="AA782" s="19"/>
      <c r="AB782" s="45" t="str">
        <f t="shared" si="260"/>
        <v/>
      </c>
      <c r="AC782" s="44"/>
      <c r="AE782" s="19"/>
      <c r="AF782" s="71"/>
      <c r="AG782" s="25"/>
      <c r="AH782" s="45" t="str">
        <f t="shared" si="246"/>
        <v/>
      </c>
      <c r="AI782" s="29"/>
      <c r="AJ782" s="45" t="str">
        <f t="shared" si="247"/>
        <v/>
      </c>
      <c r="AK782" s="50"/>
      <c r="AL782" s="88" t="str">
        <f t="shared" si="258"/>
        <v/>
      </c>
      <c r="AM782" s="89" t="str">
        <f t="shared" si="259"/>
        <v/>
      </c>
      <c r="AN782" s="36"/>
    </row>
    <row r="783" spans="1:40" x14ac:dyDescent="0.25">
      <c r="A783" s="95"/>
      <c r="B783" s="19"/>
      <c r="C783" s="298" t="b">
        <f t="shared" si="254"/>
        <v>0</v>
      </c>
      <c r="D783" s="298"/>
      <c r="E783" s="420" t="b">
        <f t="shared" si="255"/>
        <v>0</v>
      </c>
      <c r="F783" s="421"/>
      <c r="G783" s="298" t="b">
        <f t="shared" si="256"/>
        <v>0</v>
      </c>
      <c r="H783" s="298"/>
      <c r="I783" s="298" t="b">
        <f t="shared" si="257"/>
        <v>0</v>
      </c>
      <c r="J783" s="298"/>
      <c r="K783" s="285" t="str">
        <f t="shared" si="248"/>
        <v/>
      </c>
      <c r="L783" s="104" t="str">
        <f t="shared" si="241"/>
        <v/>
      </c>
      <c r="M783" s="293" t="str">
        <f t="shared" si="242"/>
        <v/>
      </c>
      <c r="N783" s="19"/>
      <c r="O783" s="86" t="str">
        <f t="shared" si="249"/>
        <v/>
      </c>
      <c r="P783" s="285" t="str">
        <f t="shared" si="250"/>
        <v/>
      </c>
      <c r="Q783" s="86" t="str">
        <f t="shared" si="251"/>
        <v/>
      </c>
      <c r="R783" s="285" t="str">
        <f t="shared" si="252"/>
        <v/>
      </c>
      <c r="S783" s="16"/>
      <c r="T783" s="49" t="str">
        <f t="shared" si="243"/>
        <v/>
      </c>
      <c r="U783" s="49" t="str">
        <f t="shared" si="244"/>
        <v/>
      </c>
      <c r="V783" s="16"/>
      <c r="W783" s="88" t="str">
        <f t="shared" si="245"/>
        <v/>
      </c>
      <c r="X783" s="89" t="str">
        <f t="shared" si="261"/>
        <v/>
      </c>
      <c r="Y783" s="16"/>
      <c r="Z783" s="31" t="str">
        <f t="shared" si="253"/>
        <v/>
      </c>
      <c r="AA783" s="19"/>
      <c r="AB783" s="45" t="str">
        <f t="shared" si="260"/>
        <v/>
      </c>
      <c r="AC783" s="44"/>
      <c r="AE783" s="19"/>
      <c r="AF783" s="71"/>
      <c r="AG783" s="25"/>
      <c r="AH783" s="45" t="str">
        <f t="shared" si="246"/>
        <v/>
      </c>
      <c r="AI783" s="29"/>
      <c r="AJ783" s="45" t="str">
        <f t="shared" si="247"/>
        <v/>
      </c>
      <c r="AK783" s="50"/>
      <c r="AL783" s="88" t="str">
        <f t="shared" si="258"/>
        <v/>
      </c>
      <c r="AM783" s="89" t="str">
        <f t="shared" si="259"/>
        <v/>
      </c>
      <c r="AN783" s="36"/>
    </row>
    <row r="784" spans="1:40" x14ac:dyDescent="0.25">
      <c r="A784" s="95"/>
      <c r="B784" s="19"/>
      <c r="C784" s="298" t="b">
        <f t="shared" si="254"/>
        <v>0</v>
      </c>
      <c r="D784" s="298"/>
      <c r="E784" s="420" t="b">
        <f t="shared" si="255"/>
        <v>0</v>
      </c>
      <c r="F784" s="421"/>
      <c r="G784" s="298" t="b">
        <f t="shared" si="256"/>
        <v>0</v>
      </c>
      <c r="H784" s="298"/>
      <c r="I784" s="298" t="b">
        <f t="shared" si="257"/>
        <v>0</v>
      </c>
      <c r="J784" s="298"/>
      <c r="K784" s="285" t="str">
        <f t="shared" si="248"/>
        <v/>
      </c>
      <c r="L784" s="104" t="str">
        <f t="shared" si="241"/>
        <v/>
      </c>
      <c r="M784" s="293" t="str">
        <f t="shared" si="242"/>
        <v/>
      </c>
      <c r="N784" s="19"/>
      <c r="O784" s="86" t="str">
        <f t="shared" si="249"/>
        <v/>
      </c>
      <c r="P784" s="285" t="str">
        <f t="shared" si="250"/>
        <v/>
      </c>
      <c r="Q784" s="86" t="str">
        <f t="shared" si="251"/>
        <v/>
      </c>
      <c r="R784" s="285" t="str">
        <f t="shared" si="252"/>
        <v/>
      </c>
      <c r="S784" s="16"/>
      <c r="T784" s="49" t="str">
        <f t="shared" si="243"/>
        <v/>
      </c>
      <c r="U784" s="49" t="str">
        <f t="shared" si="244"/>
        <v/>
      </c>
      <c r="V784" s="16"/>
      <c r="W784" s="88" t="str">
        <f t="shared" si="245"/>
        <v/>
      </c>
      <c r="X784" s="89" t="str">
        <f t="shared" si="261"/>
        <v/>
      </c>
      <c r="Y784" s="16"/>
      <c r="Z784" s="31" t="str">
        <f t="shared" si="253"/>
        <v/>
      </c>
      <c r="AA784" s="19"/>
      <c r="AB784" s="45" t="str">
        <f t="shared" si="260"/>
        <v/>
      </c>
      <c r="AC784" s="44"/>
      <c r="AE784" s="19"/>
      <c r="AF784" s="71"/>
      <c r="AG784" s="25"/>
      <c r="AH784" s="45" t="str">
        <f t="shared" si="246"/>
        <v/>
      </c>
      <c r="AI784" s="29"/>
      <c r="AJ784" s="45" t="str">
        <f t="shared" si="247"/>
        <v/>
      </c>
      <c r="AK784" s="50"/>
      <c r="AL784" s="88" t="str">
        <f t="shared" si="258"/>
        <v/>
      </c>
      <c r="AM784" s="89" t="str">
        <f t="shared" si="259"/>
        <v/>
      </c>
      <c r="AN784" s="36"/>
    </row>
    <row r="785" spans="1:40" x14ac:dyDescent="0.25">
      <c r="A785" s="95"/>
      <c r="B785" s="19"/>
      <c r="C785" s="298" t="b">
        <f t="shared" si="254"/>
        <v>0</v>
      </c>
      <c r="D785" s="298"/>
      <c r="E785" s="420" t="b">
        <f t="shared" si="255"/>
        <v>0</v>
      </c>
      <c r="F785" s="421"/>
      <c r="G785" s="298" t="b">
        <f t="shared" si="256"/>
        <v>0</v>
      </c>
      <c r="H785" s="298"/>
      <c r="I785" s="298" t="b">
        <f t="shared" si="257"/>
        <v>0</v>
      </c>
      <c r="J785" s="298"/>
      <c r="K785" s="285" t="str">
        <f t="shared" si="248"/>
        <v/>
      </c>
      <c r="L785" s="104" t="str">
        <f t="shared" si="241"/>
        <v/>
      </c>
      <c r="M785" s="293" t="str">
        <f t="shared" si="242"/>
        <v/>
      </c>
      <c r="N785" s="19"/>
      <c r="O785" s="86" t="str">
        <f t="shared" si="249"/>
        <v/>
      </c>
      <c r="P785" s="285" t="str">
        <f t="shared" si="250"/>
        <v/>
      </c>
      <c r="Q785" s="86" t="str">
        <f t="shared" si="251"/>
        <v/>
      </c>
      <c r="R785" s="285" t="str">
        <f t="shared" si="252"/>
        <v/>
      </c>
      <c r="S785" s="16"/>
      <c r="T785" s="49" t="str">
        <f t="shared" si="243"/>
        <v/>
      </c>
      <c r="U785" s="49" t="str">
        <f t="shared" si="244"/>
        <v/>
      </c>
      <c r="V785" s="16"/>
      <c r="W785" s="88" t="str">
        <f t="shared" si="245"/>
        <v/>
      </c>
      <c r="X785" s="89" t="str">
        <f t="shared" si="261"/>
        <v/>
      </c>
      <c r="Y785" s="16"/>
      <c r="Z785" s="31" t="str">
        <f t="shared" si="253"/>
        <v/>
      </c>
      <c r="AA785" s="19"/>
      <c r="AB785" s="45" t="str">
        <f t="shared" si="260"/>
        <v/>
      </c>
      <c r="AC785" s="44"/>
      <c r="AE785" s="19"/>
      <c r="AF785" s="71"/>
      <c r="AG785" s="25"/>
      <c r="AH785" s="45" t="str">
        <f t="shared" si="246"/>
        <v/>
      </c>
      <c r="AI785" s="29"/>
      <c r="AJ785" s="45" t="str">
        <f t="shared" si="247"/>
        <v/>
      </c>
      <c r="AK785" s="50"/>
      <c r="AL785" s="88" t="str">
        <f t="shared" si="258"/>
        <v/>
      </c>
      <c r="AM785" s="89" t="str">
        <f t="shared" si="259"/>
        <v/>
      </c>
      <c r="AN785" s="36"/>
    </row>
    <row r="786" spans="1:40" x14ac:dyDescent="0.25">
      <c r="A786" s="95"/>
      <c r="B786" s="19"/>
      <c r="C786" s="298" t="b">
        <f t="shared" si="254"/>
        <v>0</v>
      </c>
      <c r="D786" s="298"/>
      <c r="E786" s="420" t="b">
        <f t="shared" si="255"/>
        <v>0</v>
      </c>
      <c r="F786" s="421"/>
      <c r="G786" s="298" t="b">
        <f t="shared" si="256"/>
        <v>0</v>
      </c>
      <c r="H786" s="298"/>
      <c r="I786" s="298" t="b">
        <f t="shared" si="257"/>
        <v>0</v>
      </c>
      <c r="J786" s="298"/>
      <c r="K786" s="285" t="str">
        <f t="shared" si="248"/>
        <v/>
      </c>
      <c r="L786" s="104" t="str">
        <f t="shared" si="241"/>
        <v/>
      </c>
      <c r="M786" s="293" t="str">
        <f t="shared" si="242"/>
        <v/>
      </c>
      <c r="N786" s="19"/>
      <c r="O786" s="86" t="str">
        <f t="shared" si="249"/>
        <v/>
      </c>
      <c r="P786" s="285" t="str">
        <f t="shared" si="250"/>
        <v/>
      </c>
      <c r="Q786" s="86" t="str">
        <f t="shared" si="251"/>
        <v/>
      </c>
      <c r="R786" s="285" t="str">
        <f t="shared" si="252"/>
        <v/>
      </c>
      <c r="S786" s="16"/>
      <c r="T786" s="49" t="str">
        <f t="shared" si="243"/>
        <v/>
      </c>
      <c r="U786" s="49" t="str">
        <f t="shared" si="244"/>
        <v/>
      </c>
      <c r="V786" s="16"/>
      <c r="W786" s="88" t="str">
        <f t="shared" si="245"/>
        <v/>
      </c>
      <c r="X786" s="89" t="str">
        <f t="shared" si="261"/>
        <v/>
      </c>
      <c r="Y786" s="16"/>
      <c r="Z786" s="31" t="str">
        <f t="shared" si="253"/>
        <v/>
      </c>
      <c r="AA786" s="19"/>
      <c r="AB786" s="45" t="str">
        <f t="shared" si="260"/>
        <v/>
      </c>
      <c r="AC786" s="44"/>
      <c r="AE786" s="19"/>
      <c r="AF786" s="71"/>
      <c r="AG786" s="25"/>
      <c r="AH786" s="45" t="str">
        <f t="shared" si="246"/>
        <v/>
      </c>
      <c r="AI786" s="29"/>
      <c r="AJ786" s="45" t="str">
        <f t="shared" si="247"/>
        <v/>
      </c>
      <c r="AK786" s="50"/>
      <c r="AL786" s="88" t="str">
        <f t="shared" si="258"/>
        <v/>
      </c>
      <c r="AM786" s="89" t="str">
        <f t="shared" si="259"/>
        <v/>
      </c>
      <c r="AN786" s="36"/>
    </row>
    <row r="787" spans="1:40" x14ac:dyDescent="0.25">
      <c r="A787" s="95"/>
      <c r="B787" s="19"/>
      <c r="C787" s="298" t="b">
        <f t="shared" si="254"/>
        <v>0</v>
      </c>
      <c r="D787" s="298"/>
      <c r="E787" s="420" t="b">
        <f t="shared" si="255"/>
        <v>0</v>
      </c>
      <c r="F787" s="421"/>
      <c r="G787" s="298" t="b">
        <f t="shared" si="256"/>
        <v>0</v>
      </c>
      <c r="H787" s="298"/>
      <c r="I787" s="298" t="b">
        <f t="shared" si="257"/>
        <v>0</v>
      </c>
      <c r="J787" s="298"/>
      <c r="K787" s="285" t="str">
        <f t="shared" si="248"/>
        <v/>
      </c>
      <c r="L787" s="104" t="str">
        <f t="shared" si="241"/>
        <v/>
      </c>
      <c r="M787" s="293" t="str">
        <f t="shared" si="242"/>
        <v/>
      </c>
      <c r="N787" s="19"/>
      <c r="O787" s="86" t="str">
        <f t="shared" si="249"/>
        <v/>
      </c>
      <c r="P787" s="285" t="str">
        <f t="shared" si="250"/>
        <v/>
      </c>
      <c r="Q787" s="86" t="str">
        <f t="shared" si="251"/>
        <v/>
      </c>
      <c r="R787" s="285" t="str">
        <f t="shared" si="252"/>
        <v/>
      </c>
      <c r="S787" s="16"/>
      <c r="T787" s="49" t="str">
        <f t="shared" si="243"/>
        <v/>
      </c>
      <c r="U787" s="49" t="str">
        <f t="shared" si="244"/>
        <v/>
      </c>
      <c r="V787" s="16"/>
      <c r="W787" s="88" t="str">
        <f t="shared" si="245"/>
        <v/>
      </c>
      <c r="X787" s="89" t="str">
        <f t="shared" si="261"/>
        <v/>
      </c>
      <c r="Y787" s="16"/>
      <c r="Z787" s="31" t="str">
        <f t="shared" si="253"/>
        <v/>
      </c>
      <c r="AA787" s="19"/>
      <c r="AB787" s="45" t="str">
        <f t="shared" si="260"/>
        <v/>
      </c>
      <c r="AC787" s="44"/>
      <c r="AE787" s="19"/>
      <c r="AF787" s="71"/>
      <c r="AG787" s="25"/>
      <c r="AH787" s="45" t="str">
        <f t="shared" si="246"/>
        <v/>
      </c>
      <c r="AI787" s="29"/>
      <c r="AJ787" s="45" t="str">
        <f t="shared" si="247"/>
        <v/>
      </c>
      <c r="AK787" s="50"/>
      <c r="AL787" s="88" t="str">
        <f t="shared" si="258"/>
        <v/>
      </c>
      <c r="AM787" s="89" t="str">
        <f t="shared" si="259"/>
        <v/>
      </c>
      <c r="AN787" s="36"/>
    </row>
    <row r="788" spans="1:40" x14ac:dyDescent="0.25">
      <c r="A788" s="95"/>
      <c r="B788" s="19"/>
      <c r="C788" s="298" t="b">
        <f t="shared" si="254"/>
        <v>0</v>
      </c>
      <c r="D788" s="298"/>
      <c r="E788" s="420" t="b">
        <f t="shared" si="255"/>
        <v>0</v>
      </c>
      <c r="F788" s="421"/>
      <c r="G788" s="298" t="b">
        <f t="shared" si="256"/>
        <v>0</v>
      </c>
      <c r="H788" s="298"/>
      <c r="I788" s="298" t="b">
        <f t="shared" si="257"/>
        <v>0</v>
      </c>
      <c r="J788" s="298"/>
      <c r="K788" s="285" t="str">
        <f t="shared" si="248"/>
        <v/>
      </c>
      <c r="L788" s="104" t="str">
        <f t="shared" si="241"/>
        <v/>
      </c>
      <c r="M788" s="293" t="str">
        <f t="shared" si="242"/>
        <v/>
      </c>
      <c r="N788" s="19"/>
      <c r="O788" s="86" t="str">
        <f t="shared" si="249"/>
        <v/>
      </c>
      <c r="P788" s="285" t="str">
        <f t="shared" si="250"/>
        <v/>
      </c>
      <c r="Q788" s="86" t="str">
        <f t="shared" si="251"/>
        <v/>
      </c>
      <c r="R788" s="285" t="str">
        <f t="shared" si="252"/>
        <v/>
      </c>
      <c r="S788" s="16"/>
      <c r="T788" s="49" t="str">
        <f t="shared" si="243"/>
        <v/>
      </c>
      <c r="U788" s="49" t="str">
        <f t="shared" si="244"/>
        <v/>
      </c>
      <c r="V788" s="16"/>
      <c r="W788" s="88" t="str">
        <f t="shared" si="245"/>
        <v/>
      </c>
      <c r="X788" s="89" t="str">
        <f t="shared" si="261"/>
        <v/>
      </c>
      <c r="Y788" s="16"/>
      <c r="Z788" s="31" t="str">
        <f t="shared" si="253"/>
        <v/>
      </c>
      <c r="AA788" s="19"/>
      <c r="AB788" s="45" t="str">
        <f t="shared" si="260"/>
        <v/>
      </c>
      <c r="AC788" s="44"/>
      <c r="AE788" s="19"/>
      <c r="AF788" s="71"/>
      <c r="AG788" s="25"/>
      <c r="AH788" s="45" t="str">
        <f t="shared" si="246"/>
        <v/>
      </c>
      <c r="AI788" s="29"/>
      <c r="AJ788" s="45" t="str">
        <f t="shared" si="247"/>
        <v/>
      </c>
      <c r="AK788" s="50"/>
      <c r="AL788" s="88" t="str">
        <f t="shared" si="258"/>
        <v/>
      </c>
      <c r="AM788" s="89" t="str">
        <f t="shared" si="259"/>
        <v/>
      </c>
      <c r="AN788" s="36"/>
    </row>
    <row r="789" spans="1:40" x14ac:dyDescent="0.25">
      <c r="A789" s="95"/>
      <c r="B789" s="19"/>
      <c r="C789" s="298" t="b">
        <f t="shared" si="254"/>
        <v>0</v>
      </c>
      <c r="D789" s="298"/>
      <c r="E789" s="420" t="b">
        <f t="shared" si="255"/>
        <v>0</v>
      </c>
      <c r="F789" s="421"/>
      <c r="G789" s="298" t="b">
        <f t="shared" si="256"/>
        <v>0</v>
      </c>
      <c r="H789" s="298"/>
      <c r="I789" s="298" t="b">
        <f t="shared" si="257"/>
        <v>0</v>
      </c>
      <c r="J789" s="298"/>
      <c r="K789" s="285" t="str">
        <f t="shared" si="248"/>
        <v/>
      </c>
      <c r="L789" s="104" t="str">
        <f t="shared" si="241"/>
        <v/>
      </c>
      <c r="M789" s="293" t="str">
        <f t="shared" si="242"/>
        <v/>
      </c>
      <c r="N789" s="19"/>
      <c r="O789" s="86" t="str">
        <f t="shared" si="249"/>
        <v/>
      </c>
      <c r="P789" s="285" t="str">
        <f t="shared" si="250"/>
        <v/>
      </c>
      <c r="Q789" s="86" t="str">
        <f t="shared" si="251"/>
        <v/>
      </c>
      <c r="R789" s="285" t="str">
        <f t="shared" si="252"/>
        <v/>
      </c>
      <c r="S789" s="16"/>
      <c r="T789" s="49" t="str">
        <f t="shared" si="243"/>
        <v/>
      </c>
      <c r="U789" s="49" t="str">
        <f t="shared" si="244"/>
        <v/>
      </c>
      <c r="V789" s="16"/>
      <c r="W789" s="88" t="str">
        <f t="shared" si="245"/>
        <v/>
      </c>
      <c r="X789" s="89" t="str">
        <f t="shared" si="261"/>
        <v/>
      </c>
      <c r="Y789" s="16"/>
      <c r="Z789" s="31" t="str">
        <f t="shared" si="253"/>
        <v/>
      </c>
      <c r="AA789" s="19"/>
      <c r="AB789" s="45" t="str">
        <f t="shared" si="260"/>
        <v/>
      </c>
      <c r="AC789" s="44"/>
      <c r="AE789" s="19"/>
      <c r="AF789" s="71"/>
      <c r="AG789" s="25"/>
      <c r="AH789" s="45" t="str">
        <f t="shared" si="246"/>
        <v/>
      </c>
      <c r="AI789" s="29"/>
      <c r="AJ789" s="45" t="str">
        <f t="shared" si="247"/>
        <v/>
      </c>
      <c r="AK789" s="50"/>
      <c r="AL789" s="88" t="str">
        <f t="shared" si="258"/>
        <v/>
      </c>
      <c r="AM789" s="89" t="str">
        <f t="shared" si="259"/>
        <v/>
      </c>
      <c r="AN789" s="36"/>
    </row>
    <row r="790" spans="1:40" x14ac:dyDescent="0.25">
      <c r="A790" s="95"/>
      <c r="B790" s="19"/>
      <c r="C790" s="298" t="b">
        <f t="shared" si="254"/>
        <v>0</v>
      </c>
      <c r="D790" s="298"/>
      <c r="E790" s="420" t="b">
        <f t="shared" si="255"/>
        <v>0</v>
      </c>
      <c r="F790" s="421"/>
      <c r="G790" s="298" t="b">
        <f t="shared" si="256"/>
        <v>0</v>
      </c>
      <c r="H790" s="298"/>
      <c r="I790" s="298" t="b">
        <f t="shared" si="257"/>
        <v>0</v>
      </c>
      <c r="J790" s="298"/>
      <c r="K790" s="285" t="str">
        <f t="shared" si="248"/>
        <v/>
      </c>
      <c r="L790" s="104" t="str">
        <f t="shared" si="241"/>
        <v/>
      </c>
      <c r="M790" s="293" t="str">
        <f t="shared" si="242"/>
        <v/>
      </c>
      <c r="N790" s="19"/>
      <c r="O790" s="86" t="str">
        <f t="shared" si="249"/>
        <v/>
      </c>
      <c r="P790" s="285" t="str">
        <f t="shared" si="250"/>
        <v/>
      </c>
      <c r="Q790" s="86" t="str">
        <f t="shared" si="251"/>
        <v/>
      </c>
      <c r="R790" s="285" t="str">
        <f t="shared" si="252"/>
        <v/>
      </c>
      <c r="S790" s="16"/>
      <c r="T790" s="49" t="str">
        <f t="shared" si="243"/>
        <v/>
      </c>
      <c r="U790" s="49" t="str">
        <f t="shared" si="244"/>
        <v/>
      </c>
      <c r="V790" s="16"/>
      <c r="W790" s="88" t="str">
        <f t="shared" si="245"/>
        <v/>
      </c>
      <c r="X790" s="89" t="str">
        <f t="shared" si="261"/>
        <v/>
      </c>
      <c r="Y790" s="16"/>
      <c r="Z790" s="31" t="str">
        <f t="shared" si="253"/>
        <v/>
      </c>
      <c r="AA790" s="19"/>
      <c r="AB790" s="45" t="str">
        <f t="shared" si="260"/>
        <v/>
      </c>
      <c r="AC790" s="44"/>
      <c r="AE790" s="19"/>
      <c r="AF790" s="71"/>
      <c r="AG790" s="25"/>
      <c r="AH790" s="45" t="str">
        <f t="shared" si="246"/>
        <v/>
      </c>
      <c r="AI790" s="29"/>
      <c r="AJ790" s="45" t="str">
        <f t="shared" si="247"/>
        <v/>
      </c>
      <c r="AK790" s="50"/>
      <c r="AL790" s="88" t="str">
        <f t="shared" si="258"/>
        <v/>
      </c>
      <c r="AM790" s="89" t="str">
        <f t="shared" si="259"/>
        <v/>
      </c>
      <c r="AN790" s="36"/>
    </row>
    <row r="791" spans="1:40" x14ac:dyDescent="0.25">
      <c r="A791" s="95"/>
      <c r="B791" s="19"/>
      <c r="C791" s="298" t="b">
        <f t="shared" si="254"/>
        <v>0</v>
      </c>
      <c r="D791" s="298"/>
      <c r="E791" s="420" t="b">
        <f t="shared" si="255"/>
        <v>0</v>
      </c>
      <c r="F791" s="421"/>
      <c r="G791" s="298" t="b">
        <f t="shared" si="256"/>
        <v>0</v>
      </c>
      <c r="H791" s="298"/>
      <c r="I791" s="298" t="b">
        <f t="shared" si="257"/>
        <v>0</v>
      </c>
      <c r="J791" s="298"/>
      <c r="K791" s="285" t="str">
        <f t="shared" si="248"/>
        <v/>
      </c>
      <c r="L791" s="104" t="str">
        <f t="shared" si="241"/>
        <v/>
      </c>
      <c r="M791" s="293" t="str">
        <f t="shared" si="242"/>
        <v/>
      </c>
      <c r="N791" s="19"/>
      <c r="O791" s="86" t="str">
        <f t="shared" si="249"/>
        <v/>
      </c>
      <c r="P791" s="285" t="str">
        <f t="shared" si="250"/>
        <v/>
      </c>
      <c r="Q791" s="86" t="str">
        <f t="shared" si="251"/>
        <v/>
      </c>
      <c r="R791" s="285" t="str">
        <f t="shared" si="252"/>
        <v/>
      </c>
      <c r="S791" s="16"/>
      <c r="T791" s="49" t="str">
        <f t="shared" si="243"/>
        <v/>
      </c>
      <c r="U791" s="49" t="str">
        <f t="shared" si="244"/>
        <v/>
      </c>
      <c r="V791" s="16"/>
      <c r="W791" s="88" t="str">
        <f t="shared" si="245"/>
        <v/>
      </c>
      <c r="X791" s="89" t="str">
        <f t="shared" si="261"/>
        <v/>
      </c>
      <c r="Y791" s="16"/>
      <c r="Z791" s="31" t="str">
        <f t="shared" si="253"/>
        <v/>
      </c>
      <c r="AA791" s="19"/>
      <c r="AB791" s="45" t="str">
        <f t="shared" si="260"/>
        <v/>
      </c>
      <c r="AC791" s="44"/>
      <c r="AE791" s="19"/>
      <c r="AF791" s="71"/>
      <c r="AG791" s="25"/>
      <c r="AH791" s="45" t="str">
        <f t="shared" si="246"/>
        <v/>
      </c>
      <c r="AI791" s="29"/>
      <c r="AJ791" s="45" t="str">
        <f t="shared" si="247"/>
        <v/>
      </c>
      <c r="AK791" s="50"/>
      <c r="AL791" s="88" t="str">
        <f t="shared" si="258"/>
        <v/>
      </c>
      <c r="AM791" s="89" t="str">
        <f t="shared" si="259"/>
        <v/>
      </c>
      <c r="AN791" s="36"/>
    </row>
    <row r="792" spans="1:40" x14ac:dyDescent="0.25">
      <c r="A792" s="95"/>
      <c r="B792" s="19"/>
      <c r="C792" s="298" t="b">
        <f t="shared" si="254"/>
        <v>0</v>
      </c>
      <c r="D792" s="298"/>
      <c r="E792" s="420" t="b">
        <f t="shared" si="255"/>
        <v>0</v>
      </c>
      <c r="F792" s="421"/>
      <c r="G792" s="298" t="b">
        <f t="shared" si="256"/>
        <v>0</v>
      </c>
      <c r="H792" s="298"/>
      <c r="I792" s="298" t="b">
        <f t="shared" si="257"/>
        <v>0</v>
      </c>
      <c r="J792" s="298"/>
      <c r="K792" s="285" t="str">
        <f t="shared" si="248"/>
        <v/>
      </c>
      <c r="L792" s="104" t="str">
        <f t="shared" si="241"/>
        <v/>
      </c>
      <c r="M792" s="293" t="str">
        <f t="shared" si="242"/>
        <v/>
      </c>
      <c r="N792" s="19"/>
      <c r="O792" s="86" t="str">
        <f t="shared" si="249"/>
        <v/>
      </c>
      <c r="P792" s="285" t="str">
        <f t="shared" si="250"/>
        <v/>
      </c>
      <c r="Q792" s="86" t="str">
        <f t="shared" si="251"/>
        <v/>
      </c>
      <c r="R792" s="285" t="str">
        <f t="shared" si="252"/>
        <v/>
      </c>
      <c r="S792" s="16"/>
      <c r="T792" s="49" t="str">
        <f t="shared" si="243"/>
        <v/>
      </c>
      <c r="U792" s="49" t="str">
        <f t="shared" si="244"/>
        <v/>
      </c>
      <c r="V792" s="16"/>
      <c r="W792" s="88" t="str">
        <f t="shared" si="245"/>
        <v/>
      </c>
      <c r="X792" s="89" t="str">
        <f t="shared" si="261"/>
        <v/>
      </c>
      <c r="Y792" s="16"/>
      <c r="Z792" s="31" t="str">
        <f t="shared" si="253"/>
        <v/>
      </c>
      <c r="AA792" s="19"/>
      <c r="AB792" s="45" t="str">
        <f t="shared" si="260"/>
        <v/>
      </c>
      <c r="AC792" s="44"/>
      <c r="AE792" s="19"/>
      <c r="AF792" s="71"/>
      <c r="AG792" s="25"/>
      <c r="AH792" s="45" t="str">
        <f t="shared" si="246"/>
        <v/>
      </c>
      <c r="AI792" s="29"/>
      <c r="AJ792" s="45" t="str">
        <f t="shared" si="247"/>
        <v/>
      </c>
      <c r="AK792" s="50"/>
      <c r="AL792" s="88" t="str">
        <f t="shared" si="258"/>
        <v/>
      </c>
      <c r="AM792" s="89" t="str">
        <f t="shared" si="259"/>
        <v/>
      </c>
      <c r="AN792" s="36"/>
    </row>
    <row r="793" spans="1:40" x14ac:dyDescent="0.25">
      <c r="A793" s="95"/>
      <c r="B793" s="19"/>
      <c r="C793" s="298" t="b">
        <f t="shared" si="254"/>
        <v>0</v>
      </c>
      <c r="D793" s="298"/>
      <c r="E793" s="420" t="b">
        <f t="shared" si="255"/>
        <v>0</v>
      </c>
      <c r="F793" s="421"/>
      <c r="G793" s="298" t="b">
        <f t="shared" si="256"/>
        <v>0</v>
      </c>
      <c r="H793" s="298"/>
      <c r="I793" s="298" t="b">
        <f t="shared" si="257"/>
        <v>0</v>
      </c>
      <c r="J793" s="298"/>
      <c r="K793" s="285" t="str">
        <f t="shared" si="248"/>
        <v/>
      </c>
      <c r="L793" s="104" t="str">
        <f t="shared" si="241"/>
        <v/>
      </c>
      <c r="M793" s="293" t="str">
        <f t="shared" si="242"/>
        <v/>
      </c>
      <c r="N793" s="19"/>
      <c r="O793" s="86" t="str">
        <f t="shared" si="249"/>
        <v/>
      </c>
      <c r="P793" s="285" t="str">
        <f t="shared" si="250"/>
        <v/>
      </c>
      <c r="Q793" s="86" t="str">
        <f t="shared" si="251"/>
        <v/>
      </c>
      <c r="R793" s="285" t="str">
        <f t="shared" si="252"/>
        <v/>
      </c>
      <c r="S793" s="16"/>
      <c r="T793" s="49" t="str">
        <f t="shared" si="243"/>
        <v/>
      </c>
      <c r="U793" s="49" t="str">
        <f t="shared" si="244"/>
        <v/>
      </c>
      <c r="V793" s="16"/>
      <c r="W793" s="88" t="str">
        <f t="shared" si="245"/>
        <v/>
      </c>
      <c r="X793" s="89" t="str">
        <f t="shared" si="261"/>
        <v/>
      </c>
      <c r="Y793" s="16"/>
      <c r="Z793" s="31" t="str">
        <f t="shared" si="253"/>
        <v/>
      </c>
      <c r="AA793" s="19"/>
      <c r="AB793" s="45" t="str">
        <f t="shared" si="260"/>
        <v/>
      </c>
      <c r="AC793" s="44"/>
      <c r="AE793" s="19"/>
      <c r="AF793" s="71"/>
      <c r="AG793" s="25"/>
      <c r="AH793" s="45" t="str">
        <f t="shared" si="246"/>
        <v/>
      </c>
      <c r="AI793" s="29"/>
      <c r="AJ793" s="45" t="str">
        <f t="shared" si="247"/>
        <v/>
      </c>
      <c r="AK793" s="50"/>
      <c r="AL793" s="88" t="str">
        <f t="shared" si="258"/>
        <v/>
      </c>
      <c r="AM793" s="89" t="str">
        <f t="shared" si="259"/>
        <v/>
      </c>
      <c r="AN793" s="36"/>
    </row>
    <row r="794" spans="1:40" x14ac:dyDescent="0.25">
      <c r="A794" s="95"/>
      <c r="B794" s="19"/>
      <c r="C794" s="298" t="b">
        <f t="shared" si="254"/>
        <v>0</v>
      </c>
      <c r="D794" s="298"/>
      <c r="E794" s="420" t="b">
        <f t="shared" si="255"/>
        <v>0</v>
      </c>
      <c r="F794" s="421"/>
      <c r="G794" s="298" t="b">
        <f t="shared" si="256"/>
        <v>0</v>
      </c>
      <c r="H794" s="298"/>
      <c r="I794" s="298" t="b">
        <f t="shared" si="257"/>
        <v>0</v>
      </c>
      <c r="J794" s="298"/>
      <c r="K794" s="285" t="str">
        <f t="shared" si="248"/>
        <v/>
      </c>
      <c r="L794" s="104" t="str">
        <f t="shared" si="241"/>
        <v/>
      </c>
      <c r="M794" s="293" t="str">
        <f t="shared" si="242"/>
        <v/>
      </c>
      <c r="N794" s="19"/>
      <c r="O794" s="86" t="str">
        <f t="shared" si="249"/>
        <v/>
      </c>
      <c r="P794" s="285" t="str">
        <f t="shared" si="250"/>
        <v/>
      </c>
      <c r="Q794" s="86" t="str">
        <f t="shared" si="251"/>
        <v/>
      </c>
      <c r="R794" s="285" t="str">
        <f t="shared" si="252"/>
        <v/>
      </c>
      <c r="S794" s="16"/>
      <c r="T794" s="49" t="str">
        <f t="shared" si="243"/>
        <v/>
      </c>
      <c r="U794" s="49" t="str">
        <f t="shared" si="244"/>
        <v/>
      </c>
      <c r="V794" s="16"/>
      <c r="W794" s="88" t="str">
        <f t="shared" si="245"/>
        <v/>
      </c>
      <c r="X794" s="89" t="str">
        <f t="shared" si="261"/>
        <v/>
      </c>
      <c r="Y794" s="16"/>
      <c r="Z794" s="31" t="str">
        <f t="shared" si="253"/>
        <v/>
      </c>
      <c r="AA794" s="19"/>
      <c r="AB794" s="45" t="str">
        <f t="shared" si="260"/>
        <v/>
      </c>
      <c r="AC794" s="44"/>
      <c r="AE794" s="19"/>
      <c r="AF794" s="71"/>
      <c r="AG794" s="25"/>
      <c r="AH794" s="45" t="str">
        <f t="shared" si="246"/>
        <v/>
      </c>
      <c r="AI794" s="29"/>
      <c r="AJ794" s="45" t="str">
        <f t="shared" si="247"/>
        <v/>
      </c>
      <c r="AK794" s="50"/>
      <c r="AL794" s="88" t="str">
        <f t="shared" si="258"/>
        <v/>
      </c>
      <c r="AM794" s="89" t="str">
        <f t="shared" si="259"/>
        <v/>
      </c>
      <c r="AN794" s="36"/>
    </row>
    <row r="795" spans="1:40" x14ac:dyDescent="0.25">
      <c r="A795" s="95"/>
      <c r="B795" s="19"/>
      <c r="C795" s="298" t="b">
        <f t="shared" si="254"/>
        <v>0</v>
      </c>
      <c r="D795" s="298"/>
      <c r="E795" s="420" t="b">
        <f t="shared" si="255"/>
        <v>0</v>
      </c>
      <c r="F795" s="421"/>
      <c r="G795" s="298" t="b">
        <f t="shared" si="256"/>
        <v>0</v>
      </c>
      <c r="H795" s="298"/>
      <c r="I795" s="298" t="b">
        <f t="shared" si="257"/>
        <v>0</v>
      </c>
      <c r="J795" s="298"/>
      <c r="K795" s="285" t="str">
        <f t="shared" si="248"/>
        <v/>
      </c>
      <c r="L795" s="104" t="str">
        <f t="shared" si="241"/>
        <v/>
      </c>
      <c r="M795" s="293" t="str">
        <f t="shared" si="242"/>
        <v/>
      </c>
      <c r="N795" s="19"/>
      <c r="O795" s="86" t="str">
        <f t="shared" si="249"/>
        <v/>
      </c>
      <c r="P795" s="285" t="str">
        <f t="shared" si="250"/>
        <v/>
      </c>
      <c r="Q795" s="86" t="str">
        <f t="shared" si="251"/>
        <v/>
      </c>
      <c r="R795" s="285" t="str">
        <f t="shared" si="252"/>
        <v/>
      </c>
      <c r="S795" s="16"/>
      <c r="T795" s="49" t="str">
        <f t="shared" si="243"/>
        <v/>
      </c>
      <c r="U795" s="49" t="str">
        <f t="shared" si="244"/>
        <v/>
      </c>
      <c r="V795" s="16"/>
      <c r="W795" s="88" t="str">
        <f t="shared" si="245"/>
        <v/>
      </c>
      <c r="X795" s="89" t="str">
        <f t="shared" si="261"/>
        <v/>
      </c>
      <c r="Y795" s="16"/>
      <c r="Z795" s="31" t="str">
        <f t="shared" si="253"/>
        <v/>
      </c>
      <c r="AA795" s="19"/>
      <c r="AB795" s="45" t="str">
        <f t="shared" si="260"/>
        <v/>
      </c>
      <c r="AC795" s="44"/>
      <c r="AE795" s="19"/>
      <c r="AF795" s="71"/>
      <c r="AG795" s="25"/>
      <c r="AH795" s="45" t="str">
        <f t="shared" si="246"/>
        <v/>
      </c>
      <c r="AI795" s="29"/>
      <c r="AJ795" s="45" t="str">
        <f t="shared" si="247"/>
        <v/>
      </c>
      <c r="AK795" s="50"/>
      <c r="AL795" s="88" t="str">
        <f t="shared" si="258"/>
        <v/>
      </c>
      <c r="AM795" s="89" t="str">
        <f t="shared" si="259"/>
        <v/>
      </c>
      <c r="AN795" s="36"/>
    </row>
    <row r="796" spans="1:40" x14ac:dyDescent="0.25">
      <c r="A796" s="95"/>
      <c r="B796" s="19"/>
      <c r="C796" s="298" t="b">
        <f t="shared" si="254"/>
        <v>0</v>
      </c>
      <c r="D796" s="298"/>
      <c r="E796" s="420" t="b">
        <f t="shared" si="255"/>
        <v>0</v>
      </c>
      <c r="F796" s="421"/>
      <c r="G796" s="298" t="b">
        <f t="shared" si="256"/>
        <v>0</v>
      </c>
      <c r="H796" s="298"/>
      <c r="I796" s="298" t="b">
        <f t="shared" si="257"/>
        <v>0</v>
      </c>
      <c r="J796" s="298"/>
      <c r="K796" s="285" t="str">
        <f t="shared" si="248"/>
        <v/>
      </c>
      <c r="L796" s="104" t="str">
        <f t="shared" ref="L796:L859" si="262">IF(K796&lt;&gt;"",IF(K796&gt;1,COUNT(W796:X796)),"")</f>
        <v/>
      </c>
      <c r="M796" s="293" t="str">
        <f t="shared" ref="M796:M859" si="263">IF(AL796&lt;&gt;"",COUNT(AL796:AM796),"")</f>
        <v/>
      </c>
      <c r="N796" s="19"/>
      <c r="O796" s="86" t="str">
        <f t="shared" si="249"/>
        <v/>
      </c>
      <c r="P796" s="285" t="str">
        <f t="shared" si="250"/>
        <v/>
      </c>
      <c r="Q796" s="86" t="str">
        <f t="shared" si="251"/>
        <v/>
      </c>
      <c r="R796" s="285" t="str">
        <f t="shared" si="252"/>
        <v/>
      </c>
      <c r="S796" s="16"/>
      <c r="T796" s="49" t="str">
        <f t="shared" ref="T796:T859" si="264">P796</f>
        <v/>
      </c>
      <c r="U796" s="49" t="str">
        <f t="shared" ref="U796:U859" si="265">R796</f>
        <v/>
      </c>
      <c r="V796" s="16"/>
      <c r="W796" s="88" t="str">
        <f t="shared" ref="W796:W859" si="266">IF(K796&lt;&gt;"",IF(K796=X$5,M$5,IF(K796=N$6,M$6,IF(K796=N$7,M$7,IF(K796=N$8,M$8,IF(K796=N$9,M$9,IF(K796=N$10,M$10,IF(K796=N$11,M$11,IF(K796=T$6,S$6,IF(K796=T$7,S$7,IF(K796=T$8,S$8,IF(K796=T$9,S$9,IF(K796=T$10,S$10,IF(K796=T$11,S$11,IF(K796=P$6,O$6,IF(K796=P$7,O$7,IF(K796=P$8,O$8,IF(K796=P$9,O$9,IF(K796=P$10,O$10,IF(K796=P$11,O$11,IF(K796=V$6,U$6,IF(K796=V$7,U$7,IF(K796=V$8,U$8,IF(K796=V$9,U$9,IF(K796=V$10,U$10,IF(K796=V$11,U$11,IF(K796=R$6,Q$6,IF(K796=R$7,Q$7,IF(K796=R$8,Q$8,IF(K796=R$9,Q$9,IF(K796=R$10,Q$10,IF(K796=R$11,Q$11,IF(K796=X$6,W$6,IF(K796=X$7,W$7,IF(K796=X$8,W$8,IF(K796=X$9,W$9,IF(K796=X$10,W$10,IF(K796=X$11,W$11,K796))))))))))))))))))))))))))))))))))))),"")</f>
        <v/>
      </c>
      <c r="X796" s="89" t="str">
        <f t="shared" si="261"/>
        <v/>
      </c>
      <c r="Y796" s="16"/>
      <c r="Z796" s="31" t="str">
        <f t="shared" si="253"/>
        <v/>
      </c>
      <c r="AA796" s="19"/>
      <c r="AB796" s="45" t="str">
        <f t="shared" si="260"/>
        <v/>
      </c>
      <c r="AC796" s="44"/>
      <c r="AE796" s="19"/>
      <c r="AF796" s="71"/>
      <c r="AG796" s="25"/>
      <c r="AH796" s="45" t="str">
        <f t="shared" ref="AH796:AH859" si="267">IF(AF796&lt;&gt;"",IF(OR(AF796=X$16,AF796=W$16,AF796=V$16,AF796=U$16,AF796=T$16,AF796=S$16,AF796=R$16,AF796=Q$16,AF796=P$16,AF796=O$16,AF796=N$16,AF796=M$16,AF796=L$16,AF796=K$16,AF796=J$16,AF796=I$16,AF796=H$16),"Z",IF(OR(AF796=O$17,AF796=N$17,AF796=M$17,AF796=L$17,AF796=K$17,AF796=J$17,AF796=I$17,AF796=H$17),"O",IF(OR(AF796=S$18,AF796=R$18,AF796=Q$18,AF796=P$18,AF796=O$18,AF796=N$18,AF796=M$18,AF796=L$18,AF796=K$18,AF796=J$18,AF796=I$18,AF796=H$18),"5/8",""))),"")</f>
        <v/>
      </c>
      <c r="AI796" s="29"/>
      <c r="AJ796" s="45" t="str">
        <f t="shared" ref="AJ796:AJ859" si="268">IF(AND(AB796&lt;&gt;"",AB796&lt;38),AB796,"")</f>
        <v/>
      </c>
      <c r="AK796" s="50"/>
      <c r="AL796" s="88" t="str">
        <f t="shared" si="258"/>
        <v/>
      </c>
      <c r="AM796" s="89" t="str">
        <f t="shared" si="259"/>
        <v/>
      </c>
      <c r="AN796" s="36"/>
    </row>
    <row r="797" spans="1:40" x14ac:dyDescent="0.25">
      <c r="A797" s="95"/>
      <c r="B797" s="19"/>
      <c r="C797" s="298" t="b">
        <f t="shared" si="254"/>
        <v>0</v>
      </c>
      <c r="D797" s="298"/>
      <c r="E797" s="420" t="b">
        <f t="shared" si="255"/>
        <v>0</v>
      </c>
      <c r="F797" s="421"/>
      <c r="G797" s="298" t="b">
        <f t="shared" si="256"/>
        <v>0</v>
      </c>
      <c r="H797" s="298"/>
      <c r="I797" s="298" t="b">
        <f t="shared" si="257"/>
        <v>0</v>
      </c>
      <c r="J797" s="298"/>
      <c r="K797" s="285" t="str">
        <f t="shared" ref="K797:K860" si="269">IF(SUM(C797:J797)&gt;=1,SUM(C797:J797),"")</f>
        <v/>
      </c>
      <c r="L797" s="104" t="str">
        <f t="shared" si="262"/>
        <v/>
      </c>
      <c r="M797" s="293" t="str">
        <f t="shared" si="263"/>
        <v/>
      </c>
      <c r="N797" s="19"/>
      <c r="O797" s="86" t="str">
        <f t="shared" ref="O797:O860" si="270">IF(L797&gt;=1,IF(ISERROR(MATCH(W797,AF798:AF1097,0)),"",W797),"")</f>
        <v/>
      </c>
      <c r="P797" s="285" t="str">
        <f t="shared" ref="P797:P860" si="271">IFERROR(IF(L797&gt;=1,IF(ISERROR(INDEX(AF798:AF1096,MATCH(O797,AF798:AF1096,0)))&lt;O797,MATCH(O797,AF798:AF1096,0)+1,MATCH(O797,AF798:AF1096,0)),""),"")</f>
        <v/>
      </c>
      <c r="Q797" s="86" t="str">
        <f t="shared" ref="Q797:Q860" si="272">IF(L797&gt;=1,IF(ISERROR(MATCH(X797,AF798:AF1097,0)),"",X797),"")</f>
        <v/>
      </c>
      <c r="R797" s="285" t="str">
        <f t="shared" ref="R797:R860" si="273">IFERROR(IF(L797&gt;=1,IF(ISERROR(INDEX(AF798:AF1096,MATCH(Q797,AF798:AF1096,0)))&lt;Q797,MATCH(Q797,AF798:AF1096,0)+1,MATCH(Q797,AF798:AF1096,0)),""),"")</f>
        <v/>
      </c>
      <c r="S797" s="16"/>
      <c r="T797" s="49" t="str">
        <f t="shared" si="264"/>
        <v/>
      </c>
      <c r="U797" s="49" t="str">
        <f t="shared" si="265"/>
        <v/>
      </c>
      <c r="V797" s="16"/>
      <c r="W797" s="88" t="str">
        <f t="shared" si="266"/>
        <v/>
      </c>
      <c r="X797" s="89" t="str">
        <f t="shared" si="261"/>
        <v/>
      </c>
      <c r="Y797" s="16"/>
      <c r="Z797" s="31" t="str">
        <f t="shared" ref="Z797:Z860" si="274">IF(K797&lt;&gt;"",IFERROR(SMALL(T797:U797,COUNTIF(T797:U797,0)+1),""),"")</f>
        <v/>
      </c>
      <c r="AA797" s="19"/>
      <c r="AB797" s="45" t="str">
        <f t="shared" si="260"/>
        <v/>
      </c>
      <c r="AC797" s="44"/>
      <c r="AE797" s="19"/>
      <c r="AF797" s="71"/>
      <c r="AG797" s="25"/>
      <c r="AH797" s="45" t="str">
        <f t="shared" si="267"/>
        <v/>
      </c>
      <c r="AI797" s="29"/>
      <c r="AJ797" s="45" t="str">
        <f t="shared" si="268"/>
        <v/>
      </c>
      <c r="AK797" s="50"/>
      <c r="AL797" s="88" t="str">
        <f t="shared" si="258"/>
        <v/>
      </c>
      <c r="AM797" s="89" t="str">
        <f t="shared" si="259"/>
        <v/>
      </c>
      <c r="AN797" s="36"/>
    </row>
    <row r="798" spans="1:40" x14ac:dyDescent="0.25">
      <c r="A798" s="95"/>
      <c r="B798" s="19"/>
      <c r="C798" s="298" t="b">
        <f t="shared" si="254"/>
        <v>0</v>
      </c>
      <c r="D798" s="298"/>
      <c r="E798" s="420" t="b">
        <f t="shared" si="255"/>
        <v>0</v>
      </c>
      <c r="F798" s="421"/>
      <c r="G798" s="298" t="b">
        <f t="shared" si="256"/>
        <v>0</v>
      </c>
      <c r="H798" s="298"/>
      <c r="I798" s="298" t="b">
        <f t="shared" si="257"/>
        <v>0</v>
      </c>
      <c r="J798" s="298"/>
      <c r="K798" s="285" t="str">
        <f t="shared" si="269"/>
        <v/>
      </c>
      <c r="L798" s="104" t="str">
        <f t="shared" si="262"/>
        <v/>
      </c>
      <c r="M798" s="293" t="str">
        <f t="shared" si="263"/>
        <v/>
      </c>
      <c r="N798" s="19"/>
      <c r="O798" s="86" t="str">
        <f t="shared" si="270"/>
        <v/>
      </c>
      <c r="P798" s="285" t="str">
        <f t="shared" si="271"/>
        <v/>
      </c>
      <c r="Q798" s="86" t="str">
        <f t="shared" si="272"/>
        <v/>
      </c>
      <c r="R798" s="285" t="str">
        <f t="shared" si="273"/>
        <v/>
      </c>
      <c r="S798" s="16"/>
      <c r="T798" s="49" t="str">
        <f t="shared" si="264"/>
        <v/>
      </c>
      <c r="U798" s="49" t="str">
        <f t="shared" si="265"/>
        <v/>
      </c>
      <c r="V798" s="16"/>
      <c r="W798" s="88" t="str">
        <f t="shared" si="266"/>
        <v/>
      </c>
      <c r="X798" s="89" t="str">
        <f t="shared" si="261"/>
        <v/>
      </c>
      <c r="Y798" s="16"/>
      <c r="Z798" s="31" t="str">
        <f t="shared" si="274"/>
        <v/>
      </c>
      <c r="AA798" s="19"/>
      <c r="AB798" s="45" t="str">
        <f t="shared" si="260"/>
        <v/>
      </c>
      <c r="AC798" s="44"/>
      <c r="AE798" s="19"/>
      <c r="AF798" s="71"/>
      <c r="AG798" s="25"/>
      <c r="AH798" s="45" t="str">
        <f t="shared" si="267"/>
        <v/>
      </c>
      <c r="AI798" s="29"/>
      <c r="AJ798" s="45" t="str">
        <f t="shared" si="268"/>
        <v/>
      </c>
      <c r="AK798" s="50"/>
      <c r="AL798" s="88" t="str">
        <f t="shared" si="258"/>
        <v/>
      </c>
      <c r="AM798" s="89" t="str">
        <f t="shared" si="259"/>
        <v/>
      </c>
      <c r="AN798" s="36"/>
    </row>
    <row r="799" spans="1:40" x14ac:dyDescent="0.25">
      <c r="A799" s="95"/>
      <c r="B799" s="19"/>
      <c r="C799" s="298" t="b">
        <f t="shared" si="254"/>
        <v>0</v>
      </c>
      <c r="D799" s="298"/>
      <c r="E799" s="420" t="b">
        <f t="shared" si="255"/>
        <v>0</v>
      </c>
      <c r="F799" s="421"/>
      <c r="G799" s="298" t="b">
        <f t="shared" si="256"/>
        <v>0</v>
      </c>
      <c r="H799" s="298"/>
      <c r="I799" s="298" t="b">
        <f t="shared" si="257"/>
        <v>0</v>
      </c>
      <c r="J799" s="298"/>
      <c r="K799" s="285" t="str">
        <f t="shared" si="269"/>
        <v/>
      </c>
      <c r="L799" s="104" t="str">
        <f t="shared" si="262"/>
        <v/>
      </c>
      <c r="M799" s="293" t="str">
        <f t="shared" si="263"/>
        <v/>
      </c>
      <c r="N799" s="19"/>
      <c r="O799" s="86" t="str">
        <f t="shared" si="270"/>
        <v/>
      </c>
      <c r="P799" s="285" t="str">
        <f t="shared" si="271"/>
        <v/>
      </c>
      <c r="Q799" s="86" t="str">
        <f t="shared" si="272"/>
        <v/>
      </c>
      <c r="R799" s="285" t="str">
        <f t="shared" si="273"/>
        <v/>
      </c>
      <c r="S799" s="16"/>
      <c r="T799" s="49" t="str">
        <f t="shared" si="264"/>
        <v/>
      </c>
      <c r="U799" s="49" t="str">
        <f t="shared" si="265"/>
        <v/>
      </c>
      <c r="V799" s="16"/>
      <c r="W799" s="88" t="str">
        <f t="shared" si="266"/>
        <v/>
      </c>
      <c r="X799" s="89" t="str">
        <f t="shared" si="261"/>
        <v/>
      </c>
      <c r="Y799" s="16"/>
      <c r="Z799" s="31" t="str">
        <f t="shared" si="274"/>
        <v/>
      </c>
      <c r="AA799" s="19"/>
      <c r="AB799" s="45" t="str">
        <f t="shared" si="260"/>
        <v/>
      </c>
      <c r="AC799" s="44"/>
      <c r="AE799" s="19"/>
      <c r="AF799" s="71"/>
      <c r="AG799" s="25"/>
      <c r="AH799" s="45" t="str">
        <f t="shared" si="267"/>
        <v/>
      </c>
      <c r="AI799" s="29"/>
      <c r="AJ799" s="45" t="str">
        <f t="shared" si="268"/>
        <v/>
      </c>
      <c r="AK799" s="50"/>
      <c r="AL799" s="88" t="str">
        <f t="shared" si="258"/>
        <v/>
      </c>
      <c r="AM799" s="89" t="str">
        <f t="shared" si="259"/>
        <v/>
      </c>
      <c r="AN799" s="36"/>
    </row>
    <row r="800" spans="1:40" x14ac:dyDescent="0.25">
      <c r="A800" s="95"/>
      <c r="B800" s="19"/>
      <c r="C800" s="298" t="b">
        <f t="shared" si="254"/>
        <v>0</v>
      </c>
      <c r="D800" s="298"/>
      <c r="E800" s="420" t="b">
        <f t="shared" si="255"/>
        <v>0</v>
      </c>
      <c r="F800" s="421"/>
      <c r="G800" s="298" t="b">
        <f t="shared" si="256"/>
        <v>0</v>
      </c>
      <c r="H800" s="298"/>
      <c r="I800" s="298" t="b">
        <f t="shared" si="257"/>
        <v>0</v>
      </c>
      <c r="J800" s="298"/>
      <c r="K800" s="285" t="str">
        <f t="shared" si="269"/>
        <v/>
      </c>
      <c r="L800" s="104" t="str">
        <f t="shared" si="262"/>
        <v/>
      </c>
      <c r="M800" s="293" t="str">
        <f t="shared" si="263"/>
        <v/>
      </c>
      <c r="N800" s="19"/>
      <c r="O800" s="86" t="str">
        <f t="shared" si="270"/>
        <v/>
      </c>
      <c r="P800" s="285" t="str">
        <f t="shared" si="271"/>
        <v/>
      </c>
      <c r="Q800" s="86" t="str">
        <f t="shared" si="272"/>
        <v/>
      </c>
      <c r="R800" s="285" t="str">
        <f t="shared" si="273"/>
        <v/>
      </c>
      <c r="S800" s="16"/>
      <c r="T800" s="49" t="str">
        <f t="shared" si="264"/>
        <v/>
      </c>
      <c r="U800" s="49" t="str">
        <f t="shared" si="265"/>
        <v/>
      </c>
      <c r="V800" s="16"/>
      <c r="W800" s="88" t="str">
        <f t="shared" si="266"/>
        <v/>
      </c>
      <c r="X800" s="89" t="str">
        <f t="shared" si="261"/>
        <v/>
      </c>
      <c r="Y800" s="16"/>
      <c r="Z800" s="31" t="str">
        <f t="shared" si="274"/>
        <v/>
      </c>
      <c r="AA800" s="19"/>
      <c r="AB800" s="45" t="str">
        <f t="shared" si="260"/>
        <v/>
      </c>
      <c r="AC800" s="44"/>
      <c r="AE800" s="19"/>
      <c r="AF800" s="71"/>
      <c r="AG800" s="25"/>
      <c r="AH800" s="45" t="str">
        <f t="shared" si="267"/>
        <v/>
      </c>
      <c r="AI800" s="29"/>
      <c r="AJ800" s="45" t="str">
        <f t="shared" si="268"/>
        <v/>
      </c>
      <c r="AK800" s="50"/>
      <c r="AL800" s="88" t="str">
        <f t="shared" si="258"/>
        <v/>
      </c>
      <c r="AM800" s="89" t="str">
        <f t="shared" si="259"/>
        <v/>
      </c>
      <c r="AN800" s="36"/>
    </row>
    <row r="801" spans="1:40" x14ac:dyDescent="0.25">
      <c r="A801" s="95"/>
      <c r="B801" s="19"/>
      <c r="C801" s="298" t="b">
        <f t="shared" si="254"/>
        <v>0</v>
      </c>
      <c r="D801" s="298"/>
      <c r="E801" s="420" t="b">
        <f t="shared" si="255"/>
        <v>0</v>
      </c>
      <c r="F801" s="421"/>
      <c r="G801" s="298" t="b">
        <f t="shared" si="256"/>
        <v>0</v>
      </c>
      <c r="H801" s="298"/>
      <c r="I801" s="298" t="b">
        <f t="shared" si="257"/>
        <v>0</v>
      </c>
      <c r="J801" s="298"/>
      <c r="K801" s="285" t="str">
        <f t="shared" si="269"/>
        <v/>
      </c>
      <c r="L801" s="104" t="str">
        <f t="shared" si="262"/>
        <v/>
      </c>
      <c r="M801" s="293" t="str">
        <f t="shared" si="263"/>
        <v/>
      </c>
      <c r="N801" s="19"/>
      <c r="O801" s="86" t="str">
        <f t="shared" si="270"/>
        <v/>
      </c>
      <c r="P801" s="285" t="str">
        <f t="shared" si="271"/>
        <v/>
      </c>
      <c r="Q801" s="86" t="str">
        <f t="shared" si="272"/>
        <v/>
      </c>
      <c r="R801" s="285" t="str">
        <f t="shared" si="273"/>
        <v/>
      </c>
      <c r="S801" s="16"/>
      <c r="T801" s="49" t="str">
        <f t="shared" si="264"/>
        <v/>
      </c>
      <c r="U801" s="49" t="str">
        <f t="shared" si="265"/>
        <v/>
      </c>
      <c r="V801" s="16"/>
      <c r="W801" s="88" t="str">
        <f t="shared" si="266"/>
        <v/>
      </c>
      <c r="X801" s="89" t="str">
        <f t="shared" si="261"/>
        <v/>
      </c>
      <c r="Y801" s="16"/>
      <c r="Z801" s="31" t="str">
        <f t="shared" si="274"/>
        <v/>
      </c>
      <c r="AA801" s="19"/>
      <c r="AB801" s="45" t="str">
        <f t="shared" si="260"/>
        <v/>
      </c>
      <c r="AC801" s="44"/>
      <c r="AE801" s="19"/>
      <c r="AF801" s="71"/>
      <c r="AG801" s="25"/>
      <c r="AH801" s="45" t="str">
        <f t="shared" si="267"/>
        <v/>
      </c>
      <c r="AI801" s="29"/>
      <c r="AJ801" s="45" t="str">
        <f t="shared" si="268"/>
        <v/>
      </c>
      <c r="AK801" s="50"/>
      <c r="AL801" s="88" t="str">
        <f t="shared" si="258"/>
        <v/>
      </c>
      <c r="AM801" s="89" t="str">
        <f t="shared" si="259"/>
        <v/>
      </c>
      <c r="AN801" s="36"/>
    </row>
    <row r="802" spans="1:40" x14ac:dyDescent="0.25">
      <c r="A802" s="95"/>
      <c r="B802" s="19"/>
      <c r="C802" s="298" t="b">
        <f t="shared" ref="C802:C865" si="275">IF(AF801&lt;10,IF(AF801&gt;=1,IF(AF802&lt;10,IF(AF802&gt;=1,AF801+AF802))))</f>
        <v>0</v>
      </c>
      <c r="D802" s="298"/>
      <c r="E802" s="420" t="b">
        <f t="shared" ref="E802:E865" si="276">IF(AF801&lt;20,IF(AF801&gt;=10,IF(AF802&lt;20,IF(AF802&gt;=10,AF801+AF802))))</f>
        <v>0</v>
      </c>
      <c r="F802" s="421"/>
      <c r="G802" s="298" t="b">
        <f t="shared" ref="G802:G865" si="277">IF(AF801&lt;30,IF(AF801&gt;=20,IF(AF802&lt;30,IF(AF802&gt;=20,AF801+AF802))))</f>
        <v>0</v>
      </c>
      <c r="H802" s="298"/>
      <c r="I802" s="298" t="b">
        <f t="shared" ref="I802:I865" si="278">IF(AF801&lt;40,IF(AF801&gt;=30,IF(AF802&lt;40,IF(AF802&gt;=30,AF801+AF802))))</f>
        <v>0</v>
      </c>
      <c r="J802" s="298"/>
      <c r="K802" s="285" t="str">
        <f t="shared" si="269"/>
        <v/>
      </c>
      <c r="L802" s="104" t="str">
        <f t="shared" si="262"/>
        <v/>
      </c>
      <c r="M802" s="293" t="str">
        <f t="shared" si="263"/>
        <v/>
      </c>
      <c r="N802" s="19"/>
      <c r="O802" s="86" t="str">
        <f t="shared" si="270"/>
        <v/>
      </c>
      <c r="P802" s="285" t="str">
        <f t="shared" si="271"/>
        <v/>
      </c>
      <c r="Q802" s="86" t="str">
        <f t="shared" si="272"/>
        <v/>
      </c>
      <c r="R802" s="285" t="str">
        <f t="shared" si="273"/>
        <v/>
      </c>
      <c r="S802" s="16"/>
      <c r="T802" s="49" t="str">
        <f t="shared" si="264"/>
        <v/>
      </c>
      <c r="U802" s="49" t="str">
        <f t="shared" si="265"/>
        <v/>
      </c>
      <c r="V802" s="16"/>
      <c r="W802" s="88" t="str">
        <f t="shared" si="266"/>
        <v/>
      </c>
      <c r="X802" s="89" t="str">
        <f t="shared" si="261"/>
        <v/>
      </c>
      <c r="Y802" s="16"/>
      <c r="Z802" s="31" t="str">
        <f t="shared" si="274"/>
        <v/>
      </c>
      <c r="AA802" s="19"/>
      <c r="AB802" s="45" t="str">
        <f t="shared" si="260"/>
        <v/>
      </c>
      <c r="AC802" s="44"/>
      <c r="AE802" s="19"/>
      <c r="AF802" s="71"/>
      <c r="AG802" s="25"/>
      <c r="AH802" s="45" t="str">
        <f t="shared" si="267"/>
        <v/>
      </c>
      <c r="AI802" s="29"/>
      <c r="AJ802" s="45" t="str">
        <f t="shared" si="268"/>
        <v/>
      </c>
      <c r="AK802" s="50"/>
      <c r="AL802" s="88" t="str">
        <f t="shared" si="258"/>
        <v/>
      </c>
      <c r="AM802" s="89" t="str">
        <f t="shared" si="259"/>
        <v/>
      </c>
      <c r="AN802" s="36"/>
    </row>
    <row r="803" spans="1:40" x14ac:dyDescent="0.25">
      <c r="A803" s="95"/>
      <c r="B803" s="19"/>
      <c r="C803" s="298" t="b">
        <f t="shared" si="275"/>
        <v>0</v>
      </c>
      <c r="D803" s="298"/>
      <c r="E803" s="420" t="b">
        <f t="shared" si="276"/>
        <v>0</v>
      </c>
      <c r="F803" s="421"/>
      <c r="G803" s="298" t="b">
        <f t="shared" si="277"/>
        <v>0</v>
      </c>
      <c r="H803" s="298"/>
      <c r="I803" s="298" t="b">
        <f t="shared" si="278"/>
        <v>0</v>
      </c>
      <c r="J803" s="298"/>
      <c r="K803" s="285" t="str">
        <f t="shared" si="269"/>
        <v/>
      </c>
      <c r="L803" s="104" t="str">
        <f t="shared" si="262"/>
        <v/>
      </c>
      <c r="M803" s="293" t="str">
        <f t="shared" si="263"/>
        <v/>
      </c>
      <c r="N803" s="19"/>
      <c r="O803" s="86" t="str">
        <f t="shared" si="270"/>
        <v/>
      </c>
      <c r="P803" s="285" t="str">
        <f t="shared" si="271"/>
        <v/>
      </c>
      <c r="Q803" s="86" t="str">
        <f t="shared" si="272"/>
        <v/>
      </c>
      <c r="R803" s="285" t="str">
        <f t="shared" si="273"/>
        <v/>
      </c>
      <c r="S803" s="16"/>
      <c r="T803" s="49" t="str">
        <f t="shared" si="264"/>
        <v/>
      </c>
      <c r="U803" s="49" t="str">
        <f t="shared" si="265"/>
        <v/>
      </c>
      <c r="V803" s="16"/>
      <c r="W803" s="88" t="str">
        <f t="shared" si="266"/>
        <v/>
      </c>
      <c r="X803" s="89" t="str">
        <f t="shared" si="261"/>
        <v/>
      </c>
      <c r="Y803" s="16"/>
      <c r="Z803" s="31" t="str">
        <f t="shared" si="274"/>
        <v/>
      </c>
      <c r="AA803" s="19"/>
      <c r="AB803" s="45" t="str">
        <f t="shared" si="260"/>
        <v/>
      </c>
      <c r="AC803" s="44"/>
      <c r="AE803" s="19"/>
      <c r="AF803" s="71"/>
      <c r="AG803" s="25"/>
      <c r="AH803" s="45" t="str">
        <f t="shared" si="267"/>
        <v/>
      </c>
      <c r="AI803" s="29"/>
      <c r="AJ803" s="45" t="str">
        <f t="shared" si="268"/>
        <v/>
      </c>
      <c r="AK803" s="50"/>
      <c r="AL803" s="88" t="str">
        <f t="shared" si="258"/>
        <v/>
      </c>
      <c r="AM803" s="89" t="str">
        <f t="shared" si="259"/>
        <v/>
      </c>
      <c r="AN803" s="36"/>
    </row>
    <row r="804" spans="1:40" x14ac:dyDescent="0.25">
      <c r="A804" s="95"/>
      <c r="B804" s="19"/>
      <c r="C804" s="298" t="b">
        <f t="shared" si="275"/>
        <v>0</v>
      </c>
      <c r="D804" s="298"/>
      <c r="E804" s="420" t="b">
        <f t="shared" si="276"/>
        <v>0</v>
      </c>
      <c r="F804" s="421"/>
      <c r="G804" s="298" t="b">
        <f t="shared" si="277"/>
        <v>0</v>
      </c>
      <c r="H804" s="298"/>
      <c r="I804" s="298" t="b">
        <f t="shared" si="278"/>
        <v>0</v>
      </c>
      <c r="J804" s="298"/>
      <c r="K804" s="285" t="str">
        <f t="shared" si="269"/>
        <v/>
      </c>
      <c r="L804" s="104" t="str">
        <f t="shared" si="262"/>
        <v/>
      </c>
      <c r="M804" s="293" t="str">
        <f t="shared" si="263"/>
        <v/>
      </c>
      <c r="N804" s="19"/>
      <c r="O804" s="86" t="str">
        <f t="shared" si="270"/>
        <v/>
      </c>
      <c r="P804" s="285" t="str">
        <f t="shared" si="271"/>
        <v/>
      </c>
      <c r="Q804" s="86" t="str">
        <f t="shared" si="272"/>
        <v/>
      </c>
      <c r="R804" s="285" t="str">
        <f t="shared" si="273"/>
        <v/>
      </c>
      <c r="S804" s="16"/>
      <c r="T804" s="49" t="str">
        <f t="shared" si="264"/>
        <v/>
      </c>
      <c r="U804" s="49" t="str">
        <f t="shared" si="265"/>
        <v/>
      </c>
      <c r="V804" s="16"/>
      <c r="W804" s="88" t="str">
        <f t="shared" si="266"/>
        <v/>
      </c>
      <c r="X804" s="89" t="str">
        <f t="shared" si="261"/>
        <v/>
      </c>
      <c r="Y804" s="16"/>
      <c r="Z804" s="31" t="str">
        <f t="shared" si="274"/>
        <v/>
      </c>
      <c r="AA804" s="19"/>
      <c r="AB804" s="45" t="str">
        <f t="shared" si="260"/>
        <v/>
      </c>
      <c r="AC804" s="44"/>
      <c r="AE804" s="19"/>
      <c r="AF804" s="71"/>
      <c r="AG804" s="25"/>
      <c r="AH804" s="45" t="str">
        <f t="shared" si="267"/>
        <v/>
      </c>
      <c r="AI804" s="29"/>
      <c r="AJ804" s="45" t="str">
        <f t="shared" si="268"/>
        <v/>
      </c>
      <c r="AK804" s="50"/>
      <c r="AL804" s="88" t="str">
        <f t="shared" si="258"/>
        <v/>
      </c>
      <c r="AM804" s="89" t="str">
        <f t="shared" si="259"/>
        <v/>
      </c>
      <c r="AN804" s="36"/>
    </row>
    <row r="805" spans="1:40" x14ac:dyDescent="0.25">
      <c r="A805" s="95"/>
      <c r="B805" s="19"/>
      <c r="C805" s="298" t="b">
        <f t="shared" si="275"/>
        <v>0</v>
      </c>
      <c r="D805" s="298"/>
      <c r="E805" s="420" t="b">
        <f t="shared" si="276"/>
        <v>0</v>
      </c>
      <c r="F805" s="421"/>
      <c r="G805" s="298" t="b">
        <f t="shared" si="277"/>
        <v>0</v>
      </c>
      <c r="H805" s="298"/>
      <c r="I805" s="298" t="b">
        <f t="shared" si="278"/>
        <v>0</v>
      </c>
      <c r="J805" s="298"/>
      <c r="K805" s="285" t="str">
        <f t="shared" si="269"/>
        <v/>
      </c>
      <c r="L805" s="104" t="str">
        <f t="shared" si="262"/>
        <v/>
      </c>
      <c r="M805" s="293" t="str">
        <f t="shared" si="263"/>
        <v/>
      </c>
      <c r="N805" s="19"/>
      <c r="O805" s="86" t="str">
        <f t="shared" si="270"/>
        <v/>
      </c>
      <c r="P805" s="285" t="str">
        <f t="shared" si="271"/>
        <v/>
      </c>
      <c r="Q805" s="86" t="str">
        <f t="shared" si="272"/>
        <v/>
      </c>
      <c r="R805" s="285" t="str">
        <f t="shared" si="273"/>
        <v/>
      </c>
      <c r="S805" s="16"/>
      <c r="T805" s="49" t="str">
        <f t="shared" si="264"/>
        <v/>
      </c>
      <c r="U805" s="49" t="str">
        <f t="shared" si="265"/>
        <v/>
      </c>
      <c r="V805" s="16"/>
      <c r="W805" s="88" t="str">
        <f t="shared" si="266"/>
        <v/>
      </c>
      <c r="X805" s="89" t="str">
        <f t="shared" si="261"/>
        <v/>
      </c>
      <c r="Y805" s="16"/>
      <c r="Z805" s="31" t="str">
        <f t="shared" si="274"/>
        <v/>
      </c>
      <c r="AA805" s="19"/>
      <c r="AB805" s="45" t="str">
        <f t="shared" si="260"/>
        <v/>
      </c>
      <c r="AC805" s="44"/>
      <c r="AE805" s="19"/>
      <c r="AF805" s="71"/>
      <c r="AG805" s="25"/>
      <c r="AH805" s="45" t="str">
        <f t="shared" si="267"/>
        <v/>
      </c>
      <c r="AI805" s="29"/>
      <c r="AJ805" s="45" t="str">
        <f t="shared" si="268"/>
        <v/>
      </c>
      <c r="AK805" s="50"/>
      <c r="AL805" s="88" t="str">
        <f t="shared" si="258"/>
        <v/>
      </c>
      <c r="AM805" s="89" t="str">
        <f t="shared" si="259"/>
        <v/>
      </c>
      <c r="AN805" s="36"/>
    </row>
    <row r="806" spans="1:40" x14ac:dyDescent="0.25">
      <c r="A806" s="95"/>
      <c r="B806" s="19"/>
      <c r="C806" s="298" t="b">
        <f t="shared" si="275"/>
        <v>0</v>
      </c>
      <c r="D806" s="298"/>
      <c r="E806" s="420" t="b">
        <f t="shared" si="276"/>
        <v>0</v>
      </c>
      <c r="F806" s="421"/>
      <c r="G806" s="298" t="b">
        <f t="shared" si="277"/>
        <v>0</v>
      </c>
      <c r="H806" s="298"/>
      <c r="I806" s="298" t="b">
        <f t="shared" si="278"/>
        <v>0</v>
      </c>
      <c r="J806" s="298"/>
      <c r="K806" s="285" t="str">
        <f t="shared" si="269"/>
        <v/>
      </c>
      <c r="L806" s="104" t="str">
        <f t="shared" si="262"/>
        <v/>
      </c>
      <c r="M806" s="293" t="str">
        <f t="shared" si="263"/>
        <v/>
      </c>
      <c r="N806" s="19"/>
      <c r="O806" s="86" t="str">
        <f t="shared" si="270"/>
        <v/>
      </c>
      <c r="P806" s="285" t="str">
        <f t="shared" si="271"/>
        <v/>
      </c>
      <c r="Q806" s="86" t="str">
        <f t="shared" si="272"/>
        <v/>
      </c>
      <c r="R806" s="285" t="str">
        <f t="shared" si="273"/>
        <v/>
      </c>
      <c r="S806" s="16"/>
      <c r="T806" s="49" t="str">
        <f t="shared" si="264"/>
        <v/>
      </c>
      <c r="U806" s="49" t="str">
        <f t="shared" si="265"/>
        <v/>
      </c>
      <c r="V806" s="16"/>
      <c r="W806" s="88" t="str">
        <f t="shared" si="266"/>
        <v/>
      </c>
      <c r="X806" s="89" t="str">
        <f t="shared" si="261"/>
        <v/>
      </c>
      <c r="Y806" s="16"/>
      <c r="Z806" s="31" t="str">
        <f t="shared" si="274"/>
        <v/>
      </c>
      <c r="AA806" s="19"/>
      <c r="AB806" s="45" t="str">
        <f t="shared" si="260"/>
        <v/>
      </c>
      <c r="AC806" s="44"/>
      <c r="AE806" s="19"/>
      <c r="AF806" s="71"/>
      <c r="AG806" s="25"/>
      <c r="AH806" s="45" t="str">
        <f t="shared" si="267"/>
        <v/>
      </c>
      <c r="AI806" s="29"/>
      <c r="AJ806" s="45" t="str">
        <f t="shared" si="268"/>
        <v/>
      </c>
      <c r="AK806" s="50"/>
      <c r="AL806" s="88" t="str">
        <f t="shared" si="258"/>
        <v/>
      </c>
      <c r="AM806" s="89" t="str">
        <f t="shared" si="259"/>
        <v/>
      </c>
      <c r="AN806" s="36"/>
    </row>
    <row r="807" spans="1:40" x14ac:dyDescent="0.25">
      <c r="A807" s="95"/>
      <c r="B807" s="19"/>
      <c r="C807" s="298" t="b">
        <f t="shared" si="275"/>
        <v>0</v>
      </c>
      <c r="D807" s="298"/>
      <c r="E807" s="420" t="b">
        <f t="shared" si="276"/>
        <v>0</v>
      </c>
      <c r="F807" s="421"/>
      <c r="G807" s="298" t="b">
        <f t="shared" si="277"/>
        <v>0</v>
      </c>
      <c r="H807" s="298"/>
      <c r="I807" s="298" t="b">
        <f t="shared" si="278"/>
        <v>0</v>
      </c>
      <c r="J807" s="298"/>
      <c r="K807" s="285" t="str">
        <f t="shared" si="269"/>
        <v/>
      </c>
      <c r="L807" s="104" t="str">
        <f t="shared" si="262"/>
        <v/>
      </c>
      <c r="M807" s="293" t="str">
        <f t="shared" si="263"/>
        <v/>
      </c>
      <c r="N807" s="19"/>
      <c r="O807" s="86" t="str">
        <f t="shared" si="270"/>
        <v/>
      </c>
      <c r="P807" s="285" t="str">
        <f t="shared" si="271"/>
        <v/>
      </c>
      <c r="Q807" s="86" t="str">
        <f t="shared" si="272"/>
        <v/>
      </c>
      <c r="R807" s="285" t="str">
        <f t="shared" si="273"/>
        <v/>
      </c>
      <c r="S807" s="16"/>
      <c r="T807" s="49" t="str">
        <f t="shared" si="264"/>
        <v/>
      </c>
      <c r="U807" s="49" t="str">
        <f t="shared" si="265"/>
        <v/>
      </c>
      <c r="V807" s="16"/>
      <c r="W807" s="88" t="str">
        <f t="shared" si="266"/>
        <v/>
      </c>
      <c r="X807" s="89" t="str">
        <f t="shared" si="261"/>
        <v/>
      </c>
      <c r="Y807" s="16"/>
      <c r="Z807" s="31" t="str">
        <f t="shared" si="274"/>
        <v/>
      </c>
      <c r="AA807" s="19"/>
      <c r="AB807" s="45" t="str">
        <f t="shared" si="260"/>
        <v/>
      </c>
      <c r="AC807" s="44"/>
      <c r="AE807" s="19"/>
      <c r="AF807" s="72"/>
      <c r="AG807" s="25"/>
      <c r="AH807" s="45" t="str">
        <f t="shared" si="267"/>
        <v/>
      </c>
      <c r="AI807" s="29"/>
      <c r="AJ807" s="45" t="str">
        <f t="shared" si="268"/>
        <v/>
      </c>
      <c r="AK807" s="50"/>
      <c r="AL807" s="88" t="str">
        <f t="shared" si="258"/>
        <v/>
      </c>
      <c r="AM807" s="89" t="str">
        <f t="shared" si="259"/>
        <v/>
      </c>
      <c r="AN807" s="36"/>
    </row>
    <row r="808" spans="1:40" x14ac:dyDescent="0.25">
      <c r="A808" s="95"/>
      <c r="B808" s="19"/>
      <c r="C808" s="298" t="b">
        <f t="shared" si="275"/>
        <v>0</v>
      </c>
      <c r="D808" s="298"/>
      <c r="E808" s="420" t="b">
        <f t="shared" si="276"/>
        <v>0</v>
      </c>
      <c r="F808" s="421"/>
      <c r="G808" s="298" t="b">
        <f t="shared" si="277"/>
        <v>0</v>
      </c>
      <c r="H808" s="298"/>
      <c r="I808" s="298" t="b">
        <f t="shared" si="278"/>
        <v>0</v>
      </c>
      <c r="J808" s="298"/>
      <c r="K808" s="285" t="str">
        <f t="shared" si="269"/>
        <v/>
      </c>
      <c r="L808" s="104" t="str">
        <f t="shared" si="262"/>
        <v/>
      </c>
      <c r="M808" s="293" t="str">
        <f t="shared" si="263"/>
        <v/>
      </c>
      <c r="N808" s="19"/>
      <c r="O808" s="86" t="str">
        <f t="shared" si="270"/>
        <v/>
      </c>
      <c r="P808" s="285" t="str">
        <f t="shared" si="271"/>
        <v/>
      </c>
      <c r="Q808" s="86" t="str">
        <f t="shared" si="272"/>
        <v/>
      </c>
      <c r="R808" s="285" t="str">
        <f t="shared" si="273"/>
        <v/>
      </c>
      <c r="S808" s="16"/>
      <c r="T808" s="49" t="str">
        <f t="shared" si="264"/>
        <v/>
      </c>
      <c r="U808" s="49" t="str">
        <f t="shared" si="265"/>
        <v/>
      </c>
      <c r="V808" s="16"/>
      <c r="W808" s="88" t="str">
        <f t="shared" si="266"/>
        <v/>
      </c>
      <c r="X808" s="89" t="str">
        <f t="shared" si="261"/>
        <v/>
      </c>
      <c r="Y808" s="16"/>
      <c r="Z808" s="31" t="str">
        <f t="shared" si="274"/>
        <v/>
      </c>
      <c r="AA808" s="19"/>
      <c r="AB808" s="45" t="str">
        <f t="shared" si="260"/>
        <v/>
      </c>
      <c r="AC808" s="44"/>
      <c r="AE808" s="19"/>
      <c r="AF808" s="72"/>
      <c r="AG808" s="25"/>
      <c r="AH808" s="45" t="str">
        <f t="shared" si="267"/>
        <v/>
      </c>
      <c r="AI808" s="29"/>
      <c r="AJ808" s="45" t="str">
        <f t="shared" si="268"/>
        <v/>
      </c>
      <c r="AK808" s="50"/>
      <c r="AL808" s="88" t="str">
        <f t="shared" si="258"/>
        <v/>
      </c>
      <c r="AM808" s="89" t="str">
        <f t="shared" si="259"/>
        <v/>
      </c>
      <c r="AN808" s="36"/>
    </row>
    <row r="809" spans="1:40" x14ac:dyDescent="0.25">
      <c r="A809" s="95"/>
      <c r="B809" s="19"/>
      <c r="C809" s="298" t="b">
        <f t="shared" si="275"/>
        <v>0</v>
      </c>
      <c r="D809" s="298"/>
      <c r="E809" s="420" t="b">
        <f t="shared" si="276"/>
        <v>0</v>
      </c>
      <c r="F809" s="421"/>
      <c r="G809" s="298" t="b">
        <f t="shared" si="277"/>
        <v>0</v>
      </c>
      <c r="H809" s="298"/>
      <c r="I809" s="298" t="b">
        <f t="shared" si="278"/>
        <v>0</v>
      </c>
      <c r="J809" s="298"/>
      <c r="K809" s="285" t="str">
        <f t="shared" si="269"/>
        <v/>
      </c>
      <c r="L809" s="104" t="str">
        <f t="shared" si="262"/>
        <v/>
      </c>
      <c r="M809" s="293" t="str">
        <f t="shared" si="263"/>
        <v/>
      </c>
      <c r="N809" s="19"/>
      <c r="O809" s="86" t="str">
        <f t="shared" si="270"/>
        <v/>
      </c>
      <c r="P809" s="285" t="str">
        <f t="shared" si="271"/>
        <v/>
      </c>
      <c r="Q809" s="86" t="str">
        <f t="shared" si="272"/>
        <v/>
      </c>
      <c r="R809" s="285" t="str">
        <f t="shared" si="273"/>
        <v/>
      </c>
      <c r="S809" s="16"/>
      <c r="T809" s="49" t="str">
        <f t="shared" si="264"/>
        <v/>
      </c>
      <c r="U809" s="49" t="str">
        <f t="shared" si="265"/>
        <v/>
      </c>
      <c r="V809" s="16"/>
      <c r="W809" s="88" t="str">
        <f t="shared" si="266"/>
        <v/>
      </c>
      <c r="X809" s="89" t="str">
        <f t="shared" si="261"/>
        <v/>
      </c>
      <c r="Y809" s="16"/>
      <c r="Z809" s="31" t="str">
        <f t="shared" si="274"/>
        <v/>
      </c>
      <c r="AA809" s="19"/>
      <c r="AB809" s="45" t="str">
        <f t="shared" si="260"/>
        <v/>
      </c>
      <c r="AC809" s="44"/>
      <c r="AE809" s="19"/>
      <c r="AF809" s="72"/>
      <c r="AG809" s="25"/>
      <c r="AH809" s="45" t="str">
        <f t="shared" si="267"/>
        <v/>
      </c>
      <c r="AI809" s="29"/>
      <c r="AJ809" s="45" t="str">
        <f t="shared" si="268"/>
        <v/>
      </c>
      <c r="AK809" s="50"/>
      <c r="AL809" s="88" t="str">
        <f t="shared" si="258"/>
        <v/>
      </c>
      <c r="AM809" s="89" t="str">
        <f t="shared" si="259"/>
        <v/>
      </c>
      <c r="AN809" s="36"/>
    </row>
    <row r="810" spans="1:40" x14ac:dyDescent="0.25">
      <c r="A810" s="95"/>
      <c r="B810" s="19"/>
      <c r="C810" s="298" t="b">
        <f t="shared" si="275"/>
        <v>0</v>
      </c>
      <c r="D810" s="298"/>
      <c r="E810" s="420" t="b">
        <f t="shared" si="276"/>
        <v>0</v>
      </c>
      <c r="F810" s="421"/>
      <c r="G810" s="298" t="b">
        <f t="shared" si="277"/>
        <v>0</v>
      </c>
      <c r="H810" s="298"/>
      <c r="I810" s="298" t="b">
        <f t="shared" si="278"/>
        <v>0</v>
      </c>
      <c r="J810" s="298"/>
      <c r="K810" s="285" t="str">
        <f t="shared" si="269"/>
        <v/>
      </c>
      <c r="L810" s="104" t="str">
        <f t="shared" si="262"/>
        <v/>
      </c>
      <c r="M810" s="293" t="str">
        <f t="shared" si="263"/>
        <v/>
      </c>
      <c r="N810" s="19"/>
      <c r="O810" s="86" t="str">
        <f t="shared" si="270"/>
        <v/>
      </c>
      <c r="P810" s="285" t="str">
        <f t="shared" si="271"/>
        <v/>
      </c>
      <c r="Q810" s="86" t="str">
        <f t="shared" si="272"/>
        <v/>
      </c>
      <c r="R810" s="285" t="str">
        <f t="shared" si="273"/>
        <v/>
      </c>
      <c r="S810" s="16"/>
      <c r="T810" s="49" t="str">
        <f t="shared" si="264"/>
        <v/>
      </c>
      <c r="U810" s="49" t="str">
        <f t="shared" si="265"/>
        <v/>
      </c>
      <c r="V810" s="16"/>
      <c r="W810" s="88" t="str">
        <f t="shared" si="266"/>
        <v/>
      </c>
      <c r="X810" s="89" t="str">
        <f t="shared" si="261"/>
        <v/>
      </c>
      <c r="Y810" s="16"/>
      <c r="Z810" s="31" t="str">
        <f t="shared" si="274"/>
        <v/>
      </c>
      <c r="AA810" s="19"/>
      <c r="AB810" s="45" t="str">
        <f t="shared" si="260"/>
        <v/>
      </c>
      <c r="AC810" s="44"/>
      <c r="AE810" s="19"/>
      <c r="AF810" s="72"/>
      <c r="AG810" s="25"/>
      <c r="AH810" s="45" t="str">
        <f t="shared" si="267"/>
        <v/>
      </c>
      <c r="AI810" s="29"/>
      <c r="AJ810" s="45" t="str">
        <f t="shared" si="268"/>
        <v/>
      </c>
      <c r="AK810" s="50"/>
      <c r="AL810" s="88" t="str">
        <f t="shared" si="258"/>
        <v/>
      </c>
      <c r="AM810" s="89" t="str">
        <f t="shared" si="259"/>
        <v/>
      </c>
      <c r="AN810" s="36"/>
    </row>
    <row r="811" spans="1:40" x14ac:dyDescent="0.25">
      <c r="A811" s="95"/>
      <c r="B811" s="19"/>
      <c r="C811" s="298" t="b">
        <f t="shared" si="275"/>
        <v>0</v>
      </c>
      <c r="D811" s="298"/>
      <c r="E811" s="420" t="b">
        <f t="shared" si="276"/>
        <v>0</v>
      </c>
      <c r="F811" s="421"/>
      <c r="G811" s="298" t="b">
        <f t="shared" si="277"/>
        <v>0</v>
      </c>
      <c r="H811" s="298"/>
      <c r="I811" s="298" t="b">
        <f t="shared" si="278"/>
        <v>0</v>
      </c>
      <c r="J811" s="298"/>
      <c r="K811" s="285" t="str">
        <f t="shared" si="269"/>
        <v/>
      </c>
      <c r="L811" s="104" t="str">
        <f t="shared" si="262"/>
        <v/>
      </c>
      <c r="M811" s="293" t="str">
        <f t="shared" si="263"/>
        <v/>
      </c>
      <c r="N811" s="19"/>
      <c r="O811" s="86" t="str">
        <f t="shared" si="270"/>
        <v/>
      </c>
      <c r="P811" s="285" t="str">
        <f t="shared" si="271"/>
        <v/>
      </c>
      <c r="Q811" s="86" t="str">
        <f t="shared" si="272"/>
        <v/>
      </c>
      <c r="R811" s="285" t="str">
        <f t="shared" si="273"/>
        <v/>
      </c>
      <c r="S811" s="16"/>
      <c r="T811" s="49" t="str">
        <f t="shared" si="264"/>
        <v/>
      </c>
      <c r="U811" s="49" t="str">
        <f t="shared" si="265"/>
        <v/>
      </c>
      <c r="V811" s="16"/>
      <c r="W811" s="88" t="str">
        <f t="shared" si="266"/>
        <v/>
      </c>
      <c r="X811" s="89" t="str">
        <f t="shared" si="261"/>
        <v/>
      </c>
      <c r="Y811" s="16"/>
      <c r="Z811" s="31" t="str">
        <f t="shared" si="274"/>
        <v/>
      </c>
      <c r="AA811" s="19"/>
      <c r="AB811" s="45" t="str">
        <f t="shared" si="260"/>
        <v/>
      </c>
      <c r="AC811" s="44"/>
      <c r="AE811" s="19"/>
      <c r="AF811" s="72"/>
      <c r="AG811" s="25"/>
      <c r="AH811" s="45" t="str">
        <f t="shared" si="267"/>
        <v/>
      </c>
      <c r="AI811" s="29"/>
      <c r="AJ811" s="45" t="str">
        <f t="shared" si="268"/>
        <v/>
      </c>
      <c r="AK811" s="50"/>
      <c r="AL811" s="88" t="str">
        <f t="shared" si="258"/>
        <v/>
      </c>
      <c r="AM811" s="89" t="str">
        <f t="shared" si="259"/>
        <v/>
      </c>
      <c r="AN811" s="36"/>
    </row>
    <row r="812" spans="1:40" x14ac:dyDescent="0.25">
      <c r="A812" s="95"/>
      <c r="B812" s="19"/>
      <c r="C812" s="298" t="b">
        <f t="shared" si="275"/>
        <v>0</v>
      </c>
      <c r="D812" s="298"/>
      <c r="E812" s="420" t="b">
        <f t="shared" si="276"/>
        <v>0</v>
      </c>
      <c r="F812" s="421"/>
      <c r="G812" s="298" t="b">
        <f t="shared" si="277"/>
        <v>0</v>
      </c>
      <c r="H812" s="298"/>
      <c r="I812" s="298" t="b">
        <f t="shared" si="278"/>
        <v>0</v>
      </c>
      <c r="J812" s="298"/>
      <c r="K812" s="285" t="str">
        <f t="shared" si="269"/>
        <v/>
      </c>
      <c r="L812" s="104" t="str">
        <f t="shared" si="262"/>
        <v/>
      </c>
      <c r="M812" s="293" t="str">
        <f t="shared" si="263"/>
        <v/>
      </c>
      <c r="N812" s="19"/>
      <c r="O812" s="86" t="str">
        <f t="shared" si="270"/>
        <v/>
      </c>
      <c r="P812" s="285" t="str">
        <f t="shared" si="271"/>
        <v/>
      </c>
      <c r="Q812" s="86" t="str">
        <f t="shared" si="272"/>
        <v/>
      </c>
      <c r="R812" s="285" t="str">
        <f t="shared" si="273"/>
        <v/>
      </c>
      <c r="S812" s="16"/>
      <c r="T812" s="49" t="str">
        <f t="shared" si="264"/>
        <v/>
      </c>
      <c r="U812" s="49" t="str">
        <f t="shared" si="265"/>
        <v/>
      </c>
      <c r="V812" s="16"/>
      <c r="W812" s="88" t="str">
        <f t="shared" si="266"/>
        <v/>
      </c>
      <c r="X812" s="89" t="str">
        <f t="shared" si="261"/>
        <v/>
      </c>
      <c r="Y812" s="16"/>
      <c r="Z812" s="31" t="str">
        <f t="shared" si="274"/>
        <v/>
      </c>
      <c r="AA812" s="19"/>
      <c r="AB812" s="45" t="str">
        <f t="shared" si="260"/>
        <v/>
      </c>
      <c r="AC812" s="44"/>
      <c r="AE812" s="19"/>
      <c r="AF812" s="72"/>
      <c r="AG812" s="25"/>
      <c r="AH812" s="45" t="str">
        <f t="shared" si="267"/>
        <v/>
      </c>
      <c r="AI812" s="29"/>
      <c r="AJ812" s="45" t="str">
        <f t="shared" si="268"/>
        <v/>
      </c>
      <c r="AK812" s="50"/>
      <c r="AL812" s="88" t="str">
        <f t="shared" ref="AL812:AL875" si="279">IF(Z812="",W812,"")</f>
        <v/>
      </c>
      <c r="AM812" s="89" t="str">
        <f t="shared" ref="AM812:AM875" si="280">IF(Z812="",X812,"")</f>
        <v/>
      </c>
      <c r="AN812" s="36"/>
    </row>
    <row r="813" spans="1:40" x14ac:dyDescent="0.25">
      <c r="A813" s="95"/>
      <c r="B813" s="19"/>
      <c r="C813" s="298" t="b">
        <f t="shared" si="275"/>
        <v>0</v>
      </c>
      <c r="D813" s="298"/>
      <c r="E813" s="420" t="b">
        <f t="shared" si="276"/>
        <v>0</v>
      </c>
      <c r="F813" s="421"/>
      <c r="G813" s="298" t="b">
        <f t="shared" si="277"/>
        <v>0</v>
      </c>
      <c r="H813" s="298"/>
      <c r="I813" s="298" t="b">
        <f t="shared" si="278"/>
        <v>0</v>
      </c>
      <c r="J813" s="298"/>
      <c r="K813" s="285" t="str">
        <f t="shared" si="269"/>
        <v/>
      </c>
      <c r="L813" s="104" t="str">
        <f t="shared" si="262"/>
        <v/>
      </c>
      <c r="M813" s="293" t="str">
        <f t="shared" si="263"/>
        <v/>
      </c>
      <c r="N813" s="19"/>
      <c r="O813" s="86" t="str">
        <f t="shared" si="270"/>
        <v/>
      </c>
      <c r="P813" s="285" t="str">
        <f t="shared" si="271"/>
        <v/>
      </c>
      <c r="Q813" s="86" t="str">
        <f t="shared" si="272"/>
        <v/>
      </c>
      <c r="R813" s="285" t="str">
        <f t="shared" si="273"/>
        <v/>
      </c>
      <c r="S813" s="16"/>
      <c r="T813" s="49" t="str">
        <f t="shared" si="264"/>
        <v/>
      </c>
      <c r="U813" s="49" t="str">
        <f t="shared" si="265"/>
        <v/>
      </c>
      <c r="V813" s="16"/>
      <c r="W813" s="88" t="str">
        <f t="shared" si="266"/>
        <v/>
      </c>
      <c r="X813" s="89" t="str">
        <f t="shared" si="261"/>
        <v/>
      </c>
      <c r="Y813" s="16"/>
      <c r="Z813" s="31" t="str">
        <f t="shared" si="274"/>
        <v/>
      </c>
      <c r="AA813" s="19"/>
      <c r="AB813" s="45" t="str">
        <f t="shared" si="260"/>
        <v/>
      </c>
      <c r="AC813" s="44"/>
      <c r="AE813" s="19"/>
      <c r="AF813" s="72"/>
      <c r="AG813" s="25"/>
      <c r="AH813" s="45" t="str">
        <f t="shared" si="267"/>
        <v/>
      </c>
      <c r="AI813" s="29"/>
      <c r="AJ813" s="45" t="str">
        <f t="shared" si="268"/>
        <v/>
      </c>
      <c r="AK813" s="50"/>
      <c r="AL813" s="88" t="str">
        <f t="shared" si="279"/>
        <v/>
      </c>
      <c r="AM813" s="89" t="str">
        <f t="shared" si="280"/>
        <v/>
      </c>
      <c r="AN813" s="36"/>
    </row>
    <row r="814" spans="1:40" x14ac:dyDescent="0.25">
      <c r="A814" s="95"/>
      <c r="B814" s="19"/>
      <c r="C814" s="298" t="b">
        <f t="shared" si="275"/>
        <v>0</v>
      </c>
      <c r="D814" s="298"/>
      <c r="E814" s="420" t="b">
        <f t="shared" si="276"/>
        <v>0</v>
      </c>
      <c r="F814" s="421"/>
      <c r="G814" s="298" t="b">
        <f t="shared" si="277"/>
        <v>0</v>
      </c>
      <c r="H814" s="298"/>
      <c r="I814" s="298" t="b">
        <f t="shared" si="278"/>
        <v>0</v>
      </c>
      <c r="J814" s="298"/>
      <c r="K814" s="285" t="str">
        <f t="shared" si="269"/>
        <v/>
      </c>
      <c r="L814" s="104" t="str">
        <f t="shared" si="262"/>
        <v/>
      </c>
      <c r="M814" s="293" t="str">
        <f t="shared" si="263"/>
        <v/>
      </c>
      <c r="N814" s="19"/>
      <c r="O814" s="86" t="str">
        <f t="shared" si="270"/>
        <v/>
      </c>
      <c r="P814" s="285" t="str">
        <f t="shared" si="271"/>
        <v/>
      </c>
      <c r="Q814" s="86" t="str">
        <f t="shared" si="272"/>
        <v/>
      </c>
      <c r="R814" s="285" t="str">
        <f t="shared" si="273"/>
        <v/>
      </c>
      <c r="S814" s="16"/>
      <c r="T814" s="49" t="str">
        <f t="shared" si="264"/>
        <v/>
      </c>
      <c r="U814" s="49" t="str">
        <f t="shared" si="265"/>
        <v/>
      </c>
      <c r="V814" s="16"/>
      <c r="W814" s="88" t="str">
        <f t="shared" si="266"/>
        <v/>
      </c>
      <c r="X814" s="89" t="str">
        <f t="shared" si="261"/>
        <v/>
      </c>
      <c r="Y814" s="16"/>
      <c r="Z814" s="31" t="str">
        <f t="shared" si="274"/>
        <v/>
      </c>
      <c r="AA814" s="19"/>
      <c r="AB814" s="45" t="str">
        <f t="shared" si="260"/>
        <v/>
      </c>
      <c r="AC814" s="44"/>
      <c r="AE814" s="19"/>
      <c r="AF814" s="72"/>
      <c r="AG814" s="25"/>
      <c r="AH814" s="45" t="str">
        <f t="shared" si="267"/>
        <v/>
      </c>
      <c r="AI814" s="29"/>
      <c r="AJ814" s="45" t="str">
        <f t="shared" si="268"/>
        <v/>
      </c>
      <c r="AK814" s="50"/>
      <c r="AL814" s="88" t="str">
        <f t="shared" si="279"/>
        <v/>
      </c>
      <c r="AM814" s="89" t="str">
        <f t="shared" si="280"/>
        <v/>
      </c>
      <c r="AN814" s="36"/>
    </row>
    <row r="815" spans="1:40" x14ac:dyDescent="0.25">
      <c r="A815" s="95"/>
      <c r="B815" s="19"/>
      <c r="C815" s="298" t="b">
        <f t="shared" si="275"/>
        <v>0</v>
      </c>
      <c r="D815" s="298"/>
      <c r="E815" s="420" t="b">
        <f t="shared" si="276"/>
        <v>0</v>
      </c>
      <c r="F815" s="421"/>
      <c r="G815" s="298" t="b">
        <f t="shared" si="277"/>
        <v>0</v>
      </c>
      <c r="H815" s="298"/>
      <c r="I815" s="298" t="b">
        <f t="shared" si="278"/>
        <v>0</v>
      </c>
      <c r="J815" s="298"/>
      <c r="K815" s="285" t="str">
        <f t="shared" si="269"/>
        <v/>
      </c>
      <c r="L815" s="104" t="str">
        <f t="shared" si="262"/>
        <v/>
      </c>
      <c r="M815" s="293" t="str">
        <f t="shared" si="263"/>
        <v/>
      </c>
      <c r="N815" s="19"/>
      <c r="O815" s="86" t="str">
        <f t="shared" si="270"/>
        <v/>
      </c>
      <c r="P815" s="285" t="str">
        <f t="shared" si="271"/>
        <v/>
      </c>
      <c r="Q815" s="86" t="str">
        <f t="shared" si="272"/>
        <v/>
      </c>
      <c r="R815" s="285" t="str">
        <f t="shared" si="273"/>
        <v/>
      </c>
      <c r="S815" s="16"/>
      <c r="T815" s="49" t="str">
        <f t="shared" si="264"/>
        <v/>
      </c>
      <c r="U815" s="49" t="str">
        <f t="shared" si="265"/>
        <v/>
      </c>
      <c r="V815" s="16"/>
      <c r="W815" s="88" t="str">
        <f t="shared" si="266"/>
        <v/>
      </c>
      <c r="X815" s="89" t="str">
        <f t="shared" si="261"/>
        <v/>
      </c>
      <c r="Y815" s="16"/>
      <c r="Z815" s="31" t="str">
        <f t="shared" si="274"/>
        <v/>
      </c>
      <c r="AA815" s="19"/>
      <c r="AB815" s="45" t="str">
        <f t="shared" si="260"/>
        <v/>
      </c>
      <c r="AC815" s="44"/>
      <c r="AE815" s="19"/>
      <c r="AF815" s="72"/>
      <c r="AG815" s="25"/>
      <c r="AH815" s="45" t="str">
        <f t="shared" si="267"/>
        <v/>
      </c>
      <c r="AI815" s="29"/>
      <c r="AJ815" s="45" t="str">
        <f t="shared" si="268"/>
        <v/>
      </c>
      <c r="AK815" s="50"/>
      <c r="AL815" s="88" t="str">
        <f t="shared" si="279"/>
        <v/>
      </c>
      <c r="AM815" s="89" t="str">
        <f t="shared" si="280"/>
        <v/>
      </c>
      <c r="AN815" s="36"/>
    </row>
    <row r="816" spans="1:40" x14ac:dyDescent="0.25">
      <c r="A816" s="95"/>
      <c r="B816" s="19"/>
      <c r="C816" s="298" t="b">
        <f t="shared" si="275"/>
        <v>0</v>
      </c>
      <c r="D816" s="298"/>
      <c r="E816" s="420" t="b">
        <f t="shared" si="276"/>
        <v>0</v>
      </c>
      <c r="F816" s="421"/>
      <c r="G816" s="298" t="b">
        <f t="shared" si="277"/>
        <v>0</v>
      </c>
      <c r="H816" s="298"/>
      <c r="I816" s="298" t="b">
        <f t="shared" si="278"/>
        <v>0</v>
      </c>
      <c r="J816" s="298"/>
      <c r="K816" s="285" t="str">
        <f t="shared" si="269"/>
        <v/>
      </c>
      <c r="L816" s="104" t="str">
        <f t="shared" si="262"/>
        <v/>
      </c>
      <c r="M816" s="293" t="str">
        <f t="shared" si="263"/>
        <v/>
      </c>
      <c r="N816" s="19"/>
      <c r="O816" s="86" t="str">
        <f t="shared" si="270"/>
        <v/>
      </c>
      <c r="P816" s="285" t="str">
        <f t="shared" si="271"/>
        <v/>
      </c>
      <c r="Q816" s="86" t="str">
        <f t="shared" si="272"/>
        <v/>
      </c>
      <c r="R816" s="285" t="str">
        <f t="shared" si="273"/>
        <v/>
      </c>
      <c r="S816" s="16"/>
      <c r="T816" s="49" t="str">
        <f t="shared" si="264"/>
        <v/>
      </c>
      <c r="U816" s="49" t="str">
        <f t="shared" si="265"/>
        <v/>
      </c>
      <c r="V816" s="16"/>
      <c r="W816" s="88" t="str">
        <f t="shared" si="266"/>
        <v/>
      </c>
      <c r="X816" s="89" t="str">
        <f t="shared" si="261"/>
        <v/>
      </c>
      <c r="Y816" s="16"/>
      <c r="Z816" s="31" t="str">
        <f t="shared" si="274"/>
        <v/>
      </c>
      <c r="AA816" s="19"/>
      <c r="AB816" s="45" t="str">
        <f t="shared" si="260"/>
        <v/>
      </c>
      <c r="AC816" s="44"/>
      <c r="AE816" s="19"/>
      <c r="AF816" s="72"/>
      <c r="AG816" s="25"/>
      <c r="AH816" s="45" t="str">
        <f t="shared" si="267"/>
        <v/>
      </c>
      <c r="AI816" s="29"/>
      <c r="AJ816" s="45" t="str">
        <f t="shared" si="268"/>
        <v/>
      </c>
      <c r="AK816" s="50"/>
      <c r="AL816" s="88" t="str">
        <f t="shared" si="279"/>
        <v/>
      </c>
      <c r="AM816" s="89" t="str">
        <f t="shared" si="280"/>
        <v/>
      </c>
      <c r="AN816" s="36"/>
    </row>
    <row r="817" spans="1:40" x14ac:dyDescent="0.25">
      <c r="A817" s="95"/>
      <c r="B817" s="19"/>
      <c r="C817" s="298" t="b">
        <f t="shared" si="275"/>
        <v>0</v>
      </c>
      <c r="D817" s="298"/>
      <c r="E817" s="420" t="b">
        <f t="shared" si="276"/>
        <v>0</v>
      </c>
      <c r="F817" s="421"/>
      <c r="G817" s="298" t="b">
        <f t="shared" si="277"/>
        <v>0</v>
      </c>
      <c r="H817" s="298"/>
      <c r="I817" s="298" t="b">
        <f t="shared" si="278"/>
        <v>0</v>
      </c>
      <c r="J817" s="298"/>
      <c r="K817" s="285" t="str">
        <f t="shared" si="269"/>
        <v/>
      </c>
      <c r="L817" s="104" t="str">
        <f t="shared" si="262"/>
        <v/>
      </c>
      <c r="M817" s="293" t="str">
        <f t="shared" si="263"/>
        <v/>
      </c>
      <c r="N817" s="19"/>
      <c r="O817" s="86" t="str">
        <f t="shared" si="270"/>
        <v/>
      </c>
      <c r="P817" s="285" t="str">
        <f t="shared" si="271"/>
        <v/>
      </c>
      <c r="Q817" s="86" t="str">
        <f t="shared" si="272"/>
        <v/>
      </c>
      <c r="R817" s="285" t="str">
        <f t="shared" si="273"/>
        <v/>
      </c>
      <c r="S817" s="16"/>
      <c r="T817" s="49" t="str">
        <f t="shared" si="264"/>
        <v/>
      </c>
      <c r="U817" s="49" t="str">
        <f t="shared" si="265"/>
        <v/>
      </c>
      <c r="V817" s="16"/>
      <c r="W817" s="88" t="str">
        <f t="shared" si="266"/>
        <v/>
      </c>
      <c r="X817" s="89" t="str">
        <f t="shared" si="261"/>
        <v/>
      </c>
      <c r="Y817" s="16"/>
      <c r="Z817" s="31" t="str">
        <f t="shared" si="274"/>
        <v/>
      </c>
      <c r="AA817" s="19"/>
      <c r="AB817" s="45" t="str">
        <f t="shared" si="260"/>
        <v/>
      </c>
      <c r="AC817" s="44"/>
      <c r="AE817" s="19"/>
      <c r="AF817" s="72"/>
      <c r="AG817" s="25"/>
      <c r="AH817" s="45" t="str">
        <f t="shared" si="267"/>
        <v/>
      </c>
      <c r="AI817" s="29"/>
      <c r="AJ817" s="45" t="str">
        <f t="shared" si="268"/>
        <v/>
      </c>
      <c r="AK817" s="50"/>
      <c r="AL817" s="88" t="str">
        <f t="shared" si="279"/>
        <v/>
      </c>
      <c r="AM817" s="89" t="str">
        <f t="shared" si="280"/>
        <v/>
      </c>
      <c r="AN817" s="36"/>
    </row>
    <row r="818" spans="1:40" x14ac:dyDescent="0.25">
      <c r="A818" s="95"/>
      <c r="B818" s="19"/>
      <c r="C818" s="298" t="b">
        <f t="shared" si="275"/>
        <v>0</v>
      </c>
      <c r="D818" s="298"/>
      <c r="E818" s="420" t="b">
        <f t="shared" si="276"/>
        <v>0</v>
      </c>
      <c r="F818" s="421"/>
      <c r="G818" s="298" t="b">
        <f t="shared" si="277"/>
        <v>0</v>
      </c>
      <c r="H818" s="298"/>
      <c r="I818" s="298" t="b">
        <f t="shared" si="278"/>
        <v>0</v>
      </c>
      <c r="J818" s="298"/>
      <c r="K818" s="285" t="str">
        <f t="shared" si="269"/>
        <v/>
      </c>
      <c r="L818" s="104" t="str">
        <f t="shared" si="262"/>
        <v/>
      </c>
      <c r="M818" s="293" t="str">
        <f t="shared" si="263"/>
        <v/>
      </c>
      <c r="N818" s="19"/>
      <c r="O818" s="86" t="str">
        <f t="shared" si="270"/>
        <v/>
      </c>
      <c r="P818" s="285" t="str">
        <f t="shared" si="271"/>
        <v/>
      </c>
      <c r="Q818" s="86" t="str">
        <f t="shared" si="272"/>
        <v/>
      </c>
      <c r="R818" s="285" t="str">
        <f t="shared" si="273"/>
        <v/>
      </c>
      <c r="S818" s="16"/>
      <c r="T818" s="49" t="str">
        <f t="shared" si="264"/>
        <v/>
      </c>
      <c r="U818" s="49" t="str">
        <f t="shared" si="265"/>
        <v/>
      </c>
      <c r="V818" s="16"/>
      <c r="W818" s="88" t="str">
        <f t="shared" si="266"/>
        <v/>
      </c>
      <c r="X818" s="89" t="str">
        <f t="shared" si="261"/>
        <v/>
      </c>
      <c r="Y818" s="16"/>
      <c r="Z818" s="31" t="str">
        <f t="shared" si="274"/>
        <v/>
      </c>
      <c r="AA818" s="19"/>
      <c r="AB818" s="45" t="str">
        <f t="shared" si="260"/>
        <v/>
      </c>
      <c r="AC818" s="44"/>
      <c r="AE818" s="19"/>
      <c r="AF818" s="72"/>
      <c r="AG818" s="25"/>
      <c r="AH818" s="45" t="str">
        <f t="shared" si="267"/>
        <v/>
      </c>
      <c r="AI818" s="29"/>
      <c r="AJ818" s="45" t="str">
        <f t="shared" si="268"/>
        <v/>
      </c>
      <c r="AK818" s="50"/>
      <c r="AL818" s="88" t="str">
        <f t="shared" si="279"/>
        <v/>
      </c>
      <c r="AM818" s="89" t="str">
        <f t="shared" si="280"/>
        <v/>
      </c>
      <c r="AN818" s="36"/>
    </row>
    <row r="819" spans="1:40" x14ac:dyDescent="0.25">
      <c r="A819" s="95"/>
      <c r="B819" s="19"/>
      <c r="C819" s="298" t="b">
        <f t="shared" si="275"/>
        <v>0</v>
      </c>
      <c r="D819" s="298"/>
      <c r="E819" s="420" t="b">
        <f t="shared" si="276"/>
        <v>0</v>
      </c>
      <c r="F819" s="421"/>
      <c r="G819" s="298" t="b">
        <f t="shared" si="277"/>
        <v>0</v>
      </c>
      <c r="H819" s="298"/>
      <c r="I819" s="298" t="b">
        <f t="shared" si="278"/>
        <v>0</v>
      </c>
      <c r="J819" s="298"/>
      <c r="K819" s="285" t="str">
        <f t="shared" si="269"/>
        <v/>
      </c>
      <c r="L819" s="104" t="str">
        <f t="shared" si="262"/>
        <v/>
      </c>
      <c r="M819" s="293" t="str">
        <f t="shared" si="263"/>
        <v/>
      </c>
      <c r="N819" s="19"/>
      <c r="O819" s="86" t="str">
        <f t="shared" si="270"/>
        <v/>
      </c>
      <c r="P819" s="285" t="str">
        <f t="shared" si="271"/>
        <v/>
      </c>
      <c r="Q819" s="86" t="str">
        <f t="shared" si="272"/>
        <v/>
      </c>
      <c r="R819" s="285" t="str">
        <f t="shared" si="273"/>
        <v/>
      </c>
      <c r="S819" s="16"/>
      <c r="T819" s="49" t="str">
        <f t="shared" si="264"/>
        <v/>
      </c>
      <c r="U819" s="49" t="str">
        <f t="shared" si="265"/>
        <v/>
      </c>
      <c r="V819" s="16"/>
      <c r="W819" s="88" t="str">
        <f t="shared" si="266"/>
        <v/>
      </c>
      <c r="X819" s="89" t="str">
        <f t="shared" si="261"/>
        <v/>
      </c>
      <c r="Y819" s="16"/>
      <c r="Z819" s="31" t="str">
        <f t="shared" si="274"/>
        <v/>
      </c>
      <c r="AA819" s="19"/>
      <c r="AB819" s="45" t="str">
        <f t="shared" si="260"/>
        <v/>
      </c>
      <c r="AC819" s="44"/>
      <c r="AE819" s="19"/>
      <c r="AF819" s="72"/>
      <c r="AG819" s="25"/>
      <c r="AH819" s="45" t="str">
        <f t="shared" si="267"/>
        <v/>
      </c>
      <c r="AI819" s="29"/>
      <c r="AJ819" s="45" t="str">
        <f t="shared" si="268"/>
        <v/>
      </c>
      <c r="AK819" s="50"/>
      <c r="AL819" s="88" t="str">
        <f t="shared" si="279"/>
        <v/>
      </c>
      <c r="AM819" s="89" t="str">
        <f t="shared" si="280"/>
        <v/>
      </c>
      <c r="AN819" s="36"/>
    </row>
    <row r="820" spans="1:40" x14ac:dyDescent="0.25">
      <c r="A820" s="95"/>
      <c r="B820" s="19"/>
      <c r="C820" s="298" t="b">
        <f t="shared" si="275"/>
        <v>0</v>
      </c>
      <c r="D820" s="298"/>
      <c r="E820" s="420" t="b">
        <f t="shared" si="276"/>
        <v>0</v>
      </c>
      <c r="F820" s="421"/>
      <c r="G820" s="298" t="b">
        <f t="shared" si="277"/>
        <v>0</v>
      </c>
      <c r="H820" s="298"/>
      <c r="I820" s="298" t="b">
        <f t="shared" si="278"/>
        <v>0</v>
      </c>
      <c r="J820" s="298"/>
      <c r="K820" s="285" t="str">
        <f t="shared" si="269"/>
        <v/>
      </c>
      <c r="L820" s="104" t="str">
        <f t="shared" si="262"/>
        <v/>
      </c>
      <c r="M820" s="293" t="str">
        <f t="shared" si="263"/>
        <v/>
      </c>
      <c r="N820" s="19"/>
      <c r="O820" s="86" t="str">
        <f t="shared" si="270"/>
        <v/>
      </c>
      <c r="P820" s="285" t="str">
        <f t="shared" si="271"/>
        <v/>
      </c>
      <c r="Q820" s="86" t="str">
        <f t="shared" si="272"/>
        <v/>
      </c>
      <c r="R820" s="285" t="str">
        <f t="shared" si="273"/>
        <v/>
      </c>
      <c r="S820" s="16"/>
      <c r="T820" s="49" t="str">
        <f t="shared" si="264"/>
        <v/>
      </c>
      <c r="U820" s="49" t="str">
        <f t="shared" si="265"/>
        <v/>
      </c>
      <c r="V820" s="16"/>
      <c r="W820" s="88" t="str">
        <f t="shared" si="266"/>
        <v/>
      </c>
      <c r="X820" s="89" t="str">
        <f t="shared" si="261"/>
        <v/>
      </c>
      <c r="Y820" s="16"/>
      <c r="Z820" s="31" t="str">
        <f t="shared" si="274"/>
        <v/>
      </c>
      <c r="AA820" s="19"/>
      <c r="AB820" s="45" t="str">
        <f t="shared" si="260"/>
        <v/>
      </c>
      <c r="AC820" s="44"/>
      <c r="AE820" s="19"/>
      <c r="AF820" s="72"/>
      <c r="AG820" s="25"/>
      <c r="AH820" s="45" t="str">
        <f t="shared" si="267"/>
        <v/>
      </c>
      <c r="AI820" s="29"/>
      <c r="AJ820" s="45" t="str">
        <f t="shared" si="268"/>
        <v/>
      </c>
      <c r="AK820" s="50"/>
      <c r="AL820" s="88" t="str">
        <f t="shared" si="279"/>
        <v/>
      </c>
      <c r="AM820" s="89" t="str">
        <f t="shared" si="280"/>
        <v/>
      </c>
      <c r="AN820" s="36"/>
    </row>
    <row r="821" spans="1:40" x14ac:dyDescent="0.25">
      <c r="A821" s="95"/>
      <c r="B821" s="19"/>
      <c r="C821" s="298" t="b">
        <f t="shared" si="275"/>
        <v>0</v>
      </c>
      <c r="D821" s="298"/>
      <c r="E821" s="420" t="b">
        <f t="shared" si="276"/>
        <v>0</v>
      </c>
      <c r="F821" s="421"/>
      <c r="G821" s="298" t="b">
        <f t="shared" si="277"/>
        <v>0</v>
      </c>
      <c r="H821" s="298"/>
      <c r="I821" s="298" t="b">
        <f t="shared" si="278"/>
        <v>0</v>
      </c>
      <c r="J821" s="298"/>
      <c r="K821" s="285" t="str">
        <f t="shared" si="269"/>
        <v/>
      </c>
      <c r="L821" s="104" t="str">
        <f t="shared" si="262"/>
        <v/>
      </c>
      <c r="M821" s="293" t="str">
        <f t="shared" si="263"/>
        <v/>
      </c>
      <c r="N821" s="19"/>
      <c r="O821" s="86" t="str">
        <f t="shared" si="270"/>
        <v/>
      </c>
      <c r="P821" s="285" t="str">
        <f t="shared" si="271"/>
        <v/>
      </c>
      <c r="Q821" s="86" t="str">
        <f t="shared" si="272"/>
        <v/>
      </c>
      <c r="R821" s="285" t="str">
        <f t="shared" si="273"/>
        <v/>
      </c>
      <c r="S821" s="16"/>
      <c r="T821" s="49" t="str">
        <f t="shared" si="264"/>
        <v/>
      </c>
      <c r="U821" s="49" t="str">
        <f t="shared" si="265"/>
        <v/>
      </c>
      <c r="V821" s="16"/>
      <c r="W821" s="88" t="str">
        <f t="shared" si="266"/>
        <v/>
      </c>
      <c r="X821" s="89" t="str">
        <f t="shared" si="261"/>
        <v/>
      </c>
      <c r="Y821" s="16"/>
      <c r="Z821" s="31" t="str">
        <f t="shared" si="274"/>
        <v/>
      </c>
      <c r="AA821" s="19"/>
      <c r="AB821" s="45" t="str">
        <f t="shared" si="260"/>
        <v/>
      </c>
      <c r="AC821" s="44"/>
      <c r="AE821" s="19"/>
      <c r="AF821" s="72"/>
      <c r="AG821" s="25"/>
      <c r="AH821" s="45" t="str">
        <f t="shared" si="267"/>
        <v/>
      </c>
      <c r="AI821" s="29"/>
      <c r="AJ821" s="45" t="str">
        <f t="shared" si="268"/>
        <v/>
      </c>
      <c r="AK821" s="50"/>
      <c r="AL821" s="88" t="str">
        <f t="shared" si="279"/>
        <v/>
      </c>
      <c r="AM821" s="89" t="str">
        <f t="shared" si="280"/>
        <v/>
      </c>
      <c r="AN821" s="36"/>
    </row>
    <row r="822" spans="1:40" x14ac:dyDescent="0.25">
      <c r="A822" s="95"/>
      <c r="B822" s="19"/>
      <c r="C822" s="298" t="b">
        <f t="shared" si="275"/>
        <v>0</v>
      </c>
      <c r="D822" s="298"/>
      <c r="E822" s="420" t="b">
        <f t="shared" si="276"/>
        <v>0</v>
      </c>
      <c r="F822" s="421"/>
      <c r="G822" s="298" t="b">
        <f t="shared" si="277"/>
        <v>0</v>
      </c>
      <c r="H822" s="298"/>
      <c r="I822" s="298" t="b">
        <f t="shared" si="278"/>
        <v>0</v>
      </c>
      <c r="J822" s="298"/>
      <c r="K822" s="285" t="str">
        <f t="shared" si="269"/>
        <v/>
      </c>
      <c r="L822" s="104" t="str">
        <f t="shared" si="262"/>
        <v/>
      </c>
      <c r="M822" s="293" t="str">
        <f t="shared" si="263"/>
        <v/>
      </c>
      <c r="N822" s="19"/>
      <c r="O822" s="86" t="str">
        <f t="shared" si="270"/>
        <v/>
      </c>
      <c r="P822" s="285" t="str">
        <f t="shared" si="271"/>
        <v/>
      </c>
      <c r="Q822" s="86" t="str">
        <f t="shared" si="272"/>
        <v/>
      </c>
      <c r="R822" s="285" t="str">
        <f t="shared" si="273"/>
        <v/>
      </c>
      <c r="S822" s="16"/>
      <c r="T822" s="49" t="str">
        <f t="shared" si="264"/>
        <v/>
      </c>
      <c r="U822" s="49" t="str">
        <f t="shared" si="265"/>
        <v/>
      </c>
      <c r="V822" s="16"/>
      <c r="W822" s="88" t="str">
        <f t="shared" si="266"/>
        <v/>
      </c>
      <c r="X822" s="89" t="str">
        <f t="shared" si="261"/>
        <v/>
      </c>
      <c r="Y822" s="16"/>
      <c r="Z822" s="31" t="str">
        <f t="shared" si="274"/>
        <v/>
      </c>
      <c r="AA822" s="19"/>
      <c r="AB822" s="45" t="str">
        <f t="shared" ref="AB822:AB885" si="281">IF(AND(O822="",OR(L822=1,L822=2)),COUNT(AF823:AF924),"")</f>
        <v/>
      </c>
      <c r="AC822" s="44"/>
      <c r="AE822" s="19"/>
      <c r="AF822" s="72"/>
      <c r="AG822" s="25"/>
      <c r="AH822" s="45" t="str">
        <f t="shared" si="267"/>
        <v/>
      </c>
      <c r="AI822" s="29"/>
      <c r="AJ822" s="45" t="str">
        <f t="shared" si="268"/>
        <v/>
      </c>
      <c r="AK822" s="50"/>
      <c r="AL822" s="88" t="str">
        <f t="shared" si="279"/>
        <v/>
      </c>
      <c r="AM822" s="89" t="str">
        <f t="shared" si="280"/>
        <v/>
      </c>
      <c r="AN822" s="36"/>
    </row>
    <row r="823" spans="1:40" x14ac:dyDescent="0.25">
      <c r="A823" s="95"/>
      <c r="B823" s="19"/>
      <c r="C823" s="298" t="b">
        <f t="shared" si="275"/>
        <v>0</v>
      </c>
      <c r="D823" s="298"/>
      <c r="E823" s="420" t="b">
        <f t="shared" si="276"/>
        <v>0</v>
      </c>
      <c r="F823" s="421"/>
      <c r="G823" s="298" t="b">
        <f t="shared" si="277"/>
        <v>0</v>
      </c>
      <c r="H823" s="298"/>
      <c r="I823" s="298" t="b">
        <f t="shared" si="278"/>
        <v>0</v>
      </c>
      <c r="J823" s="298"/>
      <c r="K823" s="285" t="str">
        <f t="shared" si="269"/>
        <v/>
      </c>
      <c r="L823" s="104" t="str">
        <f t="shared" si="262"/>
        <v/>
      </c>
      <c r="M823" s="293" t="str">
        <f t="shared" si="263"/>
        <v/>
      </c>
      <c r="N823" s="19"/>
      <c r="O823" s="86" t="str">
        <f t="shared" si="270"/>
        <v/>
      </c>
      <c r="P823" s="285" t="str">
        <f t="shared" si="271"/>
        <v/>
      </c>
      <c r="Q823" s="86" t="str">
        <f t="shared" si="272"/>
        <v/>
      </c>
      <c r="R823" s="285" t="str">
        <f t="shared" si="273"/>
        <v/>
      </c>
      <c r="S823" s="16"/>
      <c r="T823" s="49" t="str">
        <f t="shared" si="264"/>
        <v/>
      </c>
      <c r="U823" s="49" t="str">
        <f t="shared" si="265"/>
        <v/>
      </c>
      <c r="V823" s="16"/>
      <c r="W823" s="88" t="str">
        <f t="shared" si="266"/>
        <v/>
      </c>
      <c r="X823" s="89" t="str">
        <f t="shared" si="261"/>
        <v/>
      </c>
      <c r="Y823" s="16"/>
      <c r="Z823" s="31" t="str">
        <f t="shared" si="274"/>
        <v/>
      </c>
      <c r="AA823" s="19"/>
      <c r="AB823" s="45" t="str">
        <f t="shared" si="281"/>
        <v/>
      </c>
      <c r="AC823" s="44"/>
      <c r="AE823" s="19"/>
      <c r="AF823" s="72"/>
      <c r="AG823" s="25"/>
      <c r="AH823" s="45" t="str">
        <f t="shared" si="267"/>
        <v/>
      </c>
      <c r="AI823" s="29"/>
      <c r="AJ823" s="45" t="str">
        <f t="shared" si="268"/>
        <v/>
      </c>
      <c r="AK823" s="50"/>
      <c r="AL823" s="88" t="str">
        <f t="shared" si="279"/>
        <v/>
      </c>
      <c r="AM823" s="89" t="str">
        <f t="shared" si="280"/>
        <v/>
      </c>
      <c r="AN823" s="36"/>
    </row>
    <row r="824" spans="1:40" x14ac:dyDescent="0.25">
      <c r="A824" s="95"/>
      <c r="B824" s="19"/>
      <c r="C824" s="298" t="b">
        <f t="shared" si="275"/>
        <v>0</v>
      </c>
      <c r="D824" s="298"/>
      <c r="E824" s="420" t="b">
        <f t="shared" si="276"/>
        <v>0</v>
      </c>
      <c r="F824" s="421"/>
      <c r="G824" s="298" t="b">
        <f t="shared" si="277"/>
        <v>0</v>
      </c>
      <c r="H824" s="298"/>
      <c r="I824" s="298" t="b">
        <f t="shared" si="278"/>
        <v>0</v>
      </c>
      <c r="J824" s="298"/>
      <c r="K824" s="285" t="str">
        <f t="shared" si="269"/>
        <v/>
      </c>
      <c r="L824" s="104" t="str">
        <f t="shared" si="262"/>
        <v/>
      </c>
      <c r="M824" s="293" t="str">
        <f t="shared" si="263"/>
        <v/>
      </c>
      <c r="N824" s="19"/>
      <c r="O824" s="86" t="str">
        <f t="shared" si="270"/>
        <v/>
      </c>
      <c r="P824" s="285" t="str">
        <f t="shared" si="271"/>
        <v/>
      </c>
      <c r="Q824" s="86" t="str">
        <f t="shared" si="272"/>
        <v/>
      </c>
      <c r="R824" s="285" t="str">
        <f t="shared" si="273"/>
        <v/>
      </c>
      <c r="S824" s="16"/>
      <c r="T824" s="49" t="str">
        <f t="shared" si="264"/>
        <v/>
      </c>
      <c r="U824" s="49" t="str">
        <f t="shared" si="265"/>
        <v/>
      </c>
      <c r="V824" s="16"/>
      <c r="W824" s="88" t="str">
        <f t="shared" si="266"/>
        <v/>
      </c>
      <c r="X824" s="89" t="str">
        <f t="shared" si="261"/>
        <v/>
      </c>
      <c r="Y824" s="16"/>
      <c r="Z824" s="31" t="str">
        <f t="shared" si="274"/>
        <v/>
      </c>
      <c r="AA824" s="19"/>
      <c r="AB824" s="45" t="str">
        <f t="shared" si="281"/>
        <v/>
      </c>
      <c r="AC824" s="44"/>
      <c r="AE824" s="19"/>
      <c r="AF824" s="72"/>
      <c r="AG824" s="25"/>
      <c r="AH824" s="45" t="str">
        <f t="shared" si="267"/>
        <v/>
      </c>
      <c r="AI824" s="29"/>
      <c r="AJ824" s="45" t="str">
        <f t="shared" si="268"/>
        <v/>
      </c>
      <c r="AK824" s="50"/>
      <c r="AL824" s="88" t="str">
        <f t="shared" si="279"/>
        <v/>
      </c>
      <c r="AM824" s="89" t="str">
        <f t="shared" si="280"/>
        <v/>
      </c>
      <c r="AN824" s="36"/>
    </row>
    <row r="825" spans="1:40" x14ac:dyDescent="0.25">
      <c r="A825" s="95"/>
      <c r="B825" s="19"/>
      <c r="C825" s="298" t="b">
        <f t="shared" si="275"/>
        <v>0</v>
      </c>
      <c r="D825" s="298"/>
      <c r="E825" s="420" t="b">
        <f t="shared" si="276"/>
        <v>0</v>
      </c>
      <c r="F825" s="421"/>
      <c r="G825" s="298" t="b">
        <f t="shared" si="277"/>
        <v>0</v>
      </c>
      <c r="H825" s="298"/>
      <c r="I825" s="298" t="b">
        <f t="shared" si="278"/>
        <v>0</v>
      </c>
      <c r="J825" s="298"/>
      <c r="K825" s="285" t="str">
        <f t="shared" si="269"/>
        <v/>
      </c>
      <c r="L825" s="104" t="str">
        <f t="shared" si="262"/>
        <v/>
      </c>
      <c r="M825" s="293" t="str">
        <f t="shared" si="263"/>
        <v/>
      </c>
      <c r="N825" s="19"/>
      <c r="O825" s="86" t="str">
        <f t="shared" si="270"/>
        <v/>
      </c>
      <c r="P825" s="285" t="str">
        <f t="shared" si="271"/>
        <v/>
      </c>
      <c r="Q825" s="86" t="str">
        <f t="shared" si="272"/>
        <v/>
      </c>
      <c r="R825" s="285" t="str">
        <f t="shared" si="273"/>
        <v/>
      </c>
      <c r="S825" s="16"/>
      <c r="T825" s="49" t="str">
        <f t="shared" si="264"/>
        <v/>
      </c>
      <c r="U825" s="49" t="str">
        <f t="shared" si="265"/>
        <v/>
      </c>
      <c r="V825" s="16"/>
      <c r="W825" s="88" t="str">
        <f t="shared" si="266"/>
        <v/>
      </c>
      <c r="X825" s="89" t="str">
        <f t="shared" si="261"/>
        <v/>
      </c>
      <c r="Y825" s="16"/>
      <c r="Z825" s="31" t="str">
        <f t="shared" si="274"/>
        <v/>
      </c>
      <c r="AA825" s="19"/>
      <c r="AB825" s="45" t="str">
        <f t="shared" si="281"/>
        <v/>
      </c>
      <c r="AC825" s="44"/>
      <c r="AE825" s="19"/>
      <c r="AF825" s="72"/>
      <c r="AG825" s="25"/>
      <c r="AH825" s="45" t="str">
        <f t="shared" si="267"/>
        <v/>
      </c>
      <c r="AI825" s="29"/>
      <c r="AJ825" s="45" t="str">
        <f t="shared" si="268"/>
        <v/>
      </c>
      <c r="AK825" s="50"/>
      <c r="AL825" s="88" t="str">
        <f t="shared" si="279"/>
        <v/>
      </c>
      <c r="AM825" s="89" t="str">
        <f t="shared" si="280"/>
        <v/>
      </c>
      <c r="AN825" s="36"/>
    </row>
    <row r="826" spans="1:40" x14ac:dyDescent="0.25">
      <c r="A826" s="95"/>
      <c r="B826" s="19"/>
      <c r="C826" s="298" t="b">
        <f t="shared" si="275"/>
        <v>0</v>
      </c>
      <c r="D826" s="298"/>
      <c r="E826" s="420" t="b">
        <f t="shared" si="276"/>
        <v>0</v>
      </c>
      <c r="F826" s="421"/>
      <c r="G826" s="298" t="b">
        <f t="shared" si="277"/>
        <v>0</v>
      </c>
      <c r="H826" s="298"/>
      <c r="I826" s="298" t="b">
        <f t="shared" si="278"/>
        <v>0</v>
      </c>
      <c r="J826" s="298"/>
      <c r="K826" s="285" t="str">
        <f t="shared" si="269"/>
        <v/>
      </c>
      <c r="L826" s="104" t="str">
        <f t="shared" si="262"/>
        <v/>
      </c>
      <c r="M826" s="293" t="str">
        <f t="shared" si="263"/>
        <v/>
      </c>
      <c r="N826" s="19"/>
      <c r="O826" s="86" t="str">
        <f t="shared" si="270"/>
        <v/>
      </c>
      <c r="P826" s="285" t="str">
        <f t="shared" si="271"/>
        <v/>
      </c>
      <c r="Q826" s="86" t="str">
        <f t="shared" si="272"/>
        <v/>
      </c>
      <c r="R826" s="285" t="str">
        <f t="shared" si="273"/>
        <v/>
      </c>
      <c r="S826" s="16"/>
      <c r="T826" s="49" t="str">
        <f t="shared" si="264"/>
        <v/>
      </c>
      <c r="U826" s="49" t="str">
        <f t="shared" si="265"/>
        <v/>
      </c>
      <c r="V826" s="16"/>
      <c r="W826" s="88" t="str">
        <f t="shared" si="266"/>
        <v/>
      </c>
      <c r="X826" s="89" t="str">
        <f t="shared" ref="X826:X889" si="282">IF(W826=D$7,E$7,IF(W826=D$8,E$8,IF(W826=D$9,E$9,IF(W826=D$10,E$10,IF(W826=D$11,E$11,IF(W826=G$6,H$6,IF(W826=G$7,H$7,IF(W826=G$8,H$8,IF(W826=G$9,H$9,IF(W826=G$10,H$10,IF(W826=G$11,H$11,IF(W826=J$6,K$6,IF(W826=J$7,K$7,IF(W826=J$8,K$8,IF(W826=J$9,K$9,IF(W826=J$10,K$10,IF(W826=J$11,K$11,IF(W826=D$6,E$6,""))))))))))))))))))</f>
        <v/>
      </c>
      <c r="Y826" s="16"/>
      <c r="Z826" s="31" t="str">
        <f t="shared" si="274"/>
        <v/>
      </c>
      <c r="AA826" s="19"/>
      <c r="AB826" s="45" t="str">
        <f t="shared" si="281"/>
        <v/>
      </c>
      <c r="AC826" s="44"/>
      <c r="AE826" s="19"/>
      <c r="AF826" s="72"/>
      <c r="AG826" s="25"/>
      <c r="AH826" s="45" t="str">
        <f t="shared" si="267"/>
        <v/>
      </c>
      <c r="AI826" s="29"/>
      <c r="AJ826" s="45" t="str">
        <f t="shared" si="268"/>
        <v/>
      </c>
      <c r="AK826" s="50"/>
      <c r="AL826" s="88" t="str">
        <f t="shared" si="279"/>
        <v/>
      </c>
      <c r="AM826" s="89" t="str">
        <f t="shared" si="280"/>
        <v/>
      </c>
      <c r="AN826" s="36"/>
    </row>
    <row r="827" spans="1:40" x14ac:dyDescent="0.25">
      <c r="A827" s="95"/>
      <c r="B827" s="19"/>
      <c r="C827" s="298" t="b">
        <f t="shared" si="275"/>
        <v>0</v>
      </c>
      <c r="D827" s="298"/>
      <c r="E827" s="420" t="b">
        <f t="shared" si="276"/>
        <v>0</v>
      </c>
      <c r="F827" s="421"/>
      <c r="G827" s="298" t="b">
        <f t="shared" si="277"/>
        <v>0</v>
      </c>
      <c r="H827" s="298"/>
      <c r="I827" s="298" t="b">
        <f t="shared" si="278"/>
        <v>0</v>
      </c>
      <c r="J827" s="298"/>
      <c r="K827" s="285" t="str">
        <f t="shared" si="269"/>
        <v/>
      </c>
      <c r="L827" s="104" t="str">
        <f t="shared" si="262"/>
        <v/>
      </c>
      <c r="M827" s="293" t="str">
        <f t="shared" si="263"/>
        <v/>
      </c>
      <c r="N827" s="19"/>
      <c r="O827" s="86" t="str">
        <f t="shared" si="270"/>
        <v/>
      </c>
      <c r="P827" s="285" t="str">
        <f t="shared" si="271"/>
        <v/>
      </c>
      <c r="Q827" s="86" t="str">
        <f t="shared" si="272"/>
        <v/>
      </c>
      <c r="R827" s="285" t="str">
        <f t="shared" si="273"/>
        <v/>
      </c>
      <c r="S827" s="16"/>
      <c r="T827" s="49" t="str">
        <f t="shared" si="264"/>
        <v/>
      </c>
      <c r="U827" s="49" t="str">
        <f t="shared" si="265"/>
        <v/>
      </c>
      <c r="V827" s="16"/>
      <c r="W827" s="88" t="str">
        <f t="shared" si="266"/>
        <v/>
      </c>
      <c r="X827" s="89" t="str">
        <f t="shared" si="282"/>
        <v/>
      </c>
      <c r="Y827" s="16"/>
      <c r="Z827" s="31" t="str">
        <f t="shared" si="274"/>
        <v/>
      </c>
      <c r="AA827" s="19"/>
      <c r="AB827" s="45" t="str">
        <f t="shared" si="281"/>
        <v/>
      </c>
      <c r="AC827" s="44"/>
      <c r="AE827" s="19"/>
      <c r="AF827" s="72"/>
      <c r="AG827" s="25"/>
      <c r="AH827" s="45" t="str">
        <f t="shared" si="267"/>
        <v/>
      </c>
      <c r="AI827" s="29"/>
      <c r="AJ827" s="45" t="str">
        <f t="shared" si="268"/>
        <v/>
      </c>
      <c r="AK827" s="50"/>
      <c r="AL827" s="88" t="str">
        <f t="shared" si="279"/>
        <v/>
      </c>
      <c r="AM827" s="89" t="str">
        <f t="shared" si="280"/>
        <v/>
      </c>
      <c r="AN827" s="36"/>
    </row>
    <row r="828" spans="1:40" x14ac:dyDescent="0.25">
      <c r="A828" s="95"/>
      <c r="B828" s="19"/>
      <c r="C828" s="298" t="b">
        <f t="shared" si="275"/>
        <v>0</v>
      </c>
      <c r="D828" s="298"/>
      <c r="E828" s="420" t="b">
        <f t="shared" si="276"/>
        <v>0</v>
      </c>
      <c r="F828" s="421"/>
      <c r="G828" s="298" t="b">
        <f t="shared" si="277"/>
        <v>0</v>
      </c>
      <c r="H828" s="298"/>
      <c r="I828" s="298" t="b">
        <f t="shared" si="278"/>
        <v>0</v>
      </c>
      <c r="J828" s="298"/>
      <c r="K828" s="285" t="str">
        <f t="shared" si="269"/>
        <v/>
      </c>
      <c r="L828" s="104" t="str">
        <f t="shared" si="262"/>
        <v/>
      </c>
      <c r="M828" s="293" t="str">
        <f t="shared" si="263"/>
        <v/>
      </c>
      <c r="N828" s="19"/>
      <c r="O828" s="86" t="str">
        <f t="shared" si="270"/>
        <v/>
      </c>
      <c r="P828" s="285" t="str">
        <f t="shared" si="271"/>
        <v/>
      </c>
      <c r="Q828" s="86" t="str">
        <f t="shared" si="272"/>
        <v/>
      </c>
      <c r="R828" s="285" t="str">
        <f t="shared" si="273"/>
        <v/>
      </c>
      <c r="S828" s="16"/>
      <c r="T828" s="49" t="str">
        <f t="shared" si="264"/>
        <v/>
      </c>
      <c r="U828" s="49" t="str">
        <f t="shared" si="265"/>
        <v/>
      </c>
      <c r="V828" s="16"/>
      <c r="W828" s="88" t="str">
        <f t="shared" si="266"/>
        <v/>
      </c>
      <c r="X828" s="89" t="str">
        <f t="shared" si="282"/>
        <v/>
      </c>
      <c r="Y828" s="16"/>
      <c r="Z828" s="31" t="str">
        <f t="shared" si="274"/>
        <v/>
      </c>
      <c r="AA828" s="19"/>
      <c r="AB828" s="45" t="str">
        <f t="shared" si="281"/>
        <v/>
      </c>
      <c r="AC828" s="44"/>
      <c r="AE828" s="19"/>
      <c r="AF828" s="72"/>
      <c r="AG828" s="25"/>
      <c r="AH828" s="45" t="str">
        <f t="shared" si="267"/>
        <v/>
      </c>
      <c r="AI828" s="29"/>
      <c r="AJ828" s="45" t="str">
        <f t="shared" si="268"/>
        <v/>
      </c>
      <c r="AK828" s="50"/>
      <c r="AL828" s="88" t="str">
        <f t="shared" si="279"/>
        <v/>
      </c>
      <c r="AM828" s="89" t="str">
        <f t="shared" si="280"/>
        <v/>
      </c>
      <c r="AN828" s="36"/>
    </row>
    <row r="829" spans="1:40" x14ac:dyDescent="0.25">
      <c r="A829" s="95"/>
      <c r="B829" s="19"/>
      <c r="C829" s="298" t="b">
        <f t="shared" si="275"/>
        <v>0</v>
      </c>
      <c r="D829" s="298"/>
      <c r="E829" s="420" t="b">
        <f t="shared" si="276"/>
        <v>0</v>
      </c>
      <c r="F829" s="421"/>
      <c r="G829" s="298" t="b">
        <f t="shared" si="277"/>
        <v>0</v>
      </c>
      <c r="H829" s="298"/>
      <c r="I829" s="298" t="b">
        <f t="shared" si="278"/>
        <v>0</v>
      </c>
      <c r="J829" s="298"/>
      <c r="K829" s="285" t="str">
        <f t="shared" si="269"/>
        <v/>
      </c>
      <c r="L829" s="104" t="str">
        <f t="shared" si="262"/>
        <v/>
      </c>
      <c r="M829" s="293" t="str">
        <f t="shared" si="263"/>
        <v/>
      </c>
      <c r="N829" s="19"/>
      <c r="O829" s="86" t="str">
        <f t="shared" si="270"/>
        <v/>
      </c>
      <c r="P829" s="285" t="str">
        <f t="shared" si="271"/>
        <v/>
      </c>
      <c r="Q829" s="86" t="str">
        <f t="shared" si="272"/>
        <v/>
      </c>
      <c r="R829" s="285" t="str">
        <f t="shared" si="273"/>
        <v/>
      </c>
      <c r="S829" s="16"/>
      <c r="T829" s="49" t="str">
        <f t="shared" si="264"/>
        <v/>
      </c>
      <c r="U829" s="49" t="str">
        <f t="shared" si="265"/>
        <v/>
      </c>
      <c r="V829" s="16"/>
      <c r="W829" s="88" t="str">
        <f t="shared" si="266"/>
        <v/>
      </c>
      <c r="X829" s="89" t="str">
        <f t="shared" si="282"/>
        <v/>
      </c>
      <c r="Y829" s="16"/>
      <c r="Z829" s="31" t="str">
        <f t="shared" si="274"/>
        <v/>
      </c>
      <c r="AA829" s="19"/>
      <c r="AB829" s="45" t="str">
        <f t="shared" si="281"/>
        <v/>
      </c>
      <c r="AC829" s="44"/>
      <c r="AE829" s="19"/>
      <c r="AF829" s="72"/>
      <c r="AG829" s="25"/>
      <c r="AH829" s="45" t="str">
        <f t="shared" si="267"/>
        <v/>
      </c>
      <c r="AI829" s="29"/>
      <c r="AJ829" s="45" t="str">
        <f t="shared" si="268"/>
        <v/>
      </c>
      <c r="AK829" s="50"/>
      <c r="AL829" s="88" t="str">
        <f t="shared" si="279"/>
        <v/>
      </c>
      <c r="AM829" s="89" t="str">
        <f t="shared" si="280"/>
        <v/>
      </c>
      <c r="AN829" s="36"/>
    </row>
    <row r="830" spans="1:40" x14ac:dyDescent="0.25">
      <c r="A830" s="95"/>
      <c r="B830" s="19"/>
      <c r="C830" s="298" t="b">
        <f t="shared" si="275"/>
        <v>0</v>
      </c>
      <c r="D830" s="298"/>
      <c r="E830" s="420" t="b">
        <f t="shared" si="276"/>
        <v>0</v>
      </c>
      <c r="F830" s="421"/>
      <c r="G830" s="298" t="b">
        <f t="shared" si="277"/>
        <v>0</v>
      </c>
      <c r="H830" s="298"/>
      <c r="I830" s="298" t="b">
        <f t="shared" si="278"/>
        <v>0</v>
      </c>
      <c r="J830" s="298"/>
      <c r="K830" s="285" t="str">
        <f t="shared" si="269"/>
        <v/>
      </c>
      <c r="L830" s="104" t="str">
        <f t="shared" si="262"/>
        <v/>
      </c>
      <c r="M830" s="293" t="str">
        <f t="shared" si="263"/>
        <v/>
      </c>
      <c r="N830" s="19"/>
      <c r="O830" s="86" t="str">
        <f t="shared" si="270"/>
        <v/>
      </c>
      <c r="P830" s="285" t="str">
        <f t="shared" si="271"/>
        <v/>
      </c>
      <c r="Q830" s="86" t="str">
        <f t="shared" si="272"/>
        <v/>
      </c>
      <c r="R830" s="285" t="str">
        <f t="shared" si="273"/>
        <v/>
      </c>
      <c r="S830" s="16"/>
      <c r="T830" s="49" t="str">
        <f t="shared" si="264"/>
        <v/>
      </c>
      <c r="U830" s="49" t="str">
        <f t="shared" si="265"/>
        <v/>
      </c>
      <c r="V830" s="16"/>
      <c r="W830" s="88" t="str">
        <f t="shared" si="266"/>
        <v/>
      </c>
      <c r="X830" s="89" t="str">
        <f t="shared" si="282"/>
        <v/>
      </c>
      <c r="Y830" s="16"/>
      <c r="Z830" s="31" t="str">
        <f t="shared" si="274"/>
        <v/>
      </c>
      <c r="AA830" s="19"/>
      <c r="AB830" s="45" t="str">
        <f t="shared" si="281"/>
        <v/>
      </c>
      <c r="AC830" s="44"/>
      <c r="AE830" s="19"/>
      <c r="AF830" s="72"/>
      <c r="AG830" s="25"/>
      <c r="AH830" s="45" t="str">
        <f t="shared" si="267"/>
        <v/>
      </c>
      <c r="AI830" s="29"/>
      <c r="AJ830" s="45" t="str">
        <f t="shared" si="268"/>
        <v/>
      </c>
      <c r="AK830" s="50"/>
      <c r="AL830" s="88" t="str">
        <f t="shared" si="279"/>
        <v/>
      </c>
      <c r="AM830" s="89" t="str">
        <f t="shared" si="280"/>
        <v/>
      </c>
      <c r="AN830" s="36"/>
    </row>
    <row r="831" spans="1:40" x14ac:dyDescent="0.25">
      <c r="A831" s="95"/>
      <c r="B831" s="19"/>
      <c r="C831" s="298" t="b">
        <f t="shared" si="275"/>
        <v>0</v>
      </c>
      <c r="D831" s="298"/>
      <c r="E831" s="420" t="b">
        <f t="shared" si="276"/>
        <v>0</v>
      </c>
      <c r="F831" s="421"/>
      <c r="G831" s="298" t="b">
        <f t="shared" si="277"/>
        <v>0</v>
      </c>
      <c r="H831" s="298"/>
      <c r="I831" s="298" t="b">
        <f t="shared" si="278"/>
        <v>0</v>
      </c>
      <c r="J831" s="298"/>
      <c r="K831" s="285" t="str">
        <f t="shared" si="269"/>
        <v/>
      </c>
      <c r="L831" s="104" t="str">
        <f t="shared" si="262"/>
        <v/>
      </c>
      <c r="M831" s="293" t="str">
        <f t="shared" si="263"/>
        <v/>
      </c>
      <c r="N831" s="19"/>
      <c r="O831" s="86" t="str">
        <f t="shared" si="270"/>
        <v/>
      </c>
      <c r="P831" s="285" t="str">
        <f t="shared" si="271"/>
        <v/>
      </c>
      <c r="Q831" s="86" t="str">
        <f t="shared" si="272"/>
        <v/>
      </c>
      <c r="R831" s="285" t="str">
        <f t="shared" si="273"/>
        <v/>
      </c>
      <c r="S831" s="16"/>
      <c r="T831" s="49" t="str">
        <f t="shared" si="264"/>
        <v/>
      </c>
      <c r="U831" s="49" t="str">
        <f t="shared" si="265"/>
        <v/>
      </c>
      <c r="V831" s="16"/>
      <c r="W831" s="88" t="str">
        <f t="shared" si="266"/>
        <v/>
      </c>
      <c r="X831" s="89" t="str">
        <f t="shared" si="282"/>
        <v/>
      </c>
      <c r="Y831" s="16"/>
      <c r="Z831" s="31" t="str">
        <f t="shared" si="274"/>
        <v/>
      </c>
      <c r="AA831" s="19"/>
      <c r="AB831" s="45" t="str">
        <f t="shared" si="281"/>
        <v/>
      </c>
      <c r="AC831" s="44"/>
      <c r="AE831" s="19"/>
      <c r="AF831" s="72"/>
      <c r="AG831" s="25"/>
      <c r="AH831" s="45" t="str">
        <f t="shared" si="267"/>
        <v/>
      </c>
      <c r="AI831" s="29"/>
      <c r="AJ831" s="45" t="str">
        <f t="shared" si="268"/>
        <v/>
      </c>
      <c r="AK831" s="50"/>
      <c r="AL831" s="88" t="str">
        <f t="shared" si="279"/>
        <v/>
      </c>
      <c r="AM831" s="89" t="str">
        <f t="shared" si="280"/>
        <v/>
      </c>
      <c r="AN831" s="36"/>
    </row>
    <row r="832" spans="1:40" x14ac:dyDescent="0.25">
      <c r="A832" s="95"/>
      <c r="B832" s="19"/>
      <c r="C832" s="298" t="b">
        <f t="shared" si="275"/>
        <v>0</v>
      </c>
      <c r="D832" s="298"/>
      <c r="E832" s="420" t="b">
        <f t="shared" si="276"/>
        <v>0</v>
      </c>
      <c r="F832" s="421"/>
      <c r="G832" s="298" t="b">
        <f t="shared" si="277"/>
        <v>0</v>
      </c>
      <c r="H832" s="298"/>
      <c r="I832" s="298" t="b">
        <f t="shared" si="278"/>
        <v>0</v>
      </c>
      <c r="J832" s="298"/>
      <c r="K832" s="285" t="str">
        <f t="shared" si="269"/>
        <v/>
      </c>
      <c r="L832" s="104" t="str">
        <f t="shared" si="262"/>
        <v/>
      </c>
      <c r="M832" s="293" t="str">
        <f t="shared" si="263"/>
        <v/>
      </c>
      <c r="N832" s="19"/>
      <c r="O832" s="86" t="str">
        <f t="shared" si="270"/>
        <v/>
      </c>
      <c r="P832" s="285" t="str">
        <f t="shared" si="271"/>
        <v/>
      </c>
      <c r="Q832" s="86" t="str">
        <f t="shared" si="272"/>
        <v/>
      </c>
      <c r="R832" s="285" t="str">
        <f t="shared" si="273"/>
        <v/>
      </c>
      <c r="S832" s="16"/>
      <c r="T832" s="49" t="str">
        <f t="shared" si="264"/>
        <v/>
      </c>
      <c r="U832" s="49" t="str">
        <f t="shared" si="265"/>
        <v/>
      </c>
      <c r="V832" s="16"/>
      <c r="W832" s="88" t="str">
        <f t="shared" si="266"/>
        <v/>
      </c>
      <c r="X832" s="89" t="str">
        <f t="shared" si="282"/>
        <v/>
      </c>
      <c r="Y832" s="16"/>
      <c r="Z832" s="31" t="str">
        <f t="shared" si="274"/>
        <v/>
      </c>
      <c r="AA832" s="19"/>
      <c r="AB832" s="45" t="str">
        <f t="shared" si="281"/>
        <v/>
      </c>
      <c r="AC832" s="44"/>
      <c r="AE832" s="19"/>
      <c r="AF832" s="72"/>
      <c r="AG832" s="25"/>
      <c r="AH832" s="45" t="str">
        <f t="shared" si="267"/>
        <v/>
      </c>
      <c r="AI832" s="29"/>
      <c r="AJ832" s="45" t="str">
        <f t="shared" si="268"/>
        <v/>
      </c>
      <c r="AK832" s="50"/>
      <c r="AL832" s="88" t="str">
        <f t="shared" si="279"/>
        <v/>
      </c>
      <c r="AM832" s="89" t="str">
        <f t="shared" si="280"/>
        <v/>
      </c>
      <c r="AN832" s="36"/>
    </row>
    <row r="833" spans="1:40" x14ac:dyDescent="0.25">
      <c r="A833" s="95"/>
      <c r="B833" s="19"/>
      <c r="C833" s="298" t="b">
        <f t="shared" si="275"/>
        <v>0</v>
      </c>
      <c r="D833" s="298"/>
      <c r="E833" s="420" t="b">
        <f t="shared" si="276"/>
        <v>0</v>
      </c>
      <c r="F833" s="421"/>
      <c r="G833" s="298" t="b">
        <f t="shared" si="277"/>
        <v>0</v>
      </c>
      <c r="H833" s="298"/>
      <c r="I833" s="298" t="b">
        <f t="shared" si="278"/>
        <v>0</v>
      </c>
      <c r="J833" s="298"/>
      <c r="K833" s="285" t="str">
        <f t="shared" si="269"/>
        <v/>
      </c>
      <c r="L833" s="104" t="str">
        <f t="shared" si="262"/>
        <v/>
      </c>
      <c r="M833" s="293" t="str">
        <f t="shared" si="263"/>
        <v/>
      </c>
      <c r="N833" s="19"/>
      <c r="O833" s="86" t="str">
        <f t="shared" si="270"/>
        <v/>
      </c>
      <c r="P833" s="285" t="str">
        <f t="shared" si="271"/>
        <v/>
      </c>
      <c r="Q833" s="86" t="str">
        <f t="shared" si="272"/>
        <v/>
      </c>
      <c r="R833" s="285" t="str">
        <f t="shared" si="273"/>
        <v/>
      </c>
      <c r="S833" s="16"/>
      <c r="T833" s="49" t="str">
        <f t="shared" si="264"/>
        <v/>
      </c>
      <c r="U833" s="49" t="str">
        <f t="shared" si="265"/>
        <v/>
      </c>
      <c r="V833" s="16"/>
      <c r="W833" s="88" t="str">
        <f t="shared" si="266"/>
        <v/>
      </c>
      <c r="X833" s="89" t="str">
        <f t="shared" si="282"/>
        <v/>
      </c>
      <c r="Y833" s="16"/>
      <c r="Z833" s="31" t="str">
        <f t="shared" si="274"/>
        <v/>
      </c>
      <c r="AA833" s="19"/>
      <c r="AB833" s="45" t="str">
        <f t="shared" si="281"/>
        <v/>
      </c>
      <c r="AC833" s="44"/>
      <c r="AE833" s="19"/>
      <c r="AF833" s="72"/>
      <c r="AG833" s="25"/>
      <c r="AH833" s="45" t="str">
        <f t="shared" si="267"/>
        <v/>
      </c>
      <c r="AI833" s="29"/>
      <c r="AJ833" s="45" t="str">
        <f t="shared" si="268"/>
        <v/>
      </c>
      <c r="AK833" s="50"/>
      <c r="AL833" s="88" t="str">
        <f t="shared" si="279"/>
        <v/>
      </c>
      <c r="AM833" s="89" t="str">
        <f t="shared" si="280"/>
        <v/>
      </c>
      <c r="AN833" s="36"/>
    </row>
    <row r="834" spans="1:40" x14ac:dyDescent="0.25">
      <c r="A834" s="95"/>
      <c r="B834" s="19"/>
      <c r="C834" s="298" t="b">
        <f t="shared" si="275"/>
        <v>0</v>
      </c>
      <c r="D834" s="298"/>
      <c r="E834" s="420" t="b">
        <f t="shared" si="276"/>
        <v>0</v>
      </c>
      <c r="F834" s="421"/>
      <c r="G834" s="298" t="b">
        <f t="shared" si="277"/>
        <v>0</v>
      </c>
      <c r="H834" s="298"/>
      <c r="I834" s="298" t="b">
        <f t="shared" si="278"/>
        <v>0</v>
      </c>
      <c r="J834" s="298"/>
      <c r="K834" s="285" t="str">
        <f t="shared" si="269"/>
        <v/>
      </c>
      <c r="L834" s="104" t="str">
        <f t="shared" si="262"/>
        <v/>
      </c>
      <c r="M834" s="293" t="str">
        <f t="shared" si="263"/>
        <v/>
      </c>
      <c r="N834" s="19"/>
      <c r="O834" s="86" t="str">
        <f t="shared" si="270"/>
        <v/>
      </c>
      <c r="P834" s="285" t="str">
        <f t="shared" si="271"/>
        <v/>
      </c>
      <c r="Q834" s="86" t="str">
        <f t="shared" si="272"/>
        <v/>
      </c>
      <c r="R834" s="285" t="str">
        <f t="shared" si="273"/>
        <v/>
      </c>
      <c r="S834" s="16"/>
      <c r="T834" s="49" t="str">
        <f t="shared" si="264"/>
        <v/>
      </c>
      <c r="U834" s="49" t="str">
        <f t="shared" si="265"/>
        <v/>
      </c>
      <c r="V834" s="16"/>
      <c r="W834" s="88" t="str">
        <f t="shared" si="266"/>
        <v/>
      </c>
      <c r="X834" s="89" t="str">
        <f t="shared" si="282"/>
        <v/>
      </c>
      <c r="Y834" s="16"/>
      <c r="Z834" s="31" t="str">
        <f t="shared" si="274"/>
        <v/>
      </c>
      <c r="AA834" s="19"/>
      <c r="AB834" s="45" t="str">
        <f t="shared" si="281"/>
        <v/>
      </c>
      <c r="AC834" s="44"/>
      <c r="AE834" s="19"/>
      <c r="AF834" s="72"/>
      <c r="AG834" s="25"/>
      <c r="AH834" s="45" t="str">
        <f t="shared" si="267"/>
        <v/>
      </c>
      <c r="AI834" s="29"/>
      <c r="AJ834" s="45" t="str">
        <f t="shared" si="268"/>
        <v/>
      </c>
      <c r="AK834" s="50"/>
      <c r="AL834" s="88" t="str">
        <f t="shared" si="279"/>
        <v/>
      </c>
      <c r="AM834" s="89" t="str">
        <f t="shared" si="280"/>
        <v/>
      </c>
      <c r="AN834" s="36"/>
    </row>
    <row r="835" spans="1:40" x14ac:dyDescent="0.25">
      <c r="A835" s="95"/>
      <c r="B835" s="19"/>
      <c r="C835" s="298" t="b">
        <f t="shared" si="275"/>
        <v>0</v>
      </c>
      <c r="D835" s="298"/>
      <c r="E835" s="420" t="b">
        <f t="shared" si="276"/>
        <v>0</v>
      </c>
      <c r="F835" s="421"/>
      <c r="G835" s="298" t="b">
        <f t="shared" si="277"/>
        <v>0</v>
      </c>
      <c r="H835" s="298"/>
      <c r="I835" s="298" t="b">
        <f t="shared" si="278"/>
        <v>0</v>
      </c>
      <c r="J835" s="298"/>
      <c r="K835" s="285" t="str">
        <f t="shared" si="269"/>
        <v/>
      </c>
      <c r="L835" s="104" t="str">
        <f t="shared" si="262"/>
        <v/>
      </c>
      <c r="M835" s="293" t="str">
        <f t="shared" si="263"/>
        <v/>
      </c>
      <c r="N835" s="19"/>
      <c r="O835" s="86" t="str">
        <f t="shared" si="270"/>
        <v/>
      </c>
      <c r="P835" s="285" t="str">
        <f t="shared" si="271"/>
        <v/>
      </c>
      <c r="Q835" s="86" t="str">
        <f t="shared" si="272"/>
        <v/>
      </c>
      <c r="R835" s="285" t="str">
        <f t="shared" si="273"/>
        <v/>
      </c>
      <c r="S835" s="16"/>
      <c r="T835" s="49" t="str">
        <f t="shared" si="264"/>
        <v/>
      </c>
      <c r="U835" s="49" t="str">
        <f t="shared" si="265"/>
        <v/>
      </c>
      <c r="V835" s="16"/>
      <c r="W835" s="88" t="str">
        <f t="shared" si="266"/>
        <v/>
      </c>
      <c r="X835" s="89" t="str">
        <f t="shared" si="282"/>
        <v/>
      </c>
      <c r="Y835" s="16"/>
      <c r="Z835" s="31" t="str">
        <f t="shared" si="274"/>
        <v/>
      </c>
      <c r="AA835" s="19"/>
      <c r="AB835" s="45" t="str">
        <f t="shared" si="281"/>
        <v/>
      </c>
      <c r="AC835" s="44"/>
      <c r="AE835" s="19"/>
      <c r="AF835" s="72"/>
      <c r="AG835" s="25"/>
      <c r="AH835" s="45" t="str">
        <f t="shared" si="267"/>
        <v/>
      </c>
      <c r="AI835" s="29"/>
      <c r="AJ835" s="45" t="str">
        <f t="shared" si="268"/>
        <v/>
      </c>
      <c r="AK835" s="50"/>
      <c r="AL835" s="88" t="str">
        <f t="shared" si="279"/>
        <v/>
      </c>
      <c r="AM835" s="89" t="str">
        <f t="shared" si="280"/>
        <v/>
      </c>
      <c r="AN835" s="36"/>
    </row>
    <row r="836" spans="1:40" x14ac:dyDescent="0.25">
      <c r="A836" s="95"/>
      <c r="B836" s="19"/>
      <c r="C836" s="298" t="b">
        <f t="shared" si="275"/>
        <v>0</v>
      </c>
      <c r="D836" s="298"/>
      <c r="E836" s="420" t="b">
        <f t="shared" si="276"/>
        <v>0</v>
      </c>
      <c r="F836" s="421"/>
      <c r="G836" s="298" t="b">
        <f t="shared" si="277"/>
        <v>0</v>
      </c>
      <c r="H836" s="298"/>
      <c r="I836" s="298" t="b">
        <f t="shared" si="278"/>
        <v>0</v>
      </c>
      <c r="J836" s="298"/>
      <c r="K836" s="285" t="str">
        <f t="shared" si="269"/>
        <v/>
      </c>
      <c r="L836" s="104" t="str">
        <f t="shared" si="262"/>
        <v/>
      </c>
      <c r="M836" s="293" t="str">
        <f t="shared" si="263"/>
        <v/>
      </c>
      <c r="N836" s="19"/>
      <c r="O836" s="86" t="str">
        <f t="shared" si="270"/>
        <v/>
      </c>
      <c r="P836" s="285" t="str">
        <f t="shared" si="271"/>
        <v/>
      </c>
      <c r="Q836" s="86" t="str">
        <f t="shared" si="272"/>
        <v/>
      </c>
      <c r="R836" s="285" t="str">
        <f t="shared" si="273"/>
        <v/>
      </c>
      <c r="S836" s="16"/>
      <c r="T836" s="49" t="str">
        <f t="shared" si="264"/>
        <v/>
      </c>
      <c r="U836" s="49" t="str">
        <f t="shared" si="265"/>
        <v/>
      </c>
      <c r="V836" s="16"/>
      <c r="W836" s="88" t="str">
        <f t="shared" si="266"/>
        <v/>
      </c>
      <c r="X836" s="89" t="str">
        <f t="shared" si="282"/>
        <v/>
      </c>
      <c r="Y836" s="16"/>
      <c r="Z836" s="31" t="str">
        <f t="shared" si="274"/>
        <v/>
      </c>
      <c r="AA836" s="19"/>
      <c r="AB836" s="45" t="str">
        <f t="shared" si="281"/>
        <v/>
      </c>
      <c r="AC836" s="44"/>
      <c r="AE836" s="19"/>
      <c r="AF836" s="72"/>
      <c r="AG836" s="25"/>
      <c r="AH836" s="45" t="str">
        <f t="shared" si="267"/>
        <v/>
      </c>
      <c r="AI836" s="29"/>
      <c r="AJ836" s="45" t="str">
        <f t="shared" si="268"/>
        <v/>
      </c>
      <c r="AK836" s="50"/>
      <c r="AL836" s="88" t="str">
        <f t="shared" si="279"/>
        <v/>
      </c>
      <c r="AM836" s="89" t="str">
        <f t="shared" si="280"/>
        <v/>
      </c>
      <c r="AN836" s="36"/>
    </row>
    <row r="837" spans="1:40" x14ac:dyDescent="0.25">
      <c r="A837" s="95"/>
      <c r="B837" s="19"/>
      <c r="C837" s="298" t="b">
        <f t="shared" si="275"/>
        <v>0</v>
      </c>
      <c r="D837" s="298"/>
      <c r="E837" s="420" t="b">
        <f t="shared" si="276"/>
        <v>0</v>
      </c>
      <c r="F837" s="421"/>
      <c r="G837" s="298" t="b">
        <f t="shared" si="277"/>
        <v>0</v>
      </c>
      <c r="H837" s="298"/>
      <c r="I837" s="298" t="b">
        <f t="shared" si="278"/>
        <v>0</v>
      </c>
      <c r="J837" s="298"/>
      <c r="K837" s="285" t="str">
        <f t="shared" si="269"/>
        <v/>
      </c>
      <c r="L837" s="104" t="str">
        <f t="shared" si="262"/>
        <v/>
      </c>
      <c r="M837" s="293" t="str">
        <f t="shared" si="263"/>
        <v/>
      </c>
      <c r="N837" s="19"/>
      <c r="O837" s="86" t="str">
        <f t="shared" si="270"/>
        <v/>
      </c>
      <c r="P837" s="285" t="str">
        <f t="shared" si="271"/>
        <v/>
      </c>
      <c r="Q837" s="86" t="str">
        <f t="shared" si="272"/>
        <v/>
      </c>
      <c r="R837" s="285" t="str">
        <f t="shared" si="273"/>
        <v/>
      </c>
      <c r="S837" s="16"/>
      <c r="T837" s="49" t="str">
        <f t="shared" si="264"/>
        <v/>
      </c>
      <c r="U837" s="49" t="str">
        <f t="shared" si="265"/>
        <v/>
      </c>
      <c r="V837" s="16"/>
      <c r="W837" s="88" t="str">
        <f t="shared" si="266"/>
        <v/>
      </c>
      <c r="X837" s="89" t="str">
        <f t="shared" si="282"/>
        <v/>
      </c>
      <c r="Y837" s="16"/>
      <c r="Z837" s="31" t="str">
        <f t="shared" si="274"/>
        <v/>
      </c>
      <c r="AA837" s="19"/>
      <c r="AB837" s="45" t="str">
        <f t="shared" si="281"/>
        <v/>
      </c>
      <c r="AC837" s="44"/>
      <c r="AE837" s="19"/>
      <c r="AF837" s="72"/>
      <c r="AG837" s="25"/>
      <c r="AH837" s="45" t="str">
        <f t="shared" si="267"/>
        <v/>
      </c>
      <c r="AI837" s="29"/>
      <c r="AJ837" s="45" t="str">
        <f t="shared" si="268"/>
        <v/>
      </c>
      <c r="AK837" s="50"/>
      <c r="AL837" s="88" t="str">
        <f t="shared" si="279"/>
        <v/>
      </c>
      <c r="AM837" s="89" t="str">
        <f t="shared" si="280"/>
        <v/>
      </c>
      <c r="AN837" s="36"/>
    </row>
    <row r="838" spans="1:40" x14ac:dyDescent="0.25">
      <c r="A838" s="95"/>
      <c r="B838" s="19"/>
      <c r="C838" s="298" t="b">
        <f t="shared" si="275"/>
        <v>0</v>
      </c>
      <c r="D838" s="298"/>
      <c r="E838" s="420" t="b">
        <f t="shared" si="276"/>
        <v>0</v>
      </c>
      <c r="F838" s="421"/>
      <c r="G838" s="298" t="b">
        <f t="shared" si="277"/>
        <v>0</v>
      </c>
      <c r="H838" s="298"/>
      <c r="I838" s="298" t="b">
        <f t="shared" si="278"/>
        <v>0</v>
      </c>
      <c r="J838" s="298"/>
      <c r="K838" s="285" t="str">
        <f t="shared" si="269"/>
        <v/>
      </c>
      <c r="L838" s="104" t="str">
        <f t="shared" si="262"/>
        <v/>
      </c>
      <c r="M838" s="293" t="str">
        <f t="shared" si="263"/>
        <v/>
      </c>
      <c r="N838" s="19"/>
      <c r="O838" s="86" t="str">
        <f t="shared" si="270"/>
        <v/>
      </c>
      <c r="P838" s="285" t="str">
        <f t="shared" si="271"/>
        <v/>
      </c>
      <c r="Q838" s="86" t="str">
        <f t="shared" si="272"/>
        <v/>
      </c>
      <c r="R838" s="285" t="str">
        <f t="shared" si="273"/>
        <v/>
      </c>
      <c r="S838" s="16"/>
      <c r="T838" s="49" t="str">
        <f t="shared" si="264"/>
        <v/>
      </c>
      <c r="U838" s="49" t="str">
        <f t="shared" si="265"/>
        <v/>
      </c>
      <c r="V838" s="16"/>
      <c r="W838" s="88" t="str">
        <f t="shared" si="266"/>
        <v/>
      </c>
      <c r="X838" s="89" t="str">
        <f t="shared" si="282"/>
        <v/>
      </c>
      <c r="Y838" s="16"/>
      <c r="Z838" s="31" t="str">
        <f t="shared" si="274"/>
        <v/>
      </c>
      <c r="AA838" s="19"/>
      <c r="AB838" s="45" t="str">
        <f t="shared" si="281"/>
        <v/>
      </c>
      <c r="AC838" s="44"/>
      <c r="AE838" s="19"/>
      <c r="AF838" s="72"/>
      <c r="AG838" s="25"/>
      <c r="AH838" s="45" t="str">
        <f t="shared" si="267"/>
        <v/>
      </c>
      <c r="AI838" s="29"/>
      <c r="AJ838" s="45" t="str">
        <f t="shared" si="268"/>
        <v/>
      </c>
      <c r="AK838" s="50"/>
      <c r="AL838" s="88" t="str">
        <f t="shared" si="279"/>
        <v/>
      </c>
      <c r="AM838" s="89" t="str">
        <f t="shared" si="280"/>
        <v/>
      </c>
      <c r="AN838" s="36"/>
    </row>
    <row r="839" spans="1:40" x14ac:dyDescent="0.25">
      <c r="A839" s="95"/>
      <c r="B839" s="19"/>
      <c r="C839" s="298" t="b">
        <f t="shared" si="275"/>
        <v>0</v>
      </c>
      <c r="D839" s="298"/>
      <c r="E839" s="420" t="b">
        <f t="shared" si="276"/>
        <v>0</v>
      </c>
      <c r="F839" s="421"/>
      <c r="G839" s="298" t="b">
        <f t="shared" si="277"/>
        <v>0</v>
      </c>
      <c r="H839" s="298"/>
      <c r="I839" s="298" t="b">
        <f t="shared" si="278"/>
        <v>0</v>
      </c>
      <c r="J839" s="298"/>
      <c r="K839" s="285" t="str">
        <f t="shared" si="269"/>
        <v/>
      </c>
      <c r="L839" s="104" t="str">
        <f t="shared" si="262"/>
        <v/>
      </c>
      <c r="M839" s="293" t="str">
        <f t="shared" si="263"/>
        <v/>
      </c>
      <c r="N839" s="19"/>
      <c r="O839" s="86" t="str">
        <f t="shared" si="270"/>
        <v/>
      </c>
      <c r="P839" s="285" t="str">
        <f t="shared" si="271"/>
        <v/>
      </c>
      <c r="Q839" s="86" t="str">
        <f t="shared" si="272"/>
        <v/>
      </c>
      <c r="R839" s="285" t="str">
        <f t="shared" si="273"/>
        <v/>
      </c>
      <c r="S839" s="16"/>
      <c r="T839" s="49" t="str">
        <f t="shared" si="264"/>
        <v/>
      </c>
      <c r="U839" s="49" t="str">
        <f t="shared" si="265"/>
        <v/>
      </c>
      <c r="V839" s="16"/>
      <c r="W839" s="88" t="str">
        <f t="shared" si="266"/>
        <v/>
      </c>
      <c r="X839" s="89" t="str">
        <f t="shared" si="282"/>
        <v/>
      </c>
      <c r="Y839" s="16"/>
      <c r="Z839" s="31" t="str">
        <f t="shared" si="274"/>
        <v/>
      </c>
      <c r="AA839" s="19"/>
      <c r="AB839" s="45" t="str">
        <f t="shared" si="281"/>
        <v/>
      </c>
      <c r="AC839" s="44"/>
      <c r="AE839" s="19"/>
      <c r="AF839" s="72"/>
      <c r="AG839" s="25"/>
      <c r="AH839" s="45" t="str">
        <f t="shared" si="267"/>
        <v/>
      </c>
      <c r="AI839" s="29"/>
      <c r="AJ839" s="45" t="str">
        <f t="shared" si="268"/>
        <v/>
      </c>
      <c r="AK839" s="50"/>
      <c r="AL839" s="88" t="str">
        <f t="shared" si="279"/>
        <v/>
      </c>
      <c r="AM839" s="89" t="str">
        <f t="shared" si="280"/>
        <v/>
      </c>
      <c r="AN839" s="36"/>
    </row>
    <row r="840" spans="1:40" x14ac:dyDescent="0.25">
      <c r="A840" s="95"/>
      <c r="B840" s="19"/>
      <c r="C840" s="298" t="b">
        <f t="shared" si="275"/>
        <v>0</v>
      </c>
      <c r="D840" s="298"/>
      <c r="E840" s="420" t="b">
        <f t="shared" si="276"/>
        <v>0</v>
      </c>
      <c r="F840" s="421"/>
      <c r="G840" s="298" t="b">
        <f t="shared" si="277"/>
        <v>0</v>
      </c>
      <c r="H840" s="298"/>
      <c r="I840" s="298" t="b">
        <f t="shared" si="278"/>
        <v>0</v>
      </c>
      <c r="J840" s="298"/>
      <c r="K840" s="285" t="str">
        <f t="shared" si="269"/>
        <v/>
      </c>
      <c r="L840" s="104" t="str">
        <f t="shared" si="262"/>
        <v/>
      </c>
      <c r="M840" s="293" t="str">
        <f t="shared" si="263"/>
        <v/>
      </c>
      <c r="N840" s="19"/>
      <c r="O840" s="86" t="str">
        <f t="shared" si="270"/>
        <v/>
      </c>
      <c r="P840" s="285" t="str">
        <f t="shared" si="271"/>
        <v/>
      </c>
      <c r="Q840" s="86" t="str">
        <f t="shared" si="272"/>
        <v/>
      </c>
      <c r="R840" s="285" t="str">
        <f t="shared" si="273"/>
        <v/>
      </c>
      <c r="S840" s="16"/>
      <c r="T840" s="49" t="str">
        <f t="shared" si="264"/>
        <v/>
      </c>
      <c r="U840" s="49" t="str">
        <f t="shared" si="265"/>
        <v/>
      </c>
      <c r="V840" s="16"/>
      <c r="W840" s="88" t="str">
        <f t="shared" si="266"/>
        <v/>
      </c>
      <c r="X840" s="89" t="str">
        <f t="shared" si="282"/>
        <v/>
      </c>
      <c r="Y840" s="16"/>
      <c r="Z840" s="31" t="str">
        <f t="shared" si="274"/>
        <v/>
      </c>
      <c r="AA840" s="19"/>
      <c r="AB840" s="45" t="str">
        <f t="shared" si="281"/>
        <v/>
      </c>
      <c r="AC840" s="44"/>
      <c r="AE840" s="19"/>
      <c r="AF840" s="72"/>
      <c r="AG840" s="25"/>
      <c r="AH840" s="45" t="str">
        <f t="shared" si="267"/>
        <v/>
      </c>
      <c r="AI840" s="29"/>
      <c r="AJ840" s="45" t="str">
        <f t="shared" si="268"/>
        <v/>
      </c>
      <c r="AK840" s="50"/>
      <c r="AL840" s="88" t="str">
        <f t="shared" si="279"/>
        <v/>
      </c>
      <c r="AM840" s="89" t="str">
        <f t="shared" si="280"/>
        <v/>
      </c>
      <c r="AN840" s="36"/>
    </row>
    <row r="841" spans="1:40" x14ac:dyDescent="0.25">
      <c r="A841" s="95"/>
      <c r="B841" s="19"/>
      <c r="C841" s="298" t="b">
        <f t="shared" si="275"/>
        <v>0</v>
      </c>
      <c r="D841" s="298"/>
      <c r="E841" s="420" t="b">
        <f t="shared" si="276"/>
        <v>0</v>
      </c>
      <c r="F841" s="421"/>
      <c r="G841" s="298" t="b">
        <f t="shared" si="277"/>
        <v>0</v>
      </c>
      <c r="H841" s="298"/>
      <c r="I841" s="298" t="b">
        <f t="shared" si="278"/>
        <v>0</v>
      </c>
      <c r="J841" s="298"/>
      <c r="K841" s="285" t="str">
        <f t="shared" si="269"/>
        <v/>
      </c>
      <c r="L841" s="104" t="str">
        <f t="shared" si="262"/>
        <v/>
      </c>
      <c r="M841" s="293" t="str">
        <f t="shared" si="263"/>
        <v/>
      </c>
      <c r="N841" s="19"/>
      <c r="O841" s="86" t="str">
        <f t="shared" si="270"/>
        <v/>
      </c>
      <c r="P841" s="285" t="str">
        <f t="shared" si="271"/>
        <v/>
      </c>
      <c r="Q841" s="86" t="str">
        <f t="shared" si="272"/>
        <v/>
      </c>
      <c r="R841" s="285" t="str">
        <f t="shared" si="273"/>
        <v/>
      </c>
      <c r="S841" s="16"/>
      <c r="T841" s="49" t="str">
        <f t="shared" si="264"/>
        <v/>
      </c>
      <c r="U841" s="49" t="str">
        <f t="shared" si="265"/>
        <v/>
      </c>
      <c r="V841" s="16"/>
      <c r="W841" s="88" t="str">
        <f t="shared" si="266"/>
        <v/>
      </c>
      <c r="X841" s="89" t="str">
        <f t="shared" si="282"/>
        <v/>
      </c>
      <c r="Y841" s="16"/>
      <c r="Z841" s="31" t="str">
        <f t="shared" si="274"/>
        <v/>
      </c>
      <c r="AA841" s="19"/>
      <c r="AB841" s="45" t="str">
        <f t="shared" si="281"/>
        <v/>
      </c>
      <c r="AC841" s="44"/>
      <c r="AE841" s="19"/>
      <c r="AF841" s="72"/>
      <c r="AG841" s="25"/>
      <c r="AH841" s="45" t="str">
        <f t="shared" si="267"/>
        <v/>
      </c>
      <c r="AI841" s="29"/>
      <c r="AJ841" s="45" t="str">
        <f t="shared" si="268"/>
        <v/>
      </c>
      <c r="AK841" s="50"/>
      <c r="AL841" s="88" t="str">
        <f t="shared" si="279"/>
        <v/>
      </c>
      <c r="AM841" s="89" t="str">
        <f t="shared" si="280"/>
        <v/>
      </c>
      <c r="AN841" s="36"/>
    </row>
    <row r="842" spans="1:40" x14ac:dyDescent="0.25">
      <c r="A842" s="95"/>
      <c r="B842" s="19"/>
      <c r="C842" s="298" t="b">
        <f t="shared" si="275"/>
        <v>0</v>
      </c>
      <c r="D842" s="298"/>
      <c r="E842" s="420" t="b">
        <f t="shared" si="276"/>
        <v>0</v>
      </c>
      <c r="F842" s="421"/>
      <c r="G842" s="298" t="b">
        <f t="shared" si="277"/>
        <v>0</v>
      </c>
      <c r="H842" s="298"/>
      <c r="I842" s="298" t="b">
        <f t="shared" si="278"/>
        <v>0</v>
      </c>
      <c r="J842" s="298"/>
      <c r="K842" s="285" t="str">
        <f t="shared" si="269"/>
        <v/>
      </c>
      <c r="L842" s="104" t="str">
        <f t="shared" si="262"/>
        <v/>
      </c>
      <c r="M842" s="293" t="str">
        <f t="shared" si="263"/>
        <v/>
      </c>
      <c r="N842" s="19"/>
      <c r="O842" s="86" t="str">
        <f t="shared" si="270"/>
        <v/>
      </c>
      <c r="P842" s="285" t="str">
        <f t="shared" si="271"/>
        <v/>
      </c>
      <c r="Q842" s="86" t="str">
        <f t="shared" si="272"/>
        <v/>
      </c>
      <c r="R842" s="285" t="str">
        <f t="shared" si="273"/>
        <v/>
      </c>
      <c r="S842" s="16"/>
      <c r="T842" s="49" t="str">
        <f t="shared" si="264"/>
        <v/>
      </c>
      <c r="U842" s="49" t="str">
        <f t="shared" si="265"/>
        <v/>
      </c>
      <c r="V842" s="16"/>
      <c r="W842" s="88" t="str">
        <f t="shared" si="266"/>
        <v/>
      </c>
      <c r="X842" s="89" t="str">
        <f t="shared" si="282"/>
        <v/>
      </c>
      <c r="Y842" s="16"/>
      <c r="Z842" s="31" t="str">
        <f t="shared" si="274"/>
        <v/>
      </c>
      <c r="AA842" s="19"/>
      <c r="AB842" s="45" t="str">
        <f t="shared" si="281"/>
        <v/>
      </c>
      <c r="AC842" s="44"/>
      <c r="AE842" s="19"/>
      <c r="AF842" s="72"/>
      <c r="AG842" s="25"/>
      <c r="AH842" s="45" t="str">
        <f t="shared" si="267"/>
        <v/>
      </c>
      <c r="AI842" s="29"/>
      <c r="AJ842" s="45" t="str">
        <f t="shared" si="268"/>
        <v/>
      </c>
      <c r="AK842" s="50"/>
      <c r="AL842" s="88" t="str">
        <f t="shared" si="279"/>
        <v/>
      </c>
      <c r="AM842" s="89" t="str">
        <f t="shared" si="280"/>
        <v/>
      </c>
      <c r="AN842" s="36"/>
    </row>
    <row r="843" spans="1:40" x14ac:dyDescent="0.25">
      <c r="A843" s="95"/>
      <c r="B843" s="19"/>
      <c r="C843" s="298" t="b">
        <f t="shared" si="275"/>
        <v>0</v>
      </c>
      <c r="D843" s="298"/>
      <c r="E843" s="420" t="b">
        <f t="shared" si="276"/>
        <v>0</v>
      </c>
      <c r="F843" s="421"/>
      <c r="G843" s="298" t="b">
        <f t="shared" si="277"/>
        <v>0</v>
      </c>
      <c r="H843" s="298"/>
      <c r="I843" s="298" t="b">
        <f t="shared" si="278"/>
        <v>0</v>
      </c>
      <c r="J843" s="298"/>
      <c r="K843" s="285" t="str">
        <f t="shared" si="269"/>
        <v/>
      </c>
      <c r="L843" s="104" t="str">
        <f t="shared" si="262"/>
        <v/>
      </c>
      <c r="M843" s="293" t="str">
        <f t="shared" si="263"/>
        <v/>
      </c>
      <c r="N843" s="19"/>
      <c r="O843" s="86" t="str">
        <f t="shared" si="270"/>
        <v/>
      </c>
      <c r="P843" s="285" t="str">
        <f t="shared" si="271"/>
        <v/>
      </c>
      <c r="Q843" s="86" t="str">
        <f t="shared" si="272"/>
        <v/>
      </c>
      <c r="R843" s="285" t="str">
        <f t="shared" si="273"/>
        <v/>
      </c>
      <c r="S843" s="16"/>
      <c r="T843" s="49" t="str">
        <f t="shared" si="264"/>
        <v/>
      </c>
      <c r="U843" s="49" t="str">
        <f t="shared" si="265"/>
        <v/>
      </c>
      <c r="V843" s="16"/>
      <c r="W843" s="88" t="str">
        <f t="shared" si="266"/>
        <v/>
      </c>
      <c r="X843" s="89" t="str">
        <f t="shared" si="282"/>
        <v/>
      </c>
      <c r="Y843" s="16"/>
      <c r="Z843" s="31" t="str">
        <f t="shared" si="274"/>
        <v/>
      </c>
      <c r="AA843" s="19"/>
      <c r="AB843" s="45" t="str">
        <f t="shared" si="281"/>
        <v/>
      </c>
      <c r="AC843" s="44"/>
      <c r="AE843" s="19"/>
      <c r="AF843" s="72"/>
      <c r="AG843" s="25"/>
      <c r="AH843" s="45" t="str">
        <f t="shared" si="267"/>
        <v/>
      </c>
      <c r="AI843" s="29"/>
      <c r="AJ843" s="45" t="str">
        <f t="shared" si="268"/>
        <v/>
      </c>
      <c r="AK843" s="50"/>
      <c r="AL843" s="88" t="str">
        <f t="shared" si="279"/>
        <v/>
      </c>
      <c r="AM843" s="89" t="str">
        <f t="shared" si="280"/>
        <v/>
      </c>
      <c r="AN843" s="36"/>
    </row>
    <row r="844" spans="1:40" x14ac:dyDescent="0.25">
      <c r="A844" s="95"/>
      <c r="B844" s="19"/>
      <c r="C844" s="298" t="b">
        <f t="shared" si="275"/>
        <v>0</v>
      </c>
      <c r="D844" s="298"/>
      <c r="E844" s="420" t="b">
        <f t="shared" si="276"/>
        <v>0</v>
      </c>
      <c r="F844" s="421"/>
      <c r="G844" s="298" t="b">
        <f t="shared" si="277"/>
        <v>0</v>
      </c>
      <c r="H844" s="298"/>
      <c r="I844" s="298" t="b">
        <f t="shared" si="278"/>
        <v>0</v>
      </c>
      <c r="J844" s="298"/>
      <c r="K844" s="285" t="str">
        <f t="shared" si="269"/>
        <v/>
      </c>
      <c r="L844" s="104" t="str">
        <f t="shared" si="262"/>
        <v/>
      </c>
      <c r="M844" s="293" t="str">
        <f t="shared" si="263"/>
        <v/>
      </c>
      <c r="N844" s="19"/>
      <c r="O844" s="86" t="str">
        <f t="shared" si="270"/>
        <v/>
      </c>
      <c r="P844" s="285" t="str">
        <f t="shared" si="271"/>
        <v/>
      </c>
      <c r="Q844" s="86" t="str">
        <f t="shared" si="272"/>
        <v/>
      </c>
      <c r="R844" s="285" t="str">
        <f t="shared" si="273"/>
        <v/>
      </c>
      <c r="S844" s="16"/>
      <c r="T844" s="49" t="str">
        <f t="shared" si="264"/>
        <v/>
      </c>
      <c r="U844" s="49" t="str">
        <f t="shared" si="265"/>
        <v/>
      </c>
      <c r="V844" s="16"/>
      <c r="W844" s="88" t="str">
        <f t="shared" si="266"/>
        <v/>
      </c>
      <c r="X844" s="89" t="str">
        <f t="shared" si="282"/>
        <v/>
      </c>
      <c r="Y844" s="16"/>
      <c r="Z844" s="31" t="str">
        <f t="shared" si="274"/>
        <v/>
      </c>
      <c r="AA844" s="19"/>
      <c r="AB844" s="45" t="str">
        <f t="shared" si="281"/>
        <v/>
      </c>
      <c r="AC844" s="44"/>
      <c r="AE844" s="19"/>
      <c r="AF844" s="72"/>
      <c r="AG844" s="25"/>
      <c r="AH844" s="45" t="str">
        <f t="shared" si="267"/>
        <v/>
      </c>
      <c r="AI844" s="29"/>
      <c r="AJ844" s="45" t="str">
        <f t="shared" si="268"/>
        <v/>
      </c>
      <c r="AK844" s="50"/>
      <c r="AL844" s="88" t="str">
        <f t="shared" si="279"/>
        <v/>
      </c>
      <c r="AM844" s="89" t="str">
        <f t="shared" si="280"/>
        <v/>
      </c>
      <c r="AN844" s="36"/>
    </row>
    <row r="845" spans="1:40" x14ac:dyDescent="0.25">
      <c r="A845" s="95"/>
      <c r="B845" s="19"/>
      <c r="C845" s="298" t="b">
        <f t="shared" si="275"/>
        <v>0</v>
      </c>
      <c r="D845" s="298"/>
      <c r="E845" s="420" t="b">
        <f t="shared" si="276"/>
        <v>0</v>
      </c>
      <c r="F845" s="421"/>
      <c r="G845" s="298" t="b">
        <f t="shared" si="277"/>
        <v>0</v>
      </c>
      <c r="H845" s="298"/>
      <c r="I845" s="298" t="b">
        <f t="shared" si="278"/>
        <v>0</v>
      </c>
      <c r="J845" s="298"/>
      <c r="K845" s="285" t="str">
        <f t="shared" si="269"/>
        <v/>
      </c>
      <c r="L845" s="104" t="str">
        <f t="shared" si="262"/>
        <v/>
      </c>
      <c r="M845" s="293" t="str">
        <f t="shared" si="263"/>
        <v/>
      </c>
      <c r="N845" s="19"/>
      <c r="O845" s="86" t="str">
        <f t="shared" si="270"/>
        <v/>
      </c>
      <c r="P845" s="285" t="str">
        <f t="shared" si="271"/>
        <v/>
      </c>
      <c r="Q845" s="86" t="str">
        <f t="shared" si="272"/>
        <v/>
      </c>
      <c r="R845" s="285" t="str">
        <f t="shared" si="273"/>
        <v/>
      </c>
      <c r="S845" s="16"/>
      <c r="T845" s="49" t="str">
        <f t="shared" si="264"/>
        <v/>
      </c>
      <c r="U845" s="49" t="str">
        <f t="shared" si="265"/>
        <v/>
      </c>
      <c r="V845" s="16"/>
      <c r="W845" s="88" t="str">
        <f t="shared" si="266"/>
        <v/>
      </c>
      <c r="X845" s="89" t="str">
        <f t="shared" si="282"/>
        <v/>
      </c>
      <c r="Y845" s="16"/>
      <c r="Z845" s="31" t="str">
        <f t="shared" si="274"/>
        <v/>
      </c>
      <c r="AA845" s="19"/>
      <c r="AB845" s="45" t="str">
        <f t="shared" si="281"/>
        <v/>
      </c>
      <c r="AC845" s="44"/>
      <c r="AE845" s="19"/>
      <c r="AF845" s="72"/>
      <c r="AG845" s="25"/>
      <c r="AH845" s="45" t="str">
        <f t="shared" si="267"/>
        <v/>
      </c>
      <c r="AI845" s="29"/>
      <c r="AJ845" s="45" t="str">
        <f t="shared" si="268"/>
        <v/>
      </c>
      <c r="AK845" s="50"/>
      <c r="AL845" s="88" t="str">
        <f t="shared" si="279"/>
        <v/>
      </c>
      <c r="AM845" s="89" t="str">
        <f t="shared" si="280"/>
        <v/>
      </c>
      <c r="AN845" s="36"/>
    </row>
    <row r="846" spans="1:40" x14ac:dyDescent="0.25">
      <c r="A846" s="95"/>
      <c r="B846" s="19"/>
      <c r="C846" s="298" t="b">
        <f t="shared" si="275"/>
        <v>0</v>
      </c>
      <c r="D846" s="298"/>
      <c r="E846" s="420" t="b">
        <f t="shared" si="276"/>
        <v>0</v>
      </c>
      <c r="F846" s="421"/>
      <c r="G846" s="298" t="b">
        <f t="shared" si="277"/>
        <v>0</v>
      </c>
      <c r="H846" s="298"/>
      <c r="I846" s="298" t="b">
        <f t="shared" si="278"/>
        <v>0</v>
      </c>
      <c r="J846" s="298"/>
      <c r="K846" s="285" t="str">
        <f t="shared" si="269"/>
        <v/>
      </c>
      <c r="L846" s="104" t="str">
        <f t="shared" si="262"/>
        <v/>
      </c>
      <c r="M846" s="293" t="str">
        <f t="shared" si="263"/>
        <v/>
      </c>
      <c r="N846" s="19"/>
      <c r="O846" s="86" t="str">
        <f t="shared" si="270"/>
        <v/>
      </c>
      <c r="P846" s="285" t="str">
        <f t="shared" si="271"/>
        <v/>
      </c>
      <c r="Q846" s="86" t="str">
        <f t="shared" si="272"/>
        <v/>
      </c>
      <c r="R846" s="285" t="str">
        <f t="shared" si="273"/>
        <v/>
      </c>
      <c r="S846" s="16"/>
      <c r="T846" s="49" t="str">
        <f t="shared" si="264"/>
        <v/>
      </c>
      <c r="U846" s="49" t="str">
        <f t="shared" si="265"/>
        <v/>
      </c>
      <c r="V846" s="16"/>
      <c r="W846" s="88" t="str">
        <f t="shared" si="266"/>
        <v/>
      </c>
      <c r="X846" s="89" t="str">
        <f t="shared" si="282"/>
        <v/>
      </c>
      <c r="Y846" s="16"/>
      <c r="Z846" s="31" t="str">
        <f t="shared" si="274"/>
        <v/>
      </c>
      <c r="AA846" s="19"/>
      <c r="AB846" s="45" t="str">
        <f t="shared" si="281"/>
        <v/>
      </c>
      <c r="AC846" s="44"/>
      <c r="AE846" s="19"/>
      <c r="AF846" s="72"/>
      <c r="AG846" s="25"/>
      <c r="AH846" s="45" t="str">
        <f t="shared" si="267"/>
        <v/>
      </c>
      <c r="AI846" s="29"/>
      <c r="AJ846" s="45" t="str">
        <f t="shared" si="268"/>
        <v/>
      </c>
      <c r="AK846" s="50"/>
      <c r="AL846" s="88" t="str">
        <f t="shared" si="279"/>
        <v/>
      </c>
      <c r="AM846" s="89" t="str">
        <f t="shared" si="280"/>
        <v/>
      </c>
      <c r="AN846" s="36"/>
    </row>
    <row r="847" spans="1:40" x14ac:dyDescent="0.25">
      <c r="A847" s="95"/>
      <c r="B847" s="19"/>
      <c r="C847" s="298" t="b">
        <f t="shared" si="275"/>
        <v>0</v>
      </c>
      <c r="D847" s="298"/>
      <c r="E847" s="420" t="b">
        <f t="shared" si="276"/>
        <v>0</v>
      </c>
      <c r="F847" s="421"/>
      <c r="G847" s="298" t="b">
        <f t="shared" si="277"/>
        <v>0</v>
      </c>
      <c r="H847" s="298"/>
      <c r="I847" s="298" t="b">
        <f t="shared" si="278"/>
        <v>0</v>
      </c>
      <c r="J847" s="298"/>
      <c r="K847" s="285" t="str">
        <f t="shared" si="269"/>
        <v/>
      </c>
      <c r="L847" s="104" t="str">
        <f t="shared" si="262"/>
        <v/>
      </c>
      <c r="M847" s="293" t="str">
        <f t="shared" si="263"/>
        <v/>
      </c>
      <c r="N847" s="19"/>
      <c r="O847" s="86" t="str">
        <f t="shared" si="270"/>
        <v/>
      </c>
      <c r="P847" s="285" t="str">
        <f t="shared" si="271"/>
        <v/>
      </c>
      <c r="Q847" s="86" t="str">
        <f t="shared" si="272"/>
        <v/>
      </c>
      <c r="R847" s="285" t="str">
        <f t="shared" si="273"/>
        <v/>
      </c>
      <c r="S847" s="16"/>
      <c r="T847" s="49" t="str">
        <f t="shared" si="264"/>
        <v/>
      </c>
      <c r="U847" s="49" t="str">
        <f t="shared" si="265"/>
        <v/>
      </c>
      <c r="V847" s="16"/>
      <c r="W847" s="88" t="str">
        <f t="shared" si="266"/>
        <v/>
      </c>
      <c r="X847" s="89" t="str">
        <f t="shared" si="282"/>
        <v/>
      </c>
      <c r="Y847" s="16"/>
      <c r="Z847" s="31" t="str">
        <f t="shared" si="274"/>
        <v/>
      </c>
      <c r="AA847" s="19"/>
      <c r="AB847" s="45" t="str">
        <f t="shared" si="281"/>
        <v/>
      </c>
      <c r="AC847" s="44"/>
      <c r="AE847" s="19"/>
      <c r="AF847" s="72"/>
      <c r="AG847" s="25"/>
      <c r="AH847" s="45" t="str">
        <f t="shared" si="267"/>
        <v/>
      </c>
      <c r="AI847" s="29"/>
      <c r="AJ847" s="45" t="str">
        <f t="shared" si="268"/>
        <v/>
      </c>
      <c r="AK847" s="50"/>
      <c r="AL847" s="88" t="str">
        <f t="shared" si="279"/>
        <v/>
      </c>
      <c r="AM847" s="89" t="str">
        <f t="shared" si="280"/>
        <v/>
      </c>
      <c r="AN847" s="36"/>
    </row>
    <row r="848" spans="1:40" x14ac:dyDescent="0.25">
      <c r="A848" s="95"/>
      <c r="B848" s="19"/>
      <c r="C848" s="298" t="b">
        <f t="shared" si="275"/>
        <v>0</v>
      </c>
      <c r="D848" s="298"/>
      <c r="E848" s="420" t="b">
        <f t="shared" si="276"/>
        <v>0</v>
      </c>
      <c r="F848" s="421"/>
      <c r="G848" s="298" t="b">
        <f t="shared" si="277"/>
        <v>0</v>
      </c>
      <c r="H848" s="298"/>
      <c r="I848" s="298" t="b">
        <f t="shared" si="278"/>
        <v>0</v>
      </c>
      <c r="J848" s="298"/>
      <c r="K848" s="285" t="str">
        <f t="shared" si="269"/>
        <v/>
      </c>
      <c r="L848" s="104" t="str">
        <f t="shared" si="262"/>
        <v/>
      </c>
      <c r="M848" s="293" t="str">
        <f t="shared" si="263"/>
        <v/>
      </c>
      <c r="N848" s="19"/>
      <c r="O848" s="86" t="str">
        <f t="shared" si="270"/>
        <v/>
      </c>
      <c r="P848" s="285" t="str">
        <f t="shared" si="271"/>
        <v/>
      </c>
      <c r="Q848" s="86" t="str">
        <f t="shared" si="272"/>
        <v/>
      </c>
      <c r="R848" s="285" t="str">
        <f t="shared" si="273"/>
        <v/>
      </c>
      <c r="S848" s="16"/>
      <c r="T848" s="49" t="str">
        <f t="shared" si="264"/>
        <v/>
      </c>
      <c r="U848" s="49" t="str">
        <f t="shared" si="265"/>
        <v/>
      </c>
      <c r="V848" s="16"/>
      <c r="W848" s="88" t="str">
        <f t="shared" si="266"/>
        <v/>
      </c>
      <c r="X848" s="89" t="str">
        <f t="shared" si="282"/>
        <v/>
      </c>
      <c r="Y848" s="16"/>
      <c r="Z848" s="31" t="str">
        <f t="shared" si="274"/>
        <v/>
      </c>
      <c r="AA848" s="19"/>
      <c r="AB848" s="45" t="str">
        <f t="shared" si="281"/>
        <v/>
      </c>
      <c r="AC848" s="44"/>
      <c r="AE848" s="19"/>
      <c r="AF848" s="72"/>
      <c r="AG848" s="25"/>
      <c r="AH848" s="45" t="str">
        <f t="shared" si="267"/>
        <v/>
      </c>
      <c r="AI848" s="29"/>
      <c r="AJ848" s="45" t="str">
        <f t="shared" si="268"/>
        <v/>
      </c>
      <c r="AK848" s="50"/>
      <c r="AL848" s="88" t="str">
        <f t="shared" si="279"/>
        <v/>
      </c>
      <c r="AM848" s="89" t="str">
        <f t="shared" si="280"/>
        <v/>
      </c>
      <c r="AN848" s="36"/>
    </row>
    <row r="849" spans="1:40" x14ac:dyDescent="0.25">
      <c r="A849" s="95"/>
      <c r="B849" s="19"/>
      <c r="C849" s="298" t="b">
        <f t="shared" si="275"/>
        <v>0</v>
      </c>
      <c r="D849" s="298"/>
      <c r="E849" s="420" t="b">
        <f t="shared" si="276"/>
        <v>0</v>
      </c>
      <c r="F849" s="421"/>
      <c r="G849" s="298" t="b">
        <f t="shared" si="277"/>
        <v>0</v>
      </c>
      <c r="H849" s="298"/>
      <c r="I849" s="298" t="b">
        <f t="shared" si="278"/>
        <v>0</v>
      </c>
      <c r="J849" s="298"/>
      <c r="K849" s="285" t="str">
        <f t="shared" si="269"/>
        <v/>
      </c>
      <c r="L849" s="104" t="str">
        <f t="shared" si="262"/>
        <v/>
      </c>
      <c r="M849" s="293" t="str">
        <f t="shared" si="263"/>
        <v/>
      </c>
      <c r="N849" s="19"/>
      <c r="O849" s="86" t="str">
        <f t="shared" si="270"/>
        <v/>
      </c>
      <c r="P849" s="285" t="str">
        <f t="shared" si="271"/>
        <v/>
      </c>
      <c r="Q849" s="86" t="str">
        <f t="shared" si="272"/>
        <v/>
      </c>
      <c r="R849" s="285" t="str">
        <f t="shared" si="273"/>
        <v/>
      </c>
      <c r="S849" s="16"/>
      <c r="T849" s="49" t="str">
        <f t="shared" si="264"/>
        <v/>
      </c>
      <c r="U849" s="49" t="str">
        <f t="shared" si="265"/>
        <v/>
      </c>
      <c r="V849" s="16"/>
      <c r="W849" s="88" t="str">
        <f t="shared" si="266"/>
        <v/>
      </c>
      <c r="X849" s="89" t="str">
        <f t="shared" si="282"/>
        <v/>
      </c>
      <c r="Y849" s="16"/>
      <c r="Z849" s="31" t="str">
        <f t="shared" si="274"/>
        <v/>
      </c>
      <c r="AA849" s="19"/>
      <c r="AB849" s="45" t="str">
        <f t="shared" si="281"/>
        <v/>
      </c>
      <c r="AC849" s="44"/>
      <c r="AE849" s="19"/>
      <c r="AF849" s="72"/>
      <c r="AG849" s="25"/>
      <c r="AH849" s="45" t="str">
        <f t="shared" si="267"/>
        <v/>
      </c>
      <c r="AI849" s="29"/>
      <c r="AJ849" s="45" t="str">
        <f t="shared" si="268"/>
        <v/>
      </c>
      <c r="AK849" s="50"/>
      <c r="AL849" s="88" t="str">
        <f t="shared" si="279"/>
        <v/>
      </c>
      <c r="AM849" s="89" t="str">
        <f t="shared" si="280"/>
        <v/>
      </c>
      <c r="AN849" s="36"/>
    </row>
    <row r="850" spans="1:40" x14ac:dyDescent="0.25">
      <c r="A850" s="95"/>
      <c r="B850" s="19"/>
      <c r="C850" s="298" t="b">
        <f t="shared" si="275"/>
        <v>0</v>
      </c>
      <c r="D850" s="298"/>
      <c r="E850" s="420" t="b">
        <f t="shared" si="276"/>
        <v>0</v>
      </c>
      <c r="F850" s="421"/>
      <c r="G850" s="298" t="b">
        <f t="shared" si="277"/>
        <v>0</v>
      </c>
      <c r="H850" s="298"/>
      <c r="I850" s="298" t="b">
        <f t="shared" si="278"/>
        <v>0</v>
      </c>
      <c r="J850" s="298"/>
      <c r="K850" s="285" t="str">
        <f t="shared" si="269"/>
        <v/>
      </c>
      <c r="L850" s="104" t="str">
        <f t="shared" si="262"/>
        <v/>
      </c>
      <c r="M850" s="293" t="str">
        <f t="shared" si="263"/>
        <v/>
      </c>
      <c r="N850" s="19"/>
      <c r="O850" s="86" t="str">
        <f t="shared" si="270"/>
        <v/>
      </c>
      <c r="P850" s="285" t="str">
        <f t="shared" si="271"/>
        <v/>
      </c>
      <c r="Q850" s="86" t="str">
        <f t="shared" si="272"/>
        <v/>
      </c>
      <c r="R850" s="285" t="str">
        <f t="shared" si="273"/>
        <v/>
      </c>
      <c r="S850" s="16"/>
      <c r="T850" s="49" t="str">
        <f t="shared" si="264"/>
        <v/>
      </c>
      <c r="U850" s="49" t="str">
        <f t="shared" si="265"/>
        <v/>
      </c>
      <c r="V850" s="16"/>
      <c r="W850" s="88" t="str">
        <f t="shared" si="266"/>
        <v/>
      </c>
      <c r="X850" s="89" t="str">
        <f t="shared" si="282"/>
        <v/>
      </c>
      <c r="Y850" s="16"/>
      <c r="Z850" s="31" t="str">
        <f t="shared" si="274"/>
        <v/>
      </c>
      <c r="AA850" s="19"/>
      <c r="AB850" s="45" t="str">
        <f t="shared" si="281"/>
        <v/>
      </c>
      <c r="AC850" s="44"/>
      <c r="AE850" s="19"/>
      <c r="AF850" s="72"/>
      <c r="AG850" s="25"/>
      <c r="AH850" s="45" t="str">
        <f t="shared" si="267"/>
        <v/>
      </c>
      <c r="AI850" s="29"/>
      <c r="AJ850" s="45" t="str">
        <f t="shared" si="268"/>
        <v/>
      </c>
      <c r="AK850" s="50"/>
      <c r="AL850" s="88" t="str">
        <f t="shared" si="279"/>
        <v/>
      </c>
      <c r="AM850" s="89" t="str">
        <f t="shared" si="280"/>
        <v/>
      </c>
      <c r="AN850" s="36"/>
    </row>
    <row r="851" spans="1:40" x14ac:dyDescent="0.25">
      <c r="A851" s="95"/>
      <c r="B851" s="19"/>
      <c r="C851" s="298" t="b">
        <f t="shared" si="275"/>
        <v>0</v>
      </c>
      <c r="D851" s="298"/>
      <c r="E851" s="420" t="b">
        <f t="shared" si="276"/>
        <v>0</v>
      </c>
      <c r="F851" s="421"/>
      <c r="G851" s="298" t="b">
        <f t="shared" si="277"/>
        <v>0</v>
      </c>
      <c r="H851" s="298"/>
      <c r="I851" s="298" t="b">
        <f t="shared" si="278"/>
        <v>0</v>
      </c>
      <c r="J851" s="298"/>
      <c r="K851" s="285" t="str">
        <f t="shared" si="269"/>
        <v/>
      </c>
      <c r="L851" s="104" t="str">
        <f t="shared" si="262"/>
        <v/>
      </c>
      <c r="M851" s="293" t="str">
        <f t="shared" si="263"/>
        <v/>
      </c>
      <c r="N851" s="19"/>
      <c r="O851" s="86" t="str">
        <f t="shared" si="270"/>
        <v/>
      </c>
      <c r="P851" s="285" t="str">
        <f t="shared" si="271"/>
        <v/>
      </c>
      <c r="Q851" s="86" t="str">
        <f t="shared" si="272"/>
        <v/>
      </c>
      <c r="R851" s="285" t="str">
        <f t="shared" si="273"/>
        <v/>
      </c>
      <c r="S851" s="16"/>
      <c r="T851" s="49" t="str">
        <f t="shared" si="264"/>
        <v/>
      </c>
      <c r="U851" s="49" t="str">
        <f t="shared" si="265"/>
        <v/>
      </c>
      <c r="V851" s="16"/>
      <c r="W851" s="88" t="str">
        <f t="shared" si="266"/>
        <v/>
      </c>
      <c r="X851" s="89" t="str">
        <f t="shared" si="282"/>
        <v/>
      </c>
      <c r="Y851" s="16"/>
      <c r="Z851" s="31" t="str">
        <f t="shared" si="274"/>
        <v/>
      </c>
      <c r="AA851" s="19"/>
      <c r="AB851" s="45" t="str">
        <f t="shared" si="281"/>
        <v/>
      </c>
      <c r="AC851" s="44"/>
      <c r="AE851" s="19"/>
      <c r="AF851" s="72"/>
      <c r="AG851" s="25"/>
      <c r="AH851" s="45" t="str">
        <f t="shared" si="267"/>
        <v/>
      </c>
      <c r="AI851" s="29"/>
      <c r="AJ851" s="45" t="str">
        <f t="shared" si="268"/>
        <v/>
      </c>
      <c r="AK851" s="50"/>
      <c r="AL851" s="88" t="str">
        <f t="shared" si="279"/>
        <v/>
      </c>
      <c r="AM851" s="89" t="str">
        <f t="shared" si="280"/>
        <v/>
      </c>
      <c r="AN851" s="36"/>
    </row>
    <row r="852" spans="1:40" x14ac:dyDescent="0.25">
      <c r="A852" s="95"/>
      <c r="B852" s="19"/>
      <c r="C852" s="298" t="b">
        <f t="shared" si="275"/>
        <v>0</v>
      </c>
      <c r="D852" s="298"/>
      <c r="E852" s="420" t="b">
        <f t="shared" si="276"/>
        <v>0</v>
      </c>
      <c r="F852" s="421"/>
      <c r="G852" s="298" t="b">
        <f t="shared" si="277"/>
        <v>0</v>
      </c>
      <c r="H852" s="298"/>
      <c r="I852" s="298" t="b">
        <f t="shared" si="278"/>
        <v>0</v>
      </c>
      <c r="J852" s="298"/>
      <c r="K852" s="285" t="str">
        <f t="shared" si="269"/>
        <v/>
      </c>
      <c r="L852" s="104" t="str">
        <f t="shared" si="262"/>
        <v/>
      </c>
      <c r="M852" s="293" t="str">
        <f t="shared" si="263"/>
        <v/>
      </c>
      <c r="N852" s="19"/>
      <c r="O852" s="86" t="str">
        <f t="shared" si="270"/>
        <v/>
      </c>
      <c r="P852" s="285" t="str">
        <f t="shared" si="271"/>
        <v/>
      </c>
      <c r="Q852" s="86" t="str">
        <f t="shared" si="272"/>
        <v/>
      </c>
      <c r="R852" s="285" t="str">
        <f t="shared" si="273"/>
        <v/>
      </c>
      <c r="S852" s="16"/>
      <c r="T852" s="49" t="str">
        <f t="shared" si="264"/>
        <v/>
      </c>
      <c r="U852" s="49" t="str">
        <f t="shared" si="265"/>
        <v/>
      </c>
      <c r="V852" s="16"/>
      <c r="W852" s="88" t="str">
        <f t="shared" si="266"/>
        <v/>
      </c>
      <c r="X852" s="89" t="str">
        <f t="shared" si="282"/>
        <v/>
      </c>
      <c r="Y852" s="16"/>
      <c r="Z852" s="31" t="str">
        <f t="shared" si="274"/>
        <v/>
      </c>
      <c r="AA852" s="19"/>
      <c r="AB852" s="45" t="str">
        <f t="shared" si="281"/>
        <v/>
      </c>
      <c r="AC852" s="44"/>
      <c r="AE852" s="19"/>
      <c r="AF852" s="72"/>
      <c r="AG852" s="25"/>
      <c r="AH852" s="45" t="str">
        <f t="shared" si="267"/>
        <v/>
      </c>
      <c r="AI852" s="29"/>
      <c r="AJ852" s="45" t="str">
        <f t="shared" si="268"/>
        <v/>
      </c>
      <c r="AK852" s="50"/>
      <c r="AL852" s="88" t="str">
        <f t="shared" si="279"/>
        <v/>
      </c>
      <c r="AM852" s="89" t="str">
        <f t="shared" si="280"/>
        <v/>
      </c>
      <c r="AN852" s="36"/>
    </row>
    <row r="853" spans="1:40" x14ac:dyDescent="0.25">
      <c r="A853" s="95"/>
      <c r="B853" s="19"/>
      <c r="C853" s="298" t="b">
        <f t="shared" si="275"/>
        <v>0</v>
      </c>
      <c r="D853" s="298"/>
      <c r="E853" s="420" t="b">
        <f t="shared" si="276"/>
        <v>0</v>
      </c>
      <c r="F853" s="421"/>
      <c r="G853" s="298" t="b">
        <f t="shared" si="277"/>
        <v>0</v>
      </c>
      <c r="H853" s="298"/>
      <c r="I853" s="298" t="b">
        <f t="shared" si="278"/>
        <v>0</v>
      </c>
      <c r="J853" s="298"/>
      <c r="K853" s="285" t="str">
        <f t="shared" si="269"/>
        <v/>
      </c>
      <c r="L853" s="104" t="str">
        <f t="shared" si="262"/>
        <v/>
      </c>
      <c r="M853" s="293" t="str">
        <f t="shared" si="263"/>
        <v/>
      </c>
      <c r="N853" s="19"/>
      <c r="O853" s="86" t="str">
        <f t="shared" si="270"/>
        <v/>
      </c>
      <c r="P853" s="285" t="str">
        <f t="shared" si="271"/>
        <v/>
      </c>
      <c r="Q853" s="86" t="str">
        <f t="shared" si="272"/>
        <v/>
      </c>
      <c r="R853" s="285" t="str">
        <f t="shared" si="273"/>
        <v/>
      </c>
      <c r="S853" s="16"/>
      <c r="T853" s="49" t="str">
        <f t="shared" si="264"/>
        <v/>
      </c>
      <c r="U853" s="49" t="str">
        <f t="shared" si="265"/>
        <v/>
      </c>
      <c r="V853" s="16"/>
      <c r="W853" s="88" t="str">
        <f t="shared" si="266"/>
        <v/>
      </c>
      <c r="X853" s="89" t="str">
        <f t="shared" si="282"/>
        <v/>
      </c>
      <c r="Y853" s="16"/>
      <c r="Z853" s="31" t="str">
        <f t="shared" si="274"/>
        <v/>
      </c>
      <c r="AA853" s="19"/>
      <c r="AB853" s="45" t="str">
        <f t="shared" si="281"/>
        <v/>
      </c>
      <c r="AC853" s="44"/>
      <c r="AE853" s="19"/>
      <c r="AF853" s="72"/>
      <c r="AG853" s="25"/>
      <c r="AH853" s="45" t="str">
        <f t="shared" si="267"/>
        <v/>
      </c>
      <c r="AI853" s="29"/>
      <c r="AJ853" s="45" t="str">
        <f t="shared" si="268"/>
        <v/>
      </c>
      <c r="AK853" s="50"/>
      <c r="AL853" s="88" t="str">
        <f t="shared" si="279"/>
        <v/>
      </c>
      <c r="AM853" s="89" t="str">
        <f t="shared" si="280"/>
        <v/>
      </c>
      <c r="AN853" s="36"/>
    </row>
    <row r="854" spans="1:40" x14ac:dyDescent="0.25">
      <c r="A854" s="95"/>
      <c r="B854" s="19"/>
      <c r="C854" s="298" t="b">
        <f t="shared" si="275"/>
        <v>0</v>
      </c>
      <c r="D854" s="298"/>
      <c r="E854" s="420" t="b">
        <f t="shared" si="276"/>
        <v>0</v>
      </c>
      <c r="F854" s="421"/>
      <c r="G854" s="298" t="b">
        <f t="shared" si="277"/>
        <v>0</v>
      </c>
      <c r="H854" s="298"/>
      <c r="I854" s="298" t="b">
        <f t="shared" si="278"/>
        <v>0</v>
      </c>
      <c r="J854" s="298"/>
      <c r="K854" s="285" t="str">
        <f t="shared" si="269"/>
        <v/>
      </c>
      <c r="L854" s="104" t="str">
        <f t="shared" si="262"/>
        <v/>
      </c>
      <c r="M854" s="293" t="str">
        <f t="shared" si="263"/>
        <v/>
      </c>
      <c r="N854" s="19"/>
      <c r="O854" s="86" t="str">
        <f t="shared" si="270"/>
        <v/>
      </c>
      <c r="P854" s="285" t="str">
        <f t="shared" si="271"/>
        <v/>
      </c>
      <c r="Q854" s="86" t="str">
        <f t="shared" si="272"/>
        <v/>
      </c>
      <c r="R854" s="285" t="str">
        <f t="shared" si="273"/>
        <v/>
      </c>
      <c r="S854" s="16"/>
      <c r="T854" s="49" t="str">
        <f t="shared" si="264"/>
        <v/>
      </c>
      <c r="U854" s="49" t="str">
        <f t="shared" si="265"/>
        <v/>
      </c>
      <c r="V854" s="16"/>
      <c r="W854" s="88" t="str">
        <f t="shared" si="266"/>
        <v/>
      </c>
      <c r="X854" s="89" t="str">
        <f t="shared" si="282"/>
        <v/>
      </c>
      <c r="Y854" s="16"/>
      <c r="Z854" s="31" t="str">
        <f t="shared" si="274"/>
        <v/>
      </c>
      <c r="AA854" s="19"/>
      <c r="AB854" s="45" t="str">
        <f t="shared" si="281"/>
        <v/>
      </c>
      <c r="AC854" s="44"/>
      <c r="AE854" s="19"/>
      <c r="AF854" s="72"/>
      <c r="AG854" s="25"/>
      <c r="AH854" s="45" t="str">
        <f t="shared" si="267"/>
        <v/>
      </c>
      <c r="AI854" s="29"/>
      <c r="AJ854" s="45" t="str">
        <f t="shared" si="268"/>
        <v/>
      </c>
      <c r="AK854" s="50"/>
      <c r="AL854" s="88" t="str">
        <f t="shared" si="279"/>
        <v/>
      </c>
      <c r="AM854" s="89" t="str">
        <f t="shared" si="280"/>
        <v/>
      </c>
      <c r="AN854" s="36"/>
    </row>
    <row r="855" spans="1:40" x14ac:dyDescent="0.25">
      <c r="A855" s="95"/>
      <c r="B855" s="19"/>
      <c r="C855" s="298" t="b">
        <f t="shared" si="275"/>
        <v>0</v>
      </c>
      <c r="D855" s="298"/>
      <c r="E855" s="420" t="b">
        <f t="shared" si="276"/>
        <v>0</v>
      </c>
      <c r="F855" s="421"/>
      <c r="G855" s="298" t="b">
        <f t="shared" si="277"/>
        <v>0</v>
      </c>
      <c r="H855" s="298"/>
      <c r="I855" s="298" t="b">
        <f t="shared" si="278"/>
        <v>0</v>
      </c>
      <c r="J855" s="298"/>
      <c r="K855" s="285" t="str">
        <f t="shared" si="269"/>
        <v/>
      </c>
      <c r="L855" s="104" t="str">
        <f t="shared" si="262"/>
        <v/>
      </c>
      <c r="M855" s="293" t="str">
        <f t="shared" si="263"/>
        <v/>
      </c>
      <c r="N855" s="19"/>
      <c r="O855" s="86" t="str">
        <f t="shared" si="270"/>
        <v/>
      </c>
      <c r="P855" s="285" t="str">
        <f t="shared" si="271"/>
        <v/>
      </c>
      <c r="Q855" s="86" t="str">
        <f t="shared" si="272"/>
        <v/>
      </c>
      <c r="R855" s="285" t="str">
        <f t="shared" si="273"/>
        <v/>
      </c>
      <c r="S855" s="16"/>
      <c r="T855" s="49" t="str">
        <f t="shared" si="264"/>
        <v/>
      </c>
      <c r="U855" s="49" t="str">
        <f t="shared" si="265"/>
        <v/>
      </c>
      <c r="V855" s="16"/>
      <c r="W855" s="88" t="str">
        <f t="shared" si="266"/>
        <v/>
      </c>
      <c r="X855" s="89" t="str">
        <f t="shared" si="282"/>
        <v/>
      </c>
      <c r="Y855" s="16"/>
      <c r="Z855" s="31" t="str">
        <f t="shared" si="274"/>
        <v/>
      </c>
      <c r="AA855" s="19"/>
      <c r="AB855" s="45" t="str">
        <f t="shared" si="281"/>
        <v/>
      </c>
      <c r="AC855" s="44"/>
      <c r="AE855" s="19"/>
      <c r="AF855" s="72"/>
      <c r="AG855" s="25"/>
      <c r="AH855" s="45" t="str">
        <f t="shared" si="267"/>
        <v/>
      </c>
      <c r="AI855" s="29"/>
      <c r="AJ855" s="45" t="str">
        <f t="shared" si="268"/>
        <v/>
      </c>
      <c r="AK855" s="50"/>
      <c r="AL855" s="88" t="str">
        <f t="shared" si="279"/>
        <v/>
      </c>
      <c r="AM855" s="89" t="str">
        <f t="shared" si="280"/>
        <v/>
      </c>
      <c r="AN855" s="36"/>
    </row>
    <row r="856" spans="1:40" x14ac:dyDescent="0.25">
      <c r="A856" s="95"/>
      <c r="B856" s="19"/>
      <c r="C856" s="298" t="b">
        <f t="shared" si="275"/>
        <v>0</v>
      </c>
      <c r="D856" s="298"/>
      <c r="E856" s="420" t="b">
        <f t="shared" si="276"/>
        <v>0</v>
      </c>
      <c r="F856" s="421"/>
      <c r="G856" s="298" t="b">
        <f t="shared" si="277"/>
        <v>0</v>
      </c>
      <c r="H856" s="298"/>
      <c r="I856" s="298" t="b">
        <f t="shared" si="278"/>
        <v>0</v>
      </c>
      <c r="J856" s="298"/>
      <c r="K856" s="285" t="str">
        <f t="shared" si="269"/>
        <v/>
      </c>
      <c r="L856" s="104" t="str">
        <f t="shared" si="262"/>
        <v/>
      </c>
      <c r="M856" s="293" t="str">
        <f t="shared" si="263"/>
        <v/>
      </c>
      <c r="N856" s="19"/>
      <c r="O856" s="86" t="str">
        <f t="shared" si="270"/>
        <v/>
      </c>
      <c r="P856" s="285" t="str">
        <f t="shared" si="271"/>
        <v/>
      </c>
      <c r="Q856" s="86" t="str">
        <f t="shared" si="272"/>
        <v/>
      </c>
      <c r="R856" s="285" t="str">
        <f t="shared" si="273"/>
        <v/>
      </c>
      <c r="S856" s="16"/>
      <c r="T856" s="49" t="str">
        <f t="shared" si="264"/>
        <v/>
      </c>
      <c r="U856" s="49" t="str">
        <f t="shared" si="265"/>
        <v/>
      </c>
      <c r="V856" s="16"/>
      <c r="W856" s="88" t="str">
        <f t="shared" si="266"/>
        <v/>
      </c>
      <c r="X856" s="89" t="str">
        <f t="shared" si="282"/>
        <v/>
      </c>
      <c r="Y856" s="16"/>
      <c r="Z856" s="31" t="str">
        <f t="shared" si="274"/>
        <v/>
      </c>
      <c r="AA856" s="19"/>
      <c r="AB856" s="45" t="str">
        <f t="shared" si="281"/>
        <v/>
      </c>
      <c r="AC856" s="44"/>
      <c r="AE856" s="19"/>
      <c r="AF856" s="72"/>
      <c r="AG856" s="25"/>
      <c r="AH856" s="45" t="str">
        <f t="shared" si="267"/>
        <v/>
      </c>
      <c r="AI856" s="29"/>
      <c r="AJ856" s="45" t="str">
        <f t="shared" si="268"/>
        <v/>
      </c>
      <c r="AK856" s="50"/>
      <c r="AL856" s="88" t="str">
        <f t="shared" si="279"/>
        <v/>
      </c>
      <c r="AM856" s="89" t="str">
        <f t="shared" si="280"/>
        <v/>
      </c>
      <c r="AN856" s="36"/>
    </row>
    <row r="857" spans="1:40" x14ac:dyDescent="0.25">
      <c r="A857" s="95"/>
      <c r="B857" s="19"/>
      <c r="C857" s="298" t="b">
        <f t="shared" si="275"/>
        <v>0</v>
      </c>
      <c r="D857" s="298"/>
      <c r="E857" s="420" t="b">
        <f t="shared" si="276"/>
        <v>0</v>
      </c>
      <c r="F857" s="421"/>
      <c r="G857" s="298" t="b">
        <f t="shared" si="277"/>
        <v>0</v>
      </c>
      <c r="H857" s="298"/>
      <c r="I857" s="298" t="b">
        <f t="shared" si="278"/>
        <v>0</v>
      </c>
      <c r="J857" s="298"/>
      <c r="K857" s="285" t="str">
        <f t="shared" si="269"/>
        <v/>
      </c>
      <c r="L857" s="104" t="str">
        <f t="shared" si="262"/>
        <v/>
      </c>
      <c r="M857" s="293" t="str">
        <f t="shared" si="263"/>
        <v/>
      </c>
      <c r="N857" s="19"/>
      <c r="O857" s="86" t="str">
        <f t="shared" si="270"/>
        <v/>
      </c>
      <c r="P857" s="285" t="str">
        <f t="shared" si="271"/>
        <v/>
      </c>
      <c r="Q857" s="86" t="str">
        <f t="shared" si="272"/>
        <v/>
      </c>
      <c r="R857" s="285" t="str">
        <f t="shared" si="273"/>
        <v/>
      </c>
      <c r="S857" s="16"/>
      <c r="T857" s="49" t="str">
        <f t="shared" si="264"/>
        <v/>
      </c>
      <c r="U857" s="49" t="str">
        <f t="shared" si="265"/>
        <v/>
      </c>
      <c r="V857" s="16"/>
      <c r="W857" s="88" t="str">
        <f t="shared" si="266"/>
        <v/>
      </c>
      <c r="X857" s="89" t="str">
        <f t="shared" si="282"/>
        <v/>
      </c>
      <c r="Y857" s="16"/>
      <c r="Z857" s="31" t="str">
        <f t="shared" si="274"/>
        <v/>
      </c>
      <c r="AA857" s="19"/>
      <c r="AB857" s="45" t="str">
        <f t="shared" si="281"/>
        <v/>
      </c>
      <c r="AC857" s="44"/>
      <c r="AE857" s="19"/>
      <c r="AF857" s="72"/>
      <c r="AG857" s="25"/>
      <c r="AH857" s="45" t="str">
        <f t="shared" si="267"/>
        <v/>
      </c>
      <c r="AI857" s="29"/>
      <c r="AJ857" s="45" t="str">
        <f t="shared" si="268"/>
        <v/>
      </c>
      <c r="AK857" s="50"/>
      <c r="AL857" s="88" t="str">
        <f t="shared" si="279"/>
        <v/>
      </c>
      <c r="AM857" s="89" t="str">
        <f t="shared" si="280"/>
        <v/>
      </c>
      <c r="AN857" s="36"/>
    </row>
    <row r="858" spans="1:40" x14ac:dyDescent="0.25">
      <c r="A858" s="95"/>
      <c r="B858" s="19"/>
      <c r="C858" s="298" t="b">
        <f t="shared" si="275"/>
        <v>0</v>
      </c>
      <c r="D858" s="298"/>
      <c r="E858" s="420" t="b">
        <f t="shared" si="276"/>
        <v>0</v>
      </c>
      <c r="F858" s="421"/>
      <c r="G858" s="298" t="b">
        <f t="shared" si="277"/>
        <v>0</v>
      </c>
      <c r="H858" s="298"/>
      <c r="I858" s="298" t="b">
        <f t="shared" si="278"/>
        <v>0</v>
      </c>
      <c r="J858" s="298"/>
      <c r="K858" s="285" t="str">
        <f t="shared" si="269"/>
        <v/>
      </c>
      <c r="L858" s="104" t="str">
        <f t="shared" si="262"/>
        <v/>
      </c>
      <c r="M858" s="293" t="str">
        <f t="shared" si="263"/>
        <v/>
      </c>
      <c r="N858" s="19"/>
      <c r="O858" s="86" t="str">
        <f t="shared" si="270"/>
        <v/>
      </c>
      <c r="P858" s="285" t="str">
        <f t="shared" si="271"/>
        <v/>
      </c>
      <c r="Q858" s="86" t="str">
        <f t="shared" si="272"/>
        <v/>
      </c>
      <c r="R858" s="285" t="str">
        <f t="shared" si="273"/>
        <v/>
      </c>
      <c r="S858" s="16"/>
      <c r="T858" s="49" t="str">
        <f t="shared" si="264"/>
        <v/>
      </c>
      <c r="U858" s="49" t="str">
        <f t="shared" si="265"/>
        <v/>
      </c>
      <c r="V858" s="16"/>
      <c r="W858" s="88" t="str">
        <f t="shared" si="266"/>
        <v/>
      </c>
      <c r="X858" s="89" t="str">
        <f t="shared" si="282"/>
        <v/>
      </c>
      <c r="Y858" s="16"/>
      <c r="Z858" s="31" t="str">
        <f t="shared" si="274"/>
        <v/>
      </c>
      <c r="AA858" s="19"/>
      <c r="AB858" s="45" t="str">
        <f t="shared" si="281"/>
        <v/>
      </c>
      <c r="AC858" s="44"/>
      <c r="AE858" s="19"/>
      <c r="AF858" s="72"/>
      <c r="AG858" s="25"/>
      <c r="AH858" s="45" t="str">
        <f t="shared" si="267"/>
        <v/>
      </c>
      <c r="AI858" s="29"/>
      <c r="AJ858" s="45" t="str">
        <f t="shared" si="268"/>
        <v/>
      </c>
      <c r="AK858" s="50"/>
      <c r="AL858" s="88" t="str">
        <f t="shared" si="279"/>
        <v/>
      </c>
      <c r="AM858" s="89" t="str">
        <f t="shared" si="280"/>
        <v/>
      </c>
      <c r="AN858" s="36"/>
    </row>
    <row r="859" spans="1:40" x14ac:dyDescent="0.25">
      <c r="A859" s="95"/>
      <c r="B859" s="19"/>
      <c r="C859" s="298" t="b">
        <f t="shared" si="275"/>
        <v>0</v>
      </c>
      <c r="D859" s="298"/>
      <c r="E859" s="420" t="b">
        <f t="shared" si="276"/>
        <v>0</v>
      </c>
      <c r="F859" s="421"/>
      <c r="G859" s="298" t="b">
        <f t="shared" si="277"/>
        <v>0</v>
      </c>
      <c r="H859" s="298"/>
      <c r="I859" s="298" t="b">
        <f t="shared" si="278"/>
        <v>0</v>
      </c>
      <c r="J859" s="298"/>
      <c r="K859" s="285" t="str">
        <f t="shared" si="269"/>
        <v/>
      </c>
      <c r="L859" s="104" t="str">
        <f t="shared" si="262"/>
        <v/>
      </c>
      <c r="M859" s="293" t="str">
        <f t="shared" si="263"/>
        <v/>
      </c>
      <c r="N859" s="19"/>
      <c r="O859" s="86" t="str">
        <f t="shared" si="270"/>
        <v/>
      </c>
      <c r="P859" s="285" t="str">
        <f t="shared" si="271"/>
        <v/>
      </c>
      <c r="Q859" s="86" t="str">
        <f t="shared" si="272"/>
        <v/>
      </c>
      <c r="R859" s="285" t="str">
        <f t="shared" si="273"/>
        <v/>
      </c>
      <c r="S859" s="16"/>
      <c r="T859" s="49" t="str">
        <f t="shared" si="264"/>
        <v/>
      </c>
      <c r="U859" s="49" t="str">
        <f t="shared" si="265"/>
        <v/>
      </c>
      <c r="V859" s="16"/>
      <c r="W859" s="88" t="str">
        <f t="shared" si="266"/>
        <v/>
      </c>
      <c r="X859" s="89" t="str">
        <f t="shared" si="282"/>
        <v/>
      </c>
      <c r="Y859" s="16"/>
      <c r="Z859" s="31" t="str">
        <f t="shared" si="274"/>
        <v/>
      </c>
      <c r="AA859" s="19"/>
      <c r="AB859" s="45" t="str">
        <f t="shared" si="281"/>
        <v/>
      </c>
      <c r="AC859" s="44"/>
      <c r="AE859" s="19"/>
      <c r="AF859" s="72"/>
      <c r="AG859" s="25"/>
      <c r="AH859" s="45" t="str">
        <f t="shared" si="267"/>
        <v/>
      </c>
      <c r="AI859" s="29"/>
      <c r="AJ859" s="45" t="str">
        <f t="shared" si="268"/>
        <v/>
      </c>
      <c r="AK859" s="50"/>
      <c r="AL859" s="88" t="str">
        <f t="shared" si="279"/>
        <v/>
      </c>
      <c r="AM859" s="89" t="str">
        <f t="shared" si="280"/>
        <v/>
      </c>
      <c r="AN859" s="36"/>
    </row>
    <row r="860" spans="1:40" x14ac:dyDescent="0.25">
      <c r="A860" s="95"/>
      <c r="B860" s="19"/>
      <c r="C860" s="298" t="b">
        <f t="shared" si="275"/>
        <v>0</v>
      </c>
      <c r="D860" s="298"/>
      <c r="E860" s="420" t="b">
        <f t="shared" si="276"/>
        <v>0</v>
      </c>
      <c r="F860" s="421"/>
      <c r="G860" s="298" t="b">
        <f t="shared" si="277"/>
        <v>0</v>
      </c>
      <c r="H860" s="298"/>
      <c r="I860" s="298" t="b">
        <f t="shared" si="278"/>
        <v>0</v>
      </c>
      <c r="J860" s="298"/>
      <c r="K860" s="285" t="str">
        <f t="shared" si="269"/>
        <v/>
      </c>
      <c r="L860" s="104" t="str">
        <f t="shared" ref="L860:L923" si="283">IF(K860&lt;&gt;"",IF(K860&gt;1,COUNT(W860:X860)),"")</f>
        <v/>
      </c>
      <c r="M860" s="293" t="str">
        <f t="shared" ref="M860:M923" si="284">IF(AL860&lt;&gt;"",COUNT(AL860:AM860),"")</f>
        <v/>
      </c>
      <c r="N860" s="19"/>
      <c r="O860" s="86" t="str">
        <f t="shared" si="270"/>
        <v/>
      </c>
      <c r="P860" s="285" t="str">
        <f t="shared" si="271"/>
        <v/>
      </c>
      <c r="Q860" s="86" t="str">
        <f t="shared" si="272"/>
        <v/>
      </c>
      <c r="R860" s="285" t="str">
        <f t="shared" si="273"/>
        <v/>
      </c>
      <c r="S860" s="16"/>
      <c r="T860" s="49" t="str">
        <f t="shared" ref="T860:T923" si="285">P860</f>
        <v/>
      </c>
      <c r="U860" s="49" t="str">
        <f t="shared" ref="U860:U923" si="286">R860</f>
        <v/>
      </c>
      <c r="V860" s="16"/>
      <c r="W860" s="88" t="str">
        <f t="shared" ref="W860:W923" si="287">IF(K860&lt;&gt;"",IF(K860=X$5,M$5,IF(K860=N$6,M$6,IF(K860=N$7,M$7,IF(K860=N$8,M$8,IF(K860=N$9,M$9,IF(K860=N$10,M$10,IF(K860=N$11,M$11,IF(K860=T$6,S$6,IF(K860=T$7,S$7,IF(K860=T$8,S$8,IF(K860=T$9,S$9,IF(K860=T$10,S$10,IF(K860=T$11,S$11,IF(K860=P$6,O$6,IF(K860=P$7,O$7,IF(K860=P$8,O$8,IF(K860=P$9,O$9,IF(K860=P$10,O$10,IF(K860=P$11,O$11,IF(K860=V$6,U$6,IF(K860=V$7,U$7,IF(K860=V$8,U$8,IF(K860=V$9,U$9,IF(K860=V$10,U$10,IF(K860=V$11,U$11,IF(K860=R$6,Q$6,IF(K860=R$7,Q$7,IF(K860=R$8,Q$8,IF(K860=R$9,Q$9,IF(K860=R$10,Q$10,IF(K860=R$11,Q$11,IF(K860=X$6,W$6,IF(K860=X$7,W$7,IF(K860=X$8,W$8,IF(K860=X$9,W$9,IF(K860=X$10,W$10,IF(K860=X$11,W$11,K860))))))))))))))))))))))))))))))))))))),"")</f>
        <v/>
      </c>
      <c r="X860" s="89" t="str">
        <f t="shared" si="282"/>
        <v/>
      </c>
      <c r="Y860" s="16"/>
      <c r="Z860" s="31" t="str">
        <f t="shared" si="274"/>
        <v/>
      </c>
      <c r="AA860" s="19"/>
      <c r="AB860" s="45" t="str">
        <f t="shared" si="281"/>
        <v/>
      </c>
      <c r="AC860" s="44"/>
      <c r="AE860" s="19"/>
      <c r="AF860" s="72"/>
      <c r="AG860" s="25"/>
      <c r="AH860" s="45" t="str">
        <f t="shared" ref="AH860:AH923" si="288">IF(AF860&lt;&gt;"",IF(OR(AF860=X$16,AF860=W$16,AF860=V$16,AF860=U$16,AF860=T$16,AF860=S$16,AF860=R$16,AF860=Q$16,AF860=P$16,AF860=O$16,AF860=N$16,AF860=M$16,AF860=L$16,AF860=K$16,AF860=J$16,AF860=I$16,AF860=H$16),"Z",IF(OR(AF860=O$17,AF860=N$17,AF860=M$17,AF860=L$17,AF860=K$17,AF860=J$17,AF860=I$17,AF860=H$17),"O",IF(OR(AF860=S$18,AF860=R$18,AF860=Q$18,AF860=P$18,AF860=O$18,AF860=N$18,AF860=M$18,AF860=L$18,AF860=K$18,AF860=J$18,AF860=I$18,AF860=H$18),"5/8",""))),"")</f>
        <v/>
      </c>
      <c r="AI860" s="29"/>
      <c r="AJ860" s="45" t="str">
        <f t="shared" ref="AJ860:AJ923" si="289">IF(AND(AB860&lt;&gt;"",AB860&lt;38),AB860,"")</f>
        <v/>
      </c>
      <c r="AK860" s="50"/>
      <c r="AL860" s="88" t="str">
        <f t="shared" si="279"/>
        <v/>
      </c>
      <c r="AM860" s="89" t="str">
        <f t="shared" si="280"/>
        <v/>
      </c>
      <c r="AN860" s="36"/>
    </row>
    <row r="861" spans="1:40" x14ac:dyDescent="0.25">
      <c r="A861" s="95"/>
      <c r="B861" s="19"/>
      <c r="C861" s="298" t="b">
        <f t="shared" si="275"/>
        <v>0</v>
      </c>
      <c r="D861" s="298"/>
      <c r="E861" s="420" t="b">
        <f t="shared" si="276"/>
        <v>0</v>
      </c>
      <c r="F861" s="421"/>
      <c r="G861" s="298" t="b">
        <f t="shared" si="277"/>
        <v>0</v>
      </c>
      <c r="H861" s="298"/>
      <c r="I861" s="298" t="b">
        <f t="shared" si="278"/>
        <v>0</v>
      </c>
      <c r="J861" s="298"/>
      <c r="K861" s="285" t="str">
        <f t="shared" ref="K861:K924" si="290">IF(SUM(C861:J861)&gt;=1,SUM(C861:J861),"")</f>
        <v/>
      </c>
      <c r="L861" s="104" t="str">
        <f t="shared" si="283"/>
        <v/>
      </c>
      <c r="M861" s="293" t="str">
        <f t="shared" si="284"/>
        <v/>
      </c>
      <c r="N861" s="19"/>
      <c r="O861" s="86" t="str">
        <f t="shared" ref="O861:O924" si="291">IF(L861&gt;=1,IF(ISERROR(MATCH(W861,AF862:AF1161,0)),"",W861),"")</f>
        <v/>
      </c>
      <c r="P861" s="285" t="str">
        <f t="shared" ref="P861:P924" si="292">IFERROR(IF(L861&gt;=1,IF(ISERROR(INDEX(AF862:AF1160,MATCH(O861,AF862:AF1160,0)))&lt;O861,MATCH(O861,AF862:AF1160,0)+1,MATCH(O861,AF862:AF1160,0)),""),"")</f>
        <v/>
      </c>
      <c r="Q861" s="86" t="str">
        <f t="shared" ref="Q861:Q924" si="293">IF(L861&gt;=1,IF(ISERROR(MATCH(X861,AF862:AF1161,0)),"",X861),"")</f>
        <v/>
      </c>
      <c r="R861" s="285" t="str">
        <f t="shared" ref="R861:R924" si="294">IFERROR(IF(L861&gt;=1,IF(ISERROR(INDEX(AF862:AF1160,MATCH(Q861,AF862:AF1160,0)))&lt;Q861,MATCH(Q861,AF862:AF1160,0)+1,MATCH(Q861,AF862:AF1160,0)),""),"")</f>
        <v/>
      </c>
      <c r="S861" s="16"/>
      <c r="T861" s="49" t="str">
        <f t="shared" si="285"/>
        <v/>
      </c>
      <c r="U861" s="49" t="str">
        <f t="shared" si="286"/>
        <v/>
      </c>
      <c r="V861" s="16"/>
      <c r="W861" s="88" t="str">
        <f t="shared" si="287"/>
        <v/>
      </c>
      <c r="X861" s="89" t="str">
        <f t="shared" si="282"/>
        <v/>
      </c>
      <c r="Y861" s="16"/>
      <c r="Z861" s="31" t="str">
        <f t="shared" ref="Z861:Z924" si="295">IF(K861&lt;&gt;"",IFERROR(SMALL(T861:U861,COUNTIF(T861:U861,0)+1),""),"")</f>
        <v/>
      </c>
      <c r="AA861" s="19"/>
      <c r="AB861" s="45" t="str">
        <f t="shared" si="281"/>
        <v/>
      </c>
      <c r="AC861" s="44"/>
      <c r="AE861" s="19"/>
      <c r="AF861" s="72"/>
      <c r="AG861" s="25"/>
      <c r="AH861" s="45" t="str">
        <f t="shared" si="288"/>
        <v/>
      </c>
      <c r="AI861" s="29"/>
      <c r="AJ861" s="45" t="str">
        <f t="shared" si="289"/>
        <v/>
      </c>
      <c r="AK861" s="50"/>
      <c r="AL861" s="88" t="str">
        <f t="shared" si="279"/>
        <v/>
      </c>
      <c r="AM861" s="89" t="str">
        <f t="shared" si="280"/>
        <v/>
      </c>
      <c r="AN861" s="36"/>
    </row>
    <row r="862" spans="1:40" x14ac:dyDescent="0.25">
      <c r="A862" s="95"/>
      <c r="B862" s="19"/>
      <c r="C862" s="298" t="b">
        <f t="shared" si="275"/>
        <v>0</v>
      </c>
      <c r="D862" s="298"/>
      <c r="E862" s="420" t="b">
        <f t="shared" si="276"/>
        <v>0</v>
      </c>
      <c r="F862" s="421"/>
      <c r="G862" s="298" t="b">
        <f t="shared" si="277"/>
        <v>0</v>
      </c>
      <c r="H862" s="298"/>
      <c r="I862" s="298" t="b">
        <f t="shared" si="278"/>
        <v>0</v>
      </c>
      <c r="J862" s="298"/>
      <c r="K862" s="285" t="str">
        <f t="shared" si="290"/>
        <v/>
      </c>
      <c r="L862" s="104" t="str">
        <f t="shared" si="283"/>
        <v/>
      </c>
      <c r="M862" s="293" t="str">
        <f t="shared" si="284"/>
        <v/>
      </c>
      <c r="N862" s="19"/>
      <c r="O862" s="86" t="str">
        <f t="shared" si="291"/>
        <v/>
      </c>
      <c r="P862" s="285" t="str">
        <f t="shared" si="292"/>
        <v/>
      </c>
      <c r="Q862" s="86" t="str">
        <f t="shared" si="293"/>
        <v/>
      </c>
      <c r="R862" s="285" t="str">
        <f t="shared" si="294"/>
        <v/>
      </c>
      <c r="S862" s="16"/>
      <c r="T862" s="49" t="str">
        <f t="shared" si="285"/>
        <v/>
      </c>
      <c r="U862" s="49" t="str">
        <f t="shared" si="286"/>
        <v/>
      </c>
      <c r="V862" s="16"/>
      <c r="W862" s="88" t="str">
        <f t="shared" si="287"/>
        <v/>
      </c>
      <c r="X862" s="89" t="str">
        <f t="shared" si="282"/>
        <v/>
      </c>
      <c r="Y862" s="16"/>
      <c r="Z862" s="31" t="str">
        <f t="shared" si="295"/>
        <v/>
      </c>
      <c r="AA862" s="19"/>
      <c r="AB862" s="45" t="str">
        <f t="shared" si="281"/>
        <v/>
      </c>
      <c r="AC862" s="44"/>
      <c r="AE862" s="19"/>
      <c r="AF862" s="72"/>
      <c r="AG862" s="25"/>
      <c r="AH862" s="45" t="str">
        <f t="shared" si="288"/>
        <v/>
      </c>
      <c r="AI862" s="29"/>
      <c r="AJ862" s="45" t="str">
        <f t="shared" si="289"/>
        <v/>
      </c>
      <c r="AK862" s="50"/>
      <c r="AL862" s="88" t="str">
        <f t="shared" si="279"/>
        <v/>
      </c>
      <c r="AM862" s="89" t="str">
        <f t="shared" si="280"/>
        <v/>
      </c>
      <c r="AN862" s="36"/>
    </row>
    <row r="863" spans="1:40" x14ac:dyDescent="0.25">
      <c r="A863" s="95"/>
      <c r="B863" s="19"/>
      <c r="C863" s="298" t="b">
        <f t="shared" si="275"/>
        <v>0</v>
      </c>
      <c r="D863" s="298"/>
      <c r="E863" s="420" t="b">
        <f t="shared" si="276"/>
        <v>0</v>
      </c>
      <c r="F863" s="421"/>
      <c r="G863" s="298" t="b">
        <f t="shared" si="277"/>
        <v>0</v>
      </c>
      <c r="H863" s="298"/>
      <c r="I863" s="298" t="b">
        <f t="shared" si="278"/>
        <v>0</v>
      </c>
      <c r="J863" s="298"/>
      <c r="K863" s="285" t="str">
        <f t="shared" si="290"/>
        <v/>
      </c>
      <c r="L863" s="104" t="str">
        <f t="shared" si="283"/>
        <v/>
      </c>
      <c r="M863" s="293" t="str">
        <f t="shared" si="284"/>
        <v/>
      </c>
      <c r="N863" s="19"/>
      <c r="O863" s="86" t="str">
        <f t="shared" si="291"/>
        <v/>
      </c>
      <c r="P863" s="285" t="str">
        <f t="shared" si="292"/>
        <v/>
      </c>
      <c r="Q863" s="86" t="str">
        <f t="shared" si="293"/>
        <v/>
      </c>
      <c r="R863" s="285" t="str">
        <f t="shared" si="294"/>
        <v/>
      </c>
      <c r="S863" s="16"/>
      <c r="T863" s="49" t="str">
        <f t="shared" si="285"/>
        <v/>
      </c>
      <c r="U863" s="49" t="str">
        <f t="shared" si="286"/>
        <v/>
      </c>
      <c r="V863" s="16"/>
      <c r="W863" s="88" t="str">
        <f t="shared" si="287"/>
        <v/>
      </c>
      <c r="X863" s="89" t="str">
        <f t="shared" si="282"/>
        <v/>
      </c>
      <c r="Y863" s="16"/>
      <c r="Z863" s="31" t="str">
        <f t="shared" si="295"/>
        <v/>
      </c>
      <c r="AA863" s="19"/>
      <c r="AB863" s="45" t="str">
        <f t="shared" si="281"/>
        <v/>
      </c>
      <c r="AC863" s="44"/>
      <c r="AE863" s="19"/>
      <c r="AF863" s="72"/>
      <c r="AG863" s="25"/>
      <c r="AH863" s="45" t="str">
        <f t="shared" si="288"/>
        <v/>
      </c>
      <c r="AI863" s="29"/>
      <c r="AJ863" s="45" t="str">
        <f t="shared" si="289"/>
        <v/>
      </c>
      <c r="AK863" s="50"/>
      <c r="AL863" s="88" t="str">
        <f t="shared" si="279"/>
        <v/>
      </c>
      <c r="AM863" s="89" t="str">
        <f t="shared" si="280"/>
        <v/>
      </c>
      <c r="AN863" s="36"/>
    </row>
    <row r="864" spans="1:40" x14ac:dyDescent="0.25">
      <c r="A864" s="95"/>
      <c r="B864" s="19"/>
      <c r="C864" s="298" t="b">
        <f t="shared" si="275"/>
        <v>0</v>
      </c>
      <c r="D864" s="298"/>
      <c r="E864" s="420" t="b">
        <f t="shared" si="276"/>
        <v>0</v>
      </c>
      <c r="F864" s="421"/>
      <c r="G864" s="298" t="b">
        <f t="shared" si="277"/>
        <v>0</v>
      </c>
      <c r="H864" s="298"/>
      <c r="I864" s="298" t="b">
        <f t="shared" si="278"/>
        <v>0</v>
      </c>
      <c r="J864" s="298"/>
      <c r="K864" s="285" t="str">
        <f t="shared" si="290"/>
        <v/>
      </c>
      <c r="L864" s="104" t="str">
        <f t="shared" si="283"/>
        <v/>
      </c>
      <c r="M864" s="293" t="str">
        <f t="shared" si="284"/>
        <v/>
      </c>
      <c r="N864" s="19"/>
      <c r="O864" s="86" t="str">
        <f t="shared" si="291"/>
        <v/>
      </c>
      <c r="P864" s="285" t="str">
        <f t="shared" si="292"/>
        <v/>
      </c>
      <c r="Q864" s="86" t="str">
        <f t="shared" si="293"/>
        <v/>
      </c>
      <c r="R864" s="285" t="str">
        <f t="shared" si="294"/>
        <v/>
      </c>
      <c r="S864" s="16"/>
      <c r="T864" s="49" t="str">
        <f t="shared" si="285"/>
        <v/>
      </c>
      <c r="U864" s="49" t="str">
        <f t="shared" si="286"/>
        <v/>
      </c>
      <c r="V864" s="16"/>
      <c r="W864" s="88" t="str">
        <f t="shared" si="287"/>
        <v/>
      </c>
      <c r="X864" s="89" t="str">
        <f t="shared" si="282"/>
        <v/>
      </c>
      <c r="Y864" s="16"/>
      <c r="Z864" s="31" t="str">
        <f t="shared" si="295"/>
        <v/>
      </c>
      <c r="AA864" s="19"/>
      <c r="AB864" s="45" t="str">
        <f t="shared" si="281"/>
        <v/>
      </c>
      <c r="AC864" s="44"/>
      <c r="AE864" s="19"/>
      <c r="AF864" s="72"/>
      <c r="AG864" s="25"/>
      <c r="AH864" s="45" t="str">
        <f t="shared" si="288"/>
        <v/>
      </c>
      <c r="AI864" s="29"/>
      <c r="AJ864" s="45" t="str">
        <f t="shared" si="289"/>
        <v/>
      </c>
      <c r="AK864" s="50"/>
      <c r="AL864" s="88" t="str">
        <f t="shared" si="279"/>
        <v/>
      </c>
      <c r="AM864" s="89" t="str">
        <f t="shared" si="280"/>
        <v/>
      </c>
      <c r="AN864" s="36"/>
    </row>
    <row r="865" spans="1:40" x14ac:dyDescent="0.25">
      <c r="A865" s="95"/>
      <c r="B865" s="19"/>
      <c r="C865" s="298" t="b">
        <f t="shared" si="275"/>
        <v>0</v>
      </c>
      <c r="D865" s="298"/>
      <c r="E865" s="420" t="b">
        <f t="shared" si="276"/>
        <v>0</v>
      </c>
      <c r="F865" s="421"/>
      <c r="G865" s="298" t="b">
        <f t="shared" si="277"/>
        <v>0</v>
      </c>
      <c r="H865" s="298"/>
      <c r="I865" s="298" t="b">
        <f t="shared" si="278"/>
        <v>0</v>
      </c>
      <c r="J865" s="298"/>
      <c r="K865" s="285" t="str">
        <f t="shared" si="290"/>
        <v/>
      </c>
      <c r="L865" s="104" t="str">
        <f t="shared" si="283"/>
        <v/>
      </c>
      <c r="M865" s="293" t="str">
        <f t="shared" si="284"/>
        <v/>
      </c>
      <c r="N865" s="19"/>
      <c r="O865" s="86" t="str">
        <f t="shared" si="291"/>
        <v/>
      </c>
      <c r="P865" s="285" t="str">
        <f t="shared" si="292"/>
        <v/>
      </c>
      <c r="Q865" s="86" t="str">
        <f t="shared" si="293"/>
        <v/>
      </c>
      <c r="R865" s="285" t="str">
        <f t="shared" si="294"/>
        <v/>
      </c>
      <c r="S865" s="16"/>
      <c r="T865" s="49" t="str">
        <f t="shared" si="285"/>
        <v/>
      </c>
      <c r="U865" s="49" t="str">
        <f t="shared" si="286"/>
        <v/>
      </c>
      <c r="V865" s="16"/>
      <c r="W865" s="88" t="str">
        <f t="shared" si="287"/>
        <v/>
      </c>
      <c r="X865" s="89" t="str">
        <f t="shared" si="282"/>
        <v/>
      </c>
      <c r="Y865" s="16"/>
      <c r="Z865" s="31" t="str">
        <f t="shared" si="295"/>
        <v/>
      </c>
      <c r="AA865" s="19"/>
      <c r="AB865" s="45" t="str">
        <f t="shared" si="281"/>
        <v/>
      </c>
      <c r="AC865" s="44"/>
      <c r="AE865" s="19"/>
      <c r="AF865" s="72"/>
      <c r="AG865" s="25"/>
      <c r="AH865" s="45" t="str">
        <f t="shared" si="288"/>
        <v/>
      </c>
      <c r="AI865" s="29"/>
      <c r="AJ865" s="45" t="str">
        <f t="shared" si="289"/>
        <v/>
      </c>
      <c r="AK865" s="50"/>
      <c r="AL865" s="88" t="str">
        <f t="shared" si="279"/>
        <v/>
      </c>
      <c r="AM865" s="89" t="str">
        <f t="shared" si="280"/>
        <v/>
      </c>
      <c r="AN865" s="36"/>
    </row>
    <row r="866" spans="1:40" x14ac:dyDescent="0.25">
      <c r="A866" s="95"/>
      <c r="B866" s="19"/>
      <c r="C866" s="298" t="b">
        <f t="shared" ref="C866:C929" si="296">IF(AF865&lt;10,IF(AF865&gt;=1,IF(AF866&lt;10,IF(AF866&gt;=1,AF865+AF866))))</f>
        <v>0</v>
      </c>
      <c r="D866" s="298"/>
      <c r="E866" s="420" t="b">
        <f t="shared" ref="E866:E929" si="297">IF(AF865&lt;20,IF(AF865&gt;=10,IF(AF866&lt;20,IF(AF866&gt;=10,AF865+AF866))))</f>
        <v>0</v>
      </c>
      <c r="F866" s="421"/>
      <c r="G866" s="298" t="b">
        <f t="shared" ref="G866:G929" si="298">IF(AF865&lt;30,IF(AF865&gt;=20,IF(AF866&lt;30,IF(AF866&gt;=20,AF865+AF866))))</f>
        <v>0</v>
      </c>
      <c r="H866" s="298"/>
      <c r="I866" s="298" t="b">
        <f t="shared" ref="I866:I929" si="299">IF(AF865&lt;40,IF(AF865&gt;=30,IF(AF866&lt;40,IF(AF866&gt;=30,AF865+AF866))))</f>
        <v>0</v>
      </c>
      <c r="J866" s="298"/>
      <c r="K866" s="285" t="str">
        <f t="shared" si="290"/>
        <v/>
      </c>
      <c r="L866" s="104" t="str">
        <f t="shared" si="283"/>
        <v/>
      </c>
      <c r="M866" s="293" t="str">
        <f t="shared" si="284"/>
        <v/>
      </c>
      <c r="N866" s="19"/>
      <c r="O866" s="86" t="str">
        <f t="shared" si="291"/>
        <v/>
      </c>
      <c r="P866" s="285" t="str">
        <f t="shared" si="292"/>
        <v/>
      </c>
      <c r="Q866" s="86" t="str">
        <f t="shared" si="293"/>
        <v/>
      </c>
      <c r="R866" s="285" t="str">
        <f t="shared" si="294"/>
        <v/>
      </c>
      <c r="S866" s="16"/>
      <c r="T866" s="49" t="str">
        <f t="shared" si="285"/>
        <v/>
      </c>
      <c r="U866" s="49" t="str">
        <f t="shared" si="286"/>
        <v/>
      </c>
      <c r="V866" s="16"/>
      <c r="W866" s="88" t="str">
        <f t="shared" si="287"/>
        <v/>
      </c>
      <c r="X866" s="89" t="str">
        <f t="shared" si="282"/>
        <v/>
      </c>
      <c r="Y866" s="16"/>
      <c r="Z866" s="31" t="str">
        <f t="shared" si="295"/>
        <v/>
      </c>
      <c r="AA866" s="19"/>
      <c r="AB866" s="45" t="str">
        <f t="shared" si="281"/>
        <v/>
      </c>
      <c r="AC866" s="44"/>
      <c r="AE866" s="19"/>
      <c r="AF866" s="72"/>
      <c r="AG866" s="25"/>
      <c r="AH866" s="45" t="str">
        <f t="shared" si="288"/>
        <v/>
      </c>
      <c r="AI866" s="29"/>
      <c r="AJ866" s="45" t="str">
        <f t="shared" si="289"/>
        <v/>
      </c>
      <c r="AK866" s="50"/>
      <c r="AL866" s="88" t="str">
        <f t="shared" si="279"/>
        <v/>
      </c>
      <c r="AM866" s="89" t="str">
        <f t="shared" si="280"/>
        <v/>
      </c>
      <c r="AN866" s="36"/>
    </row>
    <row r="867" spans="1:40" x14ac:dyDescent="0.25">
      <c r="A867" s="95"/>
      <c r="B867" s="19"/>
      <c r="C867" s="298" t="b">
        <f t="shared" si="296"/>
        <v>0</v>
      </c>
      <c r="D867" s="298"/>
      <c r="E867" s="420" t="b">
        <f t="shared" si="297"/>
        <v>0</v>
      </c>
      <c r="F867" s="421"/>
      <c r="G867" s="298" t="b">
        <f t="shared" si="298"/>
        <v>0</v>
      </c>
      <c r="H867" s="298"/>
      <c r="I867" s="298" t="b">
        <f t="shared" si="299"/>
        <v>0</v>
      </c>
      <c r="J867" s="298"/>
      <c r="K867" s="285" t="str">
        <f t="shared" si="290"/>
        <v/>
      </c>
      <c r="L867" s="104" t="str">
        <f t="shared" si="283"/>
        <v/>
      </c>
      <c r="M867" s="293" t="str">
        <f t="shared" si="284"/>
        <v/>
      </c>
      <c r="N867" s="19"/>
      <c r="O867" s="86" t="str">
        <f t="shared" si="291"/>
        <v/>
      </c>
      <c r="P867" s="285" t="str">
        <f t="shared" si="292"/>
        <v/>
      </c>
      <c r="Q867" s="86" t="str">
        <f t="shared" si="293"/>
        <v/>
      </c>
      <c r="R867" s="285" t="str">
        <f t="shared" si="294"/>
        <v/>
      </c>
      <c r="S867" s="16"/>
      <c r="T867" s="49" t="str">
        <f t="shared" si="285"/>
        <v/>
      </c>
      <c r="U867" s="49" t="str">
        <f t="shared" si="286"/>
        <v/>
      </c>
      <c r="V867" s="16"/>
      <c r="W867" s="88" t="str">
        <f t="shared" si="287"/>
        <v/>
      </c>
      <c r="X867" s="89" t="str">
        <f t="shared" si="282"/>
        <v/>
      </c>
      <c r="Y867" s="16"/>
      <c r="Z867" s="31" t="str">
        <f t="shared" si="295"/>
        <v/>
      </c>
      <c r="AA867" s="19"/>
      <c r="AB867" s="45" t="str">
        <f t="shared" si="281"/>
        <v/>
      </c>
      <c r="AC867" s="44"/>
      <c r="AE867" s="19"/>
      <c r="AF867" s="72"/>
      <c r="AG867" s="25"/>
      <c r="AH867" s="45" t="str">
        <f t="shared" si="288"/>
        <v/>
      </c>
      <c r="AI867" s="29"/>
      <c r="AJ867" s="45" t="str">
        <f t="shared" si="289"/>
        <v/>
      </c>
      <c r="AK867" s="50"/>
      <c r="AL867" s="88" t="str">
        <f t="shared" si="279"/>
        <v/>
      </c>
      <c r="AM867" s="89" t="str">
        <f t="shared" si="280"/>
        <v/>
      </c>
      <c r="AN867" s="36"/>
    </row>
    <row r="868" spans="1:40" x14ac:dyDescent="0.25">
      <c r="A868" s="95"/>
      <c r="B868" s="19"/>
      <c r="C868" s="298" t="b">
        <f t="shared" si="296"/>
        <v>0</v>
      </c>
      <c r="D868" s="298"/>
      <c r="E868" s="420" t="b">
        <f t="shared" si="297"/>
        <v>0</v>
      </c>
      <c r="F868" s="421"/>
      <c r="G868" s="298" t="b">
        <f t="shared" si="298"/>
        <v>0</v>
      </c>
      <c r="H868" s="298"/>
      <c r="I868" s="298" t="b">
        <f t="shared" si="299"/>
        <v>0</v>
      </c>
      <c r="J868" s="298"/>
      <c r="K868" s="285" t="str">
        <f t="shared" si="290"/>
        <v/>
      </c>
      <c r="L868" s="104" t="str">
        <f t="shared" si="283"/>
        <v/>
      </c>
      <c r="M868" s="293" t="str">
        <f t="shared" si="284"/>
        <v/>
      </c>
      <c r="N868" s="19"/>
      <c r="O868" s="86" t="str">
        <f t="shared" si="291"/>
        <v/>
      </c>
      <c r="P868" s="285" t="str">
        <f t="shared" si="292"/>
        <v/>
      </c>
      <c r="Q868" s="86" t="str">
        <f t="shared" si="293"/>
        <v/>
      </c>
      <c r="R868" s="285" t="str">
        <f t="shared" si="294"/>
        <v/>
      </c>
      <c r="S868" s="16"/>
      <c r="T868" s="49" t="str">
        <f t="shared" si="285"/>
        <v/>
      </c>
      <c r="U868" s="49" t="str">
        <f t="shared" si="286"/>
        <v/>
      </c>
      <c r="V868" s="16"/>
      <c r="W868" s="88" t="str">
        <f t="shared" si="287"/>
        <v/>
      </c>
      <c r="X868" s="89" t="str">
        <f t="shared" si="282"/>
        <v/>
      </c>
      <c r="Y868" s="16"/>
      <c r="Z868" s="31" t="str">
        <f t="shared" si="295"/>
        <v/>
      </c>
      <c r="AA868" s="19"/>
      <c r="AB868" s="45" t="str">
        <f t="shared" si="281"/>
        <v/>
      </c>
      <c r="AC868" s="44"/>
      <c r="AE868" s="19"/>
      <c r="AF868" s="72"/>
      <c r="AG868" s="25"/>
      <c r="AH868" s="45" t="str">
        <f t="shared" si="288"/>
        <v/>
      </c>
      <c r="AI868" s="29"/>
      <c r="AJ868" s="45" t="str">
        <f t="shared" si="289"/>
        <v/>
      </c>
      <c r="AK868" s="50"/>
      <c r="AL868" s="88" t="str">
        <f t="shared" si="279"/>
        <v/>
      </c>
      <c r="AM868" s="89" t="str">
        <f t="shared" si="280"/>
        <v/>
      </c>
      <c r="AN868" s="36"/>
    </row>
    <row r="869" spans="1:40" x14ac:dyDescent="0.25">
      <c r="A869" s="95"/>
      <c r="B869" s="19"/>
      <c r="C869" s="298" t="b">
        <f t="shared" si="296"/>
        <v>0</v>
      </c>
      <c r="D869" s="298"/>
      <c r="E869" s="420" t="b">
        <f t="shared" si="297"/>
        <v>0</v>
      </c>
      <c r="F869" s="421"/>
      <c r="G869" s="298" t="b">
        <f t="shared" si="298"/>
        <v>0</v>
      </c>
      <c r="H869" s="298"/>
      <c r="I869" s="298" t="b">
        <f t="shared" si="299"/>
        <v>0</v>
      </c>
      <c r="J869" s="298"/>
      <c r="K869" s="285" t="str">
        <f t="shared" si="290"/>
        <v/>
      </c>
      <c r="L869" s="104" t="str">
        <f t="shared" si="283"/>
        <v/>
      </c>
      <c r="M869" s="293" t="str">
        <f t="shared" si="284"/>
        <v/>
      </c>
      <c r="N869" s="19"/>
      <c r="O869" s="86" t="str">
        <f t="shared" si="291"/>
        <v/>
      </c>
      <c r="P869" s="285" t="str">
        <f t="shared" si="292"/>
        <v/>
      </c>
      <c r="Q869" s="86" t="str">
        <f t="shared" si="293"/>
        <v/>
      </c>
      <c r="R869" s="285" t="str">
        <f t="shared" si="294"/>
        <v/>
      </c>
      <c r="S869" s="16"/>
      <c r="T869" s="49" t="str">
        <f t="shared" si="285"/>
        <v/>
      </c>
      <c r="U869" s="49" t="str">
        <f t="shared" si="286"/>
        <v/>
      </c>
      <c r="V869" s="16"/>
      <c r="W869" s="88" t="str">
        <f t="shared" si="287"/>
        <v/>
      </c>
      <c r="X869" s="89" t="str">
        <f t="shared" si="282"/>
        <v/>
      </c>
      <c r="Y869" s="16"/>
      <c r="Z869" s="31" t="str">
        <f t="shared" si="295"/>
        <v/>
      </c>
      <c r="AA869" s="19"/>
      <c r="AB869" s="45" t="str">
        <f t="shared" si="281"/>
        <v/>
      </c>
      <c r="AC869" s="44"/>
      <c r="AE869" s="19"/>
      <c r="AF869" s="72"/>
      <c r="AG869" s="25"/>
      <c r="AH869" s="45" t="str">
        <f t="shared" si="288"/>
        <v/>
      </c>
      <c r="AI869" s="29"/>
      <c r="AJ869" s="45" t="str">
        <f t="shared" si="289"/>
        <v/>
      </c>
      <c r="AK869" s="50"/>
      <c r="AL869" s="88" t="str">
        <f t="shared" si="279"/>
        <v/>
      </c>
      <c r="AM869" s="89" t="str">
        <f t="shared" si="280"/>
        <v/>
      </c>
      <c r="AN869" s="36"/>
    </row>
    <row r="870" spans="1:40" x14ac:dyDescent="0.25">
      <c r="A870" s="95"/>
      <c r="B870" s="19"/>
      <c r="C870" s="298" t="b">
        <f t="shared" si="296"/>
        <v>0</v>
      </c>
      <c r="D870" s="298"/>
      <c r="E870" s="420" t="b">
        <f t="shared" si="297"/>
        <v>0</v>
      </c>
      <c r="F870" s="421"/>
      <c r="G870" s="298" t="b">
        <f t="shared" si="298"/>
        <v>0</v>
      </c>
      <c r="H870" s="298"/>
      <c r="I870" s="298" t="b">
        <f t="shared" si="299"/>
        <v>0</v>
      </c>
      <c r="J870" s="298"/>
      <c r="K870" s="285" t="str">
        <f t="shared" si="290"/>
        <v/>
      </c>
      <c r="L870" s="104" t="str">
        <f t="shared" si="283"/>
        <v/>
      </c>
      <c r="M870" s="293" t="str">
        <f t="shared" si="284"/>
        <v/>
      </c>
      <c r="N870" s="19"/>
      <c r="O870" s="86" t="str">
        <f t="shared" si="291"/>
        <v/>
      </c>
      <c r="P870" s="285" t="str">
        <f t="shared" si="292"/>
        <v/>
      </c>
      <c r="Q870" s="86" t="str">
        <f t="shared" si="293"/>
        <v/>
      </c>
      <c r="R870" s="285" t="str">
        <f t="shared" si="294"/>
        <v/>
      </c>
      <c r="S870" s="16"/>
      <c r="T870" s="49" t="str">
        <f t="shared" si="285"/>
        <v/>
      </c>
      <c r="U870" s="49" t="str">
        <f t="shared" si="286"/>
        <v/>
      </c>
      <c r="V870" s="16"/>
      <c r="W870" s="88" t="str">
        <f t="shared" si="287"/>
        <v/>
      </c>
      <c r="X870" s="89" t="str">
        <f t="shared" si="282"/>
        <v/>
      </c>
      <c r="Y870" s="16"/>
      <c r="Z870" s="31" t="str">
        <f t="shared" si="295"/>
        <v/>
      </c>
      <c r="AA870" s="19"/>
      <c r="AB870" s="45" t="str">
        <f t="shared" si="281"/>
        <v/>
      </c>
      <c r="AC870" s="44"/>
      <c r="AE870" s="19"/>
      <c r="AF870" s="72"/>
      <c r="AG870" s="25"/>
      <c r="AH870" s="45" t="str">
        <f t="shared" si="288"/>
        <v/>
      </c>
      <c r="AI870" s="29"/>
      <c r="AJ870" s="45" t="str">
        <f t="shared" si="289"/>
        <v/>
      </c>
      <c r="AK870" s="50"/>
      <c r="AL870" s="88" t="str">
        <f t="shared" si="279"/>
        <v/>
      </c>
      <c r="AM870" s="89" t="str">
        <f t="shared" si="280"/>
        <v/>
      </c>
      <c r="AN870" s="36"/>
    </row>
    <row r="871" spans="1:40" x14ac:dyDescent="0.25">
      <c r="A871" s="95"/>
      <c r="B871" s="19"/>
      <c r="C871" s="298" t="b">
        <f t="shared" si="296"/>
        <v>0</v>
      </c>
      <c r="D871" s="298"/>
      <c r="E871" s="420" t="b">
        <f t="shared" si="297"/>
        <v>0</v>
      </c>
      <c r="F871" s="421"/>
      <c r="G871" s="298" t="b">
        <f t="shared" si="298"/>
        <v>0</v>
      </c>
      <c r="H871" s="298"/>
      <c r="I871" s="298" t="b">
        <f t="shared" si="299"/>
        <v>0</v>
      </c>
      <c r="J871" s="298"/>
      <c r="K871" s="285" t="str">
        <f t="shared" si="290"/>
        <v/>
      </c>
      <c r="L871" s="104" t="str">
        <f t="shared" si="283"/>
        <v/>
      </c>
      <c r="M871" s="293" t="str">
        <f t="shared" si="284"/>
        <v/>
      </c>
      <c r="N871" s="19"/>
      <c r="O871" s="86" t="str">
        <f t="shared" si="291"/>
        <v/>
      </c>
      <c r="P871" s="285" t="str">
        <f t="shared" si="292"/>
        <v/>
      </c>
      <c r="Q871" s="86" t="str">
        <f t="shared" si="293"/>
        <v/>
      </c>
      <c r="R871" s="285" t="str">
        <f t="shared" si="294"/>
        <v/>
      </c>
      <c r="S871" s="16"/>
      <c r="T871" s="49" t="str">
        <f t="shared" si="285"/>
        <v/>
      </c>
      <c r="U871" s="49" t="str">
        <f t="shared" si="286"/>
        <v/>
      </c>
      <c r="V871" s="16"/>
      <c r="W871" s="88" t="str">
        <f t="shared" si="287"/>
        <v/>
      </c>
      <c r="X871" s="89" t="str">
        <f t="shared" si="282"/>
        <v/>
      </c>
      <c r="Y871" s="16"/>
      <c r="Z871" s="31" t="str">
        <f t="shared" si="295"/>
        <v/>
      </c>
      <c r="AA871" s="19"/>
      <c r="AB871" s="45" t="str">
        <f t="shared" si="281"/>
        <v/>
      </c>
      <c r="AC871" s="44"/>
      <c r="AE871" s="19"/>
      <c r="AF871" s="72"/>
      <c r="AG871" s="25"/>
      <c r="AH871" s="45" t="str">
        <f t="shared" si="288"/>
        <v/>
      </c>
      <c r="AI871" s="29"/>
      <c r="AJ871" s="45" t="str">
        <f t="shared" si="289"/>
        <v/>
      </c>
      <c r="AK871" s="50"/>
      <c r="AL871" s="88" t="str">
        <f t="shared" si="279"/>
        <v/>
      </c>
      <c r="AM871" s="89" t="str">
        <f t="shared" si="280"/>
        <v/>
      </c>
      <c r="AN871" s="36"/>
    </row>
    <row r="872" spans="1:40" x14ac:dyDescent="0.25">
      <c r="A872" s="95"/>
      <c r="B872" s="19"/>
      <c r="C872" s="298" t="b">
        <f t="shared" si="296"/>
        <v>0</v>
      </c>
      <c r="D872" s="298"/>
      <c r="E872" s="420" t="b">
        <f t="shared" si="297"/>
        <v>0</v>
      </c>
      <c r="F872" s="421"/>
      <c r="G872" s="298" t="b">
        <f t="shared" si="298"/>
        <v>0</v>
      </c>
      <c r="H872" s="298"/>
      <c r="I872" s="298" t="b">
        <f t="shared" si="299"/>
        <v>0</v>
      </c>
      <c r="J872" s="298"/>
      <c r="K872" s="285" t="str">
        <f t="shared" si="290"/>
        <v/>
      </c>
      <c r="L872" s="104" t="str">
        <f t="shared" si="283"/>
        <v/>
      </c>
      <c r="M872" s="293" t="str">
        <f t="shared" si="284"/>
        <v/>
      </c>
      <c r="N872" s="19"/>
      <c r="O872" s="86" t="str">
        <f t="shared" si="291"/>
        <v/>
      </c>
      <c r="P872" s="285" t="str">
        <f t="shared" si="292"/>
        <v/>
      </c>
      <c r="Q872" s="86" t="str">
        <f t="shared" si="293"/>
        <v/>
      </c>
      <c r="R872" s="285" t="str">
        <f t="shared" si="294"/>
        <v/>
      </c>
      <c r="S872" s="16"/>
      <c r="T872" s="49" t="str">
        <f t="shared" si="285"/>
        <v/>
      </c>
      <c r="U872" s="49" t="str">
        <f t="shared" si="286"/>
        <v/>
      </c>
      <c r="V872" s="16"/>
      <c r="W872" s="88" t="str">
        <f t="shared" si="287"/>
        <v/>
      </c>
      <c r="X872" s="89" t="str">
        <f t="shared" si="282"/>
        <v/>
      </c>
      <c r="Y872" s="16"/>
      <c r="Z872" s="31" t="str">
        <f t="shared" si="295"/>
        <v/>
      </c>
      <c r="AA872" s="19"/>
      <c r="AB872" s="45" t="str">
        <f t="shared" si="281"/>
        <v/>
      </c>
      <c r="AC872" s="44"/>
      <c r="AE872" s="19"/>
      <c r="AF872" s="72"/>
      <c r="AG872" s="25"/>
      <c r="AH872" s="45" t="str">
        <f t="shared" si="288"/>
        <v/>
      </c>
      <c r="AI872" s="29"/>
      <c r="AJ872" s="45" t="str">
        <f t="shared" si="289"/>
        <v/>
      </c>
      <c r="AK872" s="50"/>
      <c r="AL872" s="88" t="str">
        <f t="shared" si="279"/>
        <v/>
      </c>
      <c r="AM872" s="89" t="str">
        <f t="shared" si="280"/>
        <v/>
      </c>
      <c r="AN872" s="36"/>
    </row>
    <row r="873" spans="1:40" x14ac:dyDescent="0.25">
      <c r="A873" s="95"/>
      <c r="B873" s="19"/>
      <c r="C873" s="298" t="b">
        <f t="shared" si="296"/>
        <v>0</v>
      </c>
      <c r="D873" s="298"/>
      <c r="E873" s="420" t="b">
        <f t="shared" si="297"/>
        <v>0</v>
      </c>
      <c r="F873" s="421"/>
      <c r="G873" s="298" t="b">
        <f t="shared" si="298"/>
        <v>0</v>
      </c>
      <c r="H873" s="298"/>
      <c r="I873" s="298" t="b">
        <f t="shared" si="299"/>
        <v>0</v>
      </c>
      <c r="J873" s="298"/>
      <c r="K873" s="285" t="str">
        <f t="shared" si="290"/>
        <v/>
      </c>
      <c r="L873" s="104" t="str">
        <f t="shared" si="283"/>
        <v/>
      </c>
      <c r="M873" s="293" t="str">
        <f t="shared" si="284"/>
        <v/>
      </c>
      <c r="N873" s="19"/>
      <c r="O873" s="86" t="str">
        <f t="shared" si="291"/>
        <v/>
      </c>
      <c r="P873" s="285" t="str">
        <f t="shared" si="292"/>
        <v/>
      </c>
      <c r="Q873" s="86" t="str">
        <f t="shared" si="293"/>
        <v/>
      </c>
      <c r="R873" s="285" t="str">
        <f t="shared" si="294"/>
        <v/>
      </c>
      <c r="S873" s="16"/>
      <c r="T873" s="49" t="str">
        <f t="shared" si="285"/>
        <v/>
      </c>
      <c r="U873" s="49" t="str">
        <f t="shared" si="286"/>
        <v/>
      </c>
      <c r="V873" s="16"/>
      <c r="W873" s="88" t="str">
        <f t="shared" si="287"/>
        <v/>
      </c>
      <c r="X873" s="89" t="str">
        <f t="shared" si="282"/>
        <v/>
      </c>
      <c r="Y873" s="16"/>
      <c r="Z873" s="31" t="str">
        <f t="shared" si="295"/>
        <v/>
      </c>
      <c r="AA873" s="19"/>
      <c r="AB873" s="45" t="str">
        <f t="shared" si="281"/>
        <v/>
      </c>
      <c r="AC873" s="44"/>
      <c r="AE873" s="19"/>
      <c r="AF873" s="72"/>
      <c r="AG873" s="25"/>
      <c r="AH873" s="45" t="str">
        <f t="shared" si="288"/>
        <v/>
      </c>
      <c r="AI873" s="29"/>
      <c r="AJ873" s="45" t="str">
        <f t="shared" si="289"/>
        <v/>
      </c>
      <c r="AK873" s="50"/>
      <c r="AL873" s="88" t="str">
        <f t="shared" si="279"/>
        <v/>
      </c>
      <c r="AM873" s="89" t="str">
        <f t="shared" si="280"/>
        <v/>
      </c>
      <c r="AN873" s="36"/>
    </row>
    <row r="874" spans="1:40" x14ac:dyDescent="0.25">
      <c r="A874" s="95"/>
      <c r="B874" s="19"/>
      <c r="C874" s="298" t="b">
        <f t="shared" si="296"/>
        <v>0</v>
      </c>
      <c r="D874" s="298"/>
      <c r="E874" s="420" t="b">
        <f t="shared" si="297"/>
        <v>0</v>
      </c>
      <c r="F874" s="421"/>
      <c r="G874" s="298" t="b">
        <f t="shared" si="298"/>
        <v>0</v>
      </c>
      <c r="H874" s="298"/>
      <c r="I874" s="298" t="b">
        <f t="shared" si="299"/>
        <v>0</v>
      </c>
      <c r="J874" s="298"/>
      <c r="K874" s="285" t="str">
        <f t="shared" si="290"/>
        <v/>
      </c>
      <c r="L874" s="104" t="str">
        <f t="shared" si="283"/>
        <v/>
      </c>
      <c r="M874" s="293" t="str">
        <f t="shared" si="284"/>
        <v/>
      </c>
      <c r="N874" s="19"/>
      <c r="O874" s="86" t="str">
        <f t="shared" si="291"/>
        <v/>
      </c>
      <c r="P874" s="285" t="str">
        <f t="shared" si="292"/>
        <v/>
      </c>
      <c r="Q874" s="86" t="str">
        <f t="shared" si="293"/>
        <v/>
      </c>
      <c r="R874" s="285" t="str">
        <f t="shared" si="294"/>
        <v/>
      </c>
      <c r="S874" s="16"/>
      <c r="T874" s="49" t="str">
        <f t="shared" si="285"/>
        <v/>
      </c>
      <c r="U874" s="49" t="str">
        <f t="shared" si="286"/>
        <v/>
      </c>
      <c r="V874" s="16"/>
      <c r="W874" s="88" t="str">
        <f t="shared" si="287"/>
        <v/>
      </c>
      <c r="X874" s="89" t="str">
        <f t="shared" si="282"/>
        <v/>
      </c>
      <c r="Y874" s="16"/>
      <c r="Z874" s="31" t="str">
        <f t="shared" si="295"/>
        <v/>
      </c>
      <c r="AA874" s="19"/>
      <c r="AB874" s="45" t="str">
        <f t="shared" si="281"/>
        <v/>
      </c>
      <c r="AC874" s="44"/>
      <c r="AE874" s="19"/>
      <c r="AF874" s="72"/>
      <c r="AG874" s="25"/>
      <c r="AH874" s="45" t="str">
        <f t="shared" si="288"/>
        <v/>
      </c>
      <c r="AI874" s="29"/>
      <c r="AJ874" s="45" t="str">
        <f t="shared" si="289"/>
        <v/>
      </c>
      <c r="AK874" s="50"/>
      <c r="AL874" s="88" t="str">
        <f t="shared" si="279"/>
        <v/>
      </c>
      <c r="AM874" s="89" t="str">
        <f t="shared" si="280"/>
        <v/>
      </c>
      <c r="AN874" s="36"/>
    </row>
    <row r="875" spans="1:40" x14ac:dyDescent="0.25">
      <c r="A875" s="95"/>
      <c r="B875" s="19"/>
      <c r="C875" s="298" t="b">
        <f t="shared" si="296"/>
        <v>0</v>
      </c>
      <c r="D875" s="298"/>
      <c r="E875" s="420" t="b">
        <f t="shared" si="297"/>
        <v>0</v>
      </c>
      <c r="F875" s="421"/>
      <c r="G875" s="298" t="b">
        <f t="shared" si="298"/>
        <v>0</v>
      </c>
      <c r="H875" s="298"/>
      <c r="I875" s="298" t="b">
        <f t="shared" si="299"/>
        <v>0</v>
      </c>
      <c r="J875" s="298"/>
      <c r="K875" s="285" t="str">
        <f t="shared" si="290"/>
        <v/>
      </c>
      <c r="L875" s="104" t="str">
        <f t="shared" si="283"/>
        <v/>
      </c>
      <c r="M875" s="293" t="str">
        <f t="shared" si="284"/>
        <v/>
      </c>
      <c r="N875" s="19"/>
      <c r="O875" s="86" t="str">
        <f t="shared" si="291"/>
        <v/>
      </c>
      <c r="P875" s="285" t="str">
        <f t="shared" si="292"/>
        <v/>
      </c>
      <c r="Q875" s="86" t="str">
        <f t="shared" si="293"/>
        <v/>
      </c>
      <c r="R875" s="285" t="str">
        <f t="shared" si="294"/>
        <v/>
      </c>
      <c r="S875" s="16"/>
      <c r="T875" s="49" t="str">
        <f t="shared" si="285"/>
        <v/>
      </c>
      <c r="U875" s="49" t="str">
        <f t="shared" si="286"/>
        <v/>
      </c>
      <c r="V875" s="16"/>
      <c r="W875" s="88" t="str">
        <f t="shared" si="287"/>
        <v/>
      </c>
      <c r="X875" s="89" t="str">
        <f t="shared" si="282"/>
        <v/>
      </c>
      <c r="Y875" s="16"/>
      <c r="Z875" s="31" t="str">
        <f t="shared" si="295"/>
        <v/>
      </c>
      <c r="AA875" s="19"/>
      <c r="AB875" s="45" t="str">
        <f t="shared" si="281"/>
        <v/>
      </c>
      <c r="AC875" s="44"/>
      <c r="AE875" s="19"/>
      <c r="AF875" s="72"/>
      <c r="AG875" s="25"/>
      <c r="AH875" s="45" t="str">
        <f t="shared" si="288"/>
        <v/>
      </c>
      <c r="AI875" s="29"/>
      <c r="AJ875" s="45" t="str">
        <f t="shared" si="289"/>
        <v/>
      </c>
      <c r="AK875" s="50"/>
      <c r="AL875" s="88" t="str">
        <f t="shared" si="279"/>
        <v/>
      </c>
      <c r="AM875" s="89" t="str">
        <f t="shared" si="280"/>
        <v/>
      </c>
      <c r="AN875" s="36"/>
    </row>
    <row r="876" spans="1:40" x14ac:dyDescent="0.25">
      <c r="A876" s="95"/>
      <c r="B876" s="19"/>
      <c r="C876" s="298" t="b">
        <f t="shared" si="296"/>
        <v>0</v>
      </c>
      <c r="D876" s="298"/>
      <c r="E876" s="420" t="b">
        <f t="shared" si="297"/>
        <v>0</v>
      </c>
      <c r="F876" s="421"/>
      <c r="G876" s="298" t="b">
        <f t="shared" si="298"/>
        <v>0</v>
      </c>
      <c r="H876" s="298"/>
      <c r="I876" s="298" t="b">
        <f t="shared" si="299"/>
        <v>0</v>
      </c>
      <c r="J876" s="298"/>
      <c r="K876" s="285" t="str">
        <f t="shared" si="290"/>
        <v/>
      </c>
      <c r="L876" s="104" t="str">
        <f t="shared" si="283"/>
        <v/>
      </c>
      <c r="M876" s="293" t="str">
        <f t="shared" si="284"/>
        <v/>
      </c>
      <c r="N876" s="19"/>
      <c r="O876" s="86" t="str">
        <f t="shared" si="291"/>
        <v/>
      </c>
      <c r="P876" s="285" t="str">
        <f t="shared" si="292"/>
        <v/>
      </c>
      <c r="Q876" s="86" t="str">
        <f t="shared" si="293"/>
        <v/>
      </c>
      <c r="R876" s="285" t="str">
        <f t="shared" si="294"/>
        <v/>
      </c>
      <c r="S876" s="16"/>
      <c r="T876" s="49" t="str">
        <f t="shared" si="285"/>
        <v/>
      </c>
      <c r="U876" s="49" t="str">
        <f t="shared" si="286"/>
        <v/>
      </c>
      <c r="V876" s="16"/>
      <c r="W876" s="88" t="str">
        <f t="shared" si="287"/>
        <v/>
      </c>
      <c r="X876" s="89" t="str">
        <f t="shared" si="282"/>
        <v/>
      </c>
      <c r="Y876" s="16"/>
      <c r="Z876" s="31" t="str">
        <f t="shared" si="295"/>
        <v/>
      </c>
      <c r="AA876" s="19"/>
      <c r="AB876" s="45" t="str">
        <f t="shared" si="281"/>
        <v/>
      </c>
      <c r="AC876" s="44"/>
      <c r="AE876" s="19"/>
      <c r="AF876" s="72"/>
      <c r="AG876" s="25"/>
      <c r="AH876" s="45" t="str">
        <f t="shared" si="288"/>
        <v/>
      </c>
      <c r="AI876" s="29"/>
      <c r="AJ876" s="45" t="str">
        <f t="shared" si="289"/>
        <v/>
      </c>
      <c r="AK876" s="50"/>
      <c r="AL876" s="88" t="str">
        <f t="shared" ref="AL876:AL939" si="300">IF(Z876="",W876,"")</f>
        <v/>
      </c>
      <c r="AM876" s="89" t="str">
        <f t="shared" ref="AM876:AM939" si="301">IF(Z876="",X876,"")</f>
        <v/>
      </c>
      <c r="AN876" s="36"/>
    </row>
    <row r="877" spans="1:40" x14ac:dyDescent="0.25">
      <c r="A877" s="95"/>
      <c r="B877" s="19"/>
      <c r="C877" s="298" t="b">
        <f t="shared" si="296"/>
        <v>0</v>
      </c>
      <c r="D877" s="298"/>
      <c r="E877" s="420" t="b">
        <f t="shared" si="297"/>
        <v>0</v>
      </c>
      <c r="F877" s="421"/>
      <c r="G877" s="298" t="b">
        <f t="shared" si="298"/>
        <v>0</v>
      </c>
      <c r="H877" s="298"/>
      <c r="I877" s="298" t="b">
        <f t="shared" si="299"/>
        <v>0</v>
      </c>
      <c r="J877" s="298"/>
      <c r="K877" s="285" t="str">
        <f t="shared" si="290"/>
        <v/>
      </c>
      <c r="L877" s="104" t="str">
        <f t="shared" si="283"/>
        <v/>
      </c>
      <c r="M877" s="293" t="str">
        <f t="shared" si="284"/>
        <v/>
      </c>
      <c r="N877" s="19"/>
      <c r="O877" s="86" t="str">
        <f t="shared" si="291"/>
        <v/>
      </c>
      <c r="P877" s="285" t="str">
        <f t="shared" si="292"/>
        <v/>
      </c>
      <c r="Q877" s="86" t="str">
        <f t="shared" si="293"/>
        <v/>
      </c>
      <c r="R877" s="285" t="str">
        <f t="shared" si="294"/>
        <v/>
      </c>
      <c r="S877" s="16"/>
      <c r="T877" s="49" t="str">
        <f t="shared" si="285"/>
        <v/>
      </c>
      <c r="U877" s="49" t="str">
        <f t="shared" si="286"/>
        <v/>
      </c>
      <c r="V877" s="16"/>
      <c r="W877" s="88" t="str">
        <f t="shared" si="287"/>
        <v/>
      </c>
      <c r="X877" s="89" t="str">
        <f t="shared" si="282"/>
        <v/>
      </c>
      <c r="Y877" s="16"/>
      <c r="Z877" s="31" t="str">
        <f t="shared" si="295"/>
        <v/>
      </c>
      <c r="AA877" s="19"/>
      <c r="AB877" s="45" t="str">
        <f t="shared" si="281"/>
        <v/>
      </c>
      <c r="AC877" s="44"/>
      <c r="AE877" s="19"/>
      <c r="AF877" s="72"/>
      <c r="AG877" s="25"/>
      <c r="AH877" s="45" t="str">
        <f t="shared" si="288"/>
        <v/>
      </c>
      <c r="AI877" s="29"/>
      <c r="AJ877" s="45" t="str">
        <f t="shared" si="289"/>
        <v/>
      </c>
      <c r="AK877" s="50"/>
      <c r="AL877" s="88" t="str">
        <f t="shared" si="300"/>
        <v/>
      </c>
      <c r="AM877" s="89" t="str">
        <f t="shared" si="301"/>
        <v/>
      </c>
      <c r="AN877" s="36"/>
    </row>
    <row r="878" spans="1:40" x14ac:dyDescent="0.25">
      <c r="A878" s="95"/>
      <c r="B878" s="19"/>
      <c r="C878" s="298" t="b">
        <f t="shared" si="296"/>
        <v>0</v>
      </c>
      <c r="D878" s="298"/>
      <c r="E878" s="420" t="b">
        <f t="shared" si="297"/>
        <v>0</v>
      </c>
      <c r="F878" s="421"/>
      <c r="G878" s="298" t="b">
        <f t="shared" si="298"/>
        <v>0</v>
      </c>
      <c r="H878" s="298"/>
      <c r="I878" s="298" t="b">
        <f t="shared" si="299"/>
        <v>0</v>
      </c>
      <c r="J878" s="298"/>
      <c r="K878" s="285" t="str">
        <f t="shared" si="290"/>
        <v/>
      </c>
      <c r="L878" s="104" t="str">
        <f t="shared" si="283"/>
        <v/>
      </c>
      <c r="M878" s="293" t="str">
        <f t="shared" si="284"/>
        <v/>
      </c>
      <c r="N878" s="19"/>
      <c r="O878" s="86" t="str">
        <f t="shared" si="291"/>
        <v/>
      </c>
      <c r="P878" s="285" t="str">
        <f t="shared" si="292"/>
        <v/>
      </c>
      <c r="Q878" s="86" t="str">
        <f t="shared" si="293"/>
        <v/>
      </c>
      <c r="R878" s="285" t="str">
        <f t="shared" si="294"/>
        <v/>
      </c>
      <c r="S878" s="16"/>
      <c r="T878" s="49" t="str">
        <f t="shared" si="285"/>
        <v/>
      </c>
      <c r="U878" s="49" t="str">
        <f t="shared" si="286"/>
        <v/>
      </c>
      <c r="V878" s="16"/>
      <c r="W878" s="88" t="str">
        <f t="shared" si="287"/>
        <v/>
      </c>
      <c r="X878" s="89" t="str">
        <f t="shared" si="282"/>
        <v/>
      </c>
      <c r="Y878" s="16"/>
      <c r="Z878" s="31" t="str">
        <f t="shared" si="295"/>
        <v/>
      </c>
      <c r="AA878" s="19"/>
      <c r="AB878" s="45" t="str">
        <f t="shared" si="281"/>
        <v/>
      </c>
      <c r="AC878" s="44"/>
      <c r="AE878" s="19"/>
      <c r="AF878" s="72"/>
      <c r="AG878" s="25"/>
      <c r="AH878" s="45" t="str">
        <f t="shared" si="288"/>
        <v/>
      </c>
      <c r="AI878" s="29"/>
      <c r="AJ878" s="45" t="str">
        <f t="shared" si="289"/>
        <v/>
      </c>
      <c r="AK878" s="50"/>
      <c r="AL878" s="88" t="str">
        <f t="shared" si="300"/>
        <v/>
      </c>
      <c r="AM878" s="89" t="str">
        <f t="shared" si="301"/>
        <v/>
      </c>
      <c r="AN878" s="36"/>
    </row>
    <row r="879" spans="1:40" x14ac:dyDescent="0.25">
      <c r="A879" s="95"/>
      <c r="B879" s="19"/>
      <c r="C879" s="298" t="b">
        <f t="shared" si="296"/>
        <v>0</v>
      </c>
      <c r="D879" s="298"/>
      <c r="E879" s="420" t="b">
        <f t="shared" si="297"/>
        <v>0</v>
      </c>
      <c r="F879" s="421"/>
      <c r="G879" s="298" t="b">
        <f t="shared" si="298"/>
        <v>0</v>
      </c>
      <c r="H879" s="298"/>
      <c r="I879" s="298" t="b">
        <f t="shared" si="299"/>
        <v>0</v>
      </c>
      <c r="J879" s="298"/>
      <c r="K879" s="285" t="str">
        <f t="shared" si="290"/>
        <v/>
      </c>
      <c r="L879" s="104" t="str">
        <f t="shared" si="283"/>
        <v/>
      </c>
      <c r="M879" s="293" t="str">
        <f t="shared" si="284"/>
        <v/>
      </c>
      <c r="N879" s="19"/>
      <c r="O879" s="86" t="str">
        <f t="shared" si="291"/>
        <v/>
      </c>
      <c r="P879" s="285" t="str">
        <f t="shared" si="292"/>
        <v/>
      </c>
      <c r="Q879" s="86" t="str">
        <f t="shared" si="293"/>
        <v/>
      </c>
      <c r="R879" s="285" t="str">
        <f t="shared" si="294"/>
        <v/>
      </c>
      <c r="S879" s="16"/>
      <c r="T879" s="49" t="str">
        <f t="shared" si="285"/>
        <v/>
      </c>
      <c r="U879" s="49" t="str">
        <f t="shared" si="286"/>
        <v/>
      </c>
      <c r="V879" s="16"/>
      <c r="W879" s="88" t="str">
        <f t="shared" si="287"/>
        <v/>
      </c>
      <c r="X879" s="89" t="str">
        <f t="shared" si="282"/>
        <v/>
      </c>
      <c r="Y879" s="16"/>
      <c r="Z879" s="31" t="str">
        <f t="shared" si="295"/>
        <v/>
      </c>
      <c r="AA879" s="19"/>
      <c r="AB879" s="45" t="str">
        <f t="shared" si="281"/>
        <v/>
      </c>
      <c r="AC879" s="44"/>
      <c r="AE879" s="19"/>
      <c r="AF879" s="72"/>
      <c r="AG879" s="25"/>
      <c r="AH879" s="45" t="str">
        <f t="shared" si="288"/>
        <v/>
      </c>
      <c r="AI879" s="29"/>
      <c r="AJ879" s="45" t="str">
        <f t="shared" si="289"/>
        <v/>
      </c>
      <c r="AK879" s="50"/>
      <c r="AL879" s="88" t="str">
        <f t="shared" si="300"/>
        <v/>
      </c>
      <c r="AM879" s="89" t="str">
        <f t="shared" si="301"/>
        <v/>
      </c>
      <c r="AN879" s="36"/>
    </row>
    <row r="880" spans="1:40" x14ac:dyDescent="0.25">
      <c r="A880" s="95"/>
      <c r="B880" s="19"/>
      <c r="C880" s="298" t="b">
        <f t="shared" si="296"/>
        <v>0</v>
      </c>
      <c r="D880" s="298"/>
      <c r="E880" s="420" t="b">
        <f t="shared" si="297"/>
        <v>0</v>
      </c>
      <c r="F880" s="421"/>
      <c r="G880" s="298" t="b">
        <f t="shared" si="298"/>
        <v>0</v>
      </c>
      <c r="H880" s="298"/>
      <c r="I880" s="298" t="b">
        <f t="shared" si="299"/>
        <v>0</v>
      </c>
      <c r="J880" s="298"/>
      <c r="K880" s="285" t="str">
        <f t="shared" si="290"/>
        <v/>
      </c>
      <c r="L880" s="104" t="str">
        <f t="shared" si="283"/>
        <v/>
      </c>
      <c r="M880" s="293" t="str">
        <f t="shared" si="284"/>
        <v/>
      </c>
      <c r="N880" s="19"/>
      <c r="O880" s="86" t="str">
        <f t="shared" si="291"/>
        <v/>
      </c>
      <c r="P880" s="285" t="str">
        <f t="shared" si="292"/>
        <v/>
      </c>
      <c r="Q880" s="86" t="str">
        <f t="shared" si="293"/>
        <v/>
      </c>
      <c r="R880" s="285" t="str">
        <f t="shared" si="294"/>
        <v/>
      </c>
      <c r="S880" s="16"/>
      <c r="T880" s="49" t="str">
        <f t="shared" si="285"/>
        <v/>
      </c>
      <c r="U880" s="49" t="str">
        <f t="shared" si="286"/>
        <v/>
      </c>
      <c r="V880" s="16"/>
      <c r="W880" s="88" t="str">
        <f t="shared" si="287"/>
        <v/>
      </c>
      <c r="X880" s="89" t="str">
        <f t="shared" si="282"/>
        <v/>
      </c>
      <c r="Y880" s="16"/>
      <c r="Z880" s="31" t="str">
        <f t="shared" si="295"/>
        <v/>
      </c>
      <c r="AA880" s="19"/>
      <c r="AB880" s="45" t="str">
        <f t="shared" si="281"/>
        <v/>
      </c>
      <c r="AC880" s="44"/>
      <c r="AE880" s="19"/>
      <c r="AF880" s="72"/>
      <c r="AG880" s="25"/>
      <c r="AH880" s="45" t="str">
        <f t="shared" si="288"/>
        <v/>
      </c>
      <c r="AI880" s="29"/>
      <c r="AJ880" s="45" t="str">
        <f t="shared" si="289"/>
        <v/>
      </c>
      <c r="AK880" s="50"/>
      <c r="AL880" s="88" t="str">
        <f t="shared" si="300"/>
        <v/>
      </c>
      <c r="AM880" s="89" t="str">
        <f t="shared" si="301"/>
        <v/>
      </c>
      <c r="AN880" s="36"/>
    </row>
    <row r="881" spans="1:40" x14ac:dyDescent="0.25">
      <c r="A881" s="95"/>
      <c r="B881" s="19"/>
      <c r="C881" s="298" t="b">
        <f t="shared" si="296"/>
        <v>0</v>
      </c>
      <c r="D881" s="298"/>
      <c r="E881" s="420" t="b">
        <f t="shared" si="297"/>
        <v>0</v>
      </c>
      <c r="F881" s="421"/>
      <c r="G881" s="298" t="b">
        <f t="shared" si="298"/>
        <v>0</v>
      </c>
      <c r="H881" s="298"/>
      <c r="I881" s="298" t="b">
        <f t="shared" si="299"/>
        <v>0</v>
      </c>
      <c r="J881" s="298"/>
      <c r="K881" s="285" t="str">
        <f t="shared" si="290"/>
        <v/>
      </c>
      <c r="L881" s="104" t="str">
        <f t="shared" si="283"/>
        <v/>
      </c>
      <c r="M881" s="293" t="str">
        <f t="shared" si="284"/>
        <v/>
      </c>
      <c r="N881" s="19"/>
      <c r="O881" s="86" t="str">
        <f t="shared" si="291"/>
        <v/>
      </c>
      <c r="P881" s="285" t="str">
        <f t="shared" si="292"/>
        <v/>
      </c>
      <c r="Q881" s="86" t="str">
        <f t="shared" si="293"/>
        <v/>
      </c>
      <c r="R881" s="285" t="str">
        <f t="shared" si="294"/>
        <v/>
      </c>
      <c r="S881" s="16"/>
      <c r="T881" s="49" t="str">
        <f t="shared" si="285"/>
        <v/>
      </c>
      <c r="U881" s="49" t="str">
        <f t="shared" si="286"/>
        <v/>
      </c>
      <c r="V881" s="16"/>
      <c r="W881" s="88" t="str">
        <f t="shared" si="287"/>
        <v/>
      </c>
      <c r="X881" s="89" t="str">
        <f t="shared" si="282"/>
        <v/>
      </c>
      <c r="Y881" s="16"/>
      <c r="Z881" s="31" t="str">
        <f t="shared" si="295"/>
        <v/>
      </c>
      <c r="AA881" s="19"/>
      <c r="AB881" s="45" t="str">
        <f t="shared" si="281"/>
        <v/>
      </c>
      <c r="AC881" s="44"/>
      <c r="AE881" s="19"/>
      <c r="AF881" s="72"/>
      <c r="AG881" s="25"/>
      <c r="AH881" s="45" t="str">
        <f t="shared" si="288"/>
        <v/>
      </c>
      <c r="AI881" s="29"/>
      <c r="AJ881" s="45" t="str">
        <f t="shared" si="289"/>
        <v/>
      </c>
      <c r="AK881" s="50"/>
      <c r="AL881" s="88" t="str">
        <f t="shared" si="300"/>
        <v/>
      </c>
      <c r="AM881" s="89" t="str">
        <f t="shared" si="301"/>
        <v/>
      </c>
      <c r="AN881" s="36"/>
    </row>
    <row r="882" spans="1:40" x14ac:dyDescent="0.25">
      <c r="A882" s="95"/>
      <c r="B882" s="19"/>
      <c r="C882" s="298" t="b">
        <f t="shared" si="296"/>
        <v>0</v>
      </c>
      <c r="D882" s="298"/>
      <c r="E882" s="420" t="b">
        <f t="shared" si="297"/>
        <v>0</v>
      </c>
      <c r="F882" s="421"/>
      <c r="G882" s="298" t="b">
        <f t="shared" si="298"/>
        <v>0</v>
      </c>
      <c r="H882" s="298"/>
      <c r="I882" s="298" t="b">
        <f t="shared" si="299"/>
        <v>0</v>
      </c>
      <c r="J882" s="298"/>
      <c r="K882" s="285" t="str">
        <f t="shared" si="290"/>
        <v/>
      </c>
      <c r="L882" s="104" t="str">
        <f t="shared" si="283"/>
        <v/>
      </c>
      <c r="M882" s="293" t="str">
        <f t="shared" si="284"/>
        <v/>
      </c>
      <c r="N882" s="19"/>
      <c r="O882" s="86" t="str">
        <f t="shared" si="291"/>
        <v/>
      </c>
      <c r="P882" s="285" t="str">
        <f t="shared" si="292"/>
        <v/>
      </c>
      <c r="Q882" s="86" t="str">
        <f t="shared" si="293"/>
        <v/>
      </c>
      <c r="R882" s="285" t="str">
        <f t="shared" si="294"/>
        <v/>
      </c>
      <c r="S882" s="16"/>
      <c r="T882" s="49" t="str">
        <f t="shared" si="285"/>
        <v/>
      </c>
      <c r="U882" s="49" t="str">
        <f t="shared" si="286"/>
        <v/>
      </c>
      <c r="V882" s="16"/>
      <c r="W882" s="88" t="str">
        <f t="shared" si="287"/>
        <v/>
      </c>
      <c r="X882" s="89" t="str">
        <f t="shared" si="282"/>
        <v/>
      </c>
      <c r="Y882" s="16"/>
      <c r="Z882" s="31" t="str">
        <f t="shared" si="295"/>
        <v/>
      </c>
      <c r="AA882" s="19"/>
      <c r="AB882" s="45" t="str">
        <f t="shared" si="281"/>
        <v/>
      </c>
      <c r="AC882" s="44"/>
      <c r="AE882" s="19"/>
      <c r="AF882" s="72"/>
      <c r="AG882" s="25"/>
      <c r="AH882" s="45" t="str">
        <f t="shared" si="288"/>
        <v/>
      </c>
      <c r="AI882" s="29"/>
      <c r="AJ882" s="45" t="str">
        <f t="shared" si="289"/>
        <v/>
      </c>
      <c r="AK882" s="50"/>
      <c r="AL882" s="88" t="str">
        <f t="shared" si="300"/>
        <v/>
      </c>
      <c r="AM882" s="89" t="str">
        <f t="shared" si="301"/>
        <v/>
      </c>
      <c r="AN882" s="36"/>
    </row>
    <row r="883" spans="1:40" x14ac:dyDescent="0.25">
      <c r="A883" s="95"/>
      <c r="B883" s="19"/>
      <c r="C883" s="298" t="b">
        <f t="shared" si="296"/>
        <v>0</v>
      </c>
      <c r="D883" s="298"/>
      <c r="E883" s="420" t="b">
        <f t="shared" si="297"/>
        <v>0</v>
      </c>
      <c r="F883" s="421"/>
      <c r="G883" s="298" t="b">
        <f t="shared" si="298"/>
        <v>0</v>
      </c>
      <c r="H883" s="298"/>
      <c r="I883" s="298" t="b">
        <f t="shared" si="299"/>
        <v>0</v>
      </c>
      <c r="J883" s="298"/>
      <c r="K883" s="285" t="str">
        <f t="shared" si="290"/>
        <v/>
      </c>
      <c r="L883" s="104" t="str">
        <f t="shared" si="283"/>
        <v/>
      </c>
      <c r="M883" s="293" t="str">
        <f t="shared" si="284"/>
        <v/>
      </c>
      <c r="N883" s="19"/>
      <c r="O883" s="86" t="str">
        <f t="shared" si="291"/>
        <v/>
      </c>
      <c r="P883" s="285" t="str">
        <f t="shared" si="292"/>
        <v/>
      </c>
      <c r="Q883" s="86" t="str">
        <f t="shared" si="293"/>
        <v/>
      </c>
      <c r="R883" s="285" t="str">
        <f t="shared" si="294"/>
        <v/>
      </c>
      <c r="S883" s="16"/>
      <c r="T883" s="49" t="str">
        <f t="shared" si="285"/>
        <v/>
      </c>
      <c r="U883" s="49" t="str">
        <f t="shared" si="286"/>
        <v/>
      </c>
      <c r="V883" s="16"/>
      <c r="W883" s="88" t="str">
        <f t="shared" si="287"/>
        <v/>
      </c>
      <c r="X883" s="89" t="str">
        <f t="shared" si="282"/>
        <v/>
      </c>
      <c r="Y883" s="16"/>
      <c r="Z883" s="31" t="str">
        <f t="shared" si="295"/>
        <v/>
      </c>
      <c r="AA883" s="19"/>
      <c r="AB883" s="45" t="str">
        <f t="shared" si="281"/>
        <v/>
      </c>
      <c r="AC883" s="44"/>
      <c r="AE883" s="19"/>
      <c r="AF883" s="72"/>
      <c r="AG883" s="25"/>
      <c r="AH883" s="45" t="str">
        <f t="shared" si="288"/>
        <v/>
      </c>
      <c r="AI883" s="29"/>
      <c r="AJ883" s="45" t="str">
        <f t="shared" si="289"/>
        <v/>
      </c>
      <c r="AK883" s="50"/>
      <c r="AL883" s="88" t="str">
        <f t="shared" si="300"/>
        <v/>
      </c>
      <c r="AM883" s="89" t="str">
        <f t="shared" si="301"/>
        <v/>
      </c>
      <c r="AN883" s="36"/>
    </row>
    <row r="884" spans="1:40" x14ac:dyDescent="0.25">
      <c r="A884" s="95"/>
      <c r="B884" s="19"/>
      <c r="C884" s="298" t="b">
        <f t="shared" si="296"/>
        <v>0</v>
      </c>
      <c r="D884" s="298"/>
      <c r="E884" s="420" t="b">
        <f t="shared" si="297"/>
        <v>0</v>
      </c>
      <c r="F884" s="421"/>
      <c r="G884" s="298" t="b">
        <f t="shared" si="298"/>
        <v>0</v>
      </c>
      <c r="H884" s="298"/>
      <c r="I884" s="298" t="b">
        <f t="shared" si="299"/>
        <v>0</v>
      </c>
      <c r="J884" s="298"/>
      <c r="K884" s="285" t="str">
        <f t="shared" si="290"/>
        <v/>
      </c>
      <c r="L884" s="104" t="str">
        <f t="shared" si="283"/>
        <v/>
      </c>
      <c r="M884" s="293" t="str">
        <f t="shared" si="284"/>
        <v/>
      </c>
      <c r="N884" s="19"/>
      <c r="O884" s="86" t="str">
        <f t="shared" si="291"/>
        <v/>
      </c>
      <c r="P884" s="285" t="str">
        <f t="shared" si="292"/>
        <v/>
      </c>
      <c r="Q884" s="86" t="str">
        <f t="shared" si="293"/>
        <v/>
      </c>
      <c r="R884" s="285" t="str">
        <f t="shared" si="294"/>
        <v/>
      </c>
      <c r="S884" s="16"/>
      <c r="T884" s="49" t="str">
        <f t="shared" si="285"/>
        <v/>
      </c>
      <c r="U884" s="49" t="str">
        <f t="shared" si="286"/>
        <v/>
      </c>
      <c r="V884" s="16"/>
      <c r="W884" s="88" t="str">
        <f t="shared" si="287"/>
        <v/>
      </c>
      <c r="X884" s="89" t="str">
        <f t="shared" si="282"/>
        <v/>
      </c>
      <c r="Y884" s="16"/>
      <c r="Z884" s="31" t="str">
        <f t="shared" si="295"/>
        <v/>
      </c>
      <c r="AA884" s="19"/>
      <c r="AB884" s="45" t="str">
        <f t="shared" si="281"/>
        <v/>
      </c>
      <c r="AC884" s="44"/>
      <c r="AE884" s="19"/>
      <c r="AF884" s="72"/>
      <c r="AG884" s="25"/>
      <c r="AH884" s="45" t="str">
        <f t="shared" si="288"/>
        <v/>
      </c>
      <c r="AI884" s="29"/>
      <c r="AJ884" s="45" t="str">
        <f t="shared" si="289"/>
        <v/>
      </c>
      <c r="AK884" s="50"/>
      <c r="AL884" s="88" t="str">
        <f t="shared" si="300"/>
        <v/>
      </c>
      <c r="AM884" s="89" t="str">
        <f t="shared" si="301"/>
        <v/>
      </c>
      <c r="AN884" s="36"/>
    </row>
    <row r="885" spans="1:40" x14ac:dyDescent="0.25">
      <c r="A885" s="95"/>
      <c r="B885" s="19"/>
      <c r="C885" s="298" t="b">
        <f t="shared" si="296"/>
        <v>0</v>
      </c>
      <c r="D885" s="298"/>
      <c r="E885" s="420" t="b">
        <f t="shared" si="297"/>
        <v>0</v>
      </c>
      <c r="F885" s="421"/>
      <c r="G885" s="298" t="b">
        <f t="shared" si="298"/>
        <v>0</v>
      </c>
      <c r="H885" s="298"/>
      <c r="I885" s="298" t="b">
        <f t="shared" si="299"/>
        <v>0</v>
      </c>
      <c r="J885" s="298"/>
      <c r="K885" s="285" t="str">
        <f t="shared" si="290"/>
        <v/>
      </c>
      <c r="L885" s="104" t="str">
        <f t="shared" si="283"/>
        <v/>
      </c>
      <c r="M885" s="293" t="str">
        <f t="shared" si="284"/>
        <v/>
      </c>
      <c r="N885" s="19"/>
      <c r="O885" s="86" t="str">
        <f t="shared" si="291"/>
        <v/>
      </c>
      <c r="P885" s="285" t="str">
        <f t="shared" si="292"/>
        <v/>
      </c>
      <c r="Q885" s="86" t="str">
        <f t="shared" si="293"/>
        <v/>
      </c>
      <c r="R885" s="285" t="str">
        <f t="shared" si="294"/>
        <v/>
      </c>
      <c r="S885" s="16"/>
      <c r="T885" s="49" t="str">
        <f t="shared" si="285"/>
        <v/>
      </c>
      <c r="U885" s="49" t="str">
        <f t="shared" si="286"/>
        <v/>
      </c>
      <c r="V885" s="16"/>
      <c r="W885" s="88" t="str">
        <f t="shared" si="287"/>
        <v/>
      </c>
      <c r="X885" s="89" t="str">
        <f t="shared" si="282"/>
        <v/>
      </c>
      <c r="Y885" s="16"/>
      <c r="Z885" s="31" t="str">
        <f t="shared" si="295"/>
        <v/>
      </c>
      <c r="AA885" s="19"/>
      <c r="AB885" s="45" t="str">
        <f t="shared" si="281"/>
        <v/>
      </c>
      <c r="AC885" s="44"/>
      <c r="AE885" s="19"/>
      <c r="AF885" s="72"/>
      <c r="AG885" s="25"/>
      <c r="AH885" s="45" t="str">
        <f t="shared" si="288"/>
        <v/>
      </c>
      <c r="AI885" s="29"/>
      <c r="AJ885" s="45" t="str">
        <f t="shared" si="289"/>
        <v/>
      </c>
      <c r="AK885" s="50"/>
      <c r="AL885" s="88" t="str">
        <f t="shared" si="300"/>
        <v/>
      </c>
      <c r="AM885" s="89" t="str">
        <f t="shared" si="301"/>
        <v/>
      </c>
      <c r="AN885" s="36"/>
    </row>
    <row r="886" spans="1:40" x14ac:dyDescent="0.25">
      <c r="A886" s="95"/>
      <c r="B886" s="19"/>
      <c r="C886" s="298" t="b">
        <f t="shared" si="296"/>
        <v>0</v>
      </c>
      <c r="D886" s="298"/>
      <c r="E886" s="420" t="b">
        <f t="shared" si="297"/>
        <v>0</v>
      </c>
      <c r="F886" s="421"/>
      <c r="G886" s="298" t="b">
        <f t="shared" si="298"/>
        <v>0</v>
      </c>
      <c r="H886" s="298"/>
      <c r="I886" s="298" t="b">
        <f t="shared" si="299"/>
        <v>0</v>
      </c>
      <c r="J886" s="298"/>
      <c r="K886" s="285" t="str">
        <f t="shared" si="290"/>
        <v/>
      </c>
      <c r="L886" s="104" t="str">
        <f t="shared" si="283"/>
        <v/>
      </c>
      <c r="M886" s="293" t="str">
        <f t="shared" si="284"/>
        <v/>
      </c>
      <c r="N886" s="19"/>
      <c r="O886" s="86" t="str">
        <f t="shared" si="291"/>
        <v/>
      </c>
      <c r="P886" s="285" t="str">
        <f t="shared" si="292"/>
        <v/>
      </c>
      <c r="Q886" s="86" t="str">
        <f t="shared" si="293"/>
        <v/>
      </c>
      <c r="R886" s="285" t="str">
        <f t="shared" si="294"/>
        <v/>
      </c>
      <c r="S886" s="16"/>
      <c r="T886" s="49" t="str">
        <f t="shared" si="285"/>
        <v/>
      </c>
      <c r="U886" s="49" t="str">
        <f t="shared" si="286"/>
        <v/>
      </c>
      <c r="V886" s="16"/>
      <c r="W886" s="88" t="str">
        <f t="shared" si="287"/>
        <v/>
      </c>
      <c r="X886" s="89" t="str">
        <f t="shared" si="282"/>
        <v/>
      </c>
      <c r="Y886" s="16"/>
      <c r="Z886" s="31" t="str">
        <f t="shared" si="295"/>
        <v/>
      </c>
      <c r="AA886" s="19"/>
      <c r="AB886" s="45" t="str">
        <f t="shared" ref="AB886:AB949" si="302">IF(AND(O886="",OR(L886=1,L886=2)),COUNT(AF887:AF988),"")</f>
        <v/>
      </c>
      <c r="AC886" s="44"/>
      <c r="AE886" s="19"/>
      <c r="AF886" s="72"/>
      <c r="AG886" s="25"/>
      <c r="AH886" s="45" t="str">
        <f t="shared" si="288"/>
        <v/>
      </c>
      <c r="AI886" s="29"/>
      <c r="AJ886" s="45" t="str">
        <f t="shared" si="289"/>
        <v/>
      </c>
      <c r="AK886" s="50"/>
      <c r="AL886" s="88" t="str">
        <f t="shared" si="300"/>
        <v/>
      </c>
      <c r="AM886" s="89" t="str">
        <f t="shared" si="301"/>
        <v/>
      </c>
      <c r="AN886" s="36"/>
    </row>
    <row r="887" spans="1:40" x14ac:dyDescent="0.25">
      <c r="A887" s="95"/>
      <c r="B887" s="19"/>
      <c r="C887" s="298" t="b">
        <f t="shared" si="296"/>
        <v>0</v>
      </c>
      <c r="D887" s="298"/>
      <c r="E887" s="420" t="b">
        <f t="shared" si="297"/>
        <v>0</v>
      </c>
      <c r="F887" s="421"/>
      <c r="G887" s="298" t="b">
        <f t="shared" si="298"/>
        <v>0</v>
      </c>
      <c r="H887" s="298"/>
      <c r="I887" s="298" t="b">
        <f t="shared" si="299"/>
        <v>0</v>
      </c>
      <c r="J887" s="298"/>
      <c r="K887" s="285" t="str">
        <f t="shared" si="290"/>
        <v/>
      </c>
      <c r="L887" s="104" t="str">
        <f t="shared" si="283"/>
        <v/>
      </c>
      <c r="M887" s="293" t="str">
        <f t="shared" si="284"/>
        <v/>
      </c>
      <c r="N887" s="19"/>
      <c r="O887" s="86" t="str">
        <f t="shared" si="291"/>
        <v/>
      </c>
      <c r="P887" s="285" t="str">
        <f t="shared" si="292"/>
        <v/>
      </c>
      <c r="Q887" s="86" t="str">
        <f t="shared" si="293"/>
        <v/>
      </c>
      <c r="R887" s="285" t="str">
        <f t="shared" si="294"/>
        <v/>
      </c>
      <c r="S887" s="16"/>
      <c r="T887" s="49" t="str">
        <f t="shared" si="285"/>
        <v/>
      </c>
      <c r="U887" s="49" t="str">
        <f t="shared" si="286"/>
        <v/>
      </c>
      <c r="V887" s="16"/>
      <c r="W887" s="88" t="str">
        <f t="shared" si="287"/>
        <v/>
      </c>
      <c r="X887" s="89" t="str">
        <f t="shared" si="282"/>
        <v/>
      </c>
      <c r="Y887" s="16"/>
      <c r="Z887" s="31" t="str">
        <f t="shared" si="295"/>
        <v/>
      </c>
      <c r="AA887" s="19"/>
      <c r="AB887" s="45" t="str">
        <f t="shared" si="302"/>
        <v/>
      </c>
      <c r="AC887" s="44"/>
      <c r="AE887" s="19"/>
      <c r="AF887" s="72"/>
      <c r="AG887" s="25"/>
      <c r="AH887" s="45" t="str">
        <f t="shared" si="288"/>
        <v/>
      </c>
      <c r="AI887" s="29"/>
      <c r="AJ887" s="45" t="str">
        <f t="shared" si="289"/>
        <v/>
      </c>
      <c r="AK887" s="50"/>
      <c r="AL887" s="88" t="str">
        <f t="shared" si="300"/>
        <v/>
      </c>
      <c r="AM887" s="89" t="str">
        <f t="shared" si="301"/>
        <v/>
      </c>
      <c r="AN887" s="36"/>
    </row>
    <row r="888" spans="1:40" x14ac:dyDescent="0.25">
      <c r="A888" s="95"/>
      <c r="B888" s="19"/>
      <c r="C888" s="298" t="b">
        <f t="shared" si="296"/>
        <v>0</v>
      </c>
      <c r="D888" s="298"/>
      <c r="E888" s="420" t="b">
        <f t="shared" si="297"/>
        <v>0</v>
      </c>
      <c r="F888" s="421"/>
      <c r="G888" s="298" t="b">
        <f t="shared" si="298"/>
        <v>0</v>
      </c>
      <c r="H888" s="298"/>
      <c r="I888" s="298" t="b">
        <f t="shared" si="299"/>
        <v>0</v>
      </c>
      <c r="J888" s="298"/>
      <c r="K888" s="285" t="str">
        <f t="shared" si="290"/>
        <v/>
      </c>
      <c r="L888" s="104" t="str">
        <f t="shared" si="283"/>
        <v/>
      </c>
      <c r="M888" s="293" t="str">
        <f t="shared" si="284"/>
        <v/>
      </c>
      <c r="N888" s="19"/>
      <c r="O888" s="86" t="str">
        <f t="shared" si="291"/>
        <v/>
      </c>
      <c r="P888" s="285" t="str">
        <f t="shared" si="292"/>
        <v/>
      </c>
      <c r="Q888" s="86" t="str">
        <f t="shared" si="293"/>
        <v/>
      </c>
      <c r="R888" s="285" t="str">
        <f t="shared" si="294"/>
        <v/>
      </c>
      <c r="S888" s="16"/>
      <c r="T888" s="49" t="str">
        <f t="shared" si="285"/>
        <v/>
      </c>
      <c r="U888" s="49" t="str">
        <f t="shared" si="286"/>
        <v/>
      </c>
      <c r="V888" s="16"/>
      <c r="W888" s="88" t="str">
        <f t="shared" si="287"/>
        <v/>
      </c>
      <c r="X888" s="89" t="str">
        <f t="shared" si="282"/>
        <v/>
      </c>
      <c r="Y888" s="16"/>
      <c r="Z888" s="31" t="str">
        <f t="shared" si="295"/>
        <v/>
      </c>
      <c r="AA888" s="19"/>
      <c r="AB888" s="45" t="str">
        <f t="shared" si="302"/>
        <v/>
      </c>
      <c r="AC888" s="44"/>
      <c r="AE888" s="19"/>
      <c r="AF888" s="72"/>
      <c r="AG888" s="25"/>
      <c r="AH888" s="45" t="str">
        <f t="shared" si="288"/>
        <v/>
      </c>
      <c r="AI888" s="29"/>
      <c r="AJ888" s="45" t="str">
        <f t="shared" si="289"/>
        <v/>
      </c>
      <c r="AK888" s="50"/>
      <c r="AL888" s="88" t="str">
        <f t="shared" si="300"/>
        <v/>
      </c>
      <c r="AM888" s="89" t="str">
        <f t="shared" si="301"/>
        <v/>
      </c>
      <c r="AN888" s="36"/>
    </row>
    <row r="889" spans="1:40" x14ac:dyDescent="0.25">
      <c r="A889" s="95"/>
      <c r="B889" s="19"/>
      <c r="C889" s="298" t="b">
        <f t="shared" si="296"/>
        <v>0</v>
      </c>
      <c r="D889" s="298"/>
      <c r="E889" s="420" t="b">
        <f t="shared" si="297"/>
        <v>0</v>
      </c>
      <c r="F889" s="421"/>
      <c r="G889" s="298" t="b">
        <f t="shared" si="298"/>
        <v>0</v>
      </c>
      <c r="H889" s="298"/>
      <c r="I889" s="298" t="b">
        <f t="shared" si="299"/>
        <v>0</v>
      </c>
      <c r="J889" s="298"/>
      <c r="K889" s="285" t="str">
        <f t="shared" si="290"/>
        <v/>
      </c>
      <c r="L889" s="104" t="str">
        <f t="shared" si="283"/>
        <v/>
      </c>
      <c r="M889" s="293" t="str">
        <f t="shared" si="284"/>
        <v/>
      </c>
      <c r="N889" s="19"/>
      <c r="O889" s="86" t="str">
        <f t="shared" si="291"/>
        <v/>
      </c>
      <c r="P889" s="285" t="str">
        <f t="shared" si="292"/>
        <v/>
      </c>
      <c r="Q889" s="86" t="str">
        <f t="shared" si="293"/>
        <v/>
      </c>
      <c r="R889" s="285" t="str">
        <f t="shared" si="294"/>
        <v/>
      </c>
      <c r="S889" s="16"/>
      <c r="T889" s="49" t="str">
        <f t="shared" si="285"/>
        <v/>
      </c>
      <c r="U889" s="49" t="str">
        <f t="shared" si="286"/>
        <v/>
      </c>
      <c r="V889" s="16"/>
      <c r="W889" s="88" t="str">
        <f t="shared" si="287"/>
        <v/>
      </c>
      <c r="X889" s="89" t="str">
        <f t="shared" si="282"/>
        <v/>
      </c>
      <c r="Y889" s="16"/>
      <c r="Z889" s="31" t="str">
        <f t="shared" si="295"/>
        <v/>
      </c>
      <c r="AA889" s="19"/>
      <c r="AB889" s="45" t="str">
        <f t="shared" si="302"/>
        <v/>
      </c>
      <c r="AC889" s="44"/>
      <c r="AE889" s="19"/>
      <c r="AF889" s="72"/>
      <c r="AG889" s="25"/>
      <c r="AH889" s="45" t="str">
        <f t="shared" si="288"/>
        <v/>
      </c>
      <c r="AI889" s="29"/>
      <c r="AJ889" s="45" t="str">
        <f t="shared" si="289"/>
        <v/>
      </c>
      <c r="AK889" s="50"/>
      <c r="AL889" s="88" t="str">
        <f t="shared" si="300"/>
        <v/>
      </c>
      <c r="AM889" s="89" t="str">
        <f t="shared" si="301"/>
        <v/>
      </c>
      <c r="AN889" s="36"/>
    </row>
    <row r="890" spans="1:40" x14ac:dyDescent="0.25">
      <c r="A890" s="95"/>
      <c r="B890" s="19"/>
      <c r="C890" s="298" t="b">
        <f t="shared" si="296"/>
        <v>0</v>
      </c>
      <c r="D890" s="298"/>
      <c r="E890" s="420" t="b">
        <f t="shared" si="297"/>
        <v>0</v>
      </c>
      <c r="F890" s="421"/>
      <c r="G890" s="298" t="b">
        <f t="shared" si="298"/>
        <v>0</v>
      </c>
      <c r="H890" s="298"/>
      <c r="I890" s="298" t="b">
        <f t="shared" si="299"/>
        <v>0</v>
      </c>
      <c r="J890" s="298"/>
      <c r="K890" s="285" t="str">
        <f t="shared" si="290"/>
        <v/>
      </c>
      <c r="L890" s="104" t="str">
        <f t="shared" si="283"/>
        <v/>
      </c>
      <c r="M890" s="293" t="str">
        <f t="shared" si="284"/>
        <v/>
      </c>
      <c r="N890" s="19"/>
      <c r="O890" s="86" t="str">
        <f t="shared" si="291"/>
        <v/>
      </c>
      <c r="P890" s="285" t="str">
        <f t="shared" si="292"/>
        <v/>
      </c>
      <c r="Q890" s="86" t="str">
        <f t="shared" si="293"/>
        <v/>
      </c>
      <c r="R890" s="285" t="str">
        <f t="shared" si="294"/>
        <v/>
      </c>
      <c r="S890" s="16"/>
      <c r="T890" s="49" t="str">
        <f t="shared" si="285"/>
        <v/>
      </c>
      <c r="U890" s="49" t="str">
        <f t="shared" si="286"/>
        <v/>
      </c>
      <c r="V890" s="16"/>
      <c r="W890" s="88" t="str">
        <f t="shared" si="287"/>
        <v/>
      </c>
      <c r="X890" s="89" t="str">
        <f t="shared" ref="X890:X953" si="303">IF(W890=D$7,E$7,IF(W890=D$8,E$8,IF(W890=D$9,E$9,IF(W890=D$10,E$10,IF(W890=D$11,E$11,IF(W890=G$6,H$6,IF(W890=G$7,H$7,IF(W890=G$8,H$8,IF(W890=G$9,H$9,IF(W890=G$10,H$10,IF(W890=G$11,H$11,IF(W890=J$6,K$6,IF(W890=J$7,K$7,IF(W890=J$8,K$8,IF(W890=J$9,K$9,IF(W890=J$10,K$10,IF(W890=J$11,K$11,IF(W890=D$6,E$6,""))))))))))))))))))</f>
        <v/>
      </c>
      <c r="Y890" s="16"/>
      <c r="Z890" s="31" t="str">
        <f t="shared" si="295"/>
        <v/>
      </c>
      <c r="AA890" s="19"/>
      <c r="AB890" s="45" t="str">
        <f t="shared" si="302"/>
        <v/>
      </c>
      <c r="AC890" s="44"/>
      <c r="AE890" s="19"/>
      <c r="AF890" s="72"/>
      <c r="AG890" s="25"/>
      <c r="AH890" s="45" t="str">
        <f t="shared" si="288"/>
        <v/>
      </c>
      <c r="AI890" s="29"/>
      <c r="AJ890" s="45" t="str">
        <f t="shared" si="289"/>
        <v/>
      </c>
      <c r="AK890" s="50"/>
      <c r="AL890" s="88" t="str">
        <f t="shared" si="300"/>
        <v/>
      </c>
      <c r="AM890" s="89" t="str">
        <f t="shared" si="301"/>
        <v/>
      </c>
      <c r="AN890" s="36"/>
    </row>
    <row r="891" spans="1:40" x14ac:dyDescent="0.25">
      <c r="A891" s="95"/>
      <c r="B891" s="19"/>
      <c r="C891" s="298" t="b">
        <f t="shared" si="296"/>
        <v>0</v>
      </c>
      <c r="D891" s="298"/>
      <c r="E891" s="420" t="b">
        <f t="shared" si="297"/>
        <v>0</v>
      </c>
      <c r="F891" s="421"/>
      <c r="G891" s="298" t="b">
        <f t="shared" si="298"/>
        <v>0</v>
      </c>
      <c r="H891" s="298"/>
      <c r="I891" s="298" t="b">
        <f t="shared" si="299"/>
        <v>0</v>
      </c>
      <c r="J891" s="298"/>
      <c r="K891" s="285" t="str">
        <f t="shared" si="290"/>
        <v/>
      </c>
      <c r="L891" s="104" t="str">
        <f t="shared" si="283"/>
        <v/>
      </c>
      <c r="M891" s="293" t="str">
        <f t="shared" si="284"/>
        <v/>
      </c>
      <c r="N891" s="19"/>
      <c r="O891" s="86" t="str">
        <f t="shared" si="291"/>
        <v/>
      </c>
      <c r="P891" s="285" t="str">
        <f t="shared" si="292"/>
        <v/>
      </c>
      <c r="Q891" s="86" t="str">
        <f t="shared" si="293"/>
        <v/>
      </c>
      <c r="R891" s="285" t="str">
        <f t="shared" si="294"/>
        <v/>
      </c>
      <c r="S891" s="16"/>
      <c r="T891" s="49" t="str">
        <f t="shared" si="285"/>
        <v/>
      </c>
      <c r="U891" s="49" t="str">
        <f t="shared" si="286"/>
        <v/>
      </c>
      <c r="V891" s="16"/>
      <c r="W891" s="88" t="str">
        <f t="shared" si="287"/>
        <v/>
      </c>
      <c r="X891" s="89" t="str">
        <f t="shared" si="303"/>
        <v/>
      </c>
      <c r="Y891" s="16"/>
      <c r="Z891" s="31" t="str">
        <f t="shared" si="295"/>
        <v/>
      </c>
      <c r="AA891" s="19"/>
      <c r="AB891" s="45" t="str">
        <f t="shared" si="302"/>
        <v/>
      </c>
      <c r="AC891" s="44"/>
      <c r="AE891" s="19"/>
      <c r="AF891" s="72"/>
      <c r="AG891" s="25"/>
      <c r="AH891" s="45" t="str">
        <f t="shared" si="288"/>
        <v/>
      </c>
      <c r="AI891" s="29"/>
      <c r="AJ891" s="45" t="str">
        <f t="shared" si="289"/>
        <v/>
      </c>
      <c r="AK891" s="50"/>
      <c r="AL891" s="88" t="str">
        <f t="shared" si="300"/>
        <v/>
      </c>
      <c r="AM891" s="89" t="str">
        <f t="shared" si="301"/>
        <v/>
      </c>
      <c r="AN891" s="36"/>
    </row>
    <row r="892" spans="1:40" x14ac:dyDescent="0.25">
      <c r="A892" s="95"/>
      <c r="B892" s="19"/>
      <c r="C892" s="298" t="b">
        <f t="shared" si="296"/>
        <v>0</v>
      </c>
      <c r="D892" s="298"/>
      <c r="E892" s="420" t="b">
        <f t="shared" si="297"/>
        <v>0</v>
      </c>
      <c r="F892" s="421"/>
      <c r="G892" s="298" t="b">
        <f t="shared" si="298"/>
        <v>0</v>
      </c>
      <c r="H892" s="298"/>
      <c r="I892" s="298" t="b">
        <f t="shared" si="299"/>
        <v>0</v>
      </c>
      <c r="J892" s="298"/>
      <c r="K892" s="285" t="str">
        <f t="shared" si="290"/>
        <v/>
      </c>
      <c r="L892" s="104" t="str">
        <f t="shared" si="283"/>
        <v/>
      </c>
      <c r="M892" s="293" t="str">
        <f t="shared" si="284"/>
        <v/>
      </c>
      <c r="N892" s="19"/>
      <c r="O892" s="86" t="str">
        <f t="shared" si="291"/>
        <v/>
      </c>
      <c r="P892" s="285" t="str">
        <f t="shared" si="292"/>
        <v/>
      </c>
      <c r="Q892" s="86" t="str">
        <f t="shared" si="293"/>
        <v/>
      </c>
      <c r="R892" s="285" t="str">
        <f t="shared" si="294"/>
        <v/>
      </c>
      <c r="S892" s="16"/>
      <c r="T892" s="49" t="str">
        <f t="shared" si="285"/>
        <v/>
      </c>
      <c r="U892" s="49" t="str">
        <f t="shared" si="286"/>
        <v/>
      </c>
      <c r="V892" s="16"/>
      <c r="W892" s="88" t="str">
        <f t="shared" si="287"/>
        <v/>
      </c>
      <c r="X892" s="89" t="str">
        <f t="shared" si="303"/>
        <v/>
      </c>
      <c r="Y892" s="16"/>
      <c r="Z892" s="31" t="str">
        <f t="shared" si="295"/>
        <v/>
      </c>
      <c r="AA892" s="19"/>
      <c r="AB892" s="45" t="str">
        <f t="shared" si="302"/>
        <v/>
      </c>
      <c r="AC892" s="44"/>
      <c r="AE892" s="19"/>
      <c r="AF892" s="72"/>
      <c r="AG892" s="25"/>
      <c r="AH892" s="45" t="str">
        <f t="shared" si="288"/>
        <v/>
      </c>
      <c r="AI892" s="29"/>
      <c r="AJ892" s="45" t="str">
        <f t="shared" si="289"/>
        <v/>
      </c>
      <c r="AK892" s="50"/>
      <c r="AL892" s="88" t="str">
        <f t="shared" si="300"/>
        <v/>
      </c>
      <c r="AM892" s="89" t="str">
        <f t="shared" si="301"/>
        <v/>
      </c>
      <c r="AN892" s="36"/>
    </row>
    <row r="893" spans="1:40" x14ac:dyDescent="0.25">
      <c r="A893" s="95"/>
      <c r="B893" s="19"/>
      <c r="C893" s="298" t="b">
        <f t="shared" si="296"/>
        <v>0</v>
      </c>
      <c r="D893" s="298"/>
      <c r="E893" s="420" t="b">
        <f t="shared" si="297"/>
        <v>0</v>
      </c>
      <c r="F893" s="421"/>
      <c r="G893" s="298" t="b">
        <f t="shared" si="298"/>
        <v>0</v>
      </c>
      <c r="H893" s="298"/>
      <c r="I893" s="298" t="b">
        <f t="shared" si="299"/>
        <v>0</v>
      </c>
      <c r="J893" s="298"/>
      <c r="K893" s="285" t="str">
        <f t="shared" si="290"/>
        <v/>
      </c>
      <c r="L893" s="104" t="str">
        <f t="shared" si="283"/>
        <v/>
      </c>
      <c r="M893" s="293" t="str">
        <f t="shared" si="284"/>
        <v/>
      </c>
      <c r="N893" s="19"/>
      <c r="O893" s="86" t="str">
        <f t="shared" si="291"/>
        <v/>
      </c>
      <c r="P893" s="285" t="str">
        <f t="shared" si="292"/>
        <v/>
      </c>
      <c r="Q893" s="86" t="str">
        <f t="shared" si="293"/>
        <v/>
      </c>
      <c r="R893" s="285" t="str">
        <f t="shared" si="294"/>
        <v/>
      </c>
      <c r="S893" s="16"/>
      <c r="T893" s="49" t="str">
        <f t="shared" si="285"/>
        <v/>
      </c>
      <c r="U893" s="49" t="str">
        <f t="shared" si="286"/>
        <v/>
      </c>
      <c r="V893" s="16"/>
      <c r="W893" s="88" t="str">
        <f t="shared" si="287"/>
        <v/>
      </c>
      <c r="X893" s="89" t="str">
        <f t="shared" si="303"/>
        <v/>
      </c>
      <c r="Y893" s="16"/>
      <c r="Z893" s="31" t="str">
        <f t="shared" si="295"/>
        <v/>
      </c>
      <c r="AA893" s="19"/>
      <c r="AB893" s="45" t="str">
        <f t="shared" si="302"/>
        <v/>
      </c>
      <c r="AC893" s="44"/>
      <c r="AE893" s="19"/>
      <c r="AF893" s="72"/>
      <c r="AG893" s="25"/>
      <c r="AH893" s="45" t="str">
        <f t="shared" si="288"/>
        <v/>
      </c>
      <c r="AI893" s="29"/>
      <c r="AJ893" s="45" t="str">
        <f t="shared" si="289"/>
        <v/>
      </c>
      <c r="AK893" s="50"/>
      <c r="AL893" s="88" t="str">
        <f t="shared" si="300"/>
        <v/>
      </c>
      <c r="AM893" s="89" t="str">
        <f t="shared" si="301"/>
        <v/>
      </c>
      <c r="AN893" s="36"/>
    </row>
    <row r="894" spans="1:40" x14ac:dyDescent="0.25">
      <c r="A894" s="95"/>
      <c r="B894" s="19"/>
      <c r="C894" s="298" t="b">
        <f t="shared" si="296"/>
        <v>0</v>
      </c>
      <c r="D894" s="298"/>
      <c r="E894" s="420" t="b">
        <f t="shared" si="297"/>
        <v>0</v>
      </c>
      <c r="F894" s="421"/>
      <c r="G894" s="298" t="b">
        <f t="shared" si="298"/>
        <v>0</v>
      </c>
      <c r="H894" s="298"/>
      <c r="I894" s="298" t="b">
        <f t="shared" si="299"/>
        <v>0</v>
      </c>
      <c r="J894" s="298"/>
      <c r="K894" s="285" t="str">
        <f t="shared" si="290"/>
        <v/>
      </c>
      <c r="L894" s="104" t="str">
        <f t="shared" si="283"/>
        <v/>
      </c>
      <c r="M894" s="293" t="str">
        <f t="shared" si="284"/>
        <v/>
      </c>
      <c r="N894" s="19"/>
      <c r="O894" s="86" t="str">
        <f t="shared" si="291"/>
        <v/>
      </c>
      <c r="P894" s="285" t="str">
        <f t="shared" si="292"/>
        <v/>
      </c>
      <c r="Q894" s="86" t="str">
        <f t="shared" si="293"/>
        <v/>
      </c>
      <c r="R894" s="285" t="str">
        <f t="shared" si="294"/>
        <v/>
      </c>
      <c r="S894" s="16"/>
      <c r="T894" s="49" t="str">
        <f t="shared" si="285"/>
        <v/>
      </c>
      <c r="U894" s="49" t="str">
        <f t="shared" si="286"/>
        <v/>
      </c>
      <c r="V894" s="16"/>
      <c r="W894" s="88" t="str">
        <f t="shared" si="287"/>
        <v/>
      </c>
      <c r="X894" s="89" t="str">
        <f t="shared" si="303"/>
        <v/>
      </c>
      <c r="Y894" s="16"/>
      <c r="Z894" s="31" t="str">
        <f t="shared" si="295"/>
        <v/>
      </c>
      <c r="AA894" s="19"/>
      <c r="AB894" s="45" t="str">
        <f t="shared" si="302"/>
        <v/>
      </c>
      <c r="AC894" s="44"/>
      <c r="AE894" s="19"/>
      <c r="AF894" s="72"/>
      <c r="AG894" s="25"/>
      <c r="AH894" s="45" t="str">
        <f t="shared" si="288"/>
        <v/>
      </c>
      <c r="AI894" s="29"/>
      <c r="AJ894" s="45" t="str">
        <f t="shared" si="289"/>
        <v/>
      </c>
      <c r="AK894" s="50"/>
      <c r="AL894" s="88" t="str">
        <f t="shared" si="300"/>
        <v/>
      </c>
      <c r="AM894" s="89" t="str">
        <f t="shared" si="301"/>
        <v/>
      </c>
      <c r="AN894" s="36"/>
    </row>
    <row r="895" spans="1:40" x14ac:dyDescent="0.25">
      <c r="A895" s="95"/>
      <c r="B895" s="19"/>
      <c r="C895" s="298" t="b">
        <f t="shared" si="296"/>
        <v>0</v>
      </c>
      <c r="D895" s="298"/>
      <c r="E895" s="420" t="b">
        <f t="shared" si="297"/>
        <v>0</v>
      </c>
      <c r="F895" s="421"/>
      <c r="G895" s="298" t="b">
        <f t="shared" si="298"/>
        <v>0</v>
      </c>
      <c r="H895" s="298"/>
      <c r="I895" s="298" t="b">
        <f t="shared" si="299"/>
        <v>0</v>
      </c>
      <c r="J895" s="298"/>
      <c r="K895" s="285" t="str">
        <f t="shared" si="290"/>
        <v/>
      </c>
      <c r="L895" s="104" t="str">
        <f t="shared" si="283"/>
        <v/>
      </c>
      <c r="M895" s="293" t="str">
        <f t="shared" si="284"/>
        <v/>
      </c>
      <c r="N895" s="19"/>
      <c r="O895" s="86" t="str">
        <f t="shared" si="291"/>
        <v/>
      </c>
      <c r="P895" s="285" t="str">
        <f t="shared" si="292"/>
        <v/>
      </c>
      <c r="Q895" s="86" t="str">
        <f t="shared" si="293"/>
        <v/>
      </c>
      <c r="R895" s="285" t="str">
        <f t="shared" si="294"/>
        <v/>
      </c>
      <c r="S895" s="16"/>
      <c r="T895" s="49" t="str">
        <f t="shared" si="285"/>
        <v/>
      </c>
      <c r="U895" s="49" t="str">
        <f t="shared" si="286"/>
        <v/>
      </c>
      <c r="V895" s="16"/>
      <c r="W895" s="88" t="str">
        <f t="shared" si="287"/>
        <v/>
      </c>
      <c r="X895" s="89" t="str">
        <f t="shared" si="303"/>
        <v/>
      </c>
      <c r="Y895" s="16"/>
      <c r="Z895" s="31" t="str">
        <f t="shared" si="295"/>
        <v/>
      </c>
      <c r="AA895" s="19"/>
      <c r="AB895" s="45" t="str">
        <f t="shared" si="302"/>
        <v/>
      </c>
      <c r="AC895" s="44"/>
      <c r="AE895" s="19"/>
      <c r="AF895" s="72"/>
      <c r="AG895" s="25"/>
      <c r="AH895" s="45" t="str">
        <f t="shared" si="288"/>
        <v/>
      </c>
      <c r="AI895" s="29"/>
      <c r="AJ895" s="45" t="str">
        <f t="shared" si="289"/>
        <v/>
      </c>
      <c r="AK895" s="50"/>
      <c r="AL895" s="88" t="str">
        <f t="shared" si="300"/>
        <v/>
      </c>
      <c r="AM895" s="89" t="str">
        <f t="shared" si="301"/>
        <v/>
      </c>
      <c r="AN895" s="36"/>
    </row>
    <row r="896" spans="1:40" x14ac:dyDescent="0.25">
      <c r="A896" s="95"/>
      <c r="B896" s="19"/>
      <c r="C896" s="298" t="b">
        <f t="shared" si="296"/>
        <v>0</v>
      </c>
      <c r="D896" s="298"/>
      <c r="E896" s="420" t="b">
        <f t="shared" si="297"/>
        <v>0</v>
      </c>
      <c r="F896" s="421"/>
      <c r="G896" s="298" t="b">
        <f t="shared" si="298"/>
        <v>0</v>
      </c>
      <c r="H896" s="298"/>
      <c r="I896" s="298" t="b">
        <f t="shared" si="299"/>
        <v>0</v>
      </c>
      <c r="J896" s="298"/>
      <c r="K896" s="285" t="str">
        <f t="shared" si="290"/>
        <v/>
      </c>
      <c r="L896" s="104" t="str">
        <f t="shared" si="283"/>
        <v/>
      </c>
      <c r="M896" s="293" t="str">
        <f t="shared" si="284"/>
        <v/>
      </c>
      <c r="N896" s="19"/>
      <c r="O896" s="86" t="str">
        <f t="shared" si="291"/>
        <v/>
      </c>
      <c r="P896" s="285" t="str">
        <f t="shared" si="292"/>
        <v/>
      </c>
      <c r="Q896" s="86" t="str">
        <f t="shared" si="293"/>
        <v/>
      </c>
      <c r="R896" s="285" t="str">
        <f t="shared" si="294"/>
        <v/>
      </c>
      <c r="S896" s="16"/>
      <c r="T896" s="49" t="str">
        <f t="shared" si="285"/>
        <v/>
      </c>
      <c r="U896" s="49" t="str">
        <f t="shared" si="286"/>
        <v/>
      </c>
      <c r="V896" s="16"/>
      <c r="W896" s="88" t="str">
        <f t="shared" si="287"/>
        <v/>
      </c>
      <c r="X896" s="89" t="str">
        <f t="shared" si="303"/>
        <v/>
      </c>
      <c r="Y896" s="16"/>
      <c r="Z896" s="31" t="str">
        <f t="shared" si="295"/>
        <v/>
      </c>
      <c r="AA896" s="19"/>
      <c r="AB896" s="45" t="str">
        <f t="shared" si="302"/>
        <v/>
      </c>
      <c r="AC896" s="44"/>
      <c r="AE896" s="19"/>
      <c r="AF896" s="72"/>
      <c r="AG896" s="25"/>
      <c r="AH896" s="45" t="str">
        <f t="shared" si="288"/>
        <v/>
      </c>
      <c r="AI896" s="29"/>
      <c r="AJ896" s="45" t="str">
        <f t="shared" si="289"/>
        <v/>
      </c>
      <c r="AK896" s="50"/>
      <c r="AL896" s="88" t="str">
        <f t="shared" si="300"/>
        <v/>
      </c>
      <c r="AM896" s="89" t="str">
        <f t="shared" si="301"/>
        <v/>
      </c>
      <c r="AN896" s="36"/>
    </row>
    <row r="897" spans="1:40" x14ac:dyDescent="0.25">
      <c r="A897" s="95"/>
      <c r="B897" s="19"/>
      <c r="C897" s="298" t="b">
        <f t="shared" si="296"/>
        <v>0</v>
      </c>
      <c r="D897" s="298"/>
      <c r="E897" s="420" t="b">
        <f t="shared" si="297"/>
        <v>0</v>
      </c>
      <c r="F897" s="421"/>
      <c r="G897" s="298" t="b">
        <f t="shared" si="298"/>
        <v>0</v>
      </c>
      <c r="H897" s="298"/>
      <c r="I897" s="298" t="b">
        <f t="shared" si="299"/>
        <v>0</v>
      </c>
      <c r="J897" s="298"/>
      <c r="K897" s="285" t="str">
        <f t="shared" si="290"/>
        <v/>
      </c>
      <c r="L897" s="104" t="str">
        <f t="shared" si="283"/>
        <v/>
      </c>
      <c r="M897" s="293" t="str">
        <f t="shared" si="284"/>
        <v/>
      </c>
      <c r="N897" s="19"/>
      <c r="O897" s="86" t="str">
        <f t="shared" si="291"/>
        <v/>
      </c>
      <c r="P897" s="285" t="str">
        <f t="shared" si="292"/>
        <v/>
      </c>
      <c r="Q897" s="86" t="str">
        <f t="shared" si="293"/>
        <v/>
      </c>
      <c r="R897" s="285" t="str">
        <f t="shared" si="294"/>
        <v/>
      </c>
      <c r="S897" s="16"/>
      <c r="T897" s="49" t="str">
        <f t="shared" si="285"/>
        <v/>
      </c>
      <c r="U897" s="49" t="str">
        <f t="shared" si="286"/>
        <v/>
      </c>
      <c r="V897" s="16"/>
      <c r="W897" s="88" t="str">
        <f t="shared" si="287"/>
        <v/>
      </c>
      <c r="X897" s="89" t="str">
        <f t="shared" si="303"/>
        <v/>
      </c>
      <c r="Y897" s="16"/>
      <c r="Z897" s="31" t="str">
        <f t="shared" si="295"/>
        <v/>
      </c>
      <c r="AA897" s="19"/>
      <c r="AB897" s="45" t="str">
        <f t="shared" si="302"/>
        <v/>
      </c>
      <c r="AC897" s="44"/>
      <c r="AE897" s="19"/>
      <c r="AF897" s="72"/>
      <c r="AG897" s="25"/>
      <c r="AH897" s="45" t="str">
        <f t="shared" si="288"/>
        <v/>
      </c>
      <c r="AI897" s="29"/>
      <c r="AJ897" s="45" t="str">
        <f t="shared" si="289"/>
        <v/>
      </c>
      <c r="AK897" s="50"/>
      <c r="AL897" s="88" t="str">
        <f t="shared" si="300"/>
        <v/>
      </c>
      <c r="AM897" s="89" t="str">
        <f t="shared" si="301"/>
        <v/>
      </c>
      <c r="AN897" s="36"/>
    </row>
    <row r="898" spans="1:40" x14ac:dyDescent="0.25">
      <c r="A898" s="95"/>
      <c r="B898" s="19"/>
      <c r="C898" s="298" t="b">
        <f t="shared" si="296"/>
        <v>0</v>
      </c>
      <c r="D898" s="298"/>
      <c r="E898" s="420" t="b">
        <f t="shared" si="297"/>
        <v>0</v>
      </c>
      <c r="F898" s="421"/>
      <c r="G898" s="298" t="b">
        <f t="shared" si="298"/>
        <v>0</v>
      </c>
      <c r="H898" s="298"/>
      <c r="I898" s="298" t="b">
        <f t="shared" si="299"/>
        <v>0</v>
      </c>
      <c r="J898" s="298"/>
      <c r="K898" s="285" t="str">
        <f t="shared" si="290"/>
        <v/>
      </c>
      <c r="L898" s="104" t="str">
        <f t="shared" si="283"/>
        <v/>
      </c>
      <c r="M898" s="293" t="str">
        <f t="shared" si="284"/>
        <v/>
      </c>
      <c r="N898" s="19"/>
      <c r="O898" s="86" t="str">
        <f t="shared" si="291"/>
        <v/>
      </c>
      <c r="P898" s="285" t="str">
        <f t="shared" si="292"/>
        <v/>
      </c>
      <c r="Q898" s="86" t="str">
        <f t="shared" si="293"/>
        <v/>
      </c>
      <c r="R898" s="285" t="str">
        <f t="shared" si="294"/>
        <v/>
      </c>
      <c r="S898" s="16"/>
      <c r="T898" s="49" t="str">
        <f t="shared" si="285"/>
        <v/>
      </c>
      <c r="U898" s="49" t="str">
        <f t="shared" si="286"/>
        <v/>
      </c>
      <c r="V898" s="16"/>
      <c r="W898" s="88" t="str">
        <f t="shared" si="287"/>
        <v/>
      </c>
      <c r="X898" s="89" t="str">
        <f t="shared" si="303"/>
        <v/>
      </c>
      <c r="Y898" s="16"/>
      <c r="Z898" s="31" t="str">
        <f t="shared" si="295"/>
        <v/>
      </c>
      <c r="AA898" s="19"/>
      <c r="AB898" s="45" t="str">
        <f t="shared" si="302"/>
        <v/>
      </c>
      <c r="AC898" s="44"/>
      <c r="AE898" s="19"/>
      <c r="AF898" s="72"/>
      <c r="AG898" s="25"/>
      <c r="AH898" s="45" t="str">
        <f t="shared" si="288"/>
        <v/>
      </c>
      <c r="AI898" s="29"/>
      <c r="AJ898" s="45" t="str">
        <f t="shared" si="289"/>
        <v/>
      </c>
      <c r="AK898" s="50"/>
      <c r="AL898" s="88" t="str">
        <f t="shared" si="300"/>
        <v/>
      </c>
      <c r="AM898" s="89" t="str">
        <f t="shared" si="301"/>
        <v/>
      </c>
      <c r="AN898" s="36"/>
    </row>
    <row r="899" spans="1:40" x14ac:dyDescent="0.25">
      <c r="A899" s="95"/>
      <c r="B899" s="19"/>
      <c r="C899" s="298" t="b">
        <f t="shared" si="296"/>
        <v>0</v>
      </c>
      <c r="D899" s="298"/>
      <c r="E899" s="420" t="b">
        <f t="shared" si="297"/>
        <v>0</v>
      </c>
      <c r="F899" s="421"/>
      <c r="G899" s="298" t="b">
        <f t="shared" si="298"/>
        <v>0</v>
      </c>
      <c r="H899" s="298"/>
      <c r="I899" s="298" t="b">
        <f t="shared" si="299"/>
        <v>0</v>
      </c>
      <c r="J899" s="298"/>
      <c r="K899" s="285" t="str">
        <f t="shared" si="290"/>
        <v/>
      </c>
      <c r="L899" s="104" t="str">
        <f t="shared" si="283"/>
        <v/>
      </c>
      <c r="M899" s="293" t="str">
        <f t="shared" si="284"/>
        <v/>
      </c>
      <c r="N899" s="19"/>
      <c r="O899" s="86" t="str">
        <f t="shared" si="291"/>
        <v/>
      </c>
      <c r="P899" s="285" t="str">
        <f t="shared" si="292"/>
        <v/>
      </c>
      <c r="Q899" s="86" t="str">
        <f t="shared" si="293"/>
        <v/>
      </c>
      <c r="R899" s="285" t="str">
        <f t="shared" si="294"/>
        <v/>
      </c>
      <c r="S899" s="16"/>
      <c r="T899" s="49" t="str">
        <f t="shared" si="285"/>
        <v/>
      </c>
      <c r="U899" s="49" t="str">
        <f t="shared" si="286"/>
        <v/>
      </c>
      <c r="V899" s="16"/>
      <c r="W899" s="88" t="str">
        <f t="shared" si="287"/>
        <v/>
      </c>
      <c r="X899" s="89" t="str">
        <f t="shared" si="303"/>
        <v/>
      </c>
      <c r="Y899" s="16"/>
      <c r="Z899" s="31" t="str">
        <f t="shared" si="295"/>
        <v/>
      </c>
      <c r="AA899" s="19"/>
      <c r="AB899" s="45" t="str">
        <f t="shared" si="302"/>
        <v/>
      </c>
      <c r="AC899" s="44"/>
      <c r="AE899" s="19"/>
      <c r="AF899" s="72"/>
      <c r="AG899" s="25"/>
      <c r="AH899" s="45" t="str">
        <f t="shared" si="288"/>
        <v/>
      </c>
      <c r="AI899" s="29"/>
      <c r="AJ899" s="45" t="str">
        <f t="shared" si="289"/>
        <v/>
      </c>
      <c r="AK899" s="50"/>
      <c r="AL899" s="88" t="str">
        <f t="shared" si="300"/>
        <v/>
      </c>
      <c r="AM899" s="89" t="str">
        <f t="shared" si="301"/>
        <v/>
      </c>
      <c r="AN899" s="36"/>
    </row>
    <row r="900" spans="1:40" x14ac:dyDescent="0.25">
      <c r="A900" s="95"/>
      <c r="B900" s="19"/>
      <c r="C900" s="298" t="b">
        <f t="shared" si="296"/>
        <v>0</v>
      </c>
      <c r="D900" s="298"/>
      <c r="E900" s="420" t="b">
        <f t="shared" si="297"/>
        <v>0</v>
      </c>
      <c r="F900" s="421"/>
      <c r="G900" s="298" t="b">
        <f t="shared" si="298"/>
        <v>0</v>
      </c>
      <c r="H900" s="298"/>
      <c r="I900" s="298" t="b">
        <f t="shared" si="299"/>
        <v>0</v>
      </c>
      <c r="J900" s="298"/>
      <c r="K900" s="285" t="str">
        <f t="shared" si="290"/>
        <v/>
      </c>
      <c r="L900" s="104" t="str">
        <f t="shared" si="283"/>
        <v/>
      </c>
      <c r="M900" s="293" t="str">
        <f t="shared" si="284"/>
        <v/>
      </c>
      <c r="N900" s="19"/>
      <c r="O900" s="86" t="str">
        <f t="shared" si="291"/>
        <v/>
      </c>
      <c r="P900" s="285" t="str">
        <f t="shared" si="292"/>
        <v/>
      </c>
      <c r="Q900" s="86" t="str">
        <f t="shared" si="293"/>
        <v/>
      </c>
      <c r="R900" s="285" t="str">
        <f t="shared" si="294"/>
        <v/>
      </c>
      <c r="S900" s="16"/>
      <c r="T900" s="49" t="str">
        <f t="shared" si="285"/>
        <v/>
      </c>
      <c r="U900" s="49" t="str">
        <f t="shared" si="286"/>
        <v/>
      </c>
      <c r="V900" s="16"/>
      <c r="W900" s="88" t="str">
        <f t="shared" si="287"/>
        <v/>
      </c>
      <c r="X900" s="89" t="str">
        <f t="shared" si="303"/>
        <v/>
      </c>
      <c r="Y900" s="16"/>
      <c r="Z900" s="31" t="str">
        <f t="shared" si="295"/>
        <v/>
      </c>
      <c r="AA900" s="19"/>
      <c r="AB900" s="45" t="str">
        <f t="shared" si="302"/>
        <v/>
      </c>
      <c r="AC900" s="44"/>
      <c r="AE900" s="19"/>
      <c r="AF900" s="72"/>
      <c r="AG900" s="25"/>
      <c r="AH900" s="45" t="str">
        <f t="shared" si="288"/>
        <v/>
      </c>
      <c r="AI900" s="29"/>
      <c r="AJ900" s="45" t="str">
        <f t="shared" si="289"/>
        <v/>
      </c>
      <c r="AK900" s="50"/>
      <c r="AL900" s="88" t="str">
        <f t="shared" si="300"/>
        <v/>
      </c>
      <c r="AM900" s="89" t="str">
        <f t="shared" si="301"/>
        <v/>
      </c>
      <c r="AN900" s="36"/>
    </row>
    <row r="901" spans="1:40" x14ac:dyDescent="0.25">
      <c r="A901" s="95"/>
      <c r="B901" s="19"/>
      <c r="C901" s="298" t="b">
        <f t="shared" si="296"/>
        <v>0</v>
      </c>
      <c r="D901" s="298"/>
      <c r="E901" s="420" t="b">
        <f t="shared" si="297"/>
        <v>0</v>
      </c>
      <c r="F901" s="421"/>
      <c r="G901" s="298" t="b">
        <f t="shared" si="298"/>
        <v>0</v>
      </c>
      <c r="H901" s="298"/>
      <c r="I901" s="298" t="b">
        <f t="shared" si="299"/>
        <v>0</v>
      </c>
      <c r="J901" s="298"/>
      <c r="K901" s="285" t="str">
        <f t="shared" si="290"/>
        <v/>
      </c>
      <c r="L901" s="104" t="str">
        <f t="shared" si="283"/>
        <v/>
      </c>
      <c r="M901" s="293" t="str">
        <f t="shared" si="284"/>
        <v/>
      </c>
      <c r="N901" s="19"/>
      <c r="O901" s="86" t="str">
        <f t="shared" si="291"/>
        <v/>
      </c>
      <c r="P901" s="285" t="str">
        <f t="shared" si="292"/>
        <v/>
      </c>
      <c r="Q901" s="86" t="str">
        <f t="shared" si="293"/>
        <v/>
      </c>
      <c r="R901" s="285" t="str">
        <f t="shared" si="294"/>
        <v/>
      </c>
      <c r="S901" s="16"/>
      <c r="T901" s="49" t="str">
        <f t="shared" si="285"/>
        <v/>
      </c>
      <c r="U901" s="49" t="str">
        <f t="shared" si="286"/>
        <v/>
      </c>
      <c r="V901" s="16"/>
      <c r="W901" s="88" t="str">
        <f t="shared" si="287"/>
        <v/>
      </c>
      <c r="X901" s="89" t="str">
        <f t="shared" si="303"/>
        <v/>
      </c>
      <c r="Y901" s="16"/>
      <c r="Z901" s="31" t="str">
        <f t="shared" si="295"/>
        <v/>
      </c>
      <c r="AA901" s="19"/>
      <c r="AB901" s="45" t="str">
        <f t="shared" si="302"/>
        <v/>
      </c>
      <c r="AC901" s="44"/>
      <c r="AE901" s="19"/>
      <c r="AF901" s="72"/>
      <c r="AG901" s="25"/>
      <c r="AH901" s="45" t="str">
        <f t="shared" si="288"/>
        <v/>
      </c>
      <c r="AI901" s="29"/>
      <c r="AJ901" s="45" t="str">
        <f t="shared" si="289"/>
        <v/>
      </c>
      <c r="AK901" s="50"/>
      <c r="AL901" s="88" t="str">
        <f t="shared" si="300"/>
        <v/>
      </c>
      <c r="AM901" s="89" t="str">
        <f t="shared" si="301"/>
        <v/>
      </c>
      <c r="AN901" s="36"/>
    </row>
    <row r="902" spans="1:40" x14ac:dyDescent="0.25">
      <c r="A902" s="95"/>
      <c r="B902" s="19"/>
      <c r="C902" s="298" t="b">
        <f t="shared" si="296"/>
        <v>0</v>
      </c>
      <c r="D902" s="298"/>
      <c r="E902" s="420" t="b">
        <f t="shared" si="297"/>
        <v>0</v>
      </c>
      <c r="F902" s="421"/>
      <c r="G902" s="298" t="b">
        <f t="shared" si="298"/>
        <v>0</v>
      </c>
      <c r="H902" s="298"/>
      <c r="I902" s="298" t="b">
        <f t="shared" si="299"/>
        <v>0</v>
      </c>
      <c r="J902" s="298"/>
      <c r="K902" s="285" t="str">
        <f t="shared" si="290"/>
        <v/>
      </c>
      <c r="L902" s="104" t="str">
        <f t="shared" si="283"/>
        <v/>
      </c>
      <c r="M902" s="293" t="str">
        <f t="shared" si="284"/>
        <v/>
      </c>
      <c r="N902" s="19"/>
      <c r="O902" s="86" t="str">
        <f t="shared" si="291"/>
        <v/>
      </c>
      <c r="P902" s="285" t="str">
        <f t="shared" si="292"/>
        <v/>
      </c>
      <c r="Q902" s="86" t="str">
        <f t="shared" si="293"/>
        <v/>
      </c>
      <c r="R902" s="285" t="str">
        <f t="shared" si="294"/>
        <v/>
      </c>
      <c r="S902" s="16"/>
      <c r="T902" s="49" t="str">
        <f t="shared" si="285"/>
        <v/>
      </c>
      <c r="U902" s="49" t="str">
        <f t="shared" si="286"/>
        <v/>
      </c>
      <c r="V902" s="16"/>
      <c r="W902" s="88" t="str">
        <f t="shared" si="287"/>
        <v/>
      </c>
      <c r="X902" s="89" t="str">
        <f t="shared" si="303"/>
        <v/>
      </c>
      <c r="Y902" s="16"/>
      <c r="Z902" s="31" t="str">
        <f t="shared" si="295"/>
        <v/>
      </c>
      <c r="AA902" s="19"/>
      <c r="AB902" s="45" t="str">
        <f t="shared" si="302"/>
        <v/>
      </c>
      <c r="AC902" s="44"/>
      <c r="AE902" s="19"/>
      <c r="AF902" s="72"/>
      <c r="AG902" s="25"/>
      <c r="AH902" s="45" t="str">
        <f t="shared" si="288"/>
        <v/>
      </c>
      <c r="AI902" s="29"/>
      <c r="AJ902" s="45" t="str">
        <f t="shared" si="289"/>
        <v/>
      </c>
      <c r="AK902" s="50"/>
      <c r="AL902" s="88" t="str">
        <f t="shared" si="300"/>
        <v/>
      </c>
      <c r="AM902" s="89" t="str">
        <f t="shared" si="301"/>
        <v/>
      </c>
      <c r="AN902" s="36"/>
    </row>
    <row r="903" spans="1:40" x14ac:dyDescent="0.25">
      <c r="A903" s="95"/>
      <c r="B903" s="19"/>
      <c r="C903" s="298" t="b">
        <f t="shared" si="296"/>
        <v>0</v>
      </c>
      <c r="D903" s="298"/>
      <c r="E903" s="420" t="b">
        <f t="shared" si="297"/>
        <v>0</v>
      </c>
      <c r="F903" s="421"/>
      <c r="G903" s="298" t="b">
        <f t="shared" si="298"/>
        <v>0</v>
      </c>
      <c r="H903" s="298"/>
      <c r="I903" s="298" t="b">
        <f t="shared" si="299"/>
        <v>0</v>
      </c>
      <c r="J903" s="298"/>
      <c r="K903" s="285" t="str">
        <f t="shared" si="290"/>
        <v/>
      </c>
      <c r="L903" s="104" t="str">
        <f t="shared" si="283"/>
        <v/>
      </c>
      <c r="M903" s="293" t="str">
        <f t="shared" si="284"/>
        <v/>
      </c>
      <c r="N903" s="19"/>
      <c r="O903" s="86" t="str">
        <f t="shared" si="291"/>
        <v/>
      </c>
      <c r="P903" s="285" t="str">
        <f t="shared" si="292"/>
        <v/>
      </c>
      <c r="Q903" s="86" t="str">
        <f t="shared" si="293"/>
        <v/>
      </c>
      <c r="R903" s="285" t="str">
        <f t="shared" si="294"/>
        <v/>
      </c>
      <c r="S903" s="16"/>
      <c r="T903" s="49" t="str">
        <f t="shared" si="285"/>
        <v/>
      </c>
      <c r="U903" s="49" t="str">
        <f t="shared" si="286"/>
        <v/>
      </c>
      <c r="V903" s="16"/>
      <c r="W903" s="88" t="str">
        <f t="shared" si="287"/>
        <v/>
      </c>
      <c r="X903" s="89" t="str">
        <f t="shared" si="303"/>
        <v/>
      </c>
      <c r="Y903" s="16"/>
      <c r="Z903" s="31" t="str">
        <f t="shared" si="295"/>
        <v/>
      </c>
      <c r="AA903" s="19"/>
      <c r="AB903" s="45" t="str">
        <f t="shared" si="302"/>
        <v/>
      </c>
      <c r="AC903" s="44"/>
      <c r="AE903" s="19"/>
      <c r="AF903" s="72"/>
      <c r="AG903" s="25"/>
      <c r="AH903" s="45" t="str">
        <f t="shared" si="288"/>
        <v/>
      </c>
      <c r="AI903" s="29"/>
      <c r="AJ903" s="45" t="str">
        <f t="shared" si="289"/>
        <v/>
      </c>
      <c r="AK903" s="50"/>
      <c r="AL903" s="88" t="str">
        <f t="shared" si="300"/>
        <v/>
      </c>
      <c r="AM903" s="89" t="str">
        <f t="shared" si="301"/>
        <v/>
      </c>
      <c r="AN903" s="36"/>
    </row>
    <row r="904" spans="1:40" x14ac:dyDescent="0.25">
      <c r="A904" s="95"/>
      <c r="B904" s="19"/>
      <c r="C904" s="298" t="b">
        <f t="shared" si="296"/>
        <v>0</v>
      </c>
      <c r="D904" s="298"/>
      <c r="E904" s="420" t="b">
        <f t="shared" si="297"/>
        <v>0</v>
      </c>
      <c r="F904" s="421"/>
      <c r="G904" s="298" t="b">
        <f t="shared" si="298"/>
        <v>0</v>
      </c>
      <c r="H904" s="298"/>
      <c r="I904" s="298" t="b">
        <f t="shared" si="299"/>
        <v>0</v>
      </c>
      <c r="J904" s="298"/>
      <c r="K904" s="285" t="str">
        <f t="shared" si="290"/>
        <v/>
      </c>
      <c r="L904" s="104" t="str">
        <f t="shared" si="283"/>
        <v/>
      </c>
      <c r="M904" s="293" t="str">
        <f t="shared" si="284"/>
        <v/>
      </c>
      <c r="N904" s="19"/>
      <c r="O904" s="86" t="str">
        <f t="shared" si="291"/>
        <v/>
      </c>
      <c r="P904" s="285" t="str">
        <f t="shared" si="292"/>
        <v/>
      </c>
      <c r="Q904" s="86" t="str">
        <f t="shared" si="293"/>
        <v/>
      </c>
      <c r="R904" s="285" t="str">
        <f t="shared" si="294"/>
        <v/>
      </c>
      <c r="S904" s="16"/>
      <c r="T904" s="49" t="str">
        <f t="shared" si="285"/>
        <v/>
      </c>
      <c r="U904" s="49" t="str">
        <f t="shared" si="286"/>
        <v/>
      </c>
      <c r="V904" s="16"/>
      <c r="W904" s="88" t="str">
        <f t="shared" si="287"/>
        <v/>
      </c>
      <c r="X904" s="89" t="str">
        <f t="shared" si="303"/>
        <v/>
      </c>
      <c r="Y904" s="16"/>
      <c r="Z904" s="31" t="str">
        <f t="shared" si="295"/>
        <v/>
      </c>
      <c r="AA904" s="19"/>
      <c r="AB904" s="45" t="str">
        <f t="shared" si="302"/>
        <v/>
      </c>
      <c r="AC904" s="44"/>
      <c r="AE904" s="19"/>
      <c r="AF904" s="72"/>
      <c r="AG904" s="25"/>
      <c r="AH904" s="45" t="str">
        <f t="shared" si="288"/>
        <v/>
      </c>
      <c r="AI904" s="29"/>
      <c r="AJ904" s="45" t="str">
        <f t="shared" si="289"/>
        <v/>
      </c>
      <c r="AK904" s="50"/>
      <c r="AL904" s="88" t="str">
        <f t="shared" si="300"/>
        <v/>
      </c>
      <c r="AM904" s="89" t="str">
        <f t="shared" si="301"/>
        <v/>
      </c>
      <c r="AN904" s="36"/>
    </row>
    <row r="905" spans="1:40" x14ac:dyDescent="0.25">
      <c r="A905" s="95"/>
      <c r="B905" s="19"/>
      <c r="C905" s="298" t="b">
        <f t="shared" si="296"/>
        <v>0</v>
      </c>
      <c r="D905" s="298"/>
      <c r="E905" s="420" t="b">
        <f t="shared" si="297"/>
        <v>0</v>
      </c>
      <c r="F905" s="421"/>
      <c r="G905" s="298" t="b">
        <f t="shared" si="298"/>
        <v>0</v>
      </c>
      <c r="H905" s="298"/>
      <c r="I905" s="298" t="b">
        <f t="shared" si="299"/>
        <v>0</v>
      </c>
      <c r="J905" s="298"/>
      <c r="K905" s="285" t="str">
        <f t="shared" si="290"/>
        <v/>
      </c>
      <c r="L905" s="104" t="str">
        <f t="shared" si="283"/>
        <v/>
      </c>
      <c r="M905" s="293" t="str">
        <f t="shared" si="284"/>
        <v/>
      </c>
      <c r="N905" s="19"/>
      <c r="O905" s="86" t="str">
        <f t="shared" si="291"/>
        <v/>
      </c>
      <c r="P905" s="285" t="str">
        <f t="shared" si="292"/>
        <v/>
      </c>
      <c r="Q905" s="86" t="str">
        <f t="shared" si="293"/>
        <v/>
      </c>
      <c r="R905" s="285" t="str">
        <f t="shared" si="294"/>
        <v/>
      </c>
      <c r="S905" s="16"/>
      <c r="T905" s="49" t="str">
        <f t="shared" si="285"/>
        <v/>
      </c>
      <c r="U905" s="49" t="str">
        <f t="shared" si="286"/>
        <v/>
      </c>
      <c r="V905" s="16"/>
      <c r="W905" s="88" t="str">
        <f t="shared" si="287"/>
        <v/>
      </c>
      <c r="X905" s="89" t="str">
        <f t="shared" si="303"/>
        <v/>
      </c>
      <c r="Y905" s="16"/>
      <c r="Z905" s="31" t="str">
        <f t="shared" si="295"/>
        <v/>
      </c>
      <c r="AA905" s="19"/>
      <c r="AB905" s="45" t="str">
        <f t="shared" si="302"/>
        <v/>
      </c>
      <c r="AC905" s="44"/>
      <c r="AE905" s="19"/>
      <c r="AF905" s="72"/>
      <c r="AG905" s="25"/>
      <c r="AH905" s="45" t="str">
        <f t="shared" si="288"/>
        <v/>
      </c>
      <c r="AI905" s="29"/>
      <c r="AJ905" s="45" t="str">
        <f t="shared" si="289"/>
        <v/>
      </c>
      <c r="AK905" s="50"/>
      <c r="AL905" s="88" t="str">
        <f t="shared" si="300"/>
        <v/>
      </c>
      <c r="AM905" s="89" t="str">
        <f t="shared" si="301"/>
        <v/>
      </c>
      <c r="AN905" s="36"/>
    </row>
    <row r="906" spans="1:40" x14ac:dyDescent="0.25">
      <c r="A906" s="95"/>
      <c r="B906" s="19"/>
      <c r="C906" s="298" t="b">
        <f t="shared" si="296"/>
        <v>0</v>
      </c>
      <c r="D906" s="298"/>
      <c r="E906" s="420" t="b">
        <f t="shared" si="297"/>
        <v>0</v>
      </c>
      <c r="F906" s="421"/>
      <c r="G906" s="298" t="b">
        <f t="shared" si="298"/>
        <v>0</v>
      </c>
      <c r="H906" s="298"/>
      <c r="I906" s="298" t="b">
        <f t="shared" si="299"/>
        <v>0</v>
      </c>
      <c r="J906" s="298"/>
      <c r="K906" s="285" t="str">
        <f t="shared" si="290"/>
        <v/>
      </c>
      <c r="L906" s="104" t="str">
        <f t="shared" si="283"/>
        <v/>
      </c>
      <c r="M906" s="293" t="str">
        <f t="shared" si="284"/>
        <v/>
      </c>
      <c r="N906" s="19"/>
      <c r="O906" s="86" t="str">
        <f t="shared" si="291"/>
        <v/>
      </c>
      <c r="P906" s="285" t="str">
        <f t="shared" si="292"/>
        <v/>
      </c>
      <c r="Q906" s="86" t="str">
        <f t="shared" si="293"/>
        <v/>
      </c>
      <c r="R906" s="285" t="str">
        <f t="shared" si="294"/>
        <v/>
      </c>
      <c r="S906" s="16"/>
      <c r="T906" s="49" t="str">
        <f t="shared" si="285"/>
        <v/>
      </c>
      <c r="U906" s="49" t="str">
        <f t="shared" si="286"/>
        <v/>
      </c>
      <c r="V906" s="16"/>
      <c r="W906" s="88" t="str">
        <f t="shared" si="287"/>
        <v/>
      </c>
      <c r="X906" s="89" t="str">
        <f t="shared" si="303"/>
        <v/>
      </c>
      <c r="Y906" s="16"/>
      <c r="Z906" s="31" t="str">
        <f t="shared" si="295"/>
        <v/>
      </c>
      <c r="AA906" s="19"/>
      <c r="AB906" s="45" t="str">
        <f t="shared" si="302"/>
        <v/>
      </c>
      <c r="AC906" s="44"/>
      <c r="AE906" s="19"/>
      <c r="AF906" s="72"/>
      <c r="AG906" s="25"/>
      <c r="AH906" s="45" t="str">
        <f t="shared" si="288"/>
        <v/>
      </c>
      <c r="AI906" s="29"/>
      <c r="AJ906" s="45" t="str">
        <f t="shared" si="289"/>
        <v/>
      </c>
      <c r="AK906" s="50"/>
      <c r="AL906" s="88" t="str">
        <f t="shared" si="300"/>
        <v/>
      </c>
      <c r="AM906" s="89" t="str">
        <f t="shared" si="301"/>
        <v/>
      </c>
      <c r="AN906" s="36"/>
    </row>
    <row r="907" spans="1:40" x14ac:dyDescent="0.25">
      <c r="A907" s="95"/>
      <c r="B907" s="19"/>
      <c r="C907" s="298" t="b">
        <f t="shared" si="296"/>
        <v>0</v>
      </c>
      <c r="D907" s="298"/>
      <c r="E907" s="420" t="b">
        <f t="shared" si="297"/>
        <v>0</v>
      </c>
      <c r="F907" s="421"/>
      <c r="G907" s="298" t="b">
        <f t="shared" si="298"/>
        <v>0</v>
      </c>
      <c r="H907" s="298"/>
      <c r="I907" s="298" t="b">
        <f t="shared" si="299"/>
        <v>0</v>
      </c>
      <c r="J907" s="298"/>
      <c r="K907" s="285" t="str">
        <f t="shared" si="290"/>
        <v/>
      </c>
      <c r="L907" s="104" t="str">
        <f t="shared" si="283"/>
        <v/>
      </c>
      <c r="M907" s="293" t="str">
        <f t="shared" si="284"/>
        <v/>
      </c>
      <c r="N907" s="19"/>
      <c r="O907" s="86" t="str">
        <f t="shared" si="291"/>
        <v/>
      </c>
      <c r="P907" s="285" t="str">
        <f t="shared" si="292"/>
        <v/>
      </c>
      <c r="Q907" s="86" t="str">
        <f t="shared" si="293"/>
        <v/>
      </c>
      <c r="R907" s="285" t="str">
        <f t="shared" si="294"/>
        <v/>
      </c>
      <c r="S907" s="16"/>
      <c r="T907" s="49" t="str">
        <f t="shared" si="285"/>
        <v/>
      </c>
      <c r="U907" s="49" t="str">
        <f t="shared" si="286"/>
        <v/>
      </c>
      <c r="V907" s="16"/>
      <c r="W907" s="88" t="str">
        <f t="shared" si="287"/>
        <v/>
      </c>
      <c r="X907" s="89" t="str">
        <f t="shared" si="303"/>
        <v/>
      </c>
      <c r="Y907" s="16"/>
      <c r="Z907" s="31" t="str">
        <f t="shared" si="295"/>
        <v/>
      </c>
      <c r="AA907" s="19"/>
      <c r="AB907" s="45" t="str">
        <f t="shared" si="302"/>
        <v/>
      </c>
      <c r="AC907" s="44"/>
      <c r="AE907" s="19"/>
      <c r="AF907" s="72"/>
      <c r="AG907" s="25"/>
      <c r="AH907" s="45" t="str">
        <f t="shared" si="288"/>
        <v/>
      </c>
      <c r="AI907" s="29"/>
      <c r="AJ907" s="45" t="str">
        <f t="shared" si="289"/>
        <v/>
      </c>
      <c r="AK907" s="50"/>
      <c r="AL907" s="88" t="str">
        <f t="shared" si="300"/>
        <v/>
      </c>
      <c r="AM907" s="89" t="str">
        <f t="shared" si="301"/>
        <v/>
      </c>
      <c r="AN907" s="36"/>
    </row>
    <row r="908" spans="1:40" x14ac:dyDescent="0.25">
      <c r="A908" s="95"/>
      <c r="B908" s="19"/>
      <c r="C908" s="298" t="b">
        <f t="shared" si="296"/>
        <v>0</v>
      </c>
      <c r="D908" s="298"/>
      <c r="E908" s="420" t="b">
        <f t="shared" si="297"/>
        <v>0</v>
      </c>
      <c r="F908" s="421"/>
      <c r="G908" s="298" t="b">
        <f t="shared" si="298"/>
        <v>0</v>
      </c>
      <c r="H908" s="298"/>
      <c r="I908" s="298" t="b">
        <f t="shared" si="299"/>
        <v>0</v>
      </c>
      <c r="J908" s="298"/>
      <c r="K908" s="285" t="str">
        <f t="shared" si="290"/>
        <v/>
      </c>
      <c r="L908" s="104" t="str">
        <f t="shared" si="283"/>
        <v/>
      </c>
      <c r="M908" s="293" t="str">
        <f t="shared" si="284"/>
        <v/>
      </c>
      <c r="N908" s="19"/>
      <c r="O908" s="86" t="str">
        <f t="shared" si="291"/>
        <v/>
      </c>
      <c r="P908" s="285" t="str">
        <f t="shared" si="292"/>
        <v/>
      </c>
      <c r="Q908" s="86" t="str">
        <f t="shared" si="293"/>
        <v/>
      </c>
      <c r="R908" s="285" t="str">
        <f t="shared" si="294"/>
        <v/>
      </c>
      <c r="S908" s="16"/>
      <c r="T908" s="49" t="str">
        <f t="shared" si="285"/>
        <v/>
      </c>
      <c r="U908" s="49" t="str">
        <f t="shared" si="286"/>
        <v/>
      </c>
      <c r="V908" s="16"/>
      <c r="W908" s="88" t="str">
        <f t="shared" si="287"/>
        <v/>
      </c>
      <c r="X908" s="89" t="str">
        <f t="shared" si="303"/>
        <v/>
      </c>
      <c r="Y908" s="16"/>
      <c r="Z908" s="31" t="str">
        <f t="shared" si="295"/>
        <v/>
      </c>
      <c r="AA908" s="19"/>
      <c r="AB908" s="45" t="str">
        <f t="shared" si="302"/>
        <v/>
      </c>
      <c r="AC908" s="44"/>
      <c r="AE908" s="19"/>
      <c r="AF908" s="72"/>
      <c r="AG908" s="25"/>
      <c r="AH908" s="45" t="str">
        <f t="shared" si="288"/>
        <v/>
      </c>
      <c r="AI908" s="29"/>
      <c r="AJ908" s="45" t="str">
        <f t="shared" si="289"/>
        <v/>
      </c>
      <c r="AK908" s="50"/>
      <c r="AL908" s="88" t="str">
        <f t="shared" si="300"/>
        <v/>
      </c>
      <c r="AM908" s="89" t="str">
        <f t="shared" si="301"/>
        <v/>
      </c>
      <c r="AN908" s="36"/>
    </row>
    <row r="909" spans="1:40" x14ac:dyDescent="0.25">
      <c r="A909" s="95"/>
      <c r="B909" s="19"/>
      <c r="C909" s="298" t="b">
        <f t="shared" si="296"/>
        <v>0</v>
      </c>
      <c r="D909" s="298"/>
      <c r="E909" s="420" t="b">
        <f t="shared" si="297"/>
        <v>0</v>
      </c>
      <c r="F909" s="421"/>
      <c r="G909" s="298" t="b">
        <f t="shared" si="298"/>
        <v>0</v>
      </c>
      <c r="H909" s="298"/>
      <c r="I909" s="298" t="b">
        <f t="shared" si="299"/>
        <v>0</v>
      </c>
      <c r="J909" s="298"/>
      <c r="K909" s="285" t="str">
        <f t="shared" si="290"/>
        <v/>
      </c>
      <c r="L909" s="104" t="str">
        <f t="shared" si="283"/>
        <v/>
      </c>
      <c r="M909" s="293" t="str">
        <f t="shared" si="284"/>
        <v/>
      </c>
      <c r="N909" s="19"/>
      <c r="O909" s="86" t="str">
        <f t="shared" si="291"/>
        <v/>
      </c>
      <c r="P909" s="285" t="str">
        <f t="shared" si="292"/>
        <v/>
      </c>
      <c r="Q909" s="86" t="str">
        <f t="shared" si="293"/>
        <v/>
      </c>
      <c r="R909" s="285" t="str">
        <f t="shared" si="294"/>
        <v/>
      </c>
      <c r="S909" s="16"/>
      <c r="T909" s="49" t="str">
        <f t="shared" si="285"/>
        <v/>
      </c>
      <c r="U909" s="49" t="str">
        <f t="shared" si="286"/>
        <v/>
      </c>
      <c r="V909" s="16"/>
      <c r="W909" s="88" t="str">
        <f t="shared" si="287"/>
        <v/>
      </c>
      <c r="X909" s="89" t="str">
        <f t="shared" si="303"/>
        <v/>
      </c>
      <c r="Y909" s="16"/>
      <c r="Z909" s="31" t="str">
        <f t="shared" si="295"/>
        <v/>
      </c>
      <c r="AA909" s="19"/>
      <c r="AB909" s="45" t="str">
        <f t="shared" si="302"/>
        <v/>
      </c>
      <c r="AC909" s="44"/>
      <c r="AE909" s="19"/>
      <c r="AF909" s="72"/>
      <c r="AG909" s="25"/>
      <c r="AH909" s="45" t="str">
        <f t="shared" si="288"/>
        <v/>
      </c>
      <c r="AI909" s="29"/>
      <c r="AJ909" s="45" t="str">
        <f t="shared" si="289"/>
        <v/>
      </c>
      <c r="AK909" s="50"/>
      <c r="AL909" s="88" t="str">
        <f t="shared" si="300"/>
        <v/>
      </c>
      <c r="AM909" s="89" t="str">
        <f t="shared" si="301"/>
        <v/>
      </c>
      <c r="AN909" s="36"/>
    </row>
    <row r="910" spans="1:40" x14ac:dyDescent="0.25">
      <c r="A910" s="95"/>
      <c r="B910" s="19"/>
      <c r="C910" s="298" t="b">
        <f t="shared" si="296"/>
        <v>0</v>
      </c>
      <c r="D910" s="298"/>
      <c r="E910" s="420" t="b">
        <f t="shared" si="297"/>
        <v>0</v>
      </c>
      <c r="F910" s="421"/>
      <c r="G910" s="298" t="b">
        <f t="shared" si="298"/>
        <v>0</v>
      </c>
      <c r="H910" s="298"/>
      <c r="I910" s="298" t="b">
        <f t="shared" si="299"/>
        <v>0</v>
      </c>
      <c r="J910" s="298"/>
      <c r="K910" s="285" t="str">
        <f t="shared" si="290"/>
        <v/>
      </c>
      <c r="L910" s="104" t="str">
        <f t="shared" si="283"/>
        <v/>
      </c>
      <c r="M910" s="293" t="str">
        <f t="shared" si="284"/>
        <v/>
      </c>
      <c r="N910" s="19"/>
      <c r="O910" s="86" t="str">
        <f t="shared" si="291"/>
        <v/>
      </c>
      <c r="P910" s="285" t="str">
        <f t="shared" si="292"/>
        <v/>
      </c>
      <c r="Q910" s="86" t="str">
        <f t="shared" si="293"/>
        <v/>
      </c>
      <c r="R910" s="285" t="str">
        <f t="shared" si="294"/>
        <v/>
      </c>
      <c r="S910" s="16"/>
      <c r="T910" s="49" t="str">
        <f t="shared" si="285"/>
        <v/>
      </c>
      <c r="U910" s="49" t="str">
        <f t="shared" si="286"/>
        <v/>
      </c>
      <c r="V910" s="16"/>
      <c r="W910" s="88" t="str">
        <f t="shared" si="287"/>
        <v/>
      </c>
      <c r="X910" s="89" t="str">
        <f t="shared" si="303"/>
        <v/>
      </c>
      <c r="Y910" s="16"/>
      <c r="Z910" s="31" t="str">
        <f t="shared" si="295"/>
        <v/>
      </c>
      <c r="AA910" s="19"/>
      <c r="AB910" s="45" t="str">
        <f t="shared" si="302"/>
        <v/>
      </c>
      <c r="AC910" s="44"/>
      <c r="AE910" s="19"/>
      <c r="AF910" s="72"/>
      <c r="AG910" s="25"/>
      <c r="AH910" s="45" t="str">
        <f t="shared" si="288"/>
        <v/>
      </c>
      <c r="AI910" s="29"/>
      <c r="AJ910" s="45" t="str">
        <f t="shared" si="289"/>
        <v/>
      </c>
      <c r="AK910" s="50"/>
      <c r="AL910" s="88" t="str">
        <f t="shared" si="300"/>
        <v/>
      </c>
      <c r="AM910" s="89" t="str">
        <f t="shared" si="301"/>
        <v/>
      </c>
      <c r="AN910" s="36"/>
    </row>
    <row r="911" spans="1:40" x14ac:dyDescent="0.25">
      <c r="A911" s="95"/>
      <c r="B911" s="19"/>
      <c r="C911" s="298" t="b">
        <f t="shared" si="296"/>
        <v>0</v>
      </c>
      <c r="D911" s="298"/>
      <c r="E911" s="420" t="b">
        <f t="shared" si="297"/>
        <v>0</v>
      </c>
      <c r="F911" s="421"/>
      <c r="G911" s="298" t="b">
        <f t="shared" si="298"/>
        <v>0</v>
      </c>
      <c r="H911" s="298"/>
      <c r="I911" s="298" t="b">
        <f t="shared" si="299"/>
        <v>0</v>
      </c>
      <c r="J911" s="298"/>
      <c r="K911" s="285" t="str">
        <f t="shared" si="290"/>
        <v/>
      </c>
      <c r="L911" s="104" t="str">
        <f t="shared" si="283"/>
        <v/>
      </c>
      <c r="M911" s="293" t="str">
        <f t="shared" si="284"/>
        <v/>
      </c>
      <c r="N911" s="19"/>
      <c r="O911" s="86" t="str">
        <f t="shared" si="291"/>
        <v/>
      </c>
      <c r="P911" s="285" t="str">
        <f t="shared" si="292"/>
        <v/>
      </c>
      <c r="Q911" s="86" t="str">
        <f t="shared" si="293"/>
        <v/>
      </c>
      <c r="R911" s="285" t="str">
        <f t="shared" si="294"/>
        <v/>
      </c>
      <c r="S911" s="16"/>
      <c r="T911" s="49" t="str">
        <f t="shared" si="285"/>
        <v/>
      </c>
      <c r="U911" s="49" t="str">
        <f t="shared" si="286"/>
        <v/>
      </c>
      <c r="V911" s="16"/>
      <c r="W911" s="88" t="str">
        <f t="shared" si="287"/>
        <v/>
      </c>
      <c r="X911" s="89" t="str">
        <f t="shared" si="303"/>
        <v/>
      </c>
      <c r="Y911" s="16"/>
      <c r="Z911" s="31" t="str">
        <f t="shared" si="295"/>
        <v/>
      </c>
      <c r="AA911" s="19"/>
      <c r="AB911" s="45" t="str">
        <f t="shared" si="302"/>
        <v/>
      </c>
      <c r="AC911" s="44"/>
      <c r="AE911" s="19"/>
      <c r="AF911" s="72"/>
      <c r="AG911" s="25"/>
      <c r="AH911" s="45" t="str">
        <f t="shared" si="288"/>
        <v/>
      </c>
      <c r="AI911" s="29"/>
      <c r="AJ911" s="45" t="str">
        <f t="shared" si="289"/>
        <v/>
      </c>
      <c r="AK911" s="50"/>
      <c r="AL911" s="88" t="str">
        <f t="shared" si="300"/>
        <v/>
      </c>
      <c r="AM911" s="89" t="str">
        <f t="shared" si="301"/>
        <v/>
      </c>
      <c r="AN911" s="36"/>
    </row>
    <row r="912" spans="1:40" x14ac:dyDescent="0.25">
      <c r="A912" s="95"/>
      <c r="B912" s="19"/>
      <c r="C912" s="298" t="b">
        <f t="shared" si="296"/>
        <v>0</v>
      </c>
      <c r="D912" s="298"/>
      <c r="E912" s="420" t="b">
        <f t="shared" si="297"/>
        <v>0</v>
      </c>
      <c r="F912" s="421"/>
      <c r="G912" s="298" t="b">
        <f t="shared" si="298"/>
        <v>0</v>
      </c>
      <c r="H912" s="298"/>
      <c r="I912" s="298" t="b">
        <f t="shared" si="299"/>
        <v>0</v>
      </c>
      <c r="J912" s="298"/>
      <c r="K912" s="285" t="str">
        <f t="shared" si="290"/>
        <v/>
      </c>
      <c r="L912" s="104" t="str">
        <f t="shared" si="283"/>
        <v/>
      </c>
      <c r="M912" s="293" t="str">
        <f t="shared" si="284"/>
        <v/>
      </c>
      <c r="N912" s="19"/>
      <c r="O912" s="86" t="str">
        <f t="shared" si="291"/>
        <v/>
      </c>
      <c r="P912" s="285" t="str">
        <f t="shared" si="292"/>
        <v/>
      </c>
      <c r="Q912" s="86" t="str">
        <f t="shared" si="293"/>
        <v/>
      </c>
      <c r="R912" s="285" t="str">
        <f t="shared" si="294"/>
        <v/>
      </c>
      <c r="S912" s="16"/>
      <c r="T912" s="49" t="str">
        <f t="shared" si="285"/>
        <v/>
      </c>
      <c r="U912" s="49" t="str">
        <f t="shared" si="286"/>
        <v/>
      </c>
      <c r="V912" s="16"/>
      <c r="W912" s="88" t="str">
        <f t="shared" si="287"/>
        <v/>
      </c>
      <c r="X912" s="89" t="str">
        <f t="shared" si="303"/>
        <v/>
      </c>
      <c r="Y912" s="16"/>
      <c r="Z912" s="31" t="str">
        <f t="shared" si="295"/>
        <v/>
      </c>
      <c r="AA912" s="19"/>
      <c r="AB912" s="45" t="str">
        <f t="shared" si="302"/>
        <v/>
      </c>
      <c r="AC912" s="44"/>
      <c r="AE912" s="19"/>
      <c r="AF912" s="72"/>
      <c r="AG912" s="25"/>
      <c r="AH912" s="45" t="str">
        <f t="shared" si="288"/>
        <v/>
      </c>
      <c r="AI912" s="29"/>
      <c r="AJ912" s="45" t="str">
        <f t="shared" si="289"/>
        <v/>
      </c>
      <c r="AK912" s="50"/>
      <c r="AL912" s="88" t="str">
        <f t="shared" si="300"/>
        <v/>
      </c>
      <c r="AM912" s="89" t="str">
        <f t="shared" si="301"/>
        <v/>
      </c>
      <c r="AN912" s="36"/>
    </row>
    <row r="913" spans="1:40" x14ac:dyDescent="0.25">
      <c r="A913" s="95"/>
      <c r="B913" s="19"/>
      <c r="C913" s="298" t="b">
        <f t="shared" si="296"/>
        <v>0</v>
      </c>
      <c r="D913" s="298"/>
      <c r="E913" s="420" t="b">
        <f t="shared" si="297"/>
        <v>0</v>
      </c>
      <c r="F913" s="421"/>
      <c r="G913" s="298" t="b">
        <f t="shared" si="298"/>
        <v>0</v>
      </c>
      <c r="H913" s="298"/>
      <c r="I913" s="298" t="b">
        <f t="shared" si="299"/>
        <v>0</v>
      </c>
      <c r="J913" s="298"/>
      <c r="K913" s="285" t="str">
        <f t="shared" si="290"/>
        <v/>
      </c>
      <c r="L913" s="104" t="str">
        <f t="shared" si="283"/>
        <v/>
      </c>
      <c r="M913" s="293" t="str">
        <f t="shared" si="284"/>
        <v/>
      </c>
      <c r="N913" s="19"/>
      <c r="O913" s="86" t="str">
        <f t="shared" si="291"/>
        <v/>
      </c>
      <c r="P913" s="285" t="str">
        <f t="shared" si="292"/>
        <v/>
      </c>
      <c r="Q913" s="86" t="str">
        <f t="shared" si="293"/>
        <v/>
      </c>
      <c r="R913" s="285" t="str">
        <f t="shared" si="294"/>
        <v/>
      </c>
      <c r="S913" s="16"/>
      <c r="T913" s="49" t="str">
        <f t="shared" si="285"/>
        <v/>
      </c>
      <c r="U913" s="49" t="str">
        <f t="shared" si="286"/>
        <v/>
      </c>
      <c r="V913" s="16"/>
      <c r="W913" s="88" t="str">
        <f t="shared" si="287"/>
        <v/>
      </c>
      <c r="X913" s="89" t="str">
        <f t="shared" si="303"/>
        <v/>
      </c>
      <c r="Y913" s="16"/>
      <c r="Z913" s="31" t="str">
        <f t="shared" si="295"/>
        <v/>
      </c>
      <c r="AA913" s="19"/>
      <c r="AB913" s="45" t="str">
        <f t="shared" si="302"/>
        <v/>
      </c>
      <c r="AC913" s="44"/>
      <c r="AE913" s="19"/>
      <c r="AF913" s="72"/>
      <c r="AG913" s="25"/>
      <c r="AH913" s="45" t="str">
        <f t="shared" si="288"/>
        <v/>
      </c>
      <c r="AI913" s="29"/>
      <c r="AJ913" s="45" t="str">
        <f t="shared" si="289"/>
        <v/>
      </c>
      <c r="AK913" s="50"/>
      <c r="AL913" s="88" t="str">
        <f t="shared" si="300"/>
        <v/>
      </c>
      <c r="AM913" s="89" t="str">
        <f t="shared" si="301"/>
        <v/>
      </c>
      <c r="AN913" s="36"/>
    </row>
    <row r="914" spans="1:40" x14ac:dyDescent="0.25">
      <c r="A914" s="95"/>
      <c r="B914" s="19"/>
      <c r="C914" s="298" t="b">
        <f t="shared" si="296"/>
        <v>0</v>
      </c>
      <c r="D914" s="298"/>
      <c r="E914" s="420" t="b">
        <f t="shared" si="297"/>
        <v>0</v>
      </c>
      <c r="F914" s="421"/>
      <c r="G914" s="298" t="b">
        <f t="shared" si="298"/>
        <v>0</v>
      </c>
      <c r="H914" s="298"/>
      <c r="I914" s="298" t="b">
        <f t="shared" si="299"/>
        <v>0</v>
      </c>
      <c r="J914" s="298"/>
      <c r="K914" s="285" t="str">
        <f t="shared" si="290"/>
        <v/>
      </c>
      <c r="L914" s="104" t="str">
        <f t="shared" si="283"/>
        <v/>
      </c>
      <c r="M914" s="293" t="str">
        <f t="shared" si="284"/>
        <v/>
      </c>
      <c r="N914" s="19"/>
      <c r="O914" s="86" t="str">
        <f t="shared" si="291"/>
        <v/>
      </c>
      <c r="P914" s="285" t="str">
        <f t="shared" si="292"/>
        <v/>
      </c>
      <c r="Q914" s="86" t="str">
        <f t="shared" si="293"/>
        <v/>
      </c>
      <c r="R914" s="285" t="str">
        <f t="shared" si="294"/>
        <v/>
      </c>
      <c r="S914" s="16"/>
      <c r="T914" s="49" t="str">
        <f t="shared" si="285"/>
        <v/>
      </c>
      <c r="U914" s="49" t="str">
        <f t="shared" si="286"/>
        <v/>
      </c>
      <c r="V914" s="16"/>
      <c r="W914" s="88" t="str">
        <f t="shared" si="287"/>
        <v/>
      </c>
      <c r="X914" s="89" t="str">
        <f t="shared" si="303"/>
        <v/>
      </c>
      <c r="Y914" s="16"/>
      <c r="Z914" s="31" t="str">
        <f t="shared" si="295"/>
        <v/>
      </c>
      <c r="AA914" s="19"/>
      <c r="AB914" s="45" t="str">
        <f t="shared" si="302"/>
        <v/>
      </c>
      <c r="AC914" s="44"/>
      <c r="AE914" s="19"/>
      <c r="AF914" s="72"/>
      <c r="AG914" s="25"/>
      <c r="AH914" s="45" t="str">
        <f t="shared" si="288"/>
        <v/>
      </c>
      <c r="AI914" s="29"/>
      <c r="AJ914" s="45" t="str">
        <f t="shared" si="289"/>
        <v/>
      </c>
      <c r="AK914" s="50"/>
      <c r="AL914" s="88" t="str">
        <f t="shared" si="300"/>
        <v/>
      </c>
      <c r="AM914" s="89" t="str">
        <f t="shared" si="301"/>
        <v/>
      </c>
      <c r="AN914" s="36"/>
    </row>
    <row r="915" spans="1:40" x14ac:dyDescent="0.25">
      <c r="A915" s="95"/>
      <c r="B915" s="19"/>
      <c r="C915" s="298" t="b">
        <f t="shared" si="296"/>
        <v>0</v>
      </c>
      <c r="D915" s="298"/>
      <c r="E915" s="420" t="b">
        <f t="shared" si="297"/>
        <v>0</v>
      </c>
      <c r="F915" s="421"/>
      <c r="G915" s="298" t="b">
        <f t="shared" si="298"/>
        <v>0</v>
      </c>
      <c r="H915" s="298"/>
      <c r="I915" s="298" t="b">
        <f t="shared" si="299"/>
        <v>0</v>
      </c>
      <c r="J915" s="298"/>
      <c r="K915" s="285" t="str">
        <f t="shared" si="290"/>
        <v/>
      </c>
      <c r="L915" s="104" t="str">
        <f t="shared" si="283"/>
        <v/>
      </c>
      <c r="M915" s="293" t="str">
        <f t="shared" si="284"/>
        <v/>
      </c>
      <c r="N915" s="19"/>
      <c r="O915" s="86" t="str">
        <f t="shared" si="291"/>
        <v/>
      </c>
      <c r="P915" s="285" t="str">
        <f t="shared" si="292"/>
        <v/>
      </c>
      <c r="Q915" s="86" t="str">
        <f t="shared" si="293"/>
        <v/>
      </c>
      <c r="R915" s="285" t="str">
        <f t="shared" si="294"/>
        <v/>
      </c>
      <c r="S915" s="16"/>
      <c r="T915" s="49" t="str">
        <f t="shared" si="285"/>
        <v/>
      </c>
      <c r="U915" s="49" t="str">
        <f t="shared" si="286"/>
        <v/>
      </c>
      <c r="V915" s="16"/>
      <c r="W915" s="88" t="str">
        <f t="shared" si="287"/>
        <v/>
      </c>
      <c r="X915" s="89" t="str">
        <f t="shared" si="303"/>
        <v/>
      </c>
      <c r="Y915" s="16"/>
      <c r="Z915" s="31" t="str">
        <f t="shared" si="295"/>
        <v/>
      </c>
      <c r="AA915" s="19"/>
      <c r="AB915" s="45" t="str">
        <f t="shared" si="302"/>
        <v/>
      </c>
      <c r="AC915" s="44"/>
      <c r="AE915" s="19"/>
      <c r="AF915" s="72"/>
      <c r="AG915" s="25"/>
      <c r="AH915" s="45" t="str">
        <f t="shared" si="288"/>
        <v/>
      </c>
      <c r="AI915" s="29"/>
      <c r="AJ915" s="45" t="str">
        <f t="shared" si="289"/>
        <v/>
      </c>
      <c r="AK915" s="50"/>
      <c r="AL915" s="88" t="str">
        <f t="shared" si="300"/>
        <v/>
      </c>
      <c r="AM915" s="89" t="str">
        <f t="shared" si="301"/>
        <v/>
      </c>
      <c r="AN915" s="36"/>
    </row>
    <row r="916" spans="1:40" x14ac:dyDescent="0.25">
      <c r="A916" s="95"/>
      <c r="B916" s="19"/>
      <c r="C916" s="298" t="b">
        <f t="shared" si="296"/>
        <v>0</v>
      </c>
      <c r="D916" s="298"/>
      <c r="E916" s="420" t="b">
        <f t="shared" si="297"/>
        <v>0</v>
      </c>
      <c r="F916" s="421"/>
      <c r="G916" s="298" t="b">
        <f t="shared" si="298"/>
        <v>0</v>
      </c>
      <c r="H916" s="298"/>
      <c r="I916" s="298" t="b">
        <f t="shared" si="299"/>
        <v>0</v>
      </c>
      <c r="J916" s="298"/>
      <c r="K916" s="285" t="str">
        <f t="shared" si="290"/>
        <v/>
      </c>
      <c r="L916" s="104" t="str">
        <f t="shared" si="283"/>
        <v/>
      </c>
      <c r="M916" s="293" t="str">
        <f t="shared" si="284"/>
        <v/>
      </c>
      <c r="N916" s="19"/>
      <c r="O916" s="86" t="str">
        <f t="shared" si="291"/>
        <v/>
      </c>
      <c r="P916" s="285" t="str">
        <f t="shared" si="292"/>
        <v/>
      </c>
      <c r="Q916" s="86" t="str">
        <f t="shared" si="293"/>
        <v/>
      </c>
      <c r="R916" s="285" t="str">
        <f t="shared" si="294"/>
        <v/>
      </c>
      <c r="S916" s="16"/>
      <c r="T916" s="49" t="str">
        <f t="shared" si="285"/>
        <v/>
      </c>
      <c r="U916" s="49" t="str">
        <f t="shared" si="286"/>
        <v/>
      </c>
      <c r="V916" s="16"/>
      <c r="W916" s="88" t="str">
        <f t="shared" si="287"/>
        <v/>
      </c>
      <c r="X916" s="89" t="str">
        <f t="shared" si="303"/>
        <v/>
      </c>
      <c r="Y916" s="16"/>
      <c r="Z916" s="31" t="str">
        <f t="shared" si="295"/>
        <v/>
      </c>
      <c r="AA916" s="19"/>
      <c r="AB916" s="45" t="str">
        <f t="shared" si="302"/>
        <v/>
      </c>
      <c r="AC916" s="44"/>
      <c r="AE916" s="19"/>
      <c r="AF916" s="72"/>
      <c r="AG916" s="25"/>
      <c r="AH916" s="45" t="str">
        <f t="shared" si="288"/>
        <v/>
      </c>
      <c r="AI916" s="29"/>
      <c r="AJ916" s="45" t="str">
        <f t="shared" si="289"/>
        <v/>
      </c>
      <c r="AK916" s="50"/>
      <c r="AL916" s="88" t="str">
        <f t="shared" si="300"/>
        <v/>
      </c>
      <c r="AM916" s="89" t="str">
        <f t="shared" si="301"/>
        <v/>
      </c>
      <c r="AN916" s="36"/>
    </row>
    <row r="917" spans="1:40" x14ac:dyDescent="0.25">
      <c r="A917" s="95"/>
      <c r="B917" s="19"/>
      <c r="C917" s="298" t="b">
        <f t="shared" si="296"/>
        <v>0</v>
      </c>
      <c r="D917" s="298"/>
      <c r="E917" s="420" t="b">
        <f t="shared" si="297"/>
        <v>0</v>
      </c>
      <c r="F917" s="421"/>
      <c r="G917" s="298" t="b">
        <f t="shared" si="298"/>
        <v>0</v>
      </c>
      <c r="H917" s="298"/>
      <c r="I917" s="298" t="b">
        <f t="shared" si="299"/>
        <v>0</v>
      </c>
      <c r="J917" s="298"/>
      <c r="K917" s="285" t="str">
        <f t="shared" si="290"/>
        <v/>
      </c>
      <c r="L917" s="104" t="str">
        <f t="shared" si="283"/>
        <v/>
      </c>
      <c r="M917" s="293" t="str">
        <f t="shared" si="284"/>
        <v/>
      </c>
      <c r="N917" s="19"/>
      <c r="O917" s="86" t="str">
        <f t="shared" si="291"/>
        <v/>
      </c>
      <c r="P917" s="285" t="str">
        <f t="shared" si="292"/>
        <v/>
      </c>
      <c r="Q917" s="86" t="str">
        <f t="shared" si="293"/>
        <v/>
      </c>
      <c r="R917" s="285" t="str">
        <f t="shared" si="294"/>
        <v/>
      </c>
      <c r="S917" s="16"/>
      <c r="T917" s="49" t="str">
        <f t="shared" si="285"/>
        <v/>
      </c>
      <c r="U917" s="49" t="str">
        <f t="shared" si="286"/>
        <v/>
      </c>
      <c r="V917" s="16"/>
      <c r="W917" s="88" t="str">
        <f t="shared" si="287"/>
        <v/>
      </c>
      <c r="X917" s="89" t="str">
        <f t="shared" si="303"/>
        <v/>
      </c>
      <c r="Y917" s="16"/>
      <c r="Z917" s="31" t="str">
        <f t="shared" si="295"/>
        <v/>
      </c>
      <c r="AA917" s="19"/>
      <c r="AB917" s="45" t="str">
        <f t="shared" si="302"/>
        <v/>
      </c>
      <c r="AC917" s="44"/>
      <c r="AE917" s="19"/>
      <c r="AF917" s="72"/>
      <c r="AG917" s="25"/>
      <c r="AH917" s="45" t="str">
        <f t="shared" si="288"/>
        <v/>
      </c>
      <c r="AI917" s="29"/>
      <c r="AJ917" s="45" t="str">
        <f t="shared" si="289"/>
        <v/>
      </c>
      <c r="AK917" s="50"/>
      <c r="AL917" s="88" t="str">
        <f t="shared" si="300"/>
        <v/>
      </c>
      <c r="AM917" s="89" t="str">
        <f t="shared" si="301"/>
        <v/>
      </c>
      <c r="AN917" s="36"/>
    </row>
    <row r="918" spans="1:40" x14ac:dyDescent="0.25">
      <c r="A918" s="95"/>
      <c r="B918" s="19"/>
      <c r="C918" s="298" t="b">
        <f t="shared" si="296"/>
        <v>0</v>
      </c>
      <c r="D918" s="298"/>
      <c r="E918" s="420" t="b">
        <f t="shared" si="297"/>
        <v>0</v>
      </c>
      <c r="F918" s="421"/>
      <c r="G918" s="298" t="b">
        <f t="shared" si="298"/>
        <v>0</v>
      </c>
      <c r="H918" s="298"/>
      <c r="I918" s="298" t="b">
        <f t="shared" si="299"/>
        <v>0</v>
      </c>
      <c r="J918" s="298"/>
      <c r="K918" s="285" t="str">
        <f t="shared" si="290"/>
        <v/>
      </c>
      <c r="L918" s="104" t="str">
        <f t="shared" si="283"/>
        <v/>
      </c>
      <c r="M918" s="293" t="str">
        <f t="shared" si="284"/>
        <v/>
      </c>
      <c r="N918" s="19"/>
      <c r="O918" s="86" t="str">
        <f t="shared" si="291"/>
        <v/>
      </c>
      <c r="P918" s="285" t="str">
        <f t="shared" si="292"/>
        <v/>
      </c>
      <c r="Q918" s="86" t="str">
        <f t="shared" si="293"/>
        <v/>
      </c>
      <c r="R918" s="285" t="str">
        <f t="shared" si="294"/>
        <v/>
      </c>
      <c r="S918" s="16"/>
      <c r="T918" s="49" t="str">
        <f t="shared" si="285"/>
        <v/>
      </c>
      <c r="U918" s="49" t="str">
        <f t="shared" si="286"/>
        <v/>
      </c>
      <c r="V918" s="16"/>
      <c r="W918" s="88" t="str">
        <f t="shared" si="287"/>
        <v/>
      </c>
      <c r="X918" s="89" t="str">
        <f t="shared" si="303"/>
        <v/>
      </c>
      <c r="Y918" s="16"/>
      <c r="Z918" s="31" t="str">
        <f t="shared" si="295"/>
        <v/>
      </c>
      <c r="AA918" s="19"/>
      <c r="AB918" s="45" t="str">
        <f t="shared" si="302"/>
        <v/>
      </c>
      <c r="AC918" s="44"/>
      <c r="AE918" s="19"/>
      <c r="AF918" s="72"/>
      <c r="AG918" s="25"/>
      <c r="AH918" s="45" t="str">
        <f t="shared" si="288"/>
        <v/>
      </c>
      <c r="AI918" s="29"/>
      <c r="AJ918" s="45" t="str">
        <f t="shared" si="289"/>
        <v/>
      </c>
      <c r="AK918" s="50"/>
      <c r="AL918" s="88" t="str">
        <f t="shared" si="300"/>
        <v/>
      </c>
      <c r="AM918" s="89" t="str">
        <f t="shared" si="301"/>
        <v/>
      </c>
      <c r="AN918" s="36"/>
    </row>
    <row r="919" spans="1:40" x14ac:dyDescent="0.25">
      <c r="A919" s="95"/>
      <c r="B919" s="19"/>
      <c r="C919" s="298" t="b">
        <f t="shared" si="296"/>
        <v>0</v>
      </c>
      <c r="D919" s="298"/>
      <c r="E919" s="420" t="b">
        <f t="shared" si="297"/>
        <v>0</v>
      </c>
      <c r="F919" s="421"/>
      <c r="G919" s="298" t="b">
        <f t="shared" si="298"/>
        <v>0</v>
      </c>
      <c r="H919" s="298"/>
      <c r="I919" s="298" t="b">
        <f t="shared" si="299"/>
        <v>0</v>
      </c>
      <c r="J919" s="298"/>
      <c r="K919" s="285" t="str">
        <f t="shared" si="290"/>
        <v/>
      </c>
      <c r="L919" s="104" t="str">
        <f t="shared" si="283"/>
        <v/>
      </c>
      <c r="M919" s="293" t="str">
        <f t="shared" si="284"/>
        <v/>
      </c>
      <c r="N919" s="19"/>
      <c r="O919" s="86" t="str">
        <f t="shared" si="291"/>
        <v/>
      </c>
      <c r="P919" s="285" t="str">
        <f t="shared" si="292"/>
        <v/>
      </c>
      <c r="Q919" s="86" t="str">
        <f t="shared" si="293"/>
        <v/>
      </c>
      <c r="R919" s="285" t="str">
        <f t="shared" si="294"/>
        <v/>
      </c>
      <c r="S919" s="16"/>
      <c r="T919" s="49" t="str">
        <f t="shared" si="285"/>
        <v/>
      </c>
      <c r="U919" s="49" t="str">
        <f t="shared" si="286"/>
        <v/>
      </c>
      <c r="V919" s="16"/>
      <c r="W919" s="88" t="str">
        <f t="shared" si="287"/>
        <v/>
      </c>
      <c r="X919" s="89" t="str">
        <f t="shared" si="303"/>
        <v/>
      </c>
      <c r="Y919" s="16"/>
      <c r="Z919" s="31" t="str">
        <f t="shared" si="295"/>
        <v/>
      </c>
      <c r="AA919" s="19"/>
      <c r="AB919" s="45" t="str">
        <f t="shared" si="302"/>
        <v/>
      </c>
      <c r="AC919" s="44"/>
      <c r="AE919" s="19"/>
      <c r="AF919" s="72"/>
      <c r="AG919" s="25"/>
      <c r="AH919" s="45" t="str">
        <f t="shared" si="288"/>
        <v/>
      </c>
      <c r="AI919" s="29"/>
      <c r="AJ919" s="45" t="str">
        <f t="shared" si="289"/>
        <v/>
      </c>
      <c r="AK919" s="50"/>
      <c r="AL919" s="88" t="str">
        <f t="shared" si="300"/>
        <v/>
      </c>
      <c r="AM919" s="89" t="str">
        <f t="shared" si="301"/>
        <v/>
      </c>
      <c r="AN919" s="36"/>
    </row>
    <row r="920" spans="1:40" x14ac:dyDescent="0.25">
      <c r="A920" s="95"/>
      <c r="B920" s="19"/>
      <c r="C920" s="298" t="b">
        <f t="shared" si="296"/>
        <v>0</v>
      </c>
      <c r="D920" s="298"/>
      <c r="E920" s="420" t="b">
        <f t="shared" si="297"/>
        <v>0</v>
      </c>
      <c r="F920" s="421"/>
      <c r="G920" s="298" t="b">
        <f t="shared" si="298"/>
        <v>0</v>
      </c>
      <c r="H920" s="298"/>
      <c r="I920" s="298" t="b">
        <f t="shared" si="299"/>
        <v>0</v>
      </c>
      <c r="J920" s="298"/>
      <c r="K920" s="285" t="str">
        <f t="shared" si="290"/>
        <v/>
      </c>
      <c r="L920" s="104" t="str">
        <f t="shared" si="283"/>
        <v/>
      </c>
      <c r="M920" s="293" t="str">
        <f t="shared" si="284"/>
        <v/>
      </c>
      <c r="N920" s="19"/>
      <c r="O920" s="86" t="str">
        <f t="shared" si="291"/>
        <v/>
      </c>
      <c r="P920" s="285" t="str">
        <f t="shared" si="292"/>
        <v/>
      </c>
      <c r="Q920" s="86" t="str">
        <f t="shared" si="293"/>
        <v/>
      </c>
      <c r="R920" s="285" t="str">
        <f t="shared" si="294"/>
        <v/>
      </c>
      <c r="S920" s="16"/>
      <c r="T920" s="49" t="str">
        <f t="shared" si="285"/>
        <v/>
      </c>
      <c r="U920" s="49" t="str">
        <f t="shared" si="286"/>
        <v/>
      </c>
      <c r="V920" s="16"/>
      <c r="W920" s="88" t="str">
        <f t="shared" si="287"/>
        <v/>
      </c>
      <c r="X920" s="89" t="str">
        <f t="shared" si="303"/>
        <v/>
      </c>
      <c r="Y920" s="16"/>
      <c r="Z920" s="31" t="str">
        <f t="shared" si="295"/>
        <v/>
      </c>
      <c r="AA920" s="19"/>
      <c r="AB920" s="45" t="str">
        <f t="shared" si="302"/>
        <v/>
      </c>
      <c r="AC920" s="44"/>
      <c r="AE920" s="19"/>
      <c r="AF920" s="72"/>
      <c r="AG920" s="25"/>
      <c r="AH920" s="45" t="str">
        <f t="shared" si="288"/>
        <v/>
      </c>
      <c r="AI920" s="29"/>
      <c r="AJ920" s="45" t="str">
        <f t="shared" si="289"/>
        <v/>
      </c>
      <c r="AK920" s="50"/>
      <c r="AL920" s="88" t="str">
        <f t="shared" si="300"/>
        <v/>
      </c>
      <c r="AM920" s="89" t="str">
        <f t="shared" si="301"/>
        <v/>
      </c>
      <c r="AN920" s="36"/>
    </row>
    <row r="921" spans="1:40" x14ac:dyDescent="0.25">
      <c r="A921" s="95"/>
      <c r="B921" s="19"/>
      <c r="C921" s="298" t="b">
        <f t="shared" si="296"/>
        <v>0</v>
      </c>
      <c r="D921" s="298"/>
      <c r="E921" s="420" t="b">
        <f t="shared" si="297"/>
        <v>0</v>
      </c>
      <c r="F921" s="421"/>
      <c r="G921" s="298" t="b">
        <f t="shared" si="298"/>
        <v>0</v>
      </c>
      <c r="H921" s="298"/>
      <c r="I921" s="298" t="b">
        <f t="shared" si="299"/>
        <v>0</v>
      </c>
      <c r="J921" s="298"/>
      <c r="K921" s="285" t="str">
        <f t="shared" si="290"/>
        <v/>
      </c>
      <c r="L921" s="104" t="str">
        <f t="shared" si="283"/>
        <v/>
      </c>
      <c r="M921" s="293" t="str">
        <f t="shared" si="284"/>
        <v/>
      </c>
      <c r="N921" s="19"/>
      <c r="O921" s="86" t="str">
        <f t="shared" si="291"/>
        <v/>
      </c>
      <c r="P921" s="285" t="str">
        <f t="shared" si="292"/>
        <v/>
      </c>
      <c r="Q921" s="86" t="str">
        <f t="shared" si="293"/>
        <v/>
      </c>
      <c r="R921" s="285" t="str">
        <f t="shared" si="294"/>
        <v/>
      </c>
      <c r="S921" s="16"/>
      <c r="T921" s="49" t="str">
        <f t="shared" si="285"/>
        <v/>
      </c>
      <c r="U921" s="49" t="str">
        <f t="shared" si="286"/>
        <v/>
      </c>
      <c r="V921" s="16"/>
      <c r="W921" s="88" t="str">
        <f t="shared" si="287"/>
        <v/>
      </c>
      <c r="X921" s="89" t="str">
        <f t="shared" si="303"/>
        <v/>
      </c>
      <c r="Y921" s="16"/>
      <c r="Z921" s="31" t="str">
        <f t="shared" si="295"/>
        <v/>
      </c>
      <c r="AA921" s="19"/>
      <c r="AB921" s="45" t="str">
        <f t="shared" si="302"/>
        <v/>
      </c>
      <c r="AC921" s="44"/>
      <c r="AE921" s="19"/>
      <c r="AF921" s="72"/>
      <c r="AG921" s="25"/>
      <c r="AH921" s="45" t="str">
        <f t="shared" si="288"/>
        <v/>
      </c>
      <c r="AI921" s="29"/>
      <c r="AJ921" s="45" t="str">
        <f t="shared" si="289"/>
        <v/>
      </c>
      <c r="AK921" s="50"/>
      <c r="AL921" s="88" t="str">
        <f t="shared" si="300"/>
        <v/>
      </c>
      <c r="AM921" s="89" t="str">
        <f t="shared" si="301"/>
        <v/>
      </c>
      <c r="AN921" s="36"/>
    </row>
    <row r="922" spans="1:40" x14ac:dyDescent="0.25">
      <c r="A922" s="95"/>
      <c r="B922" s="19"/>
      <c r="C922" s="298" t="b">
        <f t="shared" si="296"/>
        <v>0</v>
      </c>
      <c r="D922" s="298"/>
      <c r="E922" s="420" t="b">
        <f t="shared" si="297"/>
        <v>0</v>
      </c>
      <c r="F922" s="421"/>
      <c r="G922" s="298" t="b">
        <f t="shared" si="298"/>
        <v>0</v>
      </c>
      <c r="H922" s="298"/>
      <c r="I922" s="298" t="b">
        <f t="shared" si="299"/>
        <v>0</v>
      </c>
      <c r="J922" s="298"/>
      <c r="K922" s="285" t="str">
        <f t="shared" si="290"/>
        <v/>
      </c>
      <c r="L922" s="104" t="str">
        <f t="shared" si="283"/>
        <v/>
      </c>
      <c r="M922" s="293" t="str">
        <f t="shared" si="284"/>
        <v/>
      </c>
      <c r="N922" s="19"/>
      <c r="O922" s="86" t="str">
        <f t="shared" si="291"/>
        <v/>
      </c>
      <c r="P922" s="285" t="str">
        <f t="shared" si="292"/>
        <v/>
      </c>
      <c r="Q922" s="86" t="str">
        <f t="shared" si="293"/>
        <v/>
      </c>
      <c r="R922" s="285" t="str">
        <f t="shared" si="294"/>
        <v/>
      </c>
      <c r="S922" s="16"/>
      <c r="T922" s="49" t="str">
        <f t="shared" si="285"/>
        <v/>
      </c>
      <c r="U922" s="49" t="str">
        <f t="shared" si="286"/>
        <v/>
      </c>
      <c r="V922" s="16"/>
      <c r="W922" s="88" t="str">
        <f t="shared" si="287"/>
        <v/>
      </c>
      <c r="X922" s="89" t="str">
        <f t="shared" si="303"/>
        <v/>
      </c>
      <c r="Y922" s="16"/>
      <c r="Z922" s="31" t="str">
        <f t="shared" si="295"/>
        <v/>
      </c>
      <c r="AA922" s="19"/>
      <c r="AB922" s="45" t="str">
        <f t="shared" si="302"/>
        <v/>
      </c>
      <c r="AC922" s="44"/>
      <c r="AE922" s="19"/>
      <c r="AF922" s="72"/>
      <c r="AG922" s="25"/>
      <c r="AH922" s="45" t="str">
        <f t="shared" si="288"/>
        <v/>
      </c>
      <c r="AI922" s="29"/>
      <c r="AJ922" s="45" t="str">
        <f t="shared" si="289"/>
        <v/>
      </c>
      <c r="AK922" s="50"/>
      <c r="AL922" s="88" t="str">
        <f t="shared" si="300"/>
        <v/>
      </c>
      <c r="AM922" s="89" t="str">
        <f t="shared" si="301"/>
        <v/>
      </c>
      <c r="AN922" s="36"/>
    </row>
    <row r="923" spans="1:40" x14ac:dyDescent="0.25">
      <c r="A923" s="95"/>
      <c r="B923" s="19"/>
      <c r="C923" s="298" t="b">
        <f t="shared" si="296"/>
        <v>0</v>
      </c>
      <c r="D923" s="298"/>
      <c r="E923" s="420" t="b">
        <f t="shared" si="297"/>
        <v>0</v>
      </c>
      <c r="F923" s="421"/>
      <c r="G923" s="298" t="b">
        <f t="shared" si="298"/>
        <v>0</v>
      </c>
      <c r="H923" s="298"/>
      <c r="I923" s="298" t="b">
        <f t="shared" si="299"/>
        <v>0</v>
      </c>
      <c r="J923" s="298"/>
      <c r="K923" s="285" t="str">
        <f t="shared" si="290"/>
        <v/>
      </c>
      <c r="L923" s="104" t="str">
        <f t="shared" si="283"/>
        <v/>
      </c>
      <c r="M923" s="293" t="str">
        <f t="shared" si="284"/>
        <v/>
      </c>
      <c r="N923" s="19"/>
      <c r="O923" s="86" t="str">
        <f t="shared" si="291"/>
        <v/>
      </c>
      <c r="P923" s="285" t="str">
        <f t="shared" si="292"/>
        <v/>
      </c>
      <c r="Q923" s="86" t="str">
        <f t="shared" si="293"/>
        <v/>
      </c>
      <c r="R923" s="285" t="str">
        <f t="shared" si="294"/>
        <v/>
      </c>
      <c r="S923" s="16"/>
      <c r="T923" s="49" t="str">
        <f t="shared" si="285"/>
        <v/>
      </c>
      <c r="U923" s="49" t="str">
        <f t="shared" si="286"/>
        <v/>
      </c>
      <c r="V923" s="16"/>
      <c r="W923" s="88" t="str">
        <f t="shared" si="287"/>
        <v/>
      </c>
      <c r="X923" s="89" t="str">
        <f t="shared" si="303"/>
        <v/>
      </c>
      <c r="Y923" s="16"/>
      <c r="Z923" s="31" t="str">
        <f t="shared" si="295"/>
        <v/>
      </c>
      <c r="AA923" s="19"/>
      <c r="AB923" s="45" t="str">
        <f t="shared" si="302"/>
        <v/>
      </c>
      <c r="AC923" s="44"/>
      <c r="AE923" s="19"/>
      <c r="AF923" s="72"/>
      <c r="AG923" s="25"/>
      <c r="AH923" s="45" t="str">
        <f t="shared" si="288"/>
        <v/>
      </c>
      <c r="AI923" s="29"/>
      <c r="AJ923" s="45" t="str">
        <f t="shared" si="289"/>
        <v/>
      </c>
      <c r="AK923" s="50"/>
      <c r="AL923" s="88" t="str">
        <f t="shared" si="300"/>
        <v/>
      </c>
      <c r="AM923" s="89" t="str">
        <f t="shared" si="301"/>
        <v/>
      </c>
      <c r="AN923" s="36"/>
    </row>
    <row r="924" spans="1:40" x14ac:dyDescent="0.25">
      <c r="A924" s="95"/>
      <c r="B924" s="19"/>
      <c r="C924" s="298" t="b">
        <f t="shared" si="296"/>
        <v>0</v>
      </c>
      <c r="D924" s="298"/>
      <c r="E924" s="420" t="b">
        <f t="shared" si="297"/>
        <v>0</v>
      </c>
      <c r="F924" s="421"/>
      <c r="G924" s="298" t="b">
        <f t="shared" si="298"/>
        <v>0</v>
      </c>
      <c r="H924" s="298"/>
      <c r="I924" s="298" t="b">
        <f t="shared" si="299"/>
        <v>0</v>
      </c>
      <c r="J924" s="298"/>
      <c r="K924" s="285" t="str">
        <f t="shared" si="290"/>
        <v/>
      </c>
      <c r="L924" s="104" t="str">
        <f t="shared" ref="L924:L987" si="304">IF(K924&lt;&gt;"",IF(K924&gt;1,COUNT(W924:X924)),"")</f>
        <v/>
      </c>
      <c r="M924" s="293" t="str">
        <f t="shared" ref="M924:M987" si="305">IF(AL924&lt;&gt;"",COUNT(AL924:AM924),"")</f>
        <v/>
      </c>
      <c r="N924" s="19"/>
      <c r="O924" s="86" t="str">
        <f t="shared" si="291"/>
        <v/>
      </c>
      <c r="P924" s="285" t="str">
        <f t="shared" si="292"/>
        <v/>
      </c>
      <c r="Q924" s="86" t="str">
        <f t="shared" si="293"/>
        <v/>
      </c>
      <c r="R924" s="285" t="str">
        <f t="shared" si="294"/>
        <v/>
      </c>
      <c r="S924" s="16"/>
      <c r="T924" s="49" t="str">
        <f t="shared" ref="T924:T987" si="306">P924</f>
        <v/>
      </c>
      <c r="U924" s="49" t="str">
        <f t="shared" ref="U924:U987" si="307">R924</f>
        <v/>
      </c>
      <c r="V924" s="16"/>
      <c r="W924" s="88" t="str">
        <f t="shared" ref="W924:W987" si="308">IF(K924&lt;&gt;"",IF(K924=X$5,M$5,IF(K924=N$6,M$6,IF(K924=N$7,M$7,IF(K924=N$8,M$8,IF(K924=N$9,M$9,IF(K924=N$10,M$10,IF(K924=N$11,M$11,IF(K924=T$6,S$6,IF(K924=T$7,S$7,IF(K924=T$8,S$8,IF(K924=T$9,S$9,IF(K924=T$10,S$10,IF(K924=T$11,S$11,IF(K924=P$6,O$6,IF(K924=P$7,O$7,IF(K924=P$8,O$8,IF(K924=P$9,O$9,IF(K924=P$10,O$10,IF(K924=P$11,O$11,IF(K924=V$6,U$6,IF(K924=V$7,U$7,IF(K924=V$8,U$8,IF(K924=V$9,U$9,IF(K924=V$10,U$10,IF(K924=V$11,U$11,IF(K924=R$6,Q$6,IF(K924=R$7,Q$7,IF(K924=R$8,Q$8,IF(K924=R$9,Q$9,IF(K924=R$10,Q$10,IF(K924=R$11,Q$11,IF(K924=X$6,W$6,IF(K924=X$7,W$7,IF(K924=X$8,W$8,IF(K924=X$9,W$9,IF(K924=X$10,W$10,IF(K924=X$11,W$11,K924))))))))))))))))))))))))))))))))))))),"")</f>
        <v/>
      </c>
      <c r="X924" s="89" t="str">
        <f t="shared" si="303"/>
        <v/>
      </c>
      <c r="Y924" s="16"/>
      <c r="Z924" s="31" t="str">
        <f t="shared" si="295"/>
        <v/>
      </c>
      <c r="AA924" s="19"/>
      <c r="AB924" s="45" t="str">
        <f t="shared" si="302"/>
        <v/>
      </c>
      <c r="AC924" s="44"/>
      <c r="AE924" s="19"/>
      <c r="AF924" s="72"/>
      <c r="AG924" s="25"/>
      <c r="AH924" s="45" t="str">
        <f t="shared" ref="AH924:AH987" si="309">IF(AF924&lt;&gt;"",IF(OR(AF924=X$16,AF924=W$16,AF924=V$16,AF924=U$16,AF924=T$16,AF924=S$16,AF924=R$16,AF924=Q$16,AF924=P$16,AF924=O$16,AF924=N$16,AF924=M$16,AF924=L$16,AF924=K$16,AF924=J$16,AF924=I$16,AF924=H$16),"Z",IF(OR(AF924=O$17,AF924=N$17,AF924=M$17,AF924=L$17,AF924=K$17,AF924=J$17,AF924=I$17,AF924=H$17),"O",IF(OR(AF924=S$18,AF924=R$18,AF924=Q$18,AF924=P$18,AF924=O$18,AF924=N$18,AF924=M$18,AF924=L$18,AF924=K$18,AF924=J$18,AF924=I$18,AF924=H$18),"5/8",""))),"")</f>
        <v/>
      </c>
      <c r="AI924" s="29"/>
      <c r="AJ924" s="45" t="str">
        <f t="shared" ref="AJ924:AJ987" si="310">IF(AND(AB924&lt;&gt;"",AB924&lt;38),AB924,"")</f>
        <v/>
      </c>
      <c r="AK924" s="50"/>
      <c r="AL924" s="88" t="str">
        <f t="shared" si="300"/>
        <v/>
      </c>
      <c r="AM924" s="89" t="str">
        <f t="shared" si="301"/>
        <v/>
      </c>
      <c r="AN924" s="36"/>
    </row>
    <row r="925" spans="1:40" x14ac:dyDescent="0.25">
      <c r="A925" s="95"/>
      <c r="B925" s="19"/>
      <c r="C925" s="298" t="b">
        <f t="shared" si="296"/>
        <v>0</v>
      </c>
      <c r="D925" s="298"/>
      <c r="E925" s="420" t="b">
        <f t="shared" si="297"/>
        <v>0</v>
      </c>
      <c r="F925" s="421"/>
      <c r="G925" s="298" t="b">
        <f t="shared" si="298"/>
        <v>0</v>
      </c>
      <c r="H925" s="298"/>
      <c r="I925" s="298" t="b">
        <f t="shared" si="299"/>
        <v>0</v>
      </c>
      <c r="J925" s="298"/>
      <c r="K925" s="285" t="str">
        <f t="shared" ref="K925:K988" si="311">IF(SUM(C925:J925)&gt;=1,SUM(C925:J925),"")</f>
        <v/>
      </c>
      <c r="L925" s="104" t="str">
        <f t="shared" si="304"/>
        <v/>
      </c>
      <c r="M925" s="293" t="str">
        <f t="shared" si="305"/>
        <v/>
      </c>
      <c r="N925" s="19"/>
      <c r="O925" s="86" t="str">
        <f t="shared" ref="O925:O988" si="312">IF(L925&gt;=1,IF(ISERROR(MATCH(W925,AF926:AF1225,0)),"",W925),"")</f>
        <v/>
      </c>
      <c r="P925" s="285" t="str">
        <f t="shared" ref="P925:P988" si="313">IFERROR(IF(L925&gt;=1,IF(ISERROR(INDEX(AF926:AF1224,MATCH(O925,AF926:AF1224,0)))&lt;O925,MATCH(O925,AF926:AF1224,0)+1,MATCH(O925,AF926:AF1224,0)),""),"")</f>
        <v/>
      </c>
      <c r="Q925" s="86" t="str">
        <f t="shared" ref="Q925:Q988" si="314">IF(L925&gt;=1,IF(ISERROR(MATCH(X925,AF926:AF1225,0)),"",X925),"")</f>
        <v/>
      </c>
      <c r="R925" s="285" t="str">
        <f t="shared" ref="R925:R988" si="315">IFERROR(IF(L925&gt;=1,IF(ISERROR(INDEX(AF926:AF1224,MATCH(Q925,AF926:AF1224,0)))&lt;Q925,MATCH(Q925,AF926:AF1224,0)+1,MATCH(Q925,AF926:AF1224,0)),""),"")</f>
        <v/>
      </c>
      <c r="S925" s="16"/>
      <c r="T925" s="49" t="str">
        <f t="shared" si="306"/>
        <v/>
      </c>
      <c r="U925" s="49" t="str">
        <f t="shared" si="307"/>
        <v/>
      </c>
      <c r="V925" s="16"/>
      <c r="W925" s="88" t="str">
        <f t="shared" si="308"/>
        <v/>
      </c>
      <c r="X925" s="89" t="str">
        <f t="shared" si="303"/>
        <v/>
      </c>
      <c r="Y925" s="16"/>
      <c r="Z925" s="31" t="str">
        <f t="shared" ref="Z925:Z988" si="316">IF(K925&lt;&gt;"",IFERROR(SMALL(T925:U925,COUNTIF(T925:U925,0)+1),""),"")</f>
        <v/>
      </c>
      <c r="AA925" s="19"/>
      <c r="AB925" s="45" t="str">
        <f t="shared" si="302"/>
        <v/>
      </c>
      <c r="AC925" s="44"/>
      <c r="AE925" s="19"/>
      <c r="AF925" s="72"/>
      <c r="AG925" s="25"/>
      <c r="AH925" s="45" t="str">
        <f t="shared" si="309"/>
        <v/>
      </c>
      <c r="AI925" s="29"/>
      <c r="AJ925" s="45" t="str">
        <f t="shared" si="310"/>
        <v/>
      </c>
      <c r="AK925" s="50"/>
      <c r="AL925" s="88" t="str">
        <f t="shared" si="300"/>
        <v/>
      </c>
      <c r="AM925" s="89" t="str">
        <f t="shared" si="301"/>
        <v/>
      </c>
      <c r="AN925" s="36"/>
    </row>
    <row r="926" spans="1:40" x14ac:dyDescent="0.25">
      <c r="A926" s="95"/>
      <c r="B926" s="19"/>
      <c r="C926" s="298" t="b">
        <f t="shared" si="296"/>
        <v>0</v>
      </c>
      <c r="D926" s="298"/>
      <c r="E926" s="420" t="b">
        <f t="shared" si="297"/>
        <v>0</v>
      </c>
      <c r="F926" s="421"/>
      <c r="G926" s="298" t="b">
        <f t="shared" si="298"/>
        <v>0</v>
      </c>
      <c r="H926" s="298"/>
      <c r="I926" s="298" t="b">
        <f t="shared" si="299"/>
        <v>0</v>
      </c>
      <c r="J926" s="298"/>
      <c r="K926" s="285" t="str">
        <f t="shared" si="311"/>
        <v/>
      </c>
      <c r="L926" s="104" t="str">
        <f t="shared" si="304"/>
        <v/>
      </c>
      <c r="M926" s="293" t="str">
        <f t="shared" si="305"/>
        <v/>
      </c>
      <c r="N926" s="19"/>
      <c r="O926" s="86" t="str">
        <f t="shared" si="312"/>
        <v/>
      </c>
      <c r="P926" s="285" t="str">
        <f t="shared" si="313"/>
        <v/>
      </c>
      <c r="Q926" s="86" t="str">
        <f t="shared" si="314"/>
        <v/>
      </c>
      <c r="R926" s="285" t="str">
        <f t="shared" si="315"/>
        <v/>
      </c>
      <c r="S926" s="16"/>
      <c r="T926" s="49" t="str">
        <f t="shared" si="306"/>
        <v/>
      </c>
      <c r="U926" s="49" t="str">
        <f t="shared" si="307"/>
        <v/>
      </c>
      <c r="V926" s="16"/>
      <c r="W926" s="88" t="str">
        <f t="shared" si="308"/>
        <v/>
      </c>
      <c r="X926" s="89" t="str">
        <f t="shared" si="303"/>
        <v/>
      </c>
      <c r="Y926" s="16"/>
      <c r="Z926" s="31" t="str">
        <f t="shared" si="316"/>
        <v/>
      </c>
      <c r="AA926" s="19"/>
      <c r="AB926" s="45" t="str">
        <f t="shared" si="302"/>
        <v/>
      </c>
      <c r="AC926" s="44"/>
      <c r="AE926" s="19"/>
      <c r="AF926" s="72"/>
      <c r="AG926" s="25"/>
      <c r="AH926" s="45" t="str">
        <f t="shared" si="309"/>
        <v/>
      </c>
      <c r="AI926" s="29"/>
      <c r="AJ926" s="45" t="str">
        <f t="shared" si="310"/>
        <v/>
      </c>
      <c r="AK926" s="50"/>
      <c r="AL926" s="88" t="str">
        <f t="shared" si="300"/>
        <v/>
      </c>
      <c r="AM926" s="89" t="str">
        <f t="shared" si="301"/>
        <v/>
      </c>
      <c r="AN926" s="36"/>
    </row>
    <row r="927" spans="1:40" x14ac:dyDescent="0.25">
      <c r="A927" s="95"/>
      <c r="B927" s="19"/>
      <c r="C927" s="298" t="b">
        <f t="shared" si="296"/>
        <v>0</v>
      </c>
      <c r="D927" s="298"/>
      <c r="E927" s="420" t="b">
        <f t="shared" si="297"/>
        <v>0</v>
      </c>
      <c r="F927" s="421"/>
      <c r="G927" s="298" t="b">
        <f t="shared" si="298"/>
        <v>0</v>
      </c>
      <c r="H927" s="298"/>
      <c r="I927" s="298" t="b">
        <f t="shared" si="299"/>
        <v>0</v>
      </c>
      <c r="J927" s="298"/>
      <c r="K927" s="285" t="str">
        <f t="shared" si="311"/>
        <v/>
      </c>
      <c r="L927" s="104" t="str">
        <f t="shared" si="304"/>
        <v/>
      </c>
      <c r="M927" s="293" t="str">
        <f t="shared" si="305"/>
        <v/>
      </c>
      <c r="N927" s="19"/>
      <c r="O927" s="86" t="str">
        <f t="shared" si="312"/>
        <v/>
      </c>
      <c r="P927" s="285" t="str">
        <f t="shared" si="313"/>
        <v/>
      </c>
      <c r="Q927" s="86" t="str">
        <f t="shared" si="314"/>
        <v/>
      </c>
      <c r="R927" s="285" t="str">
        <f t="shared" si="315"/>
        <v/>
      </c>
      <c r="S927" s="16"/>
      <c r="T927" s="49" t="str">
        <f t="shared" si="306"/>
        <v/>
      </c>
      <c r="U927" s="49" t="str">
        <f t="shared" si="307"/>
        <v/>
      </c>
      <c r="V927" s="16"/>
      <c r="W927" s="88" t="str">
        <f t="shared" si="308"/>
        <v/>
      </c>
      <c r="X927" s="89" t="str">
        <f t="shared" si="303"/>
        <v/>
      </c>
      <c r="Y927" s="16"/>
      <c r="Z927" s="31" t="str">
        <f t="shared" si="316"/>
        <v/>
      </c>
      <c r="AA927" s="19"/>
      <c r="AB927" s="45" t="str">
        <f t="shared" si="302"/>
        <v/>
      </c>
      <c r="AC927" s="44"/>
      <c r="AE927" s="19"/>
      <c r="AF927" s="72"/>
      <c r="AG927" s="25"/>
      <c r="AH927" s="45" t="str">
        <f t="shared" si="309"/>
        <v/>
      </c>
      <c r="AI927" s="29"/>
      <c r="AJ927" s="45" t="str">
        <f t="shared" si="310"/>
        <v/>
      </c>
      <c r="AK927" s="50"/>
      <c r="AL927" s="88" t="str">
        <f t="shared" si="300"/>
        <v/>
      </c>
      <c r="AM927" s="89" t="str">
        <f t="shared" si="301"/>
        <v/>
      </c>
      <c r="AN927" s="36"/>
    </row>
    <row r="928" spans="1:40" x14ac:dyDescent="0.25">
      <c r="A928" s="95"/>
      <c r="B928" s="19"/>
      <c r="C928" s="298" t="b">
        <f t="shared" si="296"/>
        <v>0</v>
      </c>
      <c r="D928" s="298"/>
      <c r="E928" s="420" t="b">
        <f t="shared" si="297"/>
        <v>0</v>
      </c>
      <c r="F928" s="421"/>
      <c r="G928" s="298" t="b">
        <f t="shared" si="298"/>
        <v>0</v>
      </c>
      <c r="H928" s="298"/>
      <c r="I928" s="298" t="b">
        <f t="shared" si="299"/>
        <v>0</v>
      </c>
      <c r="J928" s="298"/>
      <c r="K928" s="285" t="str">
        <f t="shared" si="311"/>
        <v/>
      </c>
      <c r="L928" s="104" t="str">
        <f t="shared" si="304"/>
        <v/>
      </c>
      <c r="M928" s="293" t="str">
        <f t="shared" si="305"/>
        <v/>
      </c>
      <c r="N928" s="19"/>
      <c r="O928" s="86" t="str">
        <f t="shared" si="312"/>
        <v/>
      </c>
      <c r="P928" s="285" t="str">
        <f t="shared" si="313"/>
        <v/>
      </c>
      <c r="Q928" s="86" t="str">
        <f t="shared" si="314"/>
        <v/>
      </c>
      <c r="R928" s="285" t="str">
        <f t="shared" si="315"/>
        <v/>
      </c>
      <c r="S928" s="16"/>
      <c r="T928" s="49" t="str">
        <f t="shared" si="306"/>
        <v/>
      </c>
      <c r="U928" s="49" t="str">
        <f t="shared" si="307"/>
        <v/>
      </c>
      <c r="V928" s="16"/>
      <c r="W928" s="88" t="str">
        <f t="shared" si="308"/>
        <v/>
      </c>
      <c r="X928" s="89" t="str">
        <f t="shared" si="303"/>
        <v/>
      </c>
      <c r="Y928" s="16"/>
      <c r="Z928" s="31" t="str">
        <f t="shared" si="316"/>
        <v/>
      </c>
      <c r="AA928" s="19"/>
      <c r="AB928" s="45" t="str">
        <f t="shared" si="302"/>
        <v/>
      </c>
      <c r="AC928" s="44"/>
      <c r="AE928" s="19"/>
      <c r="AF928" s="72"/>
      <c r="AG928" s="25"/>
      <c r="AH928" s="45" t="str">
        <f t="shared" si="309"/>
        <v/>
      </c>
      <c r="AI928" s="29"/>
      <c r="AJ928" s="45" t="str">
        <f t="shared" si="310"/>
        <v/>
      </c>
      <c r="AK928" s="50"/>
      <c r="AL928" s="88" t="str">
        <f t="shared" si="300"/>
        <v/>
      </c>
      <c r="AM928" s="89" t="str">
        <f t="shared" si="301"/>
        <v/>
      </c>
      <c r="AN928" s="36"/>
    </row>
    <row r="929" spans="1:40" x14ac:dyDescent="0.25">
      <c r="A929" s="95"/>
      <c r="B929" s="19"/>
      <c r="C929" s="298" t="b">
        <f t="shared" si="296"/>
        <v>0</v>
      </c>
      <c r="D929" s="298"/>
      <c r="E929" s="420" t="b">
        <f t="shared" si="297"/>
        <v>0</v>
      </c>
      <c r="F929" s="421"/>
      <c r="G929" s="298" t="b">
        <f t="shared" si="298"/>
        <v>0</v>
      </c>
      <c r="H929" s="298"/>
      <c r="I929" s="298" t="b">
        <f t="shared" si="299"/>
        <v>0</v>
      </c>
      <c r="J929" s="298"/>
      <c r="K929" s="285" t="str">
        <f t="shared" si="311"/>
        <v/>
      </c>
      <c r="L929" s="104" t="str">
        <f t="shared" si="304"/>
        <v/>
      </c>
      <c r="M929" s="293" t="str">
        <f t="shared" si="305"/>
        <v/>
      </c>
      <c r="N929" s="19"/>
      <c r="O929" s="86" t="str">
        <f t="shared" si="312"/>
        <v/>
      </c>
      <c r="P929" s="285" t="str">
        <f t="shared" si="313"/>
        <v/>
      </c>
      <c r="Q929" s="86" t="str">
        <f t="shared" si="314"/>
        <v/>
      </c>
      <c r="R929" s="285" t="str">
        <f t="shared" si="315"/>
        <v/>
      </c>
      <c r="S929" s="16"/>
      <c r="T929" s="49" t="str">
        <f t="shared" si="306"/>
        <v/>
      </c>
      <c r="U929" s="49" t="str">
        <f t="shared" si="307"/>
        <v/>
      </c>
      <c r="V929" s="16"/>
      <c r="W929" s="88" t="str">
        <f t="shared" si="308"/>
        <v/>
      </c>
      <c r="X929" s="89" t="str">
        <f t="shared" si="303"/>
        <v/>
      </c>
      <c r="Y929" s="16"/>
      <c r="Z929" s="31" t="str">
        <f t="shared" si="316"/>
        <v/>
      </c>
      <c r="AA929" s="19"/>
      <c r="AB929" s="45" t="str">
        <f t="shared" si="302"/>
        <v/>
      </c>
      <c r="AC929" s="44"/>
      <c r="AE929" s="19"/>
      <c r="AF929" s="72"/>
      <c r="AG929" s="25"/>
      <c r="AH929" s="45" t="str">
        <f t="shared" si="309"/>
        <v/>
      </c>
      <c r="AI929" s="29"/>
      <c r="AJ929" s="45" t="str">
        <f t="shared" si="310"/>
        <v/>
      </c>
      <c r="AK929" s="50"/>
      <c r="AL929" s="88" t="str">
        <f t="shared" si="300"/>
        <v/>
      </c>
      <c r="AM929" s="89" t="str">
        <f t="shared" si="301"/>
        <v/>
      </c>
      <c r="AN929" s="36"/>
    </row>
    <row r="930" spans="1:40" x14ac:dyDescent="0.25">
      <c r="A930" s="95"/>
      <c r="B930" s="19"/>
      <c r="C930" s="298" t="b">
        <f t="shared" ref="C930:C993" si="317">IF(AF929&lt;10,IF(AF929&gt;=1,IF(AF930&lt;10,IF(AF930&gt;=1,AF929+AF930))))</f>
        <v>0</v>
      </c>
      <c r="D930" s="298"/>
      <c r="E930" s="420" t="b">
        <f t="shared" ref="E930:E993" si="318">IF(AF929&lt;20,IF(AF929&gt;=10,IF(AF930&lt;20,IF(AF930&gt;=10,AF929+AF930))))</f>
        <v>0</v>
      </c>
      <c r="F930" s="421"/>
      <c r="G930" s="298" t="b">
        <f t="shared" ref="G930:G993" si="319">IF(AF929&lt;30,IF(AF929&gt;=20,IF(AF930&lt;30,IF(AF930&gt;=20,AF929+AF930))))</f>
        <v>0</v>
      </c>
      <c r="H930" s="298"/>
      <c r="I930" s="298" t="b">
        <f t="shared" ref="I930:I993" si="320">IF(AF929&lt;40,IF(AF929&gt;=30,IF(AF930&lt;40,IF(AF930&gt;=30,AF929+AF930))))</f>
        <v>0</v>
      </c>
      <c r="J930" s="298"/>
      <c r="K930" s="285" t="str">
        <f t="shared" si="311"/>
        <v/>
      </c>
      <c r="L930" s="104" t="str">
        <f t="shared" si="304"/>
        <v/>
      </c>
      <c r="M930" s="293" t="str">
        <f t="shared" si="305"/>
        <v/>
      </c>
      <c r="N930" s="19"/>
      <c r="O930" s="86" t="str">
        <f t="shared" si="312"/>
        <v/>
      </c>
      <c r="P930" s="285" t="str">
        <f t="shared" si="313"/>
        <v/>
      </c>
      <c r="Q930" s="86" t="str">
        <f t="shared" si="314"/>
        <v/>
      </c>
      <c r="R930" s="285" t="str">
        <f t="shared" si="315"/>
        <v/>
      </c>
      <c r="S930" s="16"/>
      <c r="T930" s="49" t="str">
        <f t="shared" si="306"/>
        <v/>
      </c>
      <c r="U930" s="49" t="str">
        <f t="shared" si="307"/>
        <v/>
      </c>
      <c r="V930" s="16"/>
      <c r="W930" s="88" t="str">
        <f t="shared" si="308"/>
        <v/>
      </c>
      <c r="X930" s="89" t="str">
        <f t="shared" si="303"/>
        <v/>
      </c>
      <c r="Y930" s="16"/>
      <c r="Z930" s="31" t="str">
        <f t="shared" si="316"/>
        <v/>
      </c>
      <c r="AA930" s="19"/>
      <c r="AB930" s="45" t="str">
        <f t="shared" si="302"/>
        <v/>
      </c>
      <c r="AC930" s="44"/>
      <c r="AE930" s="19"/>
      <c r="AF930" s="72"/>
      <c r="AG930" s="25"/>
      <c r="AH930" s="45" t="str">
        <f t="shared" si="309"/>
        <v/>
      </c>
      <c r="AI930" s="29"/>
      <c r="AJ930" s="45" t="str">
        <f t="shared" si="310"/>
        <v/>
      </c>
      <c r="AK930" s="50"/>
      <c r="AL930" s="88" t="str">
        <f t="shared" si="300"/>
        <v/>
      </c>
      <c r="AM930" s="89" t="str">
        <f t="shared" si="301"/>
        <v/>
      </c>
      <c r="AN930" s="36"/>
    </row>
    <row r="931" spans="1:40" x14ac:dyDescent="0.25">
      <c r="A931" s="95"/>
      <c r="B931" s="19"/>
      <c r="C931" s="298" t="b">
        <f t="shared" si="317"/>
        <v>0</v>
      </c>
      <c r="D931" s="298"/>
      <c r="E931" s="420" t="b">
        <f t="shared" si="318"/>
        <v>0</v>
      </c>
      <c r="F931" s="421"/>
      <c r="G931" s="298" t="b">
        <f t="shared" si="319"/>
        <v>0</v>
      </c>
      <c r="H931" s="298"/>
      <c r="I931" s="298" t="b">
        <f t="shared" si="320"/>
        <v>0</v>
      </c>
      <c r="J931" s="298"/>
      <c r="K931" s="285" t="str">
        <f t="shared" si="311"/>
        <v/>
      </c>
      <c r="L931" s="104" t="str">
        <f t="shared" si="304"/>
        <v/>
      </c>
      <c r="M931" s="293" t="str">
        <f t="shared" si="305"/>
        <v/>
      </c>
      <c r="N931" s="19"/>
      <c r="O931" s="86" t="str">
        <f t="shared" si="312"/>
        <v/>
      </c>
      <c r="P931" s="285" t="str">
        <f t="shared" si="313"/>
        <v/>
      </c>
      <c r="Q931" s="86" t="str">
        <f t="shared" si="314"/>
        <v/>
      </c>
      <c r="R931" s="285" t="str">
        <f t="shared" si="315"/>
        <v/>
      </c>
      <c r="S931" s="16"/>
      <c r="T931" s="49" t="str">
        <f t="shared" si="306"/>
        <v/>
      </c>
      <c r="U931" s="49" t="str">
        <f t="shared" si="307"/>
        <v/>
      </c>
      <c r="V931" s="16"/>
      <c r="W931" s="88" t="str">
        <f t="shared" si="308"/>
        <v/>
      </c>
      <c r="X931" s="89" t="str">
        <f t="shared" si="303"/>
        <v/>
      </c>
      <c r="Y931" s="16"/>
      <c r="Z931" s="31" t="str">
        <f t="shared" si="316"/>
        <v/>
      </c>
      <c r="AA931" s="19"/>
      <c r="AB931" s="45" t="str">
        <f t="shared" si="302"/>
        <v/>
      </c>
      <c r="AC931" s="44"/>
      <c r="AE931" s="19"/>
      <c r="AF931" s="72"/>
      <c r="AG931" s="25"/>
      <c r="AH931" s="45" t="str">
        <f t="shared" si="309"/>
        <v/>
      </c>
      <c r="AI931" s="29"/>
      <c r="AJ931" s="45" t="str">
        <f t="shared" si="310"/>
        <v/>
      </c>
      <c r="AK931" s="50"/>
      <c r="AL931" s="88" t="str">
        <f t="shared" si="300"/>
        <v/>
      </c>
      <c r="AM931" s="89" t="str">
        <f t="shared" si="301"/>
        <v/>
      </c>
      <c r="AN931" s="36"/>
    </row>
    <row r="932" spans="1:40" x14ac:dyDescent="0.25">
      <c r="A932" s="95"/>
      <c r="B932" s="19"/>
      <c r="C932" s="298" t="b">
        <f t="shared" si="317"/>
        <v>0</v>
      </c>
      <c r="D932" s="298"/>
      <c r="E932" s="420" t="b">
        <f t="shared" si="318"/>
        <v>0</v>
      </c>
      <c r="F932" s="421"/>
      <c r="G932" s="298" t="b">
        <f t="shared" si="319"/>
        <v>0</v>
      </c>
      <c r="H932" s="298"/>
      <c r="I932" s="298" t="b">
        <f t="shared" si="320"/>
        <v>0</v>
      </c>
      <c r="J932" s="298"/>
      <c r="K932" s="285" t="str">
        <f t="shared" si="311"/>
        <v/>
      </c>
      <c r="L932" s="104" t="str">
        <f t="shared" si="304"/>
        <v/>
      </c>
      <c r="M932" s="293" t="str">
        <f t="shared" si="305"/>
        <v/>
      </c>
      <c r="N932" s="19"/>
      <c r="O932" s="86" t="str">
        <f t="shared" si="312"/>
        <v/>
      </c>
      <c r="P932" s="285" t="str">
        <f t="shared" si="313"/>
        <v/>
      </c>
      <c r="Q932" s="86" t="str">
        <f t="shared" si="314"/>
        <v/>
      </c>
      <c r="R932" s="285" t="str">
        <f t="shared" si="315"/>
        <v/>
      </c>
      <c r="S932" s="16"/>
      <c r="T932" s="49" t="str">
        <f t="shared" si="306"/>
        <v/>
      </c>
      <c r="U932" s="49" t="str">
        <f t="shared" si="307"/>
        <v/>
      </c>
      <c r="V932" s="16"/>
      <c r="W932" s="88" t="str">
        <f t="shared" si="308"/>
        <v/>
      </c>
      <c r="X932" s="89" t="str">
        <f t="shared" si="303"/>
        <v/>
      </c>
      <c r="Y932" s="16"/>
      <c r="Z932" s="31" t="str">
        <f t="shared" si="316"/>
        <v/>
      </c>
      <c r="AA932" s="19"/>
      <c r="AB932" s="45" t="str">
        <f t="shared" si="302"/>
        <v/>
      </c>
      <c r="AC932" s="44"/>
      <c r="AE932" s="19"/>
      <c r="AF932" s="72"/>
      <c r="AG932" s="25"/>
      <c r="AH932" s="45" t="str">
        <f t="shared" si="309"/>
        <v/>
      </c>
      <c r="AI932" s="29"/>
      <c r="AJ932" s="45" t="str">
        <f t="shared" si="310"/>
        <v/>
      </c>
      <c r="AK932" s="50"/>
      <c r="AL932" s="88" t="str">
        <f t="shared" si="300"/>
        <v/>
      </c>
      <c r="AM932" s="89" t="str">
        <f t="shared" si="301"/>
        <v/>
      </c>
      <c r="AN932" s="36"/>
    </row>
    <row r="933" spans="1:40" x14ac:dyDescent="0.25">
      <c r="A933" s="95"/>
      <c r="B933" s="19"/>
      <c r="C933" s="298" t="b">
        <f t="shared" si="317"/>
        <v>0</v>
      </c>
      <c r="D933" s="298"/>
      <c r="E933" s="420" t="b">
        <f t="shared" si="318"/>
        <v>0</v>
      </c>
      <c r="F933" s="421"/>
      <c r="G933" s="298" t="b">
        <f t="shared" si="319"/>
        <v>0</v>
      </c>
      <c r="H933" s="298"/>
      <c r="I933" s="298" t="b">
        <f t="shared" si="320"/>
        <v>0</v>
      </c>
      <c r="J933" s="298"/>
      <c r="K933" s="285" t="str">
        <f t="shared" si="311"/>
        <v/>
      </c>
      <c r="L933" s="104" t="str">
        <f t="shared" si="304"/>
        <v/>
      </c>
      <c r="M933" s="293" t="str">
        <f t="shared" si="305"/>
        <v/>
      </c>
      <c r="N933" s="19"/>
      <c r="O933" s="86" t="str">
        <f t="shared" si="312"/>
        <v/>
      </c>
      <c r="P933" s="285" t="str">
        <f t="shared" si="313"/>
        <v/>
      </c>
      <c r="Q933" s="86" t="str">
        <f t="shared" si="314"/>
        <v/>
      </c>
      <c r="R933" s="285" t="str">
        <f t="shared" si="315"/>
        <v/>
      </c>
      <c r="S933" s="16"/>
      <c r="T933" s="49" t="str">
        <f t="shared" si="306"/>
        <v/>
      </c>
      <c r="U933" s="49" t="str">
        <f t="shared" si="307"/>
        <v/>
      </c>
      <c r="V933" s="16"/>
      <c r="W933" s="88" t="str">
        <f t="shared" si="308"/>
        <v/>
      </c>
      <c r="X933" s="89" t="str">
        <f t="shared" si="303"/>
        <v/>
      </c>
      <c r="Y933" s="16"/>
      <c r="Z933" s="31" t="str">
        <f t="shared" si="316"/>
        <v/>
      </c>
      <c r="AA933" s="19"/>
      <c r="AB933" s="45" t="str">
        <f t="shared" si="302"/>
        <v/>
      </c>
      <c r="AC933" s="44"/>
      <c r="AE933" s="19"/>
      <c r="AF933" s="72"/>
      <c r="AG933" s="25"/>
      <c r="AH933" s="45" t="str">
        <f t="shared" si="309"/>
        <v/>
      </c>
      <c r="AI933" s="29"/>
      <c r="AJ933" s="45" t="str">
        <f t="shared" si="310"/>
        <v/>
      </c>
      <c r="AK933" s="50"/>
      <c r="AL933" s="88" t="str">
        <f t="shared" si="300"/>
        <v/>
      </c>
      <c r="AM933" s="89" t="str">
        <f t="shared" si="301"/>
        <v/>
      </c>
      <c r="AN933" s="36"/>
    </row>
    <row r="934" spans="1:40" x14ac:dyDescent="0.25">
      <c r="A934" s="95"/>
      <c r="B934" s="19"/>
      <c r="C934" s="298" t="b">
        <f t="shared" si="317"/>
        <v>0</v>
      </c>
      <c r="D934" s="298"/>
      <c r="E934" s="420" t="b">
        <f t="shared" si="318"/>
        <v>0</v>
      </c>
      <c r="F934" s="421"/>
      <c r="G934" s="298" t="b">
        <f t="shared" si="319"/>
        <v>0</v>
      </c>
      <c r="H934" s="298"/>
      <c r="I934" s="298" t="b">
        <f t="shared" si="320"/>
        <v>0</v>
      </c>
      <c r="J934" s="298"/>
      <c r="K934" s="285" t="str">
        <f t="shared" si="311"/>
        <v/>
      </c>
      <c r="L934" s="104" t="str">
        <f t="shared" si="304"/>
        <v/>
      </c>
      <c r="M934" s="293" t="str">
        <f t="shared" si="305"/>
        <v/>
      </c>
      <c r="N934" s="19"/>
      <c r="O934" s="86" t="str">
        <f t="shared" si="312"/>
        <v/>
      </c>
      <c r="P934" s="285" t="str">
        <f t="shared" si="313"/>
        <v/>
      </c>
      <c r="Q934" s="86" t="str">
        <f t="shared" si="314"/>
        <v/>
      </c>
      <c r="R934" s="285" t="str">
        <f t="shared" si="315"/>
        <v/>
      </c>
      <c r="S934" s="16"/>
      <c r="T934" s="49" t="str">
        <f t="shared" si="306"/>
        <v/>
      </c>
      <c r="U934" s="49" t="str">
        <f t="shared" si="307"/>
        <v/>
      </c>
      <c r="V934" s="16"/>
      <c r="W934" s="88" t="str">
        <f t="shared" si="308"/>
        <v/>
      </c>
      <c r="X934" s="89" t="str">
        <f t="shared" si="303"/>
        <v/>
      </c>
      <c r="Y934" s="16"/>
      <c r="Z934" s="31" t="str">
        <f t="shared" si="316"/>
        <v/>
      </c>
      <c r="AA934" s="19"/>
      <c r="AB934" s="45" t="str">
        <f t="shared" si="302"/>
        <v/>
      </c>
      <c r="AC934" s="44"/>
      <c r="AE934" s="19"/>
      <c r="AF934" s="72"/>
      <c r="AG934" s="25"/>
      <c r="AH934" s="45" t="str">
        <f t="shared" si="309"/>
        <v/>
      </c>
      <c r="AI934" s="29"/>
      <c r="AJ934" s="45" t="str">
        <f t="shared" si="310"/>
        <v/>
      </c>
      <c r="AK934" s="50"/>
      <c r="AL934" s="88" t="str">
        <f t="shared" si="300"/>
        <v/>
      </c>
      <c r="AM934" s="89" t="str">
        <f t="shared" si="301"/>
        <v/>
      </c>
      <c r="AN934" s="36"/>
    </row>
    <row r="935" spans="1:40" x14ac:dyDescent="0.25">
      <c r="A935" s="95"/>
      <c r="B935" s="19"/>
      <c r="C935" s="298" t="b">
        <f t="shared" si="317"/>
        <v>0</v>
      </c>
      <c r="D935" s="298"/>
      <c r="E935" s="420" t="b">
        <f t="shared" si="318"/>
        <v>0</v>
      </c>
      <c r="F935" s="421"/>
      <c r="G935" s="298" t="b">
        <f t="shared" si="319"/>
        <v>0</v>
      </c>
      <c r="H935" s="298"/>
      <c r="I935" s="298" t="b">
        <f t="shared" si="320"/>
        <v>0</v>
      </c>
      <c r="J935" s="298"/>
      <c r="K935" s="285" t="str">
        <f t="shared" si="311"/>
        <v/>
      </c>
      <c r="L935" s="104" t="str">
        <f t="shared" si="304"/>
        <v/>
      </c>
      <c r="M935" s="293" t="str">
        <f t="shared" si="305"/>
        <v/>
      </c>
      <c r="N935" s="19"/>
      <c r="O935" s="86" t="str">
        <f t="shared" si="312"/>
        <v/>
      </c>
      <c r="P935" s="285" t="str">
        <f t="shared" si="313"/>
        <v/>
      </c>
      <c r="Q935" s="86" t="str">
        <f t="shared" si="314"/>
        <v/>
      </c>
      <c r="R935" s="285" t="str">
        <f t="shared" si="315"/>
        <v/>
      </c>
      <c r="S935" s="16"/>
      <c r="T935" s="49" t="str">
        <f t="shared" si="306"/>
        <v/>
      </c>
      <c r="U935" s="49" t="str">
        <f t="shared" si="307"/>
        <v/>
      </c>
      <c r="V935" s="16"/>
      <c r="W935" s="88" t="str">
        <f t="shared" si="308"/>
        <v/>
      </c>
      <c r="X935" s="89" t="str">
        <f t="shared" si="303"/>
        <v/>
      </c>
      <c r="Y935" s="16"/>
      <c r="Z935" s="31" t="str">
        <f t="shared" si="316"/>
        <v/>
      </c>
      <c r="AA935" s="19"/>
      <c r="AB935" s="45" t="str">
        <f t="shared" si="302"/>
        <v/>
      </c>
      <c r="AC935" s="44"/>
      <c r="AE935" s="19"/>
      <c r="AF935" s="72"/>
      <c r="AG935" s="25"/>
      <c r="AH935" s="45" t="str">
        <f t="shared" si="309"/>
        <v/>
      </c>
      <c r="AI935" s="29"/>
      <c r="AJ935" s="45" t="str">
        <f t="shared" si="310"/>
        <v/>
      </c>
      <c r="AK935" s="50"/>
      <c r="AL935" s="88" t="str">
        <f t="shared" si="300"/>
        <v/>
      </c>
      <c r="AM935" s="89" t="str">
        <f t="shared" si="301"/>
        <v/>
      </c>
      <c r="AN935" s="36"/>
    </row>
    <row r="936" spans="1:40" x14ac:dyDescent="0.25">
      <c r="A936" s="95"/>
      <c r="B936" s="19"/>
      <c r="C936" s="298" t="b">
        <f t="shared" si="317"/>
        <v>0</v>
      </c>
      <c r="D936" s="298"/>
      <c r="E936" s="420" t="b">
        <f t="shared" si="318"/>
        <v>0</v>
      </c>
      <c r="F936" s="421"/>
      <c r="G936" s="298" t="b">
        <f t="shared" si="319"/>
        <v>0</v>
      </c>
      <c r="H936" s="298"/>
      <c r="I936" s="298" t="b">
        <f t="shared" si="320"/>
        <v>0</v>
      </c>
      <c r="J936" s="298"/>
      <c r="K936" s="285" t="str">
        <f t="shared" si="311"/>
        <v/>
      </c>
      <c r="L936" s="104" t="str">
        <f t="shared" si="304"/>
        <v/>
      </c>
      <c r="M936" s="293" t="str">
        <f t="shared" si="305"/>
        <v/>
      </c>
      <c r="N936" s="19"/>
      <c r="O936" s="86" t="str">
        <f t="shared" si="312"/>
        <v/>
      </c>
      <c r="P936" s="285" t="str">
        <f t="shared" si="313"/>
        <v/>
      </c>
      <c r="Q936" s="86" t="str">
        <f t="shared" si="314"/>
        <v/>
      </c>
      <c r="R936" s="285" t="str">
        <f t="shared" si="315"/>
        <v/>
      </c>
      <c r="S936" s="16"/>
      <c r="T936" s="49" t="str">
        <f t="shared" si="306"/>
        <v/>
      </c>
      <c r="U936" s="49" t="str">
        <f t="shared" si="307"/>
        <v/>
      </c>
      <c r="V936" s="16"/>
      <c r="W936" s="88" t="str">
        <f t="shared" si="308"/>
        <v/>
      </c>
      <c r="X936" s="89" t="str">
        <f t="shared" si="303"/>
        <v/>
      </c>
      <c r="Y936" s="16"/>
      <c r="Z936" s="31" t="str">
        <f t="shared" si="316"/>
        <v/>
      </c>
      <c r="AA936" s="19"/>
      <c r="AB936" s="45" t="str">
        <f t="shared" si="302"/>
        <v/>
      </c>
      <c r="AC936" s="44"/>
      <c r="AE936" s="19"/>
      <c r="AF936" s="72"/>
      <c r="AG936" s="25"/>
      <c r="AH936" s="45" t="str">
        <f t="shared" si="309"/>
        <v/>
      </c>
      <c r="AI936" s="29"/>
      <c r="AJ936" s="45" t="str">
        <f t="shared" si="310"/>
        <v/>
      </c>
      <c r="AK936" s="50"/>
      <c r="AL936" s="88" t="str">
        <f t="shared" si="300"/>
        <v/>
      </c>
      <c r="AM936" s="89" t="str">
        <f t="shared" si="301"/>
        <v/>
      </c>
      <c r="AN936" s="36"/>
    </row>
    <row r="937" spans="1:40" x14ac:dyDescent="0.25">
      <c r="A937" s="95"/>
      <c r="B937" s="19"/>
      <c r="C937" s="298" t="b">
        <f t="shared" si="317"/>
        <v>0</v>
      </c>
      <c r="D937" s="298"/>
      <c r="E937" s="420" t="b">
        <f t="shared" si="318"/>
        <v>0</v>
      </c>
      <c r="F937" s="421"/>
      <c r="G937" s="298" t="b">
        <f t="shared" si="319"/>
        <v>0</v>
      </c>
      <c r="H937" s="298"/>
      <c r="I937" s="298" t="b">
        <f t="shared" si="320"/>
        <v>0</v>
      </c>
      <c r="J937" s="298"/>
      <c r="K937" s="285" t="str">
        <f t="shared" si="311"/>
        <v/>
      </c>
      <c r="L937" s="104" t="str">
        <f t="shared" si="304"/>
        <v/>
      </c>
      <c r="M937" s="293" t="str">
        <f t="shared" si="305"/>
        <v/>
      </c>
      <c r="N937" s="19"/>
      <c r="O937" s="86" t="str">
        <f t="shared" si="312"/>
        <v/>
      </c>
      <c r="P937" s="285" t="str">
        <f t="shared" si="313"/>
        <v/>
      </c>
      <c r="Q937" s="86" t="str">
        <f t="shared" si="314"/>
        <v/>
      </c>
      <c r="R937" s="285" t="str">
        <f t="shared" si="315"/>
        <v/>
      </c>
      <c r="S937" s="16"/>
      <c r="T937" s="49" t="str">
        <f t="shared" si="306"/>
        <v/>
      </c>
      <c r="U937" s="49" t="str">
        <f t="shared" si="307"/>
        <v/>
      </c>
      <c r="V937" s="16"/>
      <c r="W937" s="88" t="str">
        <f t="shared" si="308"/>
        <v/>
      </c>
      <c r="X937" s="89" t="str">
        <f t="shared" si="303"/>
        <v/>
      </c>
      <c r="Y937" s="16"/>
      <c r="Z937" s="31" t="str">
        <f t="shared" si="316"/>
        <v/>
      </c>
      <c r="AA937" s="19"/>
      <c r="AB937" s="45" t="str">
        <f t="shared" si="302"/>
        <v/>
      </c>
      <c r="AC937" s="44"/>
      <c r="AE937" s="19"/>
      <c r="AF937" s="72"/>
      <c r="AG937" s="25"/>
      <c r="AH937" s="45" t="str">
        <f t="shared" si="309"/>
        <v/>
      </c>
      <c r="AI937" s="29"/>
      <c r="AJ937" s="45" t="str">
        <f t="shared" si="310"/>
        <v/>
      </c>
      <c r="AK937" s="50"/>
      <c r="AL937" s="88" t="str">
        <f t="shared" si="300"/>
        <v/>
      </c>
      <c r="AM937" s="89" t="str">
        <f t="shared" si="301"/>
        <v/>
      </c>
      <c r="AN937" s="36"/>
    </row>
    <row r="938" spans="1:40" x14ac:dyDescent="0.25">
      <c r="A938" s="95"/>
      <c r="B938" s="19"/>
      <c r="C938" s="298" t="b">
        <f t="shared" si="317"/>
        <v>0</v>
      </c>
      <c r="D938" s="298"/>
      <c r="E938" s="420" t="b">
        <f t="shared" si="318"/>
        <v>0</v>
      </c>
      <c r="F938" s="421"/>
      <c r="G938" s="298" t="b">
        <f t="shared" si="319"/>
        <v>0</v>
      </c>
      <c r="H938" s="298"/>
      <c r="I938" s="298" t="b">
        <f t="shared" si="320"/>
        <v>0</v>
      </c>
      <c r="J938" s="298"/>
      <c r="K938" s="285" t="str">
        <f t="shared" si="311"/>
        <v/>
      </c>
      <c r="L938" s="104" t="str">
        <f t="shared" si="304"/>
        <v/>
      </c>
      <c r="M938" s="293" t="str">
        <f t="shared" si="305"/>
        <v/>
      </c>
      <c r="N938" s="19"/>
      <c r="O938" s="86" t="str">
        <f t="shared" si="312"/>
        <v/>
      </c>
      <c r="P938" s="285" t="str">
        <f t="shared" si="313"/>
        <v/>
      </c>
      <c r="Q938" s="86" t="str">
        <f t="shared" si="314"/>
        <v/>
      </c>
      <c r="R938" s="285" t="str">
        <f t="shared" si="315"/>
        <v/>
      </c>
      <c r="S938" s="16"/>
      <c r="T938" s="49" t="str">
        <f t="shared" si="306"/>
        <v/>
      </c>
      <c r="U938" s="49" t="str">
        <f t="shared" si="307"/>
        <v/>
      </c>
      <c r="V938" s="16"/>
      <c r="W938" s="88" t="str">
        <f t="shared" si="308"/>
        <v/>
      </c>
      <c r="X938" s="89" t="str">
        <f t="shared" si="303"/>
        <v/>
      </c>
      <c r="Y938" s="16"/>
      <c r="Z938" s="31" t="str">
        <f t="shared" si="316"/>
        <v/>
      </c>
      <c r="AA938" s="19"/>
      <c r="AB938" s="45" t="str">
        <f t="shared" si="302"/>
        <v/>
      </c>
      <c r="AC938" s="44"/>
      <c r="AE938" s="19"/>
      <c r="AF938" s="72"/>
      <c r="AG938" s="25"/>
      <c r="AH938" s="45" t="str">
        <f t="shared" si="309"/>
        <v/>
      </c>
      <c r="AI938" s="29"/>
      <c r="AJ938" s="45" t="str">
        <f t="shared" si="310"/>
        <v/>
      </c>
      <c r="AK938" s="50"/>
      <c r="AL938" s="88" t="str">
        <f t="shared" si="300"/>
        <v/>
      </c>
      <c r="AM938" s="89" t="str">
        <f t="shared" si="301"/>
        <v/>
      </c>
      <c r="AN938" s="36"/>
    </row>
    <row r="939" spans="1:40" x14ac:dyDescent="0.25">
      <c r="A939" s="95"/>
      <c r="B939" s="19"/>
      <c r="C939" s="298" t="b">
        <f t="shared" si="317"/>
        <v>0</v>
      </c>
      <c r="D939" s="298"/>
      <c r="E939" s="420" t="b">
        <f t="shared" si="318"/>
        <v>0</v>
      </c>
      <c r="F939" s="421"/>
      <c r="G939" s="298" t="b">
        <f t="shared" si="319"/>
        <v>0</v>
      </c>
      <c r="H939" s="298"/>
      <c r="I939" s="298" t="b">
        <f t="shared" si="320"/>
        <v>0</v>
      </c>
      <c r="J939" s="298"/>
      <c r="K939" s="285" t="str">
        <f t="shared" si="311"/>
        <v/>
      </c>
      <c r="L939" s="104" t="str">
        <f t="shared" si="304"/>
        <v/>
      </c>
      <c r="M939" s="293" t="str">
        <f t="shared" si="305"/>
        <v/>
      </c>
      <c r="N939" s="19"/>
      <c r="O939" s="86" t="str">
        <f t="shared" si="312"/>
        <v/>
      </c>
      <c r="P939" s="285" t="str">
        <f t="shared" si="313"/>
        <v/>
      </c>
      <c r="Q939" s="86" t="str">
        <f t="shared" si="314"/>
        <v/>
      </c>
      <c r="R939" s="285" t="str">
        <f t="shared" si="315"/>
        <v/>
      </c>
      <c r="S939" s="16"/>
      <c r="T939" s="49" t="str">
        <f t="shared" si="306"/>
        <v/>
      </c>
      <c r="U939" s="49" t="str">
        <f t="shared" si="307"/>
        <v/>
      </c>
      <c r="V939" s="16"/>
      <c r="W939" s="88" t="str">
        <f t="shared" si="308"/>
        <v/>
      </c>
      <c r="X939" s="89" t="str">
        <f t="shared" si="303"/>
        <v/>
      </c>
      <c r="Y939" s="16"/>
      <c r="Z939" s="31" t="str">
        <f t="shared" si="316"/>
        <v/>
      </c>
      <c r="AA939" s="19"/>
      <c r="AB939" s="45" t="str">
        <f t="shared" si="302"/>
        <v/>
      </c>
      <c r="AC939" s="44"/>
      <c r="AE939" s="19"/>
      <c r="AF939" s="72"/>
      <c r="AG939" s="25"/>
      <c r="AH939" s="45" t="str">
        <f t="shared" si="309"/>
        <v/>
      </c>
      <c r="AI939" s="29"/>
      <c r="AJ939" s="45" t="str">
        <f t="shared" si="310"/>
        <v/>
      </c>
      <c r="AK939" s="50"/>
      <c r="AL939" s="88" t="str">
        <f t="shared" si="300"/>
        <v/>
      </c>
      <c r="AM939" s="89" t="str">
        <f t="shared" si="301"/>
        <v/>
      </c>
      <c r="AN939" s="36"/>
    </row>
    <row r="940" spans="1:40" x14ac:dyDescent="0.25">
      <c r="A940" s="95"/>
      <c r="B940" s="19"/>
      <c r="C940" s="298" t="b">
        <f t="shared" si="317"/>
        <v>0</v>
      </c>
      <c r="D940" s="298"/>
      <c r="E940" s="420" t="b">
        <f t="shared" si="318"/>
        <v>0</v>
      </c>
      <c r="F940" s="421"/>
      <c r="G940" s="298" t="b">
        <f t="shared" si="319"/>
        <v>0</v>
      </c>
      <c r="H940" s="298"/>
      <c r="I940" s="298" t="b">
        <f t="shared" si="320"/>
        <v>0</v>
      </c>
      <c r="J940" s="298"/>
      <c r="K940" s="285" t="str">
        <f t="shared" si="311"/>
        <v/>
      </c>
      <c r="L940" s="104" t="str">
        <f t="shared" si="304"/>
        <v/>
      </c>
      <c r="M940" s="293" t="str">
        <f t="shared" si="305"/>
        <v/>
      </c>
      <c r="N940" s="19"/>
      <c r="O940" s="86" t="str">
        <f t="shared" si="312"/>
        <v/>
      </c>
      <c r="P940" s="285" t="str">
        <f t="shared" si="313"/>
        <v/>
      </c>
      <c r="Q940" s="86" t="str">
        <f t="shared" si="314"/>
        <v/>
      </c>
      <c r="R940" s="285" t="str">
        <f t="shared" si="315"/>
        <v/>
      </c>
      <c r="S940" s="16"/>
      <c r="T940" s="49" t="str">
        <f t="shared" si="306"/>
        <v/>
      </c>
      <c r="U940" s="49" t="str">
        <f t="shared" si="307"/>
        <v/>
      </c>
      <c r="V940" s="16"/>
      <c r="W940" s="88" t="str">
        <f t="shared" si="308"/>
        <v/>
      </c>
      <c r="X940" s="89" t="str">
        <f t="shared" si="303"/>
        <v/>
      </c>
      <c r="Y940" s="16"/>
      <c r="Z940" s="31" t="str">
        <f t="shared" si="316"/>
        <v/>
      </c>
      <c r="AA940" s="19"/>
      <c r="AB940" s="45" t="str">
        <f t="shared" si="302"/>
        <v/>
      </c>
      <c r="AC940" s="44"/>
      <c r="AE940" s="19"/>
      <c r="AF940" s="72"/>
      <c r="AG940" s="25"/>
      <c r="AH940" s="45" t="str">
        <f t="shared" si="309"/>
        <v/>
      </c>
      <c r="AI940" s="29"/>
      <c r="AJ940" s="45" t="str">
        <f t="shared" si="310"/>
        <v/>
      </c>
      <c r="AK940" s="50"/>
      <c r="AL940" s="88" t="str">
        <f t="shared" ref="AL940:AL1000" si="321">IF(Z940="",W940,"")</f>
        <v/>
      </c>
      <c r="AM940" s="89" t="str">
        <f t="shared" ref="AM940:AM1000" si="322">IF(Z940="",X940,"")</f>
        <v/>
      </c>
      <c r="AN940" s="36"/>
    </row>
    <row r="941" spans="1:40" x14ac:dyDescent="0.25">
      <c r="A941" s="95"/>
      <c r="B941" s="19"/>
      <c r="C941" s="298" t="b">
        <f t="shared" si="317"/>
        <v>0</v>
      </c>
      <c r="D941" s="298"/>
      <c r="E941" s="420" t="b">
        <f t="shared" si="318"/>
        <v>0</v>
      </c>
      <c r="F941" s="421"/>
      <c r="G941" s="298" t="b">
        <f t="shared" si="319"/>
        <v>0</v>
      </c>
      <c r="H941" s="298"/>
      <c r="I941" s="298" t="b">
        <f t="shared" si="320"/>
        <v>0</v>
      </c>
      <c r="J941" s="298"/>
      <c r="K941" s="285" t="str">
        <f t="shared" si="311"/>
        <v/>
      </c>
      <c r="L941" s="104" t="str">
        <f t="shared" si="304"/>
        <v/>
      </c>
      <c r="M941" s="293" t="str">
        <f t="shared" si="305"/>
        <v/>
      </c>
      <c r="N941" s="19"/>
      <c r="O941" s="86" t="str">
        <f t="shared" si="312"/>
        <v/>
      </c>
      <c r="P941" s="285" t="str">
        <f t="shared" si="313"/>
        <v/>
      </c>
      <c r="Q941" s="86" t="str">
        <f t="shared" si="314"/>
        <v/>
      </c>
      <c r="R941" s="285" t="str">
        <f t="shared" si="315"/>
        <v/>
      </c>
      <c r="S941" s="16"/>
      <c r="T941" s="49" t="str">
        <f t="shared" si="306"/>
        <v/>
      </c>
      <c r="U941" s="49" t="str">
        <f t="shared" si="307"/>
        <v/>
      </c>
      <c r="V941" s="16"/>
      <c r="W941" s="88" t="str">
        <f t="shared" si="308"/>
        <v/>
      </c>
      <c r="X941" s="89" t="str">
        <f t="shared" si="303"/>
        <v/>
      </c>
      <c r="Y941" s="16"/>
      <c r="Z941" s="31" t="str">
        <f t="shared" si="316"/>
        <v/>
      </c>
      <c r="AA941" s="19"/>
      <c r="AB941" s="45" t="str">
        <f t="shared" si="302"/>
        <v/>
      </c>
      <c r="AC941" s="44"/>
      <c r="AE941" s="19"/>
      <c r="AF941" s="72"/>
      <c r="AG941" s="25"/>
      <c r="AH941" s="45" t="str">
        <f t="shared" si="309"/>
        <v/>
      </c>
      <c r="AI941" s="29"/>
      <c r="AJ941" s="45" t="str">
        <f t="shared" si="310"/>
        <v/>
      </c>
      <c r="AK941" s="50"/>
      <c r="AL941" s="88" t="str">
        <f t="shared" si="321"/>
        <v/>
      </c>
      <c r="AM941" s="89" t="str">
        <f t="shared" si="322"/>
        <v/>
      </c>
      <c r="AN941" s="36"/>
    </row>
    <row r="942" spans="1:40" x14ac:dyDescent="0.25">
      <c r="A942" s="95"/>
      <c r="B942" s="19"/>
      <c r="C942" s="298" t="b">
        <f t="shared" si="317"/>
        <v>0</v>
      </c>
      <c r="D942" s="298"/>
      <c r="E942" s="420" t="b">
        <f t="shared" si="318"/>
        <v>0</v>
      </c>
      <c r="F942" s="421"/>
      <c r="G942" s="298" t="b">
        <f t="shared" si="319"/>
        <v>0</v>
      </c>
      <c r="H942" s="298"/>
      <c r="I942" s="298" t="b">
        <f t="shared" si="320"/>
        <v>0</v>
      </c>
      <c r="J942" s="298"/>
      <c r="K942" s="285" t="str">
        <f t="shared" si="311"/>
        <v/>
      </c>
      <c r="L942" s="104" t="str">
        <f t="shared" si="304"/>
        <v/>
      </c>
      <c r="M942" s="293" t="str">
        <f t="shared" si="305"/>
        <v/>
      </c>
      <c r="N942" s="19"/>
      <c r="O942" s="86" t="str">
        <f t="shared" si="312"/>
        <v/>
      </c>
      <c r="P942" s="285" t="str">
        <f t="shared" si="313"/>
        <v/>
      </c>
      <c r="Q942" s="86" t="str">
        <f t="shared" si="314"/>
        <v/>
      </c>
      <c r="R942" s="285" t="str">
        <f t="shared" si="315"/>
        <v/>
      </c>
      <c r="S942" s="16"/>
      <c r="T942" s="49" t="str">
        <f t="shared" si="306"/>
        <v/>
      </c>
      <c r="U942" s="49" t="str">
        <f t="shared" si="307"/>
        <v/>
      </c>
      <c r="V942" s="16"/>
      <c r="W942" s="88" t="str">
        <f t="shared" si="308"/>
        <v/>
      </c>
      <c r="X942" s="89" t="str">
        <f t="shared" si="303"/>
        <v/>
      </c>
      <c r="Y942" s="16"/>
      <c r="Z942" s="31" t="str">
        <f t="shared" si="316"/>
        <v/>
      </c>
      <c r="AA942" s="19"/>
      <c r="AB942" s="45" t="str">
        <f t="shared" si="302"/>
        <v/>
      </c>
      <c r="AC942" s="44"/>
      <c r="AE942" s="19"/>
      <c r="AF942" s="72"/>
      <c r="AG942" s="25"/>
      <c r="AH942" s="45" t="str">
        <f t="shared" si="309"/>
        <v/>
      </c>
      <c r="AI942" s="29"/>
      <c r="AJ942" s="45" t="str">
        <f t="shared" si="310"/>
        <v/>
      </c>
      <c r="AK942" s="50"/>
      <c r="AL942" s="88" t="str">
        <f t="shared" si="321"/>
        <v/>
      </c>
      <c r="AM942" s="89" t="str">
        <f t="shared" si="322"/>
        <v/>
      </c>
      <c r="AN942" s="36"/>
    </row>
    <row r="943" spans="1:40" x14ac:dyDescent="0.25">
      <c r="A943" s="95"/>
      <c r="B943" s="19"/>
      <c r="C943" s="298" t="b">
        <f t="shared" si="317"/>
        <v>0</v>
      </c>
      <c r="D943" s="298"/>
      <c r="E943" s="420" t="b">
        <f t="shared" si="318"/>
        <v>0</v>
      </c>
      <c r="F943" s="421"/>
      <c r="G943" s="298" t="b">
        <f t="shared" si="319"/>
        <v>0</v>
      </c>
      <c r="H943" s="298"/>
      <c r="I943" s="298" t="b">
        <f t="shared" si="320"/>
        <v>0</v>
      </c>
      <c r="J943" s="298"/>
      <c r="K943" s="285" t="str">
        <f t="shared" si="311"/>
        <v/>
      </c>
      <c r="L943" s="104" t="str">
        <f t="shared" si="304"/>
        <v/>
      </c>
      <c r="M943" s="293" t="str">
        <f t="shared" si="305"/>
        <v/>
      </c>
      <c r="N943" s="19"/>
      <c r="O943" s="86" t="str">
        <f t="shared" si="312"/>
        <v/>
      </c>
      <c r="P943" s="285" t="str">
        <f t="shared" si="313"/>
        <v/>
      </c>
      <c r="Q943" s="86" t="str">
        <f t="shared" si="314"/>
        <v/>
      </c>
      <c r="R943" s="285" t="str">
        <f t="shared" si="315"/>
        <v/>
      </c>
      <c r="S943" s="16"/>
      <c r="T943" s="49" t="str">
        <f t="shared" si="306"/>
        <v/>
      </c>
      <c r="U943" s="49" t="str">
        <f t="shared" si="307"/>
        <v/>
      </c>
      <c r="V943" s="16"/>
      <c r="W943" s="88" t="str">
        <f t="shared" si="308"/>
        <v/>
      </c>
      <c r="X943" s="89" t="str">
        <f t="shared" si="303"/>
        <v/>
      </c>
      <c r="Y943" s="16"/>
      <c r="Z943" s="31" t="str">
        <f t="shared" si="316"/>
        <v/>
      </c>
      <c r="AA943" s="19"/>
      <c r="AB943" s="45" t="str">
        <f t="shared" si="302"/>
        <v/>
      </c>
      <c r="AC943" s="44"/>
      <c r="AE943" s="19"/>
      <c r="AF943" s="72"/>
      <c r="AG943" s="25"/>
      <c r="AH943" s="45" t="str">
        <f t="shared" si="309"/>
        <v/>
      </c>
      <c r="AI943" s="29"/>
      <c r="AJ943" s="45" t="str">
        <f t="shared" si="310"/>
        <v/>
      </c>
      <c r="AK943" s="50"/>
      <c r="AL943" s="88" t="str">
        <f t="shared" si="321"/>
        <v/>
      </c>
      <c r="AM943" s="89" t="str">
        <f t="shared" si="322"/>
        <v/>
      </c>
      <c r="AN943" s="36"/>
    </row>
    <row r="944" spans="1:40" x14ac:dyDescent="0.25">
      <c r="A944" s="95"/>
      <c r="B944" s="19"/>
      <c r="C944" s="298" t="b">
        <f t="shared" si="317"/>
        <v>0</v>
      </c>
      <c r="D944" s="298"/>
      <c r="E944" s="420" t="b">
        <f t="shared" si="318"/>
        <v>0</v>
      </c>
      <c r="F944" s="421"/>
      <c r="G944" s="298" t="b">
        <f t="shared" si="319"/>
        <v>0</v>
      </c>
      <c r="H944" s="298"/>
      <c r="I944" s="298" t="b">
        <f t="shared" si="320"/>
        <v>0</v>
      </c>
      <c r="J944" s="298"/>
      <c r="K944" s="285" t="str">
        <f t="shared" si="311"/>
        <v/>
      </c>
      <c r="L944" s="104" t="str">
        <f t="shared" si="304"/>
        <v/>
      </c>
      <c r="M944" s="293" t="str">
        <f t="shared" si="305"/>
        <v/>
      </c>
      <c r="N944" s="19"/>
      <c r="O944" s="86" t="str">
        <f t="shared" si="312"/>
        <v/>
      </c>
      <c r="P944" s="285" t="str">
        <f t="shared" si="313"/>
        <v/>
      </c>
      <c r="Q944" s="86" t="str">
        <f t="shared" si="314"/>
        <v/>
      </c>
      <c r="R944" s="285" t="str">
        <f t="shared" si="315"/>
        <v/>
      </c>
      <c r="S944" s="16"/>
      <c r="T944" s="49" t="str">
        <f t="shared" si="306"/>
        <v/>
      </c>
      <c r="U944" s="49" t="str">
        <f t="shared" si="307"/>
        <v/>
      </c>
      <c r="V944" s="16"/>
      <c r="W944" s="88" t="str">
        <f t="shared" si="308"/>
        <v/>
      </c>
      <c r="X944" s="89" t="str">
        <f t="shared" si="303"/>
        <v/>
      </c>
      <c r="Y944" s="16"/>
      <c r="Z944" s="31" t="str">
        <f t="shared" si="316"/>
        <v/>
      </c>
      <c r="AA944" s="19"/>
      <c r="AB944" s="45" t="str">
        <f t="shared" si="302"/>
        <v/>
      </c>
      <c r="AC944" s="44"/>
      <c r="AE944" s="19"/>
      <c r="AF944" s="72"/>
      <c r="AG944" s="25"/>
      <c r="AH944" s="45" t="str">
        <f t="shared" si="309"/>
        <v/>
      </c>
      <c r="AI944" s="29"/>
      <c r="AJ944" s="45" t="str">
        <f t="shared" si="310"/>
        <v/>
      </c>
      <c r="AK944" s="50"/>
      <c r="AL944" s="88" t="str">
        <f t="shared" si="321"/>
        <v/>
      </c>
      <c r="AM944" s="89" t="str">
        <f t="shared" si="322"/>
        <v/>
      </c>
      <c r="AN944" s="36"/>
    </row>
    <row r="945" spans="1:40" x14ac:dyDescent="0.25">
      <c r="A945" s="95"/>
      <c r="B945" s="19"/>
      <c r="C945" s="298" t="b">
        <f t="shared" si="317"/>
        <v>0</v>
      </c>
      <c r="D945" s="298"/>
      <c r="E945" s="420" t="b">
        <f t="shared" si="318"/>
        <v>0</v>
      </c>
      <c r="F945" s="421"/>
      <c r="G945" s="298" t="b">
        <f t="shared" si="319"/>
        <v>0</v>
      </c>
      <c r="H945" s="298"/>
      <c r="I945" s="298" t="b">
        <f t="shared" si="320"/>
        <v>0</v>
      </c>
      <c r="J945" s="298"/>
      <c r="K945" s="285" t="str">
        <f t="shared" si="311"/>
        <v/>
      </c>
      <c r="L945" s="104" t="str">
        <f t="shared" si="304"/>
        <v/>
      </c>
      <c r="M945" s="293" t="str">
        <f t="shared" si="305"/>
        <v/>
      </c>
      <c r="N945" s="19"/>
      <c r="O945" s="86" t="str">
        <f t="shared" si="312"/>
        <v/>
      </c>
      <c r="P945" s="285" t="str">
        <f t="shared" si="313"/>
        <v/>
      </c>
      <c r="Q945" s="86" t="str">
        <f t="shared" si="314"/>
        <v/>
      </c>
      <c r="R945" s="285" t="str">
        <f t="shared" si="315"/>
        <v/>
      </c>
      <c r="S945" s="16"/>
      <c r="T945" s="49" t="str">
        <f t="shared" si="306"/>
        <v/>
      </c>
      <c r="U945" s="49" t="str">
        <f t="shared" si="307"/>
        <v/>
      </c>
      <c r="V945" s="16"/>
      <c r="W945" s="88" t="str">
        <f t="shared" si="308"/>
        <v/>
      </c>
      <c r="X945" s="89" t="str">
        <f t="shared" si="303"/>
        <v/>
      </c>
      <c r="Y945" s="16"/>
      <c r="Z945" s="31" t="str">
        <f t="shared" si="316"/>
        <v/>
      </c>
      <c r="AA945" s="19"/>
      <c r="AB945" s="45" t="str">
        <f t="shared" si="302"/>
        <v/>
      </c>
      <c r="AC945" s="44"/>
      <c r="AE945" s="19"/>
      <c r="AF945" s="72"/>
      <c r="AG945" s="25"/>
      <c r="AH945" s="45" t="str">
        <f t="shared" si="309"/>
        <v/>
      </c>
      <c r="AI945" s="29"/>
      <c r="AJ945" s="45" t="str">
        <f t="shared" si="310"/>
        <v/>
      </c>
      <c r="AK945" s="50"/>
      <c r="AL945" s="88" t="str">
        <f t="shared" si="321"/>
        <v/>
      </c>
      <c r="AM945" s="89" t="str">
        <f t="shared" si="322"/>
        <v/>
      </c>
      <c r="AN945" s="36"/>
    </row>
    <row r="946" spans="1:40" x14ac:dyDescent="0.25">
      <c r="A946" s="95"/>
      <c r="B946" s="19"/>
      <c r="C946" s="298" t="b">
        <f t="shared" si="317"/>
        <v>0</v>
      </c>
      <c r="D946" s="298"/>
      <c r="E946" s="420" t="b">
        <f t="shared" si="318"/>
        <v>0</v>
      </c>
      <c r="F946" s="421"/>
      <c r="G946" s="298" t="b">
        <f t="shared" si="319"/>
        <v>0</v>
      </c>
      <c r="H946" s="298"/>
      <c r="I946" s="298" t="b">
        <f t="shared" si="320"/>
        <v>0</v>
      </c>
      <c r="J946" s="298"/>
      <c r="K946" s="285" t="str">
        <f t="shared" si="311"/>
        <v/>
      </c>
      <c r="L946" s="104" t="str">
        <f t="shared" si="304"/>
        <v/>
      </c>
      <c r="M946" s="293" t="str">
        <f t="shared" si="305"/>
        <v/>
      </c>
      <c r="N946" s="19"/>
      <c r="O946" s="86" t="str">
        <f t="shared" si="312"/>
        <v/>
      </c>
      <c r="P946" s="285" t="str">
        <f t="shared" si="313"/>
        <v/>
      </c>
      <c r="Q946" s="86" t="str">
        <f t="shared" si="314"/>
        <v/>
      </c>
      <c r="R946" s="285" t="str">
        <f t="shared" si="315"/>
        <v/>
      </c>
      <c r="S946" s="16"/>
      <c r="T946" s="49" t="str">
        <f t="shared" si="306"/>
        <v/>
      </c>
      <c r="U946" s="49" t="str">
        <f t="shared" si="307"/>
        <v/>
      </c>
      <c r="V946" s="16"/>
      <c r="W946" s="88" t="str">
        <f t="shared" si="308"/>
        <v/>
      </c>
      <c r="X946" s="89" t="str">
        <f t="shared" si="303"/>
        <v/>
      </c>
      <c r="Y946" s="16"/>
      <c r="Z946" s="31" t="str">
        <f t="shared" si="316"/>
        <v/>
      </c>
      <c r="AA946" s="19"/>
      <c r="AB946" s="45" t="str">
        <f t="shared" si="302"/>
        <v/>
      </c>
      <c r="AC946" s="44"/>
      <c r="AE946" s="19"/>
      <c r="AF946" s="72"/>
      <c r="AG946" s="25"/>
      <c r="AH946" s="45" t="str">
        <f t="shared" si="309"/>
        <v/>
      </c>
      <c r="AI946" s="29"/>
      <c r="AJ946" s="45" t="str">
        <f t="shared" si="310"/>
        <v/>
      </c>
      <c r="AK946" s="50"/>
      <c r="AL946" s="88" t="str">
        <f t="shared" si="321"/>
        <v/>
      </c>
      <c r="AM946" s="89" t="str">
        <f t="shared" si="322"/>
        <v/>
      </c>
      <c r="AN946" s="36"/>
    </row>
    <row r="947" spans="1:40" x14ac:dyDescent="0.25">
      <c r="A947" s="95"/>
      <c r="B947" s="19"/>
      <c r="C947" s="298" t="b">
        <f t="shared" si="317"/>
        <v>0</v>
      </c>
      <c r="D947" s="298"/>
      <c r="E947" s="420" t="b">
        <f t="shared" si="318"/>
        <v>0</v>
      </c>
      <c r="F947" s="421"/>
      <c r="G947" s="298" t="b">
        <f t="shared" si="319"/>
        <v>0</v>
      </c>
      <c r="H947" s="298"/>
      <c r="I947" s="298" t="b">
        <f t="shared" si="320"/>
        <v>0</v>
      </c>
      <c r="J947" s="298"/>
      <c r="K947" s="285" t="str">
        <f t="shared" si="311"/>
        <v/>
      </c>
      <c r="L947" s="104" t="str">
        <f t="shared" si="304"/>
        <v/>
      </c>
      <c r="M947" s="293" t="str">
        <f t="shared" si="305"/>
        <v/>
      </c>
      <c r="N947" s="19"/>
      <c r="O947" s="86" t="str">
        <f t="shared" si="312"/>
        <v/>
      </c>
      <c r="P947" s="285" t="str">
        <f t="shared" si="313"/>
        <v/>
      </c>
      <c r="Q947" s="86" t="str">
        <f t="shared" si="314"/>
        <v/>
      </c>
      <c r="R947" s="285" t="str">
        <f t="shared" si="315"/>
        <v/>
      </c>
      <c r="S947" s="16"/>
      <c r="T947" s="49" t="str">
        <f t="shared" si="306"/>
        <v/>
      </c>
      <c r="U947" s="49" t="str">
        <f t="shared" si="307"/>
        <v/>
      </c>
      <c r="V947" s="16"/>
      <c r="W947" s="88" t="str">
        <f t="shared" si="308"/>
        <v/>
      </c>
      <c r="X947" s="89" t="str">
        <f t="shared" si="303"/>
        <v/>
      </c>
      <c r="Y947" s="16"/>
      <c r="Z947" s="31" t="str">
        <f t="shared" si="316"/>
        <v/>
      </c>
      <c r="AA947" s="19"/>
      <c r="AB947" s="45" t="str">
        <f t="shared" si="302"/>
        <v/>
      </c>
      <c r="AC947" s="44"/>
      <c r="AE947" s="19"/>
      <c r="AF947" s="72"/>
      <c r="AG947" s="25"/>
      <c r="AH947" s="45" t="str">
        <f t="shared" si="309"/>
        <v/>
      </c>
      <c r="AI947" s="29"/>
      <c r="AJ947" s="45" t="str">
        <f t="shared" si="310"/>
        <v/>
      </c>
      <c r="AK947" s="50"/>
      <c r="AL947" s="88" t="str">
        <f t="shared" si="321"/>
        <v/>
      </c>
      <c r="AM947" s="89" t="str">
        <f t="shared" si="322"/>
        <v/>
      </c>
      <c r="AN947" s="36"/>
    </row>
    <row r="948" spans="1:40" x14ac:dyDescent="0.25">
      <c r="A948" s="95"/>
      <c r="B948" s="19"/>
      <c r="C948" s="298" t="b">
        <f t="shared" si="317"/>
        <v>0</v>
      </c>
      <c r="D948" s="298"/>
      <c r="E948" s="420" t="b">
        <f t="shared" si="318"/>
        <v>0</v>
      </c>
      <c r="F948" s="421"/>
      <c r="G948" s="298" t="b">
        <f t="shared" si="319"/>
        <v>0</v>
      </c>
      <c r="H948" s="298"/>
      <c r="I948" s="298" t="b">
        <f t="shared" si="320"/>
        <v>0</v>
      </c>
      <c r="J948" s="298"/>
      <c r="K948" s="285" t="str">
        <f t="shared" si="311"/>
        <v/>
      </c>
      <c r="L948" s="104" t="str">
        <f t="shared" si="304"/>
        <v/>
      </c>
      <c r="M948" s="293" t="str">
        <f t="shared" si="305"/>
        <v/>
      </c>
      <c r="N948" s="19"/>
      <c r="O948" s="86" t="str">
        <f t="shared" si="312"/>
        <v/>
      </c>
      <c r="P948" s="285" t="str">
        <f t="shared" si="313"/>
        <v/>
      </c>
      <c r="Q948" s="86" t="str">
        <f t="shared" si="314"/>
        <v/>
      </c>
      <c r="R948" s="285" t="str">
        <f t="shared" si="315"/>
        <v/>
      </c>
      <c r="S948" s="16"/>
      <c r="T948" s="49" t="str">
        <f t="shared" si="306"/>
        <v/>
      </c>
      <c r="U948" s="49" t="str">
        <f t="shared" si="307"/>
        <v/>
      </c>
      <c r="V948" s="16"/>
      <c r="W948" s="88" t="str">
        <f t="shared" si="308"/>
        <v/>
      </c>
      <c r="X948" s="89" t="str">
        <f t="shared" si="303"/>
        <v/>
      </c>
      <c r="Y948" s="16"/>
      <c r="Z948" s="31" t="str">
        <f t="shared" si="316"/>
        <v/>
      </c>
      <c r="AA948" s="19"/>
      <c r="AB948" s="45" t="str">
        <f t="shared" si="302"/>
        <v/>
      </c>
      <c r="AC948" s="44"/>
      <c r="AE948" s="19"/>
      <c r="AF948" s="72"/>
      <c r="AG948" s="25"/>
      <c r="AH948" s="45" t="str">
        <f t="shared" si="309"/>
        <v/>
      </c>
      <c r="AI948" s="29"/>
      <c r="AJ948" s="45" t="str">
        <f t="shared" si="310"/>
        <v/>
      </c>
      <c r="AK948" s="50"/>
      <c r="AL948" s="88" t="str">
        <f t="shared" si="321"/>
        <v/>
      </c>
      <c r="AM948" s="89" t="str">
        <f t="shared" si="322"/>
        <v/>
      </c>
      <c r="AN948" s="36"/>
    </row>
    <row r="949" spans="1:40" x14ac:dyDescent="0.25">
      <c r="A949" s="95"/>
      <c r="B949" s="19"/>
      <c r="C949" s="298" t="b">
        <f t="shared" si="317"/>
        <v>0</v>
      </c>
      <c r="D949" s="298"/>
      <c r="E949" s="420" t="b">
        <f t="shared" si="318"/>
        <v>0</v>
      </c>
      <c r="F949" s="421"/>
      <c r="G949" s="298" t="b">
        <f t="shared" si="319"/>
        <v>0</v>
      </c>
      <c r="H949" s="298"/>
      <c r="I949" s="298" t="b">
        <f t="shared" si="320"/>
        <v>0</v>
      </c>
      <c r="J949" s="298"/>
      <c r="K949" s="285" t="str">
        <f t="shared" si="311"/>
        <v/>
      </c>
      <c r="L949" s="104" t="str">
        <f t="shared" si="304"/>
        <v/>
      </c>
      <c r="M949" s="293" t="str">
        <f t="shared" si="305"/>
        <v/>
      </c>
      <c r="N949" s="19"/>
      <c r="O949" s="86" t="str">
        <f t="shared" si="312"/>
        <v/>
      </c>
      <c r="P949" s="285" t="str">
        <f t="shared" si="313"/>
        <v/>
      </c>
      <c r="Q949" s="86" t="str">
        <f t="shared" si="314"/>
        <v/>
      </c>
      <c r="R949" s="285" t="str">
        <f t="shared" si="315"/>
        <v/>
      </c>
      <c r="S949" s="16"/>
      <c r="T949" s="49" t="str">
        <f t="shared" si="306"/>
        <v/>
      </c>
      <c r="U949" s="49" t="str">
        <f t="shared" si="307"/>
        <v/>
      </c>
      <c r="V949" s="16"/>
      <c r="W949" s="88" t="str">
        <f t="shared" si="308"/>
        <v/>
      </c>
      <c r="X949" s="89" t="str">
        <f t="shared" si="303"/>
        <v/>
      </c>
      <c r="Y949" s="16"/>
      <c r="Z949" s="31" t="str">
        <f t="shared" si="316"/>
        <v/>
      </c>
      <c r="AA949" s="19"/>
      <c r="AB949" s="45" t="str">
        <f t="shared" si="302"/>
        <v/>
      </c>
      <c r="AC949" s="44"/>
      <c r="AE949" s="19"/>
      <c r="AF949" s="72"/>
      <c r="AG949" s="25"/>
      <c r="AH949" s="45" t="str">
        <f t="shared" si="309"/>
        <v/>
      </c>
      <c r="AI949" s="29"/>
      <c r="AJ949" s="45" t="str">
        <f t="shared" si="310"/>
        <v/>
      </c>
      <c r="AK949" s="50"/>
      <c r="AL949" s="88" t="str">
        <f t="shared" si="321"/>
        <v/>
      </c>
      <c r="AM949" s="89" t="str">
        <f t="shared" si="322"/>
        <v/>
      </c>
      <c r="AN949" s="36"/>
    </row>
    <row r="950" spans="1:40" x14ac:dyDescent="0.25">
      <c r="A950" s="95"/>
      <c r="B950" s="19"/>
      <c r="C950" s="298" t="b">
        <f t="shared" si="317"/>
        <v>0</v>
      </c>
      <c r="D950" s="298"/>
      <c r="E950" s="420" t="b">
        <f t="shared" si="318"/>
        <v>0</v>
      </c>
      <c r="F950" s="421"/>
      <c r="G950" s="298" t="b">
        <f t="shared" si="319"/>
        <v>0</v>
      </c>
      <c r="H950" s="298"/>
      <c r="I950" s="298" t="b">
        <f t="shared" si="320"/>
        <v>0</v>
      </c>
      <c r="J950" s="298"/>
      <c r="K950" s="285" t="str">
        <f t="shared" si="311"/>
        <v/>
      </c>
      <c r="L950" s="104" t="str">
        <f t="shared" si="304"/>
        <v/>
      </c>
      <c r="M950" s="293" t="str">
        <f t="shared" si="305"/>
        <v/>
      </c>
      <c r="N950" s="19"/>
      <c r="O950" s="86" t="str">
        <f t="shared" si="312"/>
        <v/>
      </c>
      <c r="P950" s="285" t="str">
        <f t="shared" si="313"/>
        <v/>
      </c>
      <c r="Q950" s="86" t="str">
        <f t="shared" si="314"/>
        <v/>
      </c>
      <c r="R950" s="285" t="str">
        <f t="shared" si="315"/>
        <v/>
      </c>
      <c r="S950" s="16"/>
      <c r="T950" s="49" t="str">
        <f t="shared" si="306"/>
        <v/>
      </c>
      <c r="U950" s="49" t="str">
        <f t="shared" si="307"/>
        <v/>
      </c>
      <c r="V950" s="16"/>
      <c r="W950" s="88" t="str">
        <f t="shared" si="308"/>
        <v/>
      </c>
      <c r="X950" s="89" t="str">
        <f t="shared" si="303"/>
        <v/>
      </c>
      <c r="Y950" s="16"/>
      <c r="Z950" s="31" t="str">
        <f t="shared" si="316"/>
        <v/>
      </c>
      <c r="AA950" s="19"/>
      <c r="AB950" s="45" t="str">
        <f t="shared" ref="AB950:AB1000" si="323">IF(AND(O950="",OR(L950=1,L950=2)),COUNT(AF951:AF1052),"")</f>
        <v/>
      </c>
      <c r="AC950" s="44"/>
      <c r="AE950" s="19"/>
      <c r="AF950" s="72"/>
      <c r="AG950" s="25"/>
      <c r="AH950" s="45" t="str">
        <f t="shared" si="309"/>
        <v/>
      </c>
      <c r="AI950" s="29"/>
      <c r="AJ950" s="45" t="str">
        <f t="shared" si="310"/>
        <v/>
      </c>
      <c r="AK950" s="50"/>
      <c r="AL950" s="88" t="str">
        <f t="shared" si="321"/>
        <v/>
      </c>
      <c r="AM950" s="89" t="str">
        <f t="shared" si="322"/>
        <v/>
      </c>
      <c r="AN950" s="36"/>
    </row>
    <row r="951" spans="1:40" x14ac:dyDescent="0.25">
      <c r="A951" s="95"/>
      <c r="B951" s="19"/>
      <c r="C951" s="298" t="b">
        <f t="shared" si="317"/>
        <v>0</v>
      </c>
      <c r="D951" s="298"/>
      <c r="E951" s="420" t="b">
        <f t="shared" si="318"/>
        <v>0</v>
      </c>
      <c r="F951" s="421"/>
      <c r="G951" s="298" t="b">
        <f t="shared" si="319"/>
        <v>0</v>
      </c>
      <c r="H951" s="298"/>
      <c r="I951" s="298" t="b">
        <f t="shared" si="320"/>
        <v>0</v>
      </c>
      <c r="J951" s="298"/>
      <c r="K951" s="285" t="str">
        <f t="shared" si="311"/>
        <v/>
      </c>
      <c r="L951" s="104" t="str">
        <f t="shared" si="304"/>
        <v/>
      </c>
      <c r="M951" s="293" t="str">
        <f t="shared" si="305"/>
        <v/>
      </c>
      <c r="N951" s="19"/>
      <c r="O951" s="86" t="str">
        <f t="shared" si="312"/>
        <v/>
      </c>
      <c r="P951" s="285" t="str">
        <f t="shared" si="313"/>
        <v/>
      </c>
      <c r="Q951" s="86" t="str">
        <f t="shared" si="314"/>
        <v/>
      </c>
      <c r="R951" s="285" t="str">
        <f t="shared" si="315"/>
        <v/>
      </c>
      <c r="S951" s="16"/>
      <c r="T951" s="49" t="str">
        <f t="shared" si="306"/>
        <v/>
      </c>
      <c r="U951" s="49" t="str">
        <f t="shared" si="307"/>
        <v/>
      </c>
      <c r="V951" s="16"/>
      <c r="W951" s="88" t="str">
        <f t="shared" si="308"/>
        <v/>
      </c>
      <c r="X951" s="89" t="str">
        <f t="shared" si="303"/>
        <v/>
      </c>
      <c r="Y951" s="16"/>
      <c r="Z951" s="31" t="str">
        <f t="shared" si="316"/>
        <v/>
      </c>
      <c r="AA951" s="19"/>
      <c r="AB951" s="45" t="str">
        <f t="shared" si="323"/>
        <v/>
      </c>
      <c r="AC951" s="44"/>
      <c r="AE951" s="19"/>
      <c r="AF951" s="72"/>
      <c r="AG951" s="25"/>
      <c r="AH951" s="45" t="str">
        <f t="shared" si="309"/>
        <v/>
      </c>
      <c r="AI951" s="29"/>
      <c r="AJ951" s="45" t="str">
        <f t="shared" si="310"/>
        <v/>
      </c>
      <c r="AK951" s="50"/>
      <c r="AL951" s="88" t="str">
        <f t="shared" si="321"/>
        <v/>
      </c>
      <c r="AM951" s="89" t="str">
        <f t="shared" si="322"/>
        <v/>
      </c>
      <c r="AN951" s="36"/>
    </row>
    <row r="952" spans="1:40" x14ac:dyDescent="0.25">
      <c r="A952" s="95"/>
      <c r="B952" s="19"/>
      <c r="C952" s="298" t="b">
        <f t="shared" si="317"/>
        <v>0</v>
      </c>
      <c r="D952" s="298"/>
      <c r="E952" s="420" t="b">
        <f t="shared" si="318"/>
        <v>0</v>
      </c>
      <c r="F952" s="421"/>
      <c r="G952" s="298" t="b">
        <f t="shared" si="319"/>
        <v>0</v>
      </c>
      <c r="H952" s="298"/>
      <c r="I952" s="298" t="b">
        <f t="shared" si="320"/>
        <v>0</v>
      </c>
      <c r="J952" s="298"/>
      <c r="K952" s="285" t="str">
        <f t="shared" si="311"/>
        <v/>
      </c>
      <c r="L952" s="104" t="str">
        <f t="shared" si="304"/>
        <v/>
      </c>
      <c r="M952" s="293" t="str">
        <f t="shared" si="305"/>
        <v/>
      </c>
      <c r="N952" s="19"/>
      <c r="O952" s="86" t="str">
        <f t="shared" si="312"/>
        <v/>
      </c>
      <c r="P952" s="285" t="str">
        <f t="shared" si="313"/>
        <v/>
      </c>
      <c r="Q952" s="86" t="str">
        <f t="shared" si="314"/>
        <v/>
      </c>
      <c r="R952" s="285" t="str">
        <f t="shared" si="315"/>
        <v/>
      </c>
      <c r="S952" s="16"/>
      <c r="T952" s="49" t="str">
        <f t="shared" si="306"/>
        <v/>
      </c>
      <c r="U952" s="49" t="str">
        <f t="shared" si="307"/>
        <v/>
      </c>
      <c r="V952" s="16"/>
      <c r="W952" s="88" t="str">
        <f t="shared" si="308"/>
        <v/>
      </c>
      <c r="X952" s="89" t="str">
        <f t="shared" si="303"/>
        <v/>
      </c>
      <c r="Y952" s="16"/>
      <c r="Z952" s="31" t="str">
        <f t="shared" si="316"/>
        <v/>
      </c>
      <c r="AA952" s="19"/>
      <c r="AB952" s="45" t="str">
        <f t="shared" si="323"/>
        <v/>
      </c>
      <c r="AC952" s="44"/>
      <c r="AE952" s="19"/>
      <c r="AF952" s="72"/>
      <c r="AG952" s="25"/>
      <c r="AH952" s="45" t="str">
        <f t="shared" si="309"/>
        <v/>
      </c>
      <c r="AI952" s="29"/>
      <c r="AJ952" s="45" t="str">
        <f t="shared" si="310"/>
        <v/>
      </c>
      <c r="AK952" s="50"/>
      <c r="AL952" s="88" t="str">
        <f t="shared" si="321"/>
        <v/>
      </c>
      <c r="AM952" s="89" t="str">
        <f t="shared" si="322"/>
        <v/>
      </c>
      <c r="AN952" s="36"/>
    </row>
    <row r="953" spans="1:40" x14ac:dyDescent="0.25">
      <c r="A953" s="95"/>
      <c r="B953" s="19"/>
      <c r="C953" s="298" t="b">
        <f t="shared" si="317"/>
        <v>0</v>
      </c>
      <c r="D953" s="298"/>
      <c r="E953" s="420" t="b">
        <f t="shared" si="318"/>
        <v>0</v>
      </c>
      <c r="F953" s="421"/>
      <c r="G953" s="298" t="b">
        <f t="shared" si="319"/>
        <v>0</v>
      </c>
      <c r="H953" s="298"/>
      <c r="I953" s="298" t="b">
        <f t="shared" si="320"/>
        <v>0</v>
      </c>
      <c r="J953" s="298"/>
      <c r="K953" s="285" t="str">
        <f t="shared" si="311"/>
        <v/>
      </c>
      <c r="L953" s="104" t="str">
        <f t="shared" si="304"/>
        <v/>
      </c>
      <c r="M953" s="293" t="str">
        <f t="shared" si="305"/>
        <v/>
      </c>
      <c r="N953" s="19"/>
      <c r="O953" s="86" t="str">
        <f t="shared" si="312"/>
        <v/>
      </c>
      <c r="P953" s="285" t="str">
        <f t="shared" si="313"/>
        <v/>
      </c>
      <c r="Q953" s="86" t="str">
        <f t="shared" si="314"/>
        <v/>
      </c>
      <c r="R953" s="285" t="str">
        <f t="shared" si="315"/>
        <v/>
      </c>
      <c r="S953" s="16"/>
      <c r="T953" s="49" t="str">
        <f t="shared" si="306"/>
        <v/>
      </c>
      <c r="U953" s="49" t="str">
        <f t="shared" si="307"/>
        <v/>
      </c>
      <c r="V953" s="16"/>
      <c r="W953" s="88" t="str">
        <f t="shared" si="308"/>
        <v/>
      </c>
      <c r="X953" s="89" t="str">
        <f t="shared" si="303"/>
        <v/>
      </c>
      <c r="Y953" s="16"/>
      <c r="Z953" s="31" t="str">
        <f t="shared" si="316"/>
        <v/>
      </c>
      <c r="AA953" s="19"/>
      <c r="AB953" s="45" t="str">
        <f t="shared" si="323"/>
        <v/>
      </c>
      <c r="AC953" s="44"/>
      <c r="AE953" s="19"/>
      <c r="AF953" s="72"/>
      <c r="AG953" s="25"/>
      <c r="AH953" s="45" t="str">
        <f t="shared" si="309"/>
        <v/>
      </c>
      <c r="AI953" s="29"/>
      <c r="AJ953" s="45" t="str">
        <f t="shared" si="310"/>
        <v/>
      </c>
      <c r="AK953" s="50"/>
      <c r="AL953" s="88" t="str">
        <f t="shared" si="321"/>
        <v/>
      </c>
      <c r="AM953" s="89" t="str">
        <f t="shared" si="322"/>
        <v/>
      </c>
      <c r="AN953" s="36"/>
    </row>
    <row r="954" spans="1:40" x14ac:dyDescent="0.25">
      <c r="A954" s="95"/>
      <c r="B954" s="19"/>
      <c r="C954" s="298" t="b">
        <f t="shared" si="317"/>
        <v>0</v>
      </c>
      <c r="D954" s="298"/>
      <c r="E954" s="420" t="b">
        <f t="shared" si="318"/>
        <v>0</v>
      </c>
      <c r="F954" s="421"/>
      <c r="G954" s="298" t="b">
        <f t="shared" si="319"/>
        <v>0</v>
      </c>
      <c r="H954" s="298"/>
      <c r="I954" s="298" t="b">
        <f t="shared" si="320"/>
        <v>0</v>
      </c>
      <c r="J954" s="298"/>
      <c r="K954" s="285" t="str">
        <f t="shared" si="311"/>
        <v/>
      </c>
      <c r="L954" s="104" t="str">
        <f t="shared" si="304"/>
        <v/>
      </c>
      <c r="M954" s="293" t="str">
        <f t="shared" si="305"/>
        <v/>
      </c>
      <c r="N954" s="19"/>
      <c r="O954" s="86" t="str">
        <f t="shared" si="312"/>
        <v/>
      </c>
      <c r="P954" s="285" t="str">
        <f t="shared" si="313"/>
        <v/>
      </c>
      <c r="Q954" s="86" t="str">
        <f t="shared" si="314"/>
        <v/>
      </c>
      <c r="R954" s="285" t="str">
        <f t="shared" si="315"/>
        <v/>
      </c>
      <c r="S954" s="16"/>
      <c r="T954" s="49" t="str">
        <f t="shared" si="306"/>
        <v/>
      </c>
      <c r="U954" s="49" t="str">
        <f t="shared" si="307"/>
        <v/>
      </c>
      <c r="V954" s="16"/>
      <c r="W954" s="88" t="str">
        <f t="shared" si="308"/>
        <v/>
      </c>
      <c r="X954" s="89" t="str">
        <f t="shared" ref="X954:X1000" si="324">IF(W954=D$7,E$7,IF(W954=D$8,E$8,IF(W954=D$9,E$9,IF(W954=D$10,E$10,IF(W954=D$11,E$11,IF(W954=G$6,H$6,IF(W954=G$7,H$7,IF(W954=G$8,H$8,IF(W954=G$9,H$9,IF(W954=G$10,H$10,IF(W954=G$11,H$11,IF(W954=J$6,K$6,IF(W954=J$7,K$7,IF(W954=J$8,K$8,IF(W954=J$9,K$9,IF(W954=J$10,K$10,IF(W954=J$11,K$11,IF(W954=D$6,E$6,""))))))))))))))))))</f>
        <v/>
      </c>
      <c r="Y954" s="16"/>
      <c r="Z954" s="31" t="str">
        <f t="shared" si="316"/>
        <v/>
      </c>
      <c r="AA954" s="19"/>
      <c r="AB954" s="45" t="str">
        <f t="shared" si="323"/>
        <v/>
      </c>
      <c r="AC954" s="44"/>
      <c r="AE954" s="19"/>
      <c r="AF954" s="72"/>
      <c r="AG954" s="25"/>
      <c r="AH954" s="45" t="str">
        <f t="shared" si="309"/>
        <v/>
      </c>
      <c r="AI954" s="29"/>
      <c r="AJ954" s="45" t="str">
        <f t="shared" si="310"/>
        <v/>
      </c>
      <c r="AK954" s="50"/>
      <c r="AL954" s="88" t="str">
        <f t="shared" si="321"/>
        <v/>
      </c>
      <c r="AM954" s="89" t="str">
        <f t="shared" si="322"/>
        <v/>
      </c>
      <c r="AN954" s="36"/>
    </row>
    <row r="955" spans="1:40" x14ac:dyDescent="0.25">
      <c r="A955" s="95"/>
      <c r="B955" s="19"/>
      <c r="C955" s="298" t="b">
        <f t="shared" si="317"/>
        <v>0</v>
      </c>
      <c r="D955" s="298"/>
      <c r="E955" s="420" t="b">
        <f t="shared" si="318"/>
        <v>0</v>
      </c>
      <c r="F955" s="421"/>
      <c r="G955" s="298" t="b">
        <f t="shared" si="319"/>
        <v>0</v>
      </c>
      <c r="H955" s="298"/>
      <c r="I955" s="298" t="b">
        <f t="shared" si="320"/>
        <v>0</v>
      </c>
      <c r="J955" s="298"/>
      <c r="K955" s="285" t="str">
        <f t="shared" si="311"/>
        <v/>
      </c>
      <c r="L955" s="104" t="str">
        <f t="shared" si="304"/>
        <v/>
      </c>
      <c r="M955" s="293" t="str">
        <f t="shared" si="305"/>
        <v/>
      </c>
      <c r="N955" s="19"/>
      <c r="O955" s="86" t="str">
        <f t="shared" si="312"/>
        <v/>
      </c>
      <c r="P955" s="285" t="str">
        <f t="shared" si="313"/>
        <v/>
      </c>
      <c r="Q955" s="86" t="str">
        <f t="shared" si="314"/>
        <v/>
      </c>
      <c r="R955" s="285" t="str">
        <f t="shared" si="315"/>
        <v/>
      </c>
      <c r="S955" s="16"/>
      <c r="T955" s="49" t="str">
        <f t="shared" si="306"/>
        <v/>
      </c>
      <c r="U955" s="49" t="str">
        <f t="shared" si="307"/>
        <v/>
      </c>
      <c r="V955" s="16"/>
      <c r="W955" s="88" t="str">
        <f t="shared" si="308"/>
        <v/>
      </c>
      <c r="X955" s="89" t="str">
        <f t="shared" si="324"/>
        <v/>
      </c>
      <c r="Y955" s="16"/>
      <c r="Z955" s="31" t="str">
        <f t="shared" si="316"/>
        <v/>
      </c>
      <c r="AA955" s="19"/>
      <c r="AB955" s="45" t="str">
        <f t="shared" si="323"/>
        <v/>
      </c>
      <c r="AC955" s="44"/>
      <c r="AE955" s="19"/>
      <c r="AF955" s="72"/>
      <c r="AG955" s="25"/>
      <c r="AH955" s="45" t="str">
        <f t="shared" si="309"/>
        <v/>
      </c>
      <c r="AI955" s="29"/>
      <c r="AJ955" s="45" t="str">
        <f t="shared" si="310"/>
        <v/>
      </c>
      <c r="AK955" s="50"/>
      <c r="AL955" s="88" t="str">
        <f t="shared" si="321"/>
        <v/>
      </c>
      <c r="AM955" s="89" t="str">
        <f t="shared" si="322"/>
        <v/>
      </c>
      <c r="AN955" s="36"/>
    </row>
    <row r="956" spans="1:40" x14ac:dyDescent="0.25">
      <c r="A956" s="95"/>
      <c r="B956" s="19"/>
      <c r="C956" s="298" t="b">
        <f t="shared" si="317"/>
        <v>0</v>
      </c>
      <c r="D956" s="298"/>
      <c r="E956" s="420" t="b">
        <f t="shared" si="318"/>
        <v>0</v>
      </c>
      <c r="F956" s="421"/>
      <c r="G956" s="298" t="b">
        <f t="shared" si="319"/>
        <v>0</v>
      </c>
      <c r="H956" s="298"/>
      <c r="I956" s="298" t="b">
        <f t="shared" si="320"/>
        <v>0</v>
      </c>
      <c r="J956" s="298"/>
      <c r="K956" s="285" t="str">
        <f t="shared" si="311"/>
        <v/>
      </c>
      <c r="L956" s="104" t="str">
        <f t="shared" si="304"/>
        <v/>
      </c>
      <c r="M956" s="293" t="str">
        <f t="shared" si="305"/>
        <v/>
      </c>
      <c r="N956" s="19"/>
      <c r="O956" s="86" t="str">
        <f t="shared" si="312"/>
        <v/>
      </c>
      <c r="P956" s="285" t="str">
        <f t="shared" si="313"/>
        <v/>
      </c>
      <c r="Q956" s="86" t="str">
        <f t="shared" si="314"/>
        <v/>
      </c>
      <c r="R956" s="285" t="str">
        <f t="shared" si="315"/>
        <v/>
      </c>
      <c r="S956" s="16"/>
      <c r="T956" s="49" t="str">
        <f t="shared" si="306"/>
        <v/>
      </c>
      <c r="U956" s="49" t="str">
        <f t="shared" si="307"/>
        <v/>
      </c>
      <c r="V956" s="16"/>
      <c r="W956" s="88" t="str">
        <f t="shared" si="308"/>
        <v/>
      </c>
      <c r="X956" s="89" t="str">
        <f t="shared" si="324"/>
        <v/>
      </c>
      <c r="Y956" s="16"/>
      <c r="Z956" s="31" t="str">
        <f t="shared" si="316"/>
        <v/>
      </c>
      <c r="AA956" s="19"/>
      <c r="AB956" s="45" t="str">
        <f t="shared" si="323"/>
        <v/>
      </c>
      <c r="AC956" s="44"/>
      <c r="AE956" s="19"/>
      <c r="AF956" s="72"/>
      <c r="AG956" s="25"/>
      <c r="AH956" s="45" t="str">
        <f t="shared" si="309"/>
        <v/>
      </c>
      <c r="AI956" s="29"/>
      <c r="AJ956" s="45" t="str">
        <f t="shared" si="310"/>
        <v/>
      </c>
      <c r="AK956" s="50"/>
      <c r="AL956" s="88" t="str">
        <f t="shared" si="321"/>
        <v/>
      </c>
      <c r="AM956" s="89" t="str">
        <f t="shared" si="322"/>
        <v/>
      </c>
      <c r="AN956" s="36"/>
    </row>
    <row r="957" spans="1:40" x14ac:dyDescent="0.25">
      <c r="A957" s="95"/>
      <c r="B957" s="19"/>
      <c r="C957" s="298" t="b">
        <f t="shared" si="317"/>
        <v>0</v>
      </c>
      <c r="D957" s="298"/>
      <c r="E957" s="420" t="b">
        <f t="shared" si="318"/>
        <v>0</v>
      </c>
      <c r="F957" s="421"/>
      <c r="G957" s="298" t="b">
        <f t="shared" si="319"/>
        <v>0</v>
      </c>
      <c r="H957" s="298"/>
      <c r="I957" s="298" t="b">
        <f t="shared" si="320"/>
        <v>0</v>
      </c>
      <c r="J957" s="298"/>
      <c r="K957" s="285" t="str">
        <f t="shared" si="311"/>
        <v/>
      </c>
      <c r="L957" s="104" t="str">
        <f t="shared" si="304"/>
        <v/>
      </c>
      <c r="M957" s="293" t="str">
        <f t="shared" si="305"/>
        <v/>
      </c>
      <c r="N957" s="19"/>
      <c r="O957" s="86" t="str">
        <f t="shared" si="312"/>
        <v/>
      </c>
      <c r="P957" s="285" t="str">
        <f t="shared" si="313"/>
        <v/>
      </c>
      <c r="Q957" s="86" t="str">
        <f t="shared" si="314"/>
        <v/>
      </c>
      <c r="R957" s="285" t="str">
        <f t="shared" si="315"/>
        <v/>
      </c>
      <c r="S957" s="16"/>
      <c r="T957" s="49" t="str">
        <f t="shared" si="306"/>
        <v/>
      </c>
      <c r="U957" s="49" t="str">
        <f t="shared" si="307"/>
        <v/>
      </c>
      <c r="V957" s="16"/>
      <c r="W957" s="88" t="str">
        <f t="shared" si="308"/>
        <v/>
      </c>
      <c r="X957" s="89" t="str">
        <f t="shared" si="324"/>
        <v/>
      </c>
      <c r="Y957" s="16"/>
      <c r="Z957" s="31" t="str">
        <f t="shared" si="316"/>
        <v/>
      </c>
      <c r="AA957" s="19"/>
      <c r="AB957" s="45" t="str">
        <f t="shared" si="323"/>
        <v/>
      </c>
      <c r="AC957" s="44"/>
      <c r="AE957" s="19"/>
      <c r="AF957" s="72"/>
      <c r="AG957" s="25"/>
      <c r="AH957" s="45" t="str">
        <f t="shared" si="309"/>
        <v/>
      </c>
      <c r="AI957" s="29"/>
      <c r="AJ957" s="45" t="str">
        <f t="shared" si="310"/>
        <v/>
      </c>
      <c r="AK957" s="50"/>
      <c r="AL957" s="88" t="str">
        <f t="shared" si="321"/>
        <v/>
      </c>
      <c r="AM957" s="89" t="str">
        <f t="shared" si="322"/>
        <v/>
      </c>
      <c r="AN957" s="36"/>
    </row>
    <row r="958" spans="1:40" x14ac:dyDescent="0.25">
      <c r="A958" s="95"/>
      <c r="B958" s="19"/>
      <c r="C958" s="298" t="b">
        <f t="shared" si="317"/>
        <v>0</v>
      </c>
      <c r="D958" s="298"/>
      <c r="E958" s="420" t="b">
        <f t="shared" si="318"/>
        <v>0</v>
      </c>
      <c r="F958" s="421"/>
      <c r="G958" s="298" t="b">
        <f t="shared" si="319"/>
        <v>0</v>
      </c>
      <c r="H958" s="298"/>
      <c r="I958" s="298" t="b">
        <f t="shared" si="320"/>
        <v>0</v>
      </c>
      <c r="J958" s="298"/>
      <c r="K958" s="285" t="str">
        <f t="shared" si="311"/>
        <v/>
      </c>
      <c r="L958" s="104" t="str">
        <f t="shared" si="304"/>
        <v/>
      </c>
      <c r="M958" s="293" t="str">
        <f t="shared" si="305"/>
        <v/>
      </c>
      <c r="N958" s="19"/>
      <c r="O958" s="86" t="str">
        <f t="shared" si="312"/>
        <v/>
      </c>
      <c r="P958" s="285" t="str">
        <f t="shared" si="313"/>
        <v/>
      </c>
      <c r="Q958" s="86" t="str">
        <f t="shared" si="314"/>
        <v/>
      </c>
      <c r="R958" s="285" t="str">
        <f t="shared" si="315"/>
        <v/>
      </c>
      <c r="S958" s="16"/>
      <c r="T958" s="49" t="str">
        <f t="shared" si="306"/>
        <v/>
      </c>
      <c r="U958" s="49" t="str">
        <f t="shared" si="307"/>
        <v/>
      </c>
      <c r="V958" s="16"/>
      <c r="W958" s="88" t="str">
        <f t="shared" si="308"/>
        <v/>
      </c>
      <c r="X958" s="89" t="str">
        <f t="shared" si="324"/>
        <v/>
      </c>
      <c r="Y958" s="16"/>
      <c r="Z958" s="31" t="str">
        <f t="shared" si="316"/>
        <v/>
      </c>
      <c r="AA958" s="19"/>
      <c r="AB958" s="45" t="str">
        <f t="shared" si="323"/>
        <v/>
      </c>
      <c r="AC958" s="44"/>
      <c r="AE958" s="19"/>
      <c r="AF958" s="72"/>
      <c r="AG958" s="25"/>
      <c r="AH958" s="45" t="str">
        <f t="shared" si="309"/>
        <v/>
      </c>
      <c r="AI958" s="29"/>
      <c r="AJ958" s="45" t="str">
        <f t="shared" si="310"/>
        <v/>
      </c>
      <c r="AK958" s="50"/>
      <c r="AL958" s="88" t="str">
        <f t="shared" si="321"/>
        <v/>
      </c>
      <c r="AM958" s="89" t="str">
        <f t="shared" si="322"/>
        <v/>
      </c>
      <c r="AN958" s="36"/>
    </row>
    <row r="959" spans="1:40" x14ac:dyDescent="0.25">
      <c r="A959" s="95"/>
      <c r="B959" s="19"/>
      <c r="C959" s="298" t="b">
        <f t="shared" si="317"/>
        <v>0</v>
      </c>
      <c r="D959" s="298"/>
      <c r="E959" s="420" t="b">
        <f t="shared" si="318"/>
        <v>0</v>
      </c>
      <c r="F959" s="421"/>
      <c r="G959" s="298" t="b">
        <f t="shared" si="319"/>
        <v>0</v>
      </c>
      <c r="H959" s="298"/>
      <c r="I959" s="298" t="b">
        <f t="shared" si="320"/>
        <v>0</v>
      </c>
      <c r="J959" s="298"/>
      <c r="K959" s="285" t="str">
        <f t="shared" si="311"/>
        <v/>
      </c>
      <c r="L959" s="104" t="str">
        <f t="shared" si="304"/>
        <v/>
      </c>
      <c r="M959" s="293" t="str">
        <f t="shared" si="305"/>
        <v/>
      </c>
      <c r="N959" s="19"/>
      <c r="O959" s="86" t="str">
        <f t="shared" si="312"/>
        <v/>
      </c>
      <c r="P959" s="285" t="str">
        <f t="shared" si="313"/>
        <v/>
      </c>
      <c r="Q959" s="86" t="str">
        <f t="shared" si="314"/>
        <v/>
      </c>
      <c r="R959" s="285" t="str">
        <f t="shared" si="315"/>
        <v/>
      </c>
      <c r="S959" s="16"/>
      <c r="T959" s="49" t="str">
        <f t="shared" si="306"/>
        <v/>
      </c>
      <c r="U959" s="49" t="str">
        <f t="shared" si="307"/>
        <v/>
      </c>
      <c r="V959" s="16"/>
      <c r="W959" s="88" t="str">
        <f t="shared" si="308"/>
        <v/>
      </c>
      <c r="X959" s="89" t="str">
        <f t="shared" si="324"/>
        <v/>
      </c>
      <c r="Y959" s="16"/>
      <c r="Z959" s="31" t="str">
        <f t="shared" si="316"/>
        <v/>
      </c>
      <c r="AA959" s="19"/>
      <c r="AB959" s="45" t="str">
        <f t="shared" si="323"/>
        <v/>
      </c>
      <c r="AC959" s="44"/>
      <c r="AE959" s="19"/>
      <c r="AF959" s="72"/>
      <c r="AG959" s="25"/>
      <c r="AH959" s="45" t="str">
        <f t="shared" si="309"/>
        <v/>
      </c>
      <c r="AI959" s="29"/>
      <c r="AJ959" s="45" t="str">
        <f t="shared" si="310"/>
        <v/>
      </c>
      <c r="AK959" s="50"/>
      <c r="AL959" s="88" t="str">
        <f t="shared" si="321"/>
        <v/>
      </c>
      <c r="AM959" s="89" t="str">
        <f t="shared" si="322"/>
        <v/>
      </c>
      <c r="AN959" s="36"/>
    </row>
    <row r="960" spans="1:40" x14ac:dyDescent="0.25">
      <c r="A960" s="95"/>
      <c r="B960" s="19"/>
      <c r="C960" s="298" t="b">
        <f t="shared" si="317"/>
        <v>0</v>
      </c>
      <c r="D960" s="298"/>
      <c r="E960" s="420" t="b">
        <f t="shared" si="318"/>
        <v>0</v>
      </c>
      <c r="F960" s="421"/>
      <c r="G960" s="298" t="b">
        <f t="shared" si="319"/>
        <v>0</v>
      </c>
      <c r="H960" s="298"/>
      <c r="I960" s="298" t="b">
        <f t="shared" si="320"/>
        <v>0</v>
      </c>
      <c r="J960" s="298"/>
      <c r="K960" s="285" t="str">
        <f t="shared" si="311"/>
        <v/>
      </c>
      <c r="L960" s="104" t="str">
        <f t="shared" si="304"/>
        <v/>
      </c>
      <c r="M960" s="293" t="str">
        <f t="shared" si="305"/>
        <v/>
      </c>
      <c r="N960" s="19"/>
      <c r="O960" s="86" t="str">
        <f t="shared" si="312"/>
        <v/>
      </c>
      <c r="P960" s="285" t="str">
        <f t="shared" si="313"/>
        <v/>
      </c>
      <c r="Q960" s="86" t="str">
        <f t="shared" si="314"/>
        <v/>
      </c>
      <c r="R960" s="285" t="str">
        <f t="shared" si="315"/>
        <v/>
      </c>
      <c r="S960" s="16"/>
      <c r="T960" s="49" t="str">
        <f t="shared" si="306"/>
        <v/>
      </c>
      <c r="U960" s="49" t="str">
        <f t="shared" si="307"/>
        <v/>
      </c>
      <c r="V960" s="16"/>
      <c r="W960" s="88" t="str">
        <f t="shared" si="308"/>
        <v/>
      </c>
      <c r="X960" s="89" t="str">
        <f t="shared" si="324"/>
        <v/>
      </c>
      <c r="Y960" s="16"/>
      <c r="Z960" s="31" t="str">
        <f t="shared" si="316"/>
        <v/>
      </c>
      <c r="AA960" s="19"/>
      <c r="AB960" s="45" t="str">
        <f t="shared" si="323"/>
        <v/>
      </c>
      <c r="AC960" s="44"/>
      <c r="AE960" s="19"/>
      <c r="AF960" s="72"/>
      <c r="AG960" s="25"/>
      <c r="AH960" s="45" t="str">
        <f t="shared" si="309"/>
        <v/>
      </c>
      <c r="AI960" s="29"/>
      <c r="AJ960" s="45" t="str">
        <f t="shared" si="310"/>
        <v/>
      </c>
      <c r="AK960" s="50"/>
      <c r="AL960" s="88" t="str">
        <f t="shared" si="321"/>
        <v/>
      </c>
      <c r="AM960" s="89" t="str">
        <f t="shared" si="322"/>
        <v/>
      </c>
      <c r="AN960" s="36"/>
    </row>
    <row r="961" spans="1:40" x14ac:dyDescent="0.25">
      <c r="A961" s="95"/>
      <c r="B961" s="19"/>
      <c r="C961" s="298" t="b">
        <f t="shared" si="317"/>
        <v>0</v>
      </c>
      <c r="D961" s="298"/>
      <c r="E961" s="420" t="b">
        <f t="shared" si="318"/>
        <v>0</v>
      </c>
      <c r="F961" s="421"/>
      <c r="G961" s="298" t="b">
        <f t="shared" si="319"/>
        <v>0</v>
      </c>
      <c r="H961" s="298"/>
      <c r="I961" s="298" t="b">
        <f t="shared" si="320"/>
        <v>0</v>
      </c>
      <c r="J961" s="298"/>
      <c r="K961" s="285" t="str">
        <f t="shared" si="311"/>
        <v/>
      </c>
      <c r="L961" s="104" t="str">
        <f t="shared" si="304"/>
        <v/>
      </c>
      <c r="M961" s="293" t="str">
        <f t="shared" si="305"/>
        <v/>
      </c>
      <c r="N961" s="19"/>
      <c r="O961" s="86" t="str">
        <f t="shared" si="312"/>
        <v/>
      </c>
      <c r="P961" s="285" t="str">
        <f t="shared" si="313"/>
        <v/>
      </c>
      <c r="Q961" s="86" t="str">
        <f t="shared" si="314"/>
        <v/>
      </c>
      <c r="R961" s="285" t="str">
        <f t="shared" si="315"/>
        <v/>
      </c>
      <c r="S961" s="16"/>
      <c r="T961" s="49" t="str">
        <f t="shared" si="306"/>
        <v/>
      </c>
      <c r="U961" s="49" t="str">
        <f t="shared" si="307"/>
        <v/>
      </c>
      <c r="V961" s="16"/>
      <c r="W961" s="88" t="str">
        <f t="shared" si="308"/>
        <v/>
      </c>
      <c r="X961" s="89" t="str">
        <f t="shared" si="324"/>
        <v/>
      </c>
      <c r="Y961" s="16"/>
      <c r="Z961" s="31" t="str">
        <f t="shared" si="316"/>
        <v/>
      </c>
      <c r="AA961" s="19"/>
      <c r="AB961" s="45" t="str">
        <f t="shared" si="323"/>
        <v/>
      </c>
      <c r="AC961" s="44"/>
      <c r="AE961" s="19"/>
      <c r="AF961" s="72"/>
      <c r="AG961" s="25"/>
      <c r="AH961" s="45" t="str">
        <f t="shared" si="309"/>
        <v/>
      </c>
      <c r="AI961" s="29"/>
      <c r="AJ961" s="45" t="str">
        <f t="shared" si="310"/>
        <v/>
      </c>
      <c r="AK961" s="50"/>
      <c r="AL961" s="88" t="str">
        <f t="shared" si="321"/>
        <v/>
      </c>
      <c r="AM961" s="89" t="str">
        <f t="shared" si="322"/>
        <v/>
      </c>
      <c r="AN961" s="36"/>
    </row>
    <row r="962" spans="1:40" x14ac:dyDescent="0.25">
      <c r="A962" s="95"/>
      <c r="B962" s="19"/>
      <c r="C962" s="298" t="b">
        <f t="shared" si="317"/>
        <v>0</v>
      </c>
      <c r="D962" s="298"/>
      <c r="E962" s="420" t="b">
        <f t="shared" si="318"/>
        <v>0</v>
      </c>
      <c r="F962" s="421"/>
      <c r="G962" s="298" t="b">
        <f t="shared" si="319"/>
        <v>0</v>
      </c>
      <c r="H962" s="298"/>
      <c r="I962" s="298" t="b">
        <f t="shared" si="320"/>
        <v>0</v>
      </c>
      <c r="J962" s="298"/>
      <c r="K962" s="285" t="str">
        <f t="shared" si="311"/>
        <v/>
      </c>
      <c r="L962" s="104" t="str">
        <f t="shared" si="304"/>
        <v/>
      </c>
      <c r="M962" s="293" t="str">
        <f t="shared" si="305"/>
        <v/>
      </c>
      <c r="N962" s="19"/>
      <c r="O962" s="86" t="str">
        <f t="shared" si="312"/>
        <v/>
      </c>
      <c r="P962" s="285" t="str">
        <f t="shared" si="313"/>
        <v/>
      </c>
      <c r="Q962" s="86" t="str">
        <f t="shared" si="314"/>
        <v/>
      </c>
      <c r="R962" s="285" t="str">
        <f t="shared" si="315"/>
        <v/>
      </c>
      <c r="S962" s="16"/>
      <c r="T962" s="49" t="str">
        <f t="shared" si="306"/>
        <v/>
      </c>
      <c r="U962" s="49" t="str">
        <f t="shared" si="307"/>
        <v/>
      </c>
      <c r="V962" s="16"/>
      <c r="W962" s="88" t="str">
        <f t="shared" si="308"/>
        <v/>
      </c>
      <c r="X962" s="89" t="str">
        <f t="shared" si="324"/>
        <v/>
      </c>
      <c r="Y962" s="16"/>
      <c r="Z962" s="31" t="str">
        <f t="shared" si="316"/>
        <v/>
      </c>
      <c r="AA962" s="19"/>
      <c r="AB962" s="45" t="str">
        <f t="shared" si="323"/>
        <v/>
      </c>
      <c r="AC962" s="44"/>
      <c r="AE962" s="19"/>
      <c r="AF962" s="72"/>
      <c r="AG962" s="25"/>
      <c r="AH962" s="45" t="str">
        <f t="shared" si="309"/>
        <v/>
      </c>
      <c r="AI962" s="29"/>
      <c r="AJ962" s="45" t="str">
        <f t="shared" si="310"/>
        <v/>
      </c>
      <c r="AK962" s="50"/>
      <c r="AL962" s="88" t="str">
        <f t="shared" si="321"/>
        <v/>
      </c>
      <c r="AM962" s="89" t="str">
        <f t="shared" si="322"/>
        <v/>
      </c>
      <c r="AN962" s="36"/>
    </row>
    <row r="963" spans="1:40" x14ac:dyDescent="0.25">
      <c r="A963" s="95"/>
      <c r="B963" s="19"/>
      <c r="C963" s="298" t="b">
        <f t="shared" si="317"/>
        <v>0</v>
      </c>
      <c r="D963" s="298"/>
      <c r="E963" s="420" t="b">
        <f t="shared" si="318"/>
        <v>0</v>
      </c>
      <c r="F963" s="421"/>
      <c r="G963" s="298" t="b">
        <f t="shared" si="319"/>
        <v>0</v>
      </c>
      <c r="H963" s="298"/>
      <c r="I963" s="298" t="b">
        <f t="shared" si="320"/>
        <v>0</v>
      </c>
      <c r="J963" s="298"/>
      <c r="K963" s="285" t="str">
        <f t="shared" si="311"/>
        <v/>
      </c>
      <c r="L963" s="104" t="str">
        <f t="shared" si="304"/>
        <v/>
      </c>
      <c r="M963" s="293" t="str">
        <f t="shared" si="305"/>
        <v/>
      </c>
      <c r="N963" s="19"/>
      <c r="O963" s="86" t="str">
        <f t="shared" si="312"/>
        <v/>
      </c>
      <c r="P963" s="285" t="str">
        <f t="shared" si="313"/>
        <v/>
      </c>
      <c r="Q963" s="86" t="str">
        <f t="shared" si="314"/>
        <v/>
      </c>
      <c r="R963" s="285" t="str">
        <f t="shared" si="315"/>
        <v/>
      </c>
      <c r="S963" s="16"/>
      <c r="T963" s="49" t="str">
        <f t="shared" si="306"/>
        <v/>
      </c>
      <c r="U963" s="49" t="str">
        <f t="shared" si="307"/>
        <v/>
      </c>
      <c r="V963" s="16"/>
      <c r="W963" s="88" t="str">
        <f t="shared" si="308"/>
        <v/>
      </c>
      <c r="X963" s="89" t="str">
        <f t="shared" si="324"/>
        <v/>
      </c>
      <c r="Y963" s="16"/>
      <c r="Z963" s="31" t="str">
        <f t="shared" si="316"/>
        <v/>
      </c>
      <c r="AA963" s="19"/>
      <c r="AB963" s="45" t="str">
        <f t="shared" si="323"/>
        <v/>
      </c>
      <c r="AC963" s="44"/>
      <c r="AE963" s="19"/>
      <c r="AF963" s="72"/>
      <c r="AG963" s="25"/>
      <c r="AH963" s="45" t="str">
        <f t="shared" si="309"/>
        <v/>
      </c>
      <c r="AI963" s="29"/>
      <c r="AJ963" s="45" t="str">
        <f t="shared" si="310"/>
        <v/>
      </c>
      <c r="AK963" s="50"/>
      <c r="AL963" s="88" t="str">
        <f t="shared" si="321"/>
        <v/>
      </c>
      <c r="AM963" s="89" t="str">
        <f t="shared" si="322"/>
        <v/>
      </c>
      <c r="AN963" s="36"/>
    </row>
    <row r="964" spans="1:40" x14ac:dyDescent="0.25">
      <c r="A964" s="95"/>
      <c r="B964" s="19"/>
      <c r="C964" s="298" t="b">
        <f t="shared" si="317"/>
        <v>0</v>
      </c>
      <c r="D964" s="298"/>
      <c r="E964" s="420" t="b">
        <f t="shared" si="318"/>
        <v>0</v>
      </c>
      <c r="F964" s="421"/>
      <c r="G964" s="298" t="b">
        <f t="shared" si="319"/>
        <v>0</v>
      </c>
      <c r="H964" s="298"/>
      <c r="I964" s="298" t="b">
        <f t="shared" si="320"/>
        <v>0</v>
      </c>
      <c r="J964" s="298"/>
      <c r="K964" s="285" t="str">
        <f t="shared" si="311"/>
        <v/>
      </c>
      <c r="L964" s="104" t="str">
        <f t="shared" si="304"/>
        <v/>
      </c>
      <c r="M964" s="293" t="str">
        <f t="shared" si="305"/>
        <v/>
      </c>
      <c r="N964" s="19"/>
      <c r="O964" s="86" t="str">
        <f t="shared" si="312"/>
        <v/>
      </c>
      <c r="P964" s="285" t="str">
        <f t="shared" si="313"/>
        <v/>
      </c>
      <c r="Q964" s="86" t="str">
        <f t="shared" si="314"/>
        <v/>
      </c>
      <c r="R964" s="285" t="str">
        <f t="shared" si="315"/>
        <v/>
      </c>
      <c r="S964" s="16"/>
      <c r="T964" s="49" t="str">
        <f t="shared" si="306"/>
        <v/>
      </c>
      <c r="U964" s="49" t="str">
        <f t="shared" si="307"/>
        <v/>
      </c>
      <c r="V964" s="16"/>
      <c r="W964" s="88" t="str">
        <f t="shared" si="308"/>
        <v/>
      </c>
      <c r="X964" s="89" t="str">
        <f t="shared" si="324"/>
        <v/>
      </c>
      <c r="Y964" s="16"/>
      <c r="Z964" s="31" t="str">
        <f t="shared" si="316"/>
        <v/>
      </c>
      <c r="AA964" s="19"/>
      <c r="AB964" s="45" t="str">
        <f t="shared" si="323"/>
        <v/>
      </c>
      <c r="AC964" s="44"/>
      <c r="AE964" s="19"/>
      <c r="AF964" s="72"/>
      <c r="AG964" s="25"/>
      <c r="AH964" s="45" t="str">
        <f t="shared" si="309"/>
        <v/>
      </c>
      <c r="AI964" s="29"/>
      <c r="AJ964" s="45" t="str">
        <f t="shared" si="310"/>
        <v/>
      </c>
      <c r="AK964" s="50"/>
      <c r="AL964" s="88" t="str">
        <f t="shared" si="321"/>
        <v/>
      </c>
      <c r="AM964" s="89" t="str">
        <f t="shared" si="322"/>
        <v/>
      </c>
      <c r="AN964" s="36"/>
    </row>
    <row r="965" spans="1:40" x14ac:dyDescent="0.25">
      <c r="A965" s="95"/>
      <c r="B965" s="19"/>
      <c r="C965" s="298" t="b">
        <f t="shared" si="317"/>
        <v>0</v>
      </c>
      <c r="D965" s="298"/>
      <c r="E965" s="420" t="b">
        <f t="shared" si="318"/>
        <v>0</v>
      </c>
      <c r="F965" s="421"/>
      <c r="G965" s="298" t="b">
        <f t="shared" si="319"/>
        <v>0</v>
      </c>
      <c r="H965" s="298"/>
      <c r="I965" s="298" t="b">
        <f t="shared" si="320"/>
        <v>0</v>
      </c>
      <c r="J965" s="298"/>
      <c r="K965" s="285" t="str">
        <f t="shared" si="311"/>
        <v/>
      </c>
      <c r="L965" s="104" t="str">
        <f t="shared" si="304"/>
        <v/>
      </c>
      <c r="M965" s="293" t="str">
        <f t="shared" si="305"/>
        <v/>
      </c>
      <c r="N965" s="19"/>
      <c r="O965" s="86" t="str">
        <f t="shared" si="312"/>
        <v/>
      </c>
      <c r="P965" s="285" t="str">
        <f t="shared" si="313"/>
        <v/>
      </c>
      <c r="Q965" s="86" t="str">
        <f t="shared" si="314"/>
        <v/>
      </c>
      <c r="R965" s="285" t="str">
        <f t="shared" si="315"/>
        <v/>
      </c>
      <c r="S965" s="16"/>
      <c r="T965" s="49" t="str">
        <f t="shared" si="306"/>
        <v/>
      </c>
      <c r="U965" s="49" t="str">
        <f t="shared" si="307"/>
        <v/>
      </c>
      <c r="V965" s="16"/>
      <c r="W965" s="88" t="str">
        <f t="shared" si="308"/>
        <v/>
      </c>
      <c r="X965" s="89" t="str">
        <f t="shared" si="324"/>
        <v/>
      </c>
      <c r="Y965" s="16"/>
      <c r="Z965" s="31" t="str">
        <f t="shared" si="316"/>
        <v/>
      </c>
      <c r="AA965" s="19"/>
      <c r="AB965" s="45" t="str">
        <f t="shared" si="323"/>
        <v/>
      </c>
      <c r="AC965" s="44"/>
      <c r="AE965" s="19"/>
      <c r="AF965" s="72"/>
      <c r="AG965" s="25"/>
      <c r="AH965" s="45" t="str">
        <f t="shared" si="309"/>
        <v/>
      </c>
      <c r="AI965" s="29"/>
      <c r="AJ965" s="45" t="str">
        <f t="shared" si="310"/>
        <v/>
      </c>
      <c r="AK965" s="50"/>
      <c r="AL965" s="88" t="str">
        <f t="shared" si="321"/>
        <v/>
      </c>
      <c r="AM965" s="89" t="str">
        <f t="shared" si="322"/>
        <v/>
      </c>
      <c r="AN965" s="36"/>
    </row>
    <row r="966" spans="1:40" x14ac:dyDescent="0.25">
      <c r="A966" s="95"/>
      <c r="B966" s="19"/>
      <c r="C966" s="298" t="b">
        <f t="shared" si="317"/>
        <v>0</v>
      </c>
      <c r="D966" s="298"/>
      <c r="E966" s="420" t="b">
        <f t="shared" si="318"/>
        <v>0</v>
      </c>
      <c r="F966" s="421"/>
      <c r="G966" s="298" t="b">
        <f t="shared" si="319"/>
        <v>0</v>
      </c>
      <c r="H966" s="298"/>
      <c r="I966" s="298" t="b">
        <f t="shared" si="320"/>
        <v>0</v>
      </c>
      <c r="J966" s="298"/>
      <c r="K966" s="285" t="str">
        <f t="shared" si="311"/>
        <v/>
      </c>
      <c r="L966" s="104" t="str">
        <f t="shared" si="304"/>
        <v/>
      </c>
      <c r="M966" s="293" t="str">
        <f t="shared" si="305"/>
        <v/>
      </c>
      <c r="N966" s="19"/>
      <c r="O966" s="86" t="str">
        <f t="shared" si="312"/>
        <v/>
      </c>
      <c r="P966" s="285" t="str">
        <f t="shared" si="313"/>
        <v/>
      </c>
      <c r="Q966" s="86" t="str">
        <f t="shared" si="314"/>
        <v/>
      </c>
      <c r="R966" s="285" t="str">
        <f t="shared" si="315"/>
        <v/>
      </c>
      <c r="S966" s="16"/>
      <c r="T966" s="49" t="str">
        <f t="shared" si="306"/>
        <v/>
      </c>
      <c r="U966" s="49" t="str">
        <f t="shared" si="307"/>
        <v/>
      </c>
      <c r="V966" s="16"/>
      <c r="W966" s="88" t="str">
        <f t="shared" si="308"/>
        <v/>
      </c>
      <c r="X966" s="89" t="str">
        <f t="shared" si="324"/>
        <v/>
      </c>
      <c r="Y966" s="16"/>
      <c r="Z966" s="31" t="str">
        <f t="shared" si="316"/>
        <v/>
      </c>
      <c r="AA966" s="19"/>
      <c r="AB966" s="45" t="str">
        <f t="shared" si="323"/>
        <v/>
      </c>
      <c r="AC966" s="44"/>
      <c r="AE966" s="19"/>
      <c r="AF966" s="72"/>
      <c r="AG966" s="25"/>
      <c r="AH966" s="45" t="str">
        <f t="shared" si="309"/>
        <v/>
      </c>
      <c r="AI966" s="29"/>
      <c r="AJ966" s="45" t="str">
        <f t="shared" si="310"/>
        <v/>
      </c>
      <c r="AK966" s="50"/>
      <c r="AL966" s="88" t="str">
        <f t="shared" si="321"/>
        <v/>
      </c>
      <c r="AM966" s="89" t="str">
        <f t="shared" si="322"/>
        <v/>
      </c>
      <c r="AN966" s="36"/>
    </row>
    <row r="967" spans="1:40" x14ac:dyDescent="0.25">
      <c r="A967" s="95"/>
      <c r="B967" s="19"/>
      <c r="C967" s="298" t="b">
        <f t="shared" si="317"/>
        <v>0</v>
      </c>
      <c r="D967" s="298"/>
      <c r="E967" s="420" t="b">
        <f t="shared" si="318"/>
        <v>0</v>
      </c>
      <c r="F967" s="421"/>
      <c r="G967" s="298" t="b">
        <f t="shared" si="319"/>
        <v>0</v>
      </c>
      <c r="H967" s="298"/>
      <c r="I967" s="298" t="b">
        <f t="shared" si="320"/>
        <v>0</v>
      </c>
      <c r="J967" s="298"/>
      <c r="K967" s="285" t="str">
        <f t="shared" si="311"/>
        <v/>
      </c>
      <c r="L967" s="104" t="str">
        <f t="shared" si="304"/>
        <v/>
      </c>
      <c r="M967" s="293" t="str">
        <f t="shared" si="305"/>
        <v/>
      </c>
      <c r="N967" s="19"/>
      <c r="O967" s="86" t="str">
        <f t="shared" si="312"/>
        <v/>
      </c>
      <c r="P967" s="285" t="str">
        <f t="shared" si="313"/>
        <v/>
      </c>
      <c r="Q967" s="86" t="str">
        <f t="shared" si="314"/>
        <v/>
      </c>
      <c r="R967" s="285" t="str">
        <f t="shared" si="315"/>
        <v/>
      </c>
      <c r="S967" s="16"/>
      <c r="T967" s="49" t="str">
        <f t="shared" si="306"/>
        <v/>
      </c>
      <c r="U967" s="49" t="str">
        <f t="shared" si="307"/>
        <v/>
      </c>
      <c r="V967" s="16"/>
      <c r="W967" s="88" t="str">
        <f t="shared" si="308"/>
        <v/>
      </c>
      <c r="X967" s="89" t="str">
        <f t="shared" si="324"/>
        <v/>
      </c>
      <c r="Y967" s="16"/>
      <c r="Z967" s="31" t="str">
        <f t="shared" si="316"/>
        <v/>
      </c>
      <c r="AA967" s="19"/>
      <c r="AB967" s="45" t="str">
        <f t="shared" si="323"/>
        <v/>
      </c>
      <c r="AC967" s="44"/>
      <c r="AE967" s="19"/>
      <c r="AF967" s="72"/>
      <c r="AG967" s="25"/>
      <c r="AH967" s="45" t="str">
        <f t="shared" si="309"/>
        <v/>
      </c>
      <c r="AI967" s="29"/>
      <c r="AJ967" s="45" t="str">
        <f t="shared" si="310"/>
        <v/>
      </c>
      <c r="AK967" s="50"/>
      <c r="AL967" s="88" t="str">
        <f t="shared" si="321"/>
        <v/>
      </c>
      <c r="AM967" s="89" t="str">
        <f t="shared" si="322"/>
        <v/>
      </c>
      <c r="AN967" s="36"/>
    </row>
    <row r="968" spans="1:40" x14ac:dyDescent="0.25">
      <c r="A968" s="95"/>
      <c r="B968" s="19"/>
      <c r="C968" s="298" t="b">
        <f t="shared" si="317"/>
        <v>0</v>
      </c>
      <c r="D968" s="298"/>
      <c r="E968" s="420" t="b">
        <f t="shared" si="318"/>
        <v>0</v>
      </c>
      <c r="F968" s="421"/>
      <c r="G968" s="298" t="b">
        <f t="shared" si="319"/>
        <v>0</v>
      </c>
      <c r="H968" s="298"/>
      <c r="I968" s="298" t="b">
        <f t="shared" si="320"/>
        <v>0</v>
      </c>
      <c r="J968" s="298"/>
      <c r="K968" s="285" t="str">
        <f t="shared" si="311"/>
        <v/>
      </c>
      <c r="L968" s="104" t="str">
        <f t="shared" si="304"/>
        <v/>
      </c>
      <c r="M968" s="293" t="str">
        <f t="shared" si="305"/>
        <v/>
      </c>
      <c r="N968" s="19"/>
      <c r="O968" s="86" t="str">
        <f t="shared" si="312"/>
        <v/>
      </c>
      <c r="P968" s="285" t="str">
        <f t="shared" si="313"/>
        <v/>
      </c>
      <c r="Q968" s="86" t="str">
        <f t="shared" si="314"/>
        <v/>
      </c>
      <c r="R968" s="285" t="str">
        <f t="shared" si="315"/>
        <v/>
      </c>
      <c r="S968" s="16"/>
      <c r="T968" s="49" t="str">
        <f t="shared" si="306"/>
        <v/>
      </c>
      <c r="U968" s="49" t="str">
        <f t="shared" si="307"/>
        <v/>
      </c>
      <c r="V968" s="16"/>
      <c r="W968" s="88" t="str">
        <f t="shared" si="308"/>
        <v/>
      </c>
      <c r="X968" s="89" t="str">
        <f t="shared" si="324"/>
        <v/>
      </c>
      <c r="Y968" s="16"/>
      <c r="Z968" s="31" t="str">
        <f t="shared" si="316"/>
        <v/>
      </c>
      <c r="AA968" s="19"/>
      <c r="AB968" s="45" t="str">
        <f t="shared" si="323"/>
        <v/>
      </c>
      <c r="AC968" s="44"/>
      <c r="AE968" s="19"/>
      <c r="AF968" s="72"/>
      <c r="AG968" s="25"/>
      <c r="AH968" s="45" t="str">
        <f t="shared" si="309"/>
        <v/>
      </c>
      <c r="AI968" s="29"/>
      <c r="AJ968" s="45" t="str">
        <f t="shared" si="310"/>
        <v/>
      </c>
      <c r="AK968" s="50"/>
      <c r="AL968" s="88" t="str">
        <f t="shared" si="321"/>
        <v/>
      </c>
      <c r="AM968" s="89" t="str">
        <f t="shared" si="322"/>
        <v/>
      </c>
      <c r="AN968" s="36"/>
    </row>
    <row r="969" spans="1:40" x14ac:dyDescent="0.25">
      <c r="A969" s="95"/>
      <c r="B969" s="19"/>
      <c r="C969" s="298" t="b">
        <f t="shared" si="317"/>
        <v>0</v>
      </c>
      <c r="D969" s="298"/>
      <c r="E969" s="420" t="b">
        <f t="shared" si="318"/>
        <v>0</v>
      </c>
      <c r="F969" s="421"/>
      <c r="G969" s="298" t="b">
        <f t="shared" si="319"/>
        <v>0</v>
      </c>
      <c r="H969" s="298"/>
      <c r="I969" s="298" t="b">
        <f t="shared" si="320"/>
        <v>0</v>
      </c>
      <c r="J969" s="298"/>
      <c r="K969" s="285" t="str">
        <f t="shared" si="311"/>
        <v/>
      </c>
      <c r="L969" s="104" t="str">
        <f t="shared" si="304"/>
        <v/>
      </c>
      <c r="M969" s="293" t="str">
        <f t="shared" si="305"/>
        <v/>
      </c>
      <c r="N969" s="19"/>
      <c r="O969" s="86" t="str">
        <f t="shared" si="312"/>
        <v/>
      </c>
      <c r="P969" s="285" t="str">
        <f t="shared" si="313"/>
        <v/>
      </c>
      <c r="Q969" s="86" t="str">
        <f t="shared" si="314"/>
        <v/>
      </c>
      <c r="R969" s="285" t="str">
        <f t="shared" si="315"/>
        <v/>
      </c>
      <c r="S969" s="16"/>
      <c r="T969" s="49" t="str">
        <f t="shared" si="306"/>
        <v/>
      </c>
      <c r="U969" s="49" t="str">
        <f t="shared" si="307"/>
        <v/>
      </c>
      <c r="V969" s="16"/>
      <c r="W969" s="88" t="str">
        <f t="shared" si="308"/>
        <v/>
      </c>
      <c r="X969" s="89" t="str">
        <f t="shared" si="324"/>
        <v/>
      </c>
      <c r="Y969" s="16"/>
      <c r="Z969" s="31" t="str">
        <f t="shared" si="316"/>
        <v/>
      </c>
      <c r="AA969" s="19"/>
      <c r="AB969" s="45" t="str">
        <f t="shared" si="323"/>
        <v/>
      </c>
      <c r="AC969" s="44"/>
      <c r="AE969" s="19"/>
      <c r="AF969" s="72"/>
      <c r="AG969" s="25"/>
      <c r="AH969" s="45" t="str">
        <f t="shared" si="309"/>
        <v/>
      </c>
      <c r="AI969" s="29"/>
      <c r="AJ969" s="45" t="str">
        <f t="shared" si="310"/>
        <v/>
      </c>
      <c r="AK969" s="50"/>
      <c r="AL969" s="88" t="str">
        <f t="shared" si="321"/>
        <v/>
      </c>
      <c r="AM969" s="89" t="str">
        <f t="shared" si="322"/>
        <v/>
      </c>
      <c r="AN969" s="36"/>
    </row>
    <row r="970" spans="1:40" x14ac:dyDescent="0.25">
      <c r="A970" s="95"/>
      <c r="B970" s="19"/>
      <c r="C970" s="298" t="b">
        <f t="shared" si="317"/>
        <v>0</v>
      </c>
      <c r="D970" s="298"/>
      <c r="E970" s="420" t="b">
        <f t="shared" si="318"/>
        <v>0</v>
      </c>
      <c r="F970" s="421"/>
      <c r="G970" s="298" t="b">
        <f t="shared" si="319"/>
        <v>0</v>
      </c>
      <c r="H970" s="298"/>
      <c r="I970" s="298" t="b">
        <f t="shared" si="320"/>
        <v>0</v>
      </c>
      <c r="J970" s="298"/>
      <c r="K970" s="285" t="str">
        <f t="shared" si="311"/>
        <v/>
      </c>
      <c r="L970" s="104" t="str">
        <f t="shared" si="304"/>
        <v/>
      </c>
      <c r="M970" s="293" t="str">
        <f t="shared" si="305"/>
        <v/>
      </c>
      <c r="N970" s="19"/>
      <c r="O970" s="86" t="str">
        <f t="shared" si="312"/>
        <v/>
      </c>
      <c r="P970" s="285" t="str">
        <f t="shared" si="313"/>
        <v/>
      </c>
      <c r="Q970" s="86" t="str">
        <f t="shared" si="314"/>
        <v/>
      </c>
      <c r="R970" s="285" t="str">
        <f t="shared" si="315"/>
        <v/>
      </c>
      <c r="S970" s="16"/>
      <c r="T970" s="49" t="str">
        <f t="shared" si="306"/>
        <v/>
      </c>
      <c r="U970" s="49" t="str">
        <f t="shared" si="307"/>
        <v/>
      </c>
      <c r="V970" s="16"/>
      <c r="W970" s="88" t="str">
        <f t="shared" si="308"/>
        <v/>
      </c>
      <c r="X970" s="89" t="str">
        <f t="shared" si="324"/>
        <v/>
      </c>
      <c r="Y970" s="16"/>
      <c r="Z970" s="31" t="str">
        <f t="shared" si="316"/>
        <v/>
      </c>
      <c r="AA970" s="19"/>
      <c r="AB970" s="45" t="str">
        <f t="shared" si="323"/>
        <v/>
      </c>
      <c r="AC970" s="44"/>
      <c r="AE970" s="19"/>
      <c r="AF970" s="72"/>
      <c r="AG970" s="25"/>
      <c r="AH970" s="45" t="str">
        <f t="shared" si="309"/>
        <v/>
      </c>
      <c r="AI970" s="29"/>
      <c r="AJ970" s="45" t="str">
        <f t="shared" si="310"/>
        <v/>
      </c>
      <c r="AK970" s="50"/>
      <c r="AL970" s="88" t="str">
        <f t="shared" si="321"/>
        <v/>
      </c>
      <c r="AM970" s="89" t="str">
        <f t="shared" si="322"/>
        <v/>
      </c>
      <c r="AN970" s="36"/>
    </row>
    <row r="971" spans="1:40" x14ac:dyDescent="0.25">
      <c r="A971" s="95"/>
      <c r="B971" s="19"/>
      <c r="C971" s="298" t="b">
        <f t="shared" si="317"/>
        <v>0</v>
      </c>
      <c r="D971" s="298"/>
      <c r="E971" s="420" t="b">
        <f t="shared" si="318"/>
        <v>0</v>
      </c>
      <c r="F971" s="421"/>
      <c r="G971" s="298" t="b">
        <f t="shared" si="319"/>
        <v>0</v>
      </c>
      <c r="H971" s="298"/>
      <c r="I971" s="298" t="b">
        <f t="shared" si="320"/>
        <v>0</v>
      </c>
      <c r="J971" s="298"/>
      <c r="K971" s="285" t="str">
        <f t="shared" si="311"/>
        <v/>
      </c>
      <c r="L971" s="104" t="str">
        <f t="shared" si="304"/>
        <v/>
      </c>
      <c r="M971" s="293" t="str">
        <f t="shared" si="305"/>
        <v/>
      </c>
      <c r="N971" s="19"/>
      <c r="O971" s="86" t="str">
        <f t="shared" si="312"/>
        <v/>
      </c>
      <c r="P971" s="285" t="str">
        <f t="shared" si="313"/>
        <v/>
      </c>
      <c r="Q971" s="86" t="str">
        <f t="shared" si="314"/>
        <v/>
      </c>
      <c r="R971" s="285" t="str">
        <f t="shared" si="315"/>
        <v/>
      </c>
      <c r="S971" s="16"/>
      <c r="T971" s="49" t="str">
        <f t="shared" si="306"/>
        <v/>
      </c>
      <c r="U971" s="49" t="str">
        <f t="shared" si="307"/>
        <v/>
      </c>
      <c r="V971" s="16"/>
      <c r="W971" s="88" t="str">
        <f t="shared" si="308"/>
        <v/>
      </c>
      <c r="X971" s="89" t="str">
        <f t="shared" si="324"/>
        <v/>
      </c>
      <c r="Y971" s="16"/>
      <c r="Z971" s="31" t="str">
        <f t="shared" si="316"/>
        <v/>
      </c>
      <c r="AA971" s="19"/>
      <c r="AB971" s="45" t="str">
        <f t="shared" si="323"/>
        <v/>
      </c>
      <c r="AC971" s="44"/>
      <c r="AE971" s="19"/>
      <c r="AF971" s="72"/>
      <c r="AG971" s="25"/>
      <c r="AH971" s="45" t="str">
        <f t="shared" si="309"/>
        <v/>
      </c>
      <c r="AI971" s="29"/>
      <c r="AJ971" s="45" t="str">
        <f t="shared" si="310"/>
        <v/>
      </c>
      <c r="AK971" s="50"/>
      <c r="AL971" s="88" t="str">
        <f t="shared" si="321"/>
        <v/>
      </c>
      <c r="AM971" s="89" t="str">
        <f t="shared" si="322"/>
        <v/>
      </c>
      <c r="AN971" s="36"/>
    </row>
    <row r="972" spans="1:40" x14ac:dyDescent="0.25">
      <c r="A972" s="95"/>
      <c r="B972" s="19"/>
      <c r="C972" s="298" t="b">
        <f t="shared" si="317"/>
        <v>0</v>
      </c>
      <c r="D972" s="298"/>
      <c r="E972" s="420" t="b">
        <f t="shared" si="318"/>
        <v>0</v>
      </c>
      <c r="F972" s="421"/>
      <c r="G972" s="298" t="b">
        <f t="shared" si="319"/>
        <v>0</v>
      </c>
      <c r="H972" s="298"/>
      <c r="I972" s="298" t="b">
        <f t="shared" si="320"/>
        <v>0</v>
      </c>
      <c r="J972" s="298"/>
      <c r="K972" s="285" t="str">
        <f t="shared" si="311"/>
        <v/>
      </c>
      <c r="L972" s="104" t="str">
        <f t="shared" si="304"/>
        <v/>
      </c>
      <c r="M972" s="293" t="str">
        <f t="shared" si="305"/>
        <v/>
      </c>
      <c r="N972" s="19"/>
      <c r="O972" s="86" t="str">
        <f t="shared" si="312"/>
        <v/>
      </c>
      <c r="P972" s="285" t="str">
        <f t="shared" si="313"/>
        <v/>
      </c>
      <c r="Q972" s="86" t="str">
        <f t="shared" si="314"/>
        <v/>
      </c>
      <c r="R972" s="285" t="str">
        <f t="shared" si="315"/>
        <v/>
      </c>
      <c r="S972" s="16"/>
      <c r="T972" s="49" t="str">
        <f t="shared" si="306"/>
        <v/>
      </c>
      <c r="U972" s="49" t="str">
        <f t="shared" si="307"/>
        <v/>
      </c>
      <c r="V972" s="16"/>
      <c r="W972" s="88" t="str">
        <f t="shared" si="308"/>
        <v/>
      </c>
      <c r="X972" s="89" t="str">
        <f t="shared" si="324"/>
        <v/>
      </c>
      <c r="Y972" s="16"/>
      <c r="Z972" s="31" t="str">
        <f t="shared" si="316"/>
        <v/>
      </c>
      <c r="AA972" s="19"/>
      <c r="AB972" s="45" t="str">
        <f t="shared" si="323"/>
        <v/>
      </c>
      <c r="AC972" s="44"/>
      <c r="AE972" s="19"/>
      <c r="AF972" s="72"/>
      <c r="AG972" s="25"/>
      <c r="AH972" s="45" t="str">
        <f t="shared" si="309"/>
        <v/>
      </c>
      <c r="AI972" s="29"/>
      <c r="AJ972" s="45" t="str">
        <f t="shared" si="310"/>
        <v/>
      </c>
      <c r="AK972" s="50"/>
      <c r="AL972" s="88" t="str">
        <f t="shared" si="321"/>
        <v/>
      </c>
      <c r="AM972" s="89" t="str">
        <f t="shared" si="322"/>
        <v/>
      </c>
      <c r="AN972" s="36"/>
    </row>
    <row r="973" spans="1:40" x14ac:dyDescent="0.25">
      <c r="A973" s="95"/>
      <c r="B973" s="19"/>
      <c r="C973" s="298" t="b">
        <f t="shared" si="317"/>
        <v>0</v>
      </c>
      <c r="D973" s="298"/>
      <c r="E973" s="420" t="b">
        <f t="shared" si="318"/>
        <v>0</v>
      </c>
      <c r="F973" s="421"/>
      <c r="G973" s="298" t="b">
        <f t="shared" si="319"/>
        <v>0</v>
      </c>
      <c r="H973" s="298"/>
      <c r="I973" s="298" t="b">
        <f t="shared" si="320"/>
        <v>0</v>
      </c>
      <c r="J973" s="298"/>
      <c r="K973" s="285" t="str">
        <f t="shared" si="311"/>
        <v/>
      </c>
      <c r="L973" s="104" t="str">
        <f t="shared" si="304"/>
        <v/>
      </c>
      <c r="M973" s="293" t="str">
        <f t="shared" si="305"/>
        <v/>
      </c>
      <c r="N973" s="19"/>
      <c r="O973" s="86" t="str">
        <f t="shared" si="312"/>
        <v/>
      </c>
      <c r="P973" s="285" t="str">
        <f t="shared" si="313"/>
        <v/>
      </c>
      <c r="Q973" s="86" t="str">
        <f t="shared" si="314"/>
        <v/>
      </c>
      <c r="R973" s="285" t="str">
        <f t="shared" si="315"/>
        <v/>
      </c>
      <c r="S973" s="16"/>
      <c r="T973" s="49" t="str">
        <f t="shared" si="306"/>
        <v/>
      </c>
      <c r="U973" s="49" t="str">
        <f t="shared" si="307"/>
        <v/>
      </c>
      <c r="V973" s="16"/>
      <c r="W973" s="88" t="str">
        <f t="shared" si="308"/>
        <v/>
      </c>
      <c r="X973" s="89" t="str">
        <f t="shared" si="324"/>
        <v/>
      </c>
      <c r="Y973" s="16"/>
      <c r="Z973" s="31" t="str">
        <f t="shared" si="316"/>
        <v/>
      </c>
      <c r="AA973" s="19"/>
      <c r="AB973" s="45" t="str">
        <f t="shared" si="323"/>
        <v/>
      </c>
      <c r="AC973" s="44"/>
      <c r="AE973" s="19"/>
      <c r="AF973" s="72"/>
      <c r="AG973" s="25"/>
      <c r="AH973" s="45" t="str">
        <f t="shared" si="309"/>
        <v/>
      </c>
      <c r="AI973" s="29"/>
      <c r="AJ973" s="45" t="str">
        <f t="shared" si="310"/>
        <v/>
      </c>
      <c r="AK973" s="50"/>
      <c r="AL973" s="88" t="str">
        <f t="shared" si="321"/>
        <v/>
      </c>
      <c r="AM973" s="89" t="str">
        <f t="shared" si="322"/>
        <v/>
      </c>
      <c r="AN973" s="36"/>
    </row>
    <row r="974" spans="1:40" x14ac:dyDescent="0.25">
      <c r="A974" s="95"/>
      <c r="B974" s="19"/>
      <c r="C974" s="298" t="b">
        <f t="shared" si="317"/>
        <v>0</v>
      </c>
      <c r="D974" s="298"/>
      <c r="E974" s="420" t="b">
        <f t="shared" si="318"/>
        <v>0</v>
      </c>
      <c r="F974" s="421"/>
      <c r="G974" s="298" t="b">
        <f t="shared" si="319"/>
        <v>0</v>
      </c>
      <c r="H974" s="298"/>
      <c r="I974" s="298" t="b">
        <f t="shared" si="320"/>
        <v>0</v>
      </c>
      <c r="J974" s="298"/>
      <c r="K974" s="285" t="str">
        <f t="shared" si="311"/>
        <v/>
      </c>
      <c r="L974" s="104" t="str">
        <f t="shared" si="304"/>
        <v/>
      </c>
      <c r="M974" s="293" t="str">
        <f t="shared" si="305"/>
        <v/>
      </c>
      <c r="N974" s="19"/>
      <c r="O974" s="86" t="str">
        <f t="shared" si="312"/>
        <v/>
      </c>
      <c r="P974" s="285" t="str">
        <f t="shared" si="313"/>
        <v/>
      </c>
      <c r="Q974" s="86" t="str">
        <f t="shared" si="314"/>
        <v/>
      </c>
      <c r="R974" s="285" t="str">
        <f t="shared" si="315"/>
        <v/>
      </c>
      <c r="S974" s="16"/>
      <c r="T974" s="49" t="str">
        <f t="shared" si="306"/>
        <v/>
      </c>
      <c r="U974" s="49" t="str">
        <f t="shared" si="307"/>
        <v/>
      </c>
      <c r="V974" s="16"/>
      <c r="W974" s="88" t="str">
        <f t="shared" si="308"/>
        <v/>
      </c>
      <c r="X974" s="89" t="str">
        <f t="shared" si="324"/>
        <v/>
      </c>
      <c r="Y974" s="16"/>
      <c r="Z974" s="31" t="str">
        <f t="shared" si="316"/>
        <v/>
      </c>
      <c r="AA974" s="19"/>
      <c r="AB974" s="45" t="str">
        <f t="shared" si="323"/>
        <v/>
      </c>
      <c r="AC974" s="44"/>
      <c r="AE974" s="19"/>
      <c r="AF974" s="72"/>
      <c r="AG974" s="25"/>
      <c r="AH974" s="45" t="str">
        <f t="shared" si="309"/>
        <v/>
      </c>
      <c r="AI974" s="29"/>
      <c r="AJ974" s="45" t="str">
        <f t="shared" si="310"/>
        <v/>
      </c>
      <c r="AK974" s="50"/>
      <c r="AL974" s="88" t="str">
        <f t="shared" si="321"/>
        <v/>
      </c>
      <c r="AM974" s="89" t="str">
        <f t="shared" si="322"/>
        <v/>
      </c>
      <c r="AN974" s="36"/>
    </row>
    <row r="975" spans="1:40" x14ac:dyDescent="0.25">
      <c r="A975" s="95"/>
      <c r="B975" s="19"/>
      <c r="C975" s="298" t="b">
        <f t="shared" si="317"/>
        <v>0</v>
      </c>
      <c r="D975" s="298"/>
      <c r="E975" s="420" t="b">
        <f t="shared" si="318"/>
        <v>0</v>
      </c>
      <c r="F975" s="421"/>
      <c r="G975" s="298" t="b">
        <f t="shared" si="319"/>
        <v>0</v>
      </c>
      <c r="H975" s="298"/>
      <c r="I975" s="298" t="b">
        <f t="shared" si="320"/>
        <v>0</v>
      </c>
      <c r="J975" s="298"/>
      <c r="K975" s="285" t="str">
        <f t="shared" si="311"/>
        <v/>
      </c>
      <c r="L975" s="104" t="str">
        <f t="shared" si="304"/>
        <v/>
      </c>
      <c r="M975" s="293" t="str">
        <f t="shared" si="305"/>
        <v/>
      </c>
      <c r="N975" s="19"/>
      <c r="O975" s="86" t="str">
        <f t="shared" si="312"/>
        <v/>
      </c>
      <c r="P975" s="285" t="str">
        <f t="shared" si="313"/>
        <v/>
      </c>
      <c r="Q975" s="86" t="str">
        <f t="shared" si="314"/>
        <v/>
      </c>
      <c r="R975" s="285" t="str">
        <f t="shared" si="315"/>
        <v/>
      </c>
      <c r="S975" s="16"/>
      <c r="T975" s="49" t="str">
        <f t="shared" si="306"/>
        <v/>
      </c>
      <c r="U975" s="49" t="str">
        <f t="shared" si="307"/>
        <v/>
      </c>
      <c r="V975" s="16"/>
      <c r="W975" s="88" t="str">
        <f t="shared" si="308"/>
        <v/>
      </c>
      <c r="X975" s="89" t="str">
        <f t="shared" si="324"/>
        <v/>
      </c>
      <c r="Y975" s="16"/>
      <c r="Z975" s="31" t="str">
        <f t="shared" si="316"/>
        <v/>
      </c>
      <c r="AA975" s="19"/>
      <c r="AB975" s="45" t="str">
        <f t="shared" si="323"/>
        <v/>
      </c>
      <c r="AC975" s="44"/>
      <c r="AE975" s="19"/>
      <c r="AF975" s="72"/>
      <c r="AG975" s="25"/>
      <c r="AH975" s="45" t="str">
        <f t="shared" si="309"/>
        <v/>
      </c>
      <c r="AI975" s="29"/>
      <c r="AJ975" s="45" t="str">
        <f t="shared" si="310"/>
        <v/>
      </c>
      <c r="AK975" s="50"/>
      <c r="AL975" s="88" t="str">
        <f t="shared" si="321"/>
        <v/>
      </c>
      <c r="AM975" s="89" t="str">
        <f t="shared" si="322"/>
        <v/>
      </c>
      <c r="AN975" s="36"/>
    </row>
    <row r="976" spans="1:40" x14ac:dyDescent="0.25">
      <c r="A976" s="95"/>
      <c r="B976" s="19"/>
      <c r="C976" s="298" t="b">
        <f t="shared" si="317"/>
        <v>0</v>
      </c>
      <c r="D976" s="298"/>
      <c r="E976" s="420" t="b">
        <f t="shared" si="318"/>
        <v>0</v>
      </c>
      <c r="F976" s="421"/>
      <c r="G976" s="298" t="b">
        <f t="shared" si="319"/>
        <v>0</v>
      </c>
      <c r="H976" s="298"/>
      <c r="I976" s="298" t="b">
        <f t="shared" si="320"/>
        <v>0</v>
      </c>
      <c r="J976" s="298"/>
      <c r="K976" s="285" t="str">
        <f t="shared" si="311"/>
        <v/>
      </c>
      <c r="L976" s="104" t="str">
        <f t="shared" si="304"/>
        <v/>
      </c>
      <c r="M976" s="293" t="str">
        <f t="shared" si="305"/>
        <v/>
      </c>
      <c r="N976" s="19"/>
      <c r="O976" s="86" t="str">
        <f t="shared" si="312"/>
        <v/>
      </c>
      <c r="P976" s="285" t="str">
        <f t="shared" si="313"/>
        <v/>
      </c>
      <c r="Q976" s="86" t="str">
        <f t="shared" si="314"/>
        <v/>
      </c>
      <c r="R976" s="285" t="str">
        <f t="shared" si="315"/>
        <v/>
      </c>
      <c r="S976" s="16"/>
      <c r="T976" s="49" t="str">
        <f t="shared" si="306"/>
        <v/>
      </c>
      <c r="U976" s="49" t="str">
        <f t="shared" si="307"/>
        <v/>
      </c>
      <c r="V976" s="16"/>
      <c r="W976" s="88" t="str">
        <f t="shared" si="308"/>
        <v/>
      </c>
      <c r="X976" s="89" t="str">
        <f t="shared" si="324"/>
        <v/>
      </c>
      <c r="Y976" s="16"/>
      <c r="Z976" s="31" t="str">
        <f t="shared" si="316"/>
        <v/>
      </c>
      <c r="AA976" s="19"/>
      <c r="AB976" s="45" t="str">
        <f t="shared" si="323"/>
        <v/>
      </c>
      <c r="AC976" s="44"/>
      <c r="AE976" s="19"/>
      <c r="AF976" s="72"/>
      <c r="AG976" s="25"/>
      <c r="AH976" s="45" t="str">
        <f t="shared" si="309"/>
        <v/>
      </c>
      <c r="AI976" s="29"/>
      <c r="AJ976" s="45" t="str">
        <f t="shared" si="310"/>
        <v/>
      </c>
      <c r="AK976" s="50"/>
      <c r="AL976" s="88" t="str">
        <f t="shared" si="321"/>
        <v/>
      </c>
      <c r="AM976" s="89" t="str">
        <f t="shared" si="322"/>
        <v/>
      </c>
      <c r="AN976" s="36"/>
    </row>
    <row r="977" spans="1:40" x14ac:dyDescent="0.25">
      <c r="A977" s="95"/>
      <c r="B977" s="19"/>
      <c r="C977" s="298" t="b">
        <f t="shared" si="317"/>
        <v>0</v>
      </c>
      <c r="D977" s="298"/>
      <c r="E977" s="420" t="b">
        <f t="shared" si="318"/>
        <v>0</v>
      </c>
      <c r="F977" s="421"/>
      <c r="G977" s="298" t="b">
        <f t="shared" si="319"/>
        <v>0</v>
      </c>
      <c r="H977" s="298"/>
      <c r="I977" s="298" t="b">
        <f t="shared" si="320"/>
        <v>0</v>
      </c>
      <c r="J977" s="298"/>
      <c r="K977" s="285" t="str">
        <f t="shared" si="311"/>
        <v/>
      </c>
      <c r="L977" s="104" t="str">
        <f t="shared" si="304"/>
        <v/>
      </c>
      <c r="M977" s="293" t="str">
        <f t="shared" si="305"/>
        <v/>
      </c>
      <c r="N977" s="19"/>
      <c r="O977" s="86" t="str">
        <f t="shared" si="312"/>
        <v/>
      </c>
      <c r="P977" s="285" t="str">
        <f t="shared" si="313"/>
        <v/>
      </c>
      <c r="Q977" s="86" t="str">
        <f t="shared" si="314"/>
        <v/>
      </c>
      <c r="R977" s="285" t="str">
        <f t="shared" si="315"/>
        <v/>
      </c>
      <c r="S977" s="16"/>
      <c r="T977" s="49" t="str">
        <f t="shared" si="306"/>
        <v/>
      </c>
      <c r="U977" s="49" t="str">
        <f t="shared" si="307"/>
        <v/>
      </c>
      <c r="V977" s="16"/>
      <c r="W977" s="88" t="str">
        <f t="shared" si="308"/>
        <v/>
      </c>
      <c r="X977" s="89" t="str">
        <f t="shared" si="324"/>
        <v/>
      </c>
      <c r="Y977" s="16"/>
      <c r="Z977" s="31" t="str">
        <f t="shared" si="316"/>
        <v/>
      </c>
      <c r="AA977" s="19"/>
      <c r="AB977" s="45" t="str">
        <f t="shared" si="323"/>
        <v/>
      </c>
      <c r="AC977" s="44"/>
      <c r="AE977" s="19"/>
      <c r="AF977" s="72"/>
      <c r="AG977" s="25"/>
      <c r="AH977" s="45" t="str">
        <f t="shared" si="309"/>
        <v/>
      </c>
      <c r="AI977" s="29"/>
      <c r="AJ977" s="45" t="str">
        <f t="shared" si="310"/>
        <v/>
      </c>
      <c r="AK977" s="50"/>
      <c r="AL977" s="88" t="str">
        <f t="shared" si="321"/>
        <v/>
      </c>
      <c r="AM977" s="89" t="str">
        <f t="shared" si="322"/>
        <v/>
      </c>
      <c r="AN977" s="36"/>
    </row>
    <row r="978" spans="1:40" x14ac:dyDescent="0.25">
      <c r="A978" s="95"/>
      <c r="B978" s="19"/>
      <c r="C978" s="298" t="b">
        <f t="shared" si="317"/>
        <v>0</v>
      </c>
      <c r="D978" s="298"/>
      <c r="E978" s="420" t="b">
        <f t="shared" si="318"/>
        <v>0</v>
      </c>
      <c r="F978" s="421"/>
      <c r="G978" s="298" t="b">
        <f t="shared" si="319"/>
        <v>0</v>
      </c>
      <c r="H978" s="298"/>
      <c r="I978" s="298" t="b">
        <f t="shared" si="320"/>
        <v>0</v>
      </c>
      <c r="J978" s="298"/>
      <c r="K978" s="285" t="str">
        <f t="shared" si="311"/>
        <v/>
      </c>
      <c r="L978" s="104" t="str">
        <f t="shared" si="304"/>
        <v/>
      </c>
      <c r="M978" s="293" t="str">
        <f t="shared" si="305"/>
        <v/>
      </c>
      <c r="N978" s="19"/>
      <c r="O978" s="86" t="str">
        <f t="shared" si="312"/>
        <v/>
      </c>
      <c r="P978" s="285" t="str">
        <f t="shared" si="313"/>
        <v/>
      </c>
      <c r="Q978" s="86" t="str">
        <f t="shared" si="314"/>
        <v/>
      </c>
      <c r="R978" s="285" t="str">
        <f t="shared" si="315"/>
        <v/>
      </c>
      <c r="S978" s="16"/>
      <c r="T978" s="49" t="str">
        <f t="shared" si="306"/>
        <v/>
      </c>
      <c r="U978" s="49" t="str">
        <f t="shared" si="307"/>
        <v/>
      </c>
      <c r="V978" s="16"/>
      <c r="W978" s="88" t="str">
        <f t="shared" si="308"/>
        <v/>
      </c>
      <c r="X978" s="89" t="str">
        <f t="shared" si="324"/>
        <v/>
      </c>
      <c r="Y978" s="16"/>
      <c r="Z978" s="31" t="str">
        <f t="shared" si="316"/>
        <v/>
      </c>
      <c r="AA978" s="19"/>
      <c r="AB978" s="45" t="str">
        <f t="shared" si="323"/>
        <v/>
      </c>
      <c r="AC978" s="44"/>
      <c r="AE978" s="19"/>
      <c r="AF978" s="72"/>
      <c r="AG978" s="25"/>
      <c r="AH978" s="45" t="str">
        <f t="shared" si="309"/>
        <v/>
      </c>
      <c r="AI978" s="29"/>
      <c r="AJ978" s="45" t="str">
        <f t="shared" si="310"/>
        <v/>
      </c>
      <c r="AK978" s="50"/>
      <c r="AL978" s="88" t="str">
        <f t="shared" si="321"/>
        <v/>
      </c>
      <c r="AM978" s="89" t="str">
        <f t="shared" si="322"/>
        <v/>
      </c>
      <c r="AN978" s="36"/>
    </row>
    <row r="979" spans="1:40" x14ac:dyDescent="0.25">
      <c r="A979" s="95"/>
      <c r="B979" s="19"/>
      <c r="C979" s="298" t="b">
        <f t="shared" si="317"/>
        <v>0</v>
      </c>
      <c r="D979" s="298"/>
      <c r="E979" s="420" t="b">
        <f t="shared" si="318"/>
        <v>0</v>
      </c>
      <c r="F979" s="421"/>
      <c r="G979" s="298" t="b">
        <f t="shared" si="319"/>
        <v>0</v>
      </c>
      <c r="H979" s="298"/>
      <c r="I979" s="298" t="b">
        <f t="shared" si="320"/>
        <v>0</v>
      </c>
      <c r="J979" s="298"/>
      <c r="K979" s="285" t="str">
        <f t="shared" si="311"/>
        <v/>
      </c>
      <c r="L979" s="104" t="str">
        <f t="shared" si="304"/>
        <v/>
      </c>
      <c r="M979" s="293" t="str">
        <f t="shared" si="305"/>
        <v/>
      </c>
      <c r="N979" s="19"/>
      <c r="O979" s="86" t="str">
        <f t="shared" si="312"/>
        <v/>
      </c>
      <c r="P979" s="285" t="str">
        <f t="shared" si="313"/>
        <v/>
      </c>
      <c r="Q979" s="86" t="str">
        <f t="shared" si="314"/>
        <v/>
      </c>
      <c r="R979" s="285" t="str">
        <f t="shared" si="315"/>
        <v/>
      </c>
      <c r="S979" s="16"/>
      <c r="T979" s="49" t="str">
        <f t="shared" si="306"/>
        <v/>
      </c>
      <c r="U979" s="49" t="str">
        <f t="shared" si="307"/>
        <v/>
      </c>
      <c r="V979" s="16"/>
      <c r="W979" s="88" t="str">
        <f t="shared" si="308"/>
        <v/>
      </c>
      <c r="X979" s="89" t="str">
        <f t="shared" si="324"/>
        <v/>
      </c>
      <c r="Y979" s="16"/>
      <c r="Z979" s="31" t="str">
        <f t="shared" si="316"/>
        <v/>
      </c>
      <c r="AA979" s="19"/>
      <c r="AB979" s="45" t="str">
        <f t="shared" si="323"/>
        <v/>
      </c>
      <c r="AC979" s="44"/>
      <c r="AE979" s="19"/>
      <c r="AF979" s="72"/>
      <c r="AG979" s="25"/>
      <c r="AH979" s="45" t="str">
        <f t="shared" si="309"/>
        <v/>
      </c>
      <c r="AI979" s="29"/>
      <c r="AJ979" s="45" t="str">
        <f t="shared" si="310"/>
        <v/>
      </c>
      <c r="AK979" s="50"/>
      <c r="AL979" s="88" t="str">
        <f t="shared" si="321"/>
        <v/>
      </c>
      <c r="AM979" s="89" t="str">
        <f t="shared" si="322"/>
        <v/>
      </c>
      <c r="AN979" s="36"/>
    </row>
    <row r="980" spans="1:40" x14ac:dyDescent="0.25">
      <c r="A980" s="95"/>
      <c r="B980" s="19"/>
      <c r="C980" s="298" t="b">
        <f t="shared" si="317"/>
        <v>0</v>
      </c>
      <c r="D980" s="298"/>
      <c r="E980" s="420" t="b">
        <f t="shared" si="318"/>
        <v>0</v>
      </c>
      <c r="F980" s="421"/>
      <c r="G980" s="298" t="b">
        <f t="shared" si="319"/>
        <v>0</v>
      </c>
      <c r="H980" s="298"/>
      <c r="I980" s="298" t="b">
        <f t="shared" si="320"/>
        <v>0</v>
      </c>
      <c r="J980" s="298"/>
      <c r="K980" s="285" t="str">
        <f t="shared" si="311"/>
        <v/>
      </c>
      <c r="L980" s="104" t="str">
        <f t="shared" si="304"/>
        <v/>
      </c>
      <c r="M980" s="293" t="str">
        <f t="shared" si="305"/>
        <v/>
      </c>
      <c r="N980" s="19"/>
      <c r="O980" s="86" t="str">
        <f t="shared" si="312"/>
        <v/>
      </c>
      <c r="P980" s="285" t="str">
        <f t="shared" si="313"/>
        <v/>
      </c>
      <c r="Q980" s="86" t="str">
        <f t="shared" si="314"/>
        <v/>
      </c>
      <c r="R980" s="285" t="str">
        <f t="shared" si="315"/>
        <v/>
      </c>
      <c r="S980" s="16"/>
      <c r="T980" s="49" t="str">
        <f t="shared" si="306"/>
        <v/>
      </c>
      <c r="U980" s="49" t="str">
        <f t="shared" si="307"/>
        <v/>
      </c>
      <c r="V980" s="16"/>
      <c r="W980" s="88" t="str">
        <f t="shared" si="308"/>
        <v/>
      </c>
      <c r="X980" s="89" t="str">
        <f t="shared" si="324"/>
        <v/>
      </c>
      <c r="Y980" s="16"/>
      <c r="Z980" s="31" t="str">
        <f t="shared" si="316"/>
        <v/>
      </c>
      <c r="AA980" s="19"/>
      <c r="AB980" s="45" t="str">
        <f t="shared" si="323"/>
        <v/>
      </c>
      <c r="AC980" s="44"/>
      <c r="AE980" s="19"/>
      <c r="AF980" s="72"/>
      <c r="AG980" s="25"/>
      <c r="AH980" s="45" t="str">
        <f t="shared" si="309"/>
        <v/>
      </c>
      <c r="AI980" s="29"/>
      <c r="AJ980" s="45" t="str">
        <f t="shared" si="310"/>
        <v/>
      </c>
      <c r="AK980" s="50"/>
      <c r="AL980" s="88" t="str">
        <f t="shared" si="321"/>
        <v/>
      </c>
      <c r="AM980" s="89" t="str">
        <f t="shared" si="322"/>
        <v/>
      </c>
      <c r="AN980" s="36"/>
    </row>
    <row r="981" spans="1:40" x14ac:dyDescent="0.25">
      <c r="A981" s="95"/>
      <c r="B981" s="19"/>
      <c r="C981" s="298" t="b">
        <f t="shared" si="317"/>
        <v>0</v>
      </c>
      <c r="D981" s="298"/>
      <c r="E981" s="420" t="b">
        <f t="shared" si="318"/>
        <v>0</v>
      </c>
      <c r="F981" s="421"/>
      <c r="G981" s="298" t="b">
        <f t="shared" si="319"/>
        <v>0</v>
      </c>
      <c r="H981" s="298"/>
      <c r="I981" s="298" t="b">
        <f t="shared" si="320"/>
        <v>0</v>
      </c>
      <c r="J981" s="298"/>
      <c r="K981" s="285" t="str">
        <f t="shared" si="311"/>
        <v/>
      </c>
      <c r="L981" s="104" t="str">
        <f t="shared" si="304"/>
        <v/>
      </c>
      <c r="M981" s="293" t="str">
        <f t="shared" si="305"/>
        <v/>
      </c>
      <c r="N981" s="19"/>
      <c r="O981" s="86" t="str">
        <f t="shared" si="312"/>
        <v/>
      </c>
      <c r="P981" s="285" t="str">
        <f t="shared" si="313"/>
        <v/>
      </c>
      <c r="Q981" s="86" t="str">
        <f t="shared" si="314"/>
        <v/>
      </c>
      <c r="R981" s="285" t="str">
        <f t="shared" si="315"/>
        <v/>
      </c>
      <c r="S981" s="16"/>
      <c r="T981" s="49" t="str">
        <f t="shared" si="306"/>
        <v/>
      </c>
      <c r="U981" s="49" t="str">
        <f t="shared" si="307"/>
        <v/>
      </c>
      <c r="V981" s="16"/>
      <c r="W981" s="88" t="str">
        <f t="shared" si="308"/>
        <v/>
      </c>
      <c r="X981" s="89" t="str">
        <f t="shared" si="324"/>
        <v/>
      </c>
      <c r="Y981" s="16"/>
      <c r="Z981" s="31" t="str">
        <f t="shared" si="316"/>
        <v/>
      </c>
      <c r="AA981" s="19"/>
      <c r="AB981" s="45" t="str">
        <f t="shared" si="323"/>
        <v/>
      </c>
      <c r="AC981" s="44"/>
      <c r="AE981" s="19"/>
      <c r="AF981" s="72"/>
      <c r="AG981" s="25"/>
      <c r="AH981" s="45" t="str">
        <f t="shared" si="309"/>
        <v/>
      </c>
      <c r="AI981" s="29"/>
      <c r="AJ981" s="45" t="str">
        <f t="shared" si="310"/>
        <v/>
      </c>
      <c r="AK981" s="50"/>
      <c r="AL981" s="88" t="str">
        <f t="shared" si="321"/>
        <v/>
      </c>
      <c r="AM981" s="89" t="str">
        <f t="shared" si="322"/>
        <v/>
      </c>
      <c r="AN981" s="36"/>
    </row>
    <row r="982" spans="1:40" x14ac:dyDescent="0.25">
      <c r="A982" s="95"/>
      <c r="B982" s="19"/>
      <c r="C982" s="298" t="b">
        <f t="shared" si="317"/>
        <v>0</v>
      </c>
      <c r="D982" s="298"/>
      <c r="E982" s="420" t="b">
        <f t="shared" si="318"/>
        <v>0</v>
      </c>
      <c r="F982" s="421"/>
      <c r="G982" s="298" t="b">
        <f t="shared" si="319"/>
        <v>0</v>
      </c>
      <c r="H982" s="298"/>
      <c r="I982" s="298" t="b">
        <f t="shared" si="320"/>
        <v>0</v>
      </c>
      <c r="J982" s="298"/>
      <c r="K982" s="285" t="str">
        <f t="shared" si="311"/>
        <v/>
      </c>
      <c r="L982" s="104" t="str">
        <f t="shared" si="304"/>
        <v/>
      </c>
      <c r="M982" s="293" t="str">
        <f t="shared" si="305"/>
        <v/>
      </c>
      <c r="N982" s="19"/>
      <c r="O982" s="86" t="str">
        <f t="shared" si="312"/>
        <v/>
      </c>
      <c r="P982" s="285" t="str">
        <f t="shared" si="313"/>
        <v/>
      </c>
      <c r="Q982" s="86" t="str">
        <f t="shared" si="314"/>
        <v/>
      </c>
      <c r="R982" s="285" t="str">
        <f t="shared" si="315"/>
        <v/>
      </c>
      <c r="S982" s="16"/>
      <c r="T982" s="49" t="str">
        <f t="shared" si="306"/>
        <v/>
      </c>
      <c r="U982" s="49" t="str">
        <f t="shared" si="307"/>
        <v/>
      </c>
      <c r="V982" s="16"/>
      <c r="W982" s="88" t="str">
        <f t="shared" si="308"/>
        <v/>
      </c>
      <c r="X982" s="89" t="str">
        <f t="shared" si="324"/>
        <v/>
      </c>
      <c r="Y982" s="16"/>
      <c r="Z982" s="31" t="str">
        <f t="shared" si="316"/>
        <v/>
      </c>
      <c r="AA982" s="19"/>
      <c r="AB982" s="45" t="str">
        <f t="shared" si="323"/>
        <v/>
      </c>
      <c r="AC982" s="44"/>
      <c r="AE982" s="19"/>
      <c r="AF982" s="72"/>
      <c r="AG982" s="25"/>
      <c r="AH982" s="45" t="str">
        <f t="shared" si="309"/>
        <v/>
      </c>
      <c r="AI982" s="29"/>
      <c r="AJ982" s="45" t="str">
        <f t="shared" si="310"/>
        <v/>
      </c>
      <c r="AK982" s="50"/>
      <c r="AL982" s="88" t="str">
        <f t="shared" si="321"/>
        <v/>
      </c>
      <c r="AM982" s="89" t="str">
        <f t="shared" si="322"/>
        <v/>
      </c>
      <c r="AN982" s="36"/>
    </row>
    <row r="983" spans="1:40" x14ac:dyDescent="0.25">
      <c r="A983" s="95"/>
      <c r="B983" s="19"/>
      <c r="C983" s="298" t="b">
        <f t="shared" si="317"/>
        <v>0</v>
      </c>
      <c r="D983" s="298"/>
      <c r="E983" s="420" t="b">
        <f t="shared" si="318"/>
        <v>0</v>
      </c>
      <c r="F983" s="421"/>
      <c r="G983" s="298" t="b">
        <f t="shared" si="319"/>
        <v>0</v>
      </c>
      <c r="H983" s="298"/>
      <c r="I983" s="298" t="b">
        <f t="shared" si="320"/>
        <v>0</v>
      </c>
      <c r="J983" s="298"/>
      <c r="K983" s="285" t="str">
        <f t="shared" si="311"/>
        <v/>
      </c>
      <c r="L983" s="104" t="str">
        <f t="shared" si="304"/>
        <v/>
      </c>
      <c r="M983" s="293" t="str">
        <f t="shared" si="305"/>
        <v/>
      </c>
      <c r="N983" s="19"/>
      <c r="O983" s="86" t="str">
        <f t="shared" si="312"/>
        <v/>
      </c>
      <c r="P983" s="285" t="str">
        <f t="shared" si="313"/>
        <v/>
      </c>
      <c r="Q983" s="86" t="str">
        <f t="shared" si="314"/>
        <v/>
      </c>
      <c r="R983" s="285" t="str">
        <f t="shared" si="315"/>
        <v/>
      </c>
      <c r="S983" s="16"/>
      <c r="T983" s="49" t="str">
        <f t="shared" si="306"/>
        <v/>
      </c>
      <c r="U983" s="49" t="str">
        <f t="shared" si="307"/>
        <v/>
      </c>
      <c r="V983" s="16"/>
      <c r="W983" s="88" t="str">
        <f t="shared" si="308"/>
        <v/>
      </c>
      <c r="X983" s="89" t="str">
        <f t="shared" si="324"/>
        <v/>
      </c>
      <c r="Y983" s="16"/>
      <c r="Z983" s="31" t="str">
        <f t="shared" si="316"/>
        <v/>
      </c>
      <c r="AA983" s="19"/>
      <c r="AB983" s="45" t="str">
        <f t="shared" si="323"/>
        <v/>
      </c>
      <c r="AC983" s="44"/>
      <c r="AE983" s="19"/>
      <c r="AF983" s="72"/>
      <c r="AG983" s="25"/>
      <c r="AH983" s="45" t="str">
        <f t="shared" si="309"/>
        <v/>
      </c>
      <c r="AI983" s="29"/>
      <c r="AJ983" s="45" t="str">
        <f t="shared" si="310"/>
        <v/>
      </c>
      <c r="AK983" s="50"/>
      <c r="AL983" s="88" t="str">
        <f t="shared" si="321"/>
        <v/>
      </c>
      <c r="AM983" s="89" t="str">
        <f t="shared" si="322"/>
        <v/>
      </c>
      <c r="AN983" s="36"/>
    </row>
    <row r="984" spans="1:40" x14ac:dyDescent="0.25">
      <c r="A984" s="95"/>
      <c r="B984" s="19"/>
      <c r="C984" s="298" t="b">
        <f t="shared" si="317"/>
        <v>0</v>
      </c>
      <c r="D984" s="298"/>
      <c r="E984" s="420" t="b">
        <f t="shared" si="318"/>
        <v>0</v>
      </c>
      <c r="F984" s="421"/>
      <c r="G984" s="298" t="b">
        <f t="shared" si="319"/>
        <v>0</v>
      </c>
      <c r="H984" s="298"/>
      <c r="I984" s="298" t="b">
        <f t="shared" si="320"/>
        <v>0</v>
      </c>
      <c r="J984" s="298"/>
      <c r="K984" s="285" t="str">
        <f t="shared" si="311"/>
        <v/>
      </c>
      <c r="L984" s="104" t="str">
        <f t="shared" si="304"/>
        <v/>
      </c>
      <c r="M984" s="293" t="str">
        <f t="shared" si="305"/>
        <v/>
      </c>
      <c r="N984" s="19"/>
      <c r="O984" s="86" t="str">
        <f t="shared" si="312"/>
        <v/>
      </c>
      <c r="P984" s="285" t="str">
        <f t="shared" si="313"/>
        <v/>
      </c>
      <c r="Q984" s="86" t="str">
        <f t="shared" si="314"/>
        <v/>
      </c>
      <c r="R984" s="285" t="str">
        <f t="shared" si="315"/>
        <v/>
      </c>
      <c r="S984" s="16"/>
      <c r="T984" s="49" t="str">
        <f t="shared" si="306"/>
        <v/>
      </c>
      <c r="U984" s="49" t="str">
        <f t="shared" si="307"/>
        <v/>
      </c>
      <c r="V984" s="16"/>
      <c r="W984" s="88" t="str">
        <f t="shared" si="308"/>
        <v/>
      </c>
      <c r="X984" s="89" t="str">
        <f t="shared" si="324"/>
        <v/>
      </c>
      <c r="Y984" s="16"/>
      <c r="Z984" s="31" t="str">
        <f t="shared" si="316"/>
        <v/>
      </c>
      <c r="AA984" s="19"/>
      <c r="AB984" s="45" t="str">
        <f t="shared" si="323"/>
        <v/>
      </c>
      <c r="AC984" s="44"/>
      <c r="AE984" s="19"/>
      <c r="AF984" s="72"/>
      <c r="AG984" s="25"/>
      <c r="AH984" s="45" t="str">
        <f t="shared" si="309"/>
        <v/>
      </c>
      <c r="AI984" s="29"/>
      <c r="AJ984" s="45" t="str">
        <f t="shared" si="310"/>
        <v/>
      </c>
      <c r="AK984" s="50"/>
      <c r="AL984" s="88" t="str">
        <f t="shared" si="321"/>
        <v/>
      </c>
      <c r="AM984" s="89" t="str">
        <f t="shared" si="322"/>
        <v/>
      </c>
      <c r="AN984" s="36"/>
    </row>
    <row r="985" spans="1:40" x14ac:dyDescent="0.25">
      <c r="A985" s="95"/>
      <c r="B985" s="19"/>
      <c r="C985" s="298" t="b">
        <f t="shared" si="317"/>
        <v>0</v>
      </c>
      <c r="D985" s="298"/>
      <c r="E985" s="420" t="b">
        <f t="shared" si="318"/>
        <v>0</v>
      </c>
      <c r="F985" s="421"/>
      <c r="G985" s="298" t="b">
        <f t="shared" si="319"/>
        <v>0</v>
      </c>
      <c r="H985" s="298"/>
      <c r="I985" s="298" t="b">
        <f t="shared" si="320"/>
        <v>0</v>
      </c>
      <c r="J985" s="298"/>
      <c r="K985" s="285" t="str">
        <f t="shared" si="311"/>
        <v/>
      </c>
      <c r="L985" s="104" t="str">
        <f t="shared" si="304"/>
        <v/>
      </c>
      <c r="M985" s="293" t="str">
        <f t="shared" si="305"/>
        <v/>
      </c>
      <c r="N985" s="19"/>
      <c r="O985" s="86" t="str">
        <f t="shared" si="312"/>
        <v/>
      </c>
      <c r="P985" s="285" t="str">
        <f t="shared" si="313"/>
        <v/>
      </c>
      <c r="Q985" s="86" t="str">
        <f t="shared" si="314"/>
        <v/>
      </c>
      <c r="R985" s="285" t="str">
        <f t="shared" si="315"/>
        <v/>
      </c>
      <c r="S985" s="16"/>
      <c r="T985" s="49" t="str">
        <f t="shared" si="306"/>
        <v/>
      </c>
      <c r="U985" s="49" t="str">
        <f t="shared" si="307"/>
        <v/>
      </c>
      <c r="V985" s="16"/>
      <c r="W985" s="88" t="str">
        <f t="shared" si="308"/>
        <v/>
      </c>
      <c r="X985" s="89" t="str">
        <f t="shared" si="324"/>
        <v/>
      </c>
      <c r="Y985" s="16"/>
      <c r="Z985" s="31" t="str">
        <f t="shared" si="316"/>
        <v/>
      </c>
      <c r="AA985" s="19"/>
      <c r="AB985" s="45" t="str">
        <f t="shared" si="323"/>
        <v/>
      </c>
      <c r="AC985" s="44"/>
      <c r="AE985" s="19"/>
      <c r="AF985" s="72"/>
      <c r="AG985" s="25"/>
      <c r="AH985" s="45" t="str">
        <f t="shared" si="309"/>
        <v/>
      </c>
      <c r="AI985" s="29"/>
      <c r="AJ985" s="45" t="str">
        <f t="shared" si="310"/>
        <v/>
      </c>
      <c r="AK985" s="50"/>
      <c r="AL985" s="88" t="str">
        <f t="shared" si="321"/>
        <v/>
      </c>
      <c r="AM985" s="89" t="str">
        <f t="shared" si="322"/>
        <v/>
      </c>
      <c r="AN985" s="36"/>
    </row>
    <row r="986" spans="1:40" x14ac:dyDescent="0.25">
      <c r="A986" s="95"/>
      <c r="B986" s="19"/>
      <c r="C986" s="298" t="b">
        <f t="shared" si="317"/>
        <v>0</v>
      </c>
      <c r="D986" s="298"/>
      <c r="E986" s="420" t="b">
        <f t="shared" si="318"/>
        <v>0</v>
      </c>
      <c r="F986" s="421"/>
      <c r="G986" s="298" t="b">
        <f t="shared" si="319"/>
        <v>0</v>
      </c>
      <c r="H986" s="298"/>
      <c r="I986" s="298" t="b">
        <f t="shared" si="320"/>
        <v>0</v>
      </c>
      <c r="J986" s="298"/>
      <c r="K986" s="285" t="str">
        <f t="shared" si="311"/>
        <v/>
      </c>
      <c r="L986" s="104" t="str">
        <f t="shared" si="304"/>
        <v/>
      </c>
      <c r="M986" s="293" t="str">
        <f t="shared" si="305"/>
        <v/>
      </c>
      <c r="N986" s="19"/>
      <c r="O986" s="86" t="str">
        <f t="shared" si="312"/>
        <v/>
      </c>
      <c r="P986" s="285" t="str">
        <f t="shared" si="313"/>
        <v/>
      </c>
      <c r="Q986" s="86" t="str">
        <f t="shared" si="314"/>
        <v/>
      </c>
      <c r="R986" s="285" t="str">
        <f t="shared" si="315"/>
        <v/>
      </c>
      <c r="S986" s="16"/>
      <c r="T986" s="49" t="str">
        <f t="shared" si="306"/>
        <v/>
      </c>
      <c r="U986" s="49" t="str">
        <f t="shared" si="307"/>
        <v/>
      </c>
      <c r="V986" s="16"/>
      <c r="W986" s="88" t="str">
        <f t="shared" si="308"/>
        <v/>
      </c>
      <c r="X986" s="89" t="str">
        <f t="shared" si="324"/>
        <v/>
      </c>
      <c r="Y986" s="16"/>
      <c r="Z986" s="31" t="str">
        <f t="shared" si="316"/>
        <v/>
      </c>
      <c r="AA986" s="19"/>
      <c r="AB986" s="45" t="str">
        <f t="shared" si="323"/>
        <v/>
      </c>
      <c r="AC986" s="44"/>
      <c r="AE986" s="19"/>
      <c r="AF986" s="72"/>
      <c r="AG986" s="25"/>
      <c r="AH986" s="45" t="str">
        <f t="shared" si="309"/>
        <v/>
      </c>
      <c r="AI986" s="29"/>
      <c r="AJ986" s="45" t="str">
        <f t="shared" si="310"/>
        <v/>
      </c>
      <c r="AK986" s="50"/>
      <c r="AL986" s="88" t="str">
        <f t="shared" si="321"/>
        <v/>
      </c>
      <c r="AM986" s="89" t="str">
        <f t="shared" si="322"/>
        <v/>
      </c>
      <c r="AN986" s="36"/>
    </row>
    <row r="987" spans="1:40" x14ac:dyDescent="0.25">
      <c r="A987" s="95"/>
      <c r="B987" s="19"/>
      <c r="C987" s="298" t="b">
        <f t="shared" si="317"/>
        <v>0</v>
      </c>
      <c r="D987" s="298"/>
      <c r="E987" s="420" t="b">
        <f t="shared" si="318"/>
        <v>0</v>
      </c>
      <c r="F987" s="421"/>
      <c r="G987" s="298" t="b">
        <f t="shared" si="319"/>
        <v>0</v>
      </c>
      <c r="H987" s="298"/>
      <c r="I987" s="298" t="b">
        <f t="shared" si="320"/>
        <v>0</v>
      </c>
      <c r="J987" s="298"/>
      <c r="K987" s="285" t="str">
        <f t="shared" si="311"/>
        <v/>
      </c>
      <c r="L987" s="104" t="str">
        <f t="shared" si="304"/>
        <v/>
      </c>
      <c r="M987" s="293" t="str">
        <f t="shared" si="305"/>
        <v/>
      </c>
      <c r="N987" s="19"/>
      <c r="O987" s="86" t="str">
        <f t="shared" si="312"/>
        <v/>
      </c>
      <c r="P987" s="285" t="str">
        <f t="shared" si="313"/>
        <v/>
      </c>
      <c r="Q987" s="86" t="str">
        <f t="shared" si="314"/>
        <v/>
      </c>
      <c r="R987" s="285" t="str">
        <f t="shared" si="315"/>
        <v/>
      </c>
      <c r="S987" s="16"/>
      <c r="T987" s="49" t="str">
        <f t="shared" si="306"/>
        <v/>
      </c>
      <c r="U987" s="49" t="str">
        <f t="shared" si="307"/>
        <v/>
      </c>
      <c r="V987" s="16"/>
      <c r="W987" s="88" t="str">
        <f t="shared" si="308"/>
        <v/>
      </c>
      <c r="X987" s="89" t="str">
        <f t="shared" si="324"/>
        <v/>
      </c>
      <c r="Y987" s="16"/>
      <c r="Z987" s="31" t="str">
        <f t="shared" si="316"/>
        <v/>
      </c>
      <c r="AA987" s="19"/>
      <c r="AB987" s="45" t="str">
        <f t="shared" si="323"/>
        <v/>
      </c>
      <c r="AC987" s="44"/>
      <c r="AE987" s="19"/>
      <c r="AF987" s="72"/>
      <c r="AG987" s="25"/>
      <c r="AH987" s="45" t="str">
        <f t="shared" si="309"/>
        <v/>
      </c>
      <c r="AI987" s="29"/>
      <c r="AJ987" s="45" t="str">
        <f t="shared" si="310"/>
        <v/>
      </c>
      <c r="AK987" s="50"/>
      <c r="AL987" s="88" t="str">
        <f t="shared" si="321"/>
        <v/>
      </c>
      <c r="AM987" s="89" t="str">
        <f t="shared" si="322"/>
        <v/>
      </c>
      <c r="AN987" s="36"/>
    </row>
    <row r="988" spans="1:40" x14ac:dyDescent="0.25">
      <c r="A988" s="95"/>
      <c r="B988" s="19"/>
      <c r="C988" s="298" t="b">
        <f t="shared" si="317"/>
        <v>0</v>
      </c>
      <c r="D988" s="298"/>
      <c r="E988" s="420" t="b">
        <f t="shared" si="318"/>
        <v>0</v>
      </c>
      <c r="F988" s="421"/>
      <c r="G988" s="298" t="b">
        <f t="shared" si="319"/>
        <v>0</v>
      </c>
      <c r="H988" s="298"/>
      <c r="I988" s="298" t="b">
        <f t="shared" si="320"/>
        <v>0</v>
      </c>
      <c r="J988" s="298"/>
      <c r="K988" s="285" t="str">
        <f t="shared" si="311"/>
        <v/>
      </c>
      <c r="L988" s="104" t="str">
        <f t="shared" ref="L988:L1000" si="325">IF(K988&lt;&gt;"",IF(K988&gt;1,COUNT(W988:X988)),"")</f>
        <v/>
      </c>
      <c r="M988" s="293" t="str">
        <f t="shared" ref="M988:M1000" si="326">IF(AL988&lt;&gt;"",COUNT(AL988:AM988),"")</f>
        <v/>
      </c>
      <c r="N988" s="19"/>
      <c r="O988" s="86" t="str">
        <f t="shared" si="312"/>
        <v/>
      </c>
      <c r="P988" s="285" t="str">
        <f t="shared" si="313"/>
        <v/>
      </c>
      <c r="Q988" s="86" t="str">
        <f t="shared" si="314"/>
        <v/>
      </c>
      <c r="R988" s="285" t="str">
        <f t="shared" si="315"/>
        <v/>
      </c>
      <c r="S988" s="16"/>
      <c r="T988" s="49" t="str">
        <f t="shared" ref="T988:T1000" si="327">P988</f>
        <v/>
      </c>
      <c r="U988" s="49" t="str">
        <f t="shared" ref="U988:U1000" si="328">R988</f>
        <v/>
      </c>
      <c r="V988" s="16"/>
      <c r="W988" s="88" t="str">
        <f t="shared" ref="W988:W1000" si="329">IF(K988&lt;&gt;"",IF(K988=X$5,M$5,IF(K988=N$6,M$6,IF(K988=N$7,M$7,IF(K988=N$8,M$8,IF(K988=N$9,M$9,IF(K988=N$10,M$10,IF(K988=N$11,M$11,IF(K988=T$6,S$6,IF(K988=T$7,S$7,IF(K988=T$8,S$8,IF(K988=T$9,S$9,IF(K988=T$10,S$10,IF(K988=T$11,S$11,IF(K988=P$6,O$6,IF(K988=P$7,O$7,IF(K988=P$8,O$8,IF(K988=P$9,O$9,IF(K988=P$10,O$10,IF(K988=P$11,O$11,IF(K988=V$6,U$6,IF(K988=V$7,U$7,IF(K988=V$8,U$8,IF(K988=V$9,U$9,IF(K988=V$10,U$10,IF(K988=V$11,U$11,IF(K988=R$6,Q$6,IF(K988=R$7,Q$7,IF(K988=R$8,Q$8,IF(K988=R$9,Q$9,IF(K988=R$10,Q$10,IF(K988=R$11,Q$11,IF(K988=X$6,W$6,IF(K988=X$7,W$7,IF(K988=X$8,W$8,IF(K988=X$9,W$9,IF(K988=X$10,W$10,IF(K988=X$11,W$11,K988))))))))))))))))))))))))))))))))))))),"")</f>
        <v/>
      </c>
      <c r="X988" s="89" t="str">
        <f t="shared" si="324"/>
        <v/>
      </c>
      <c r="Y988" s="16"/>
      <c r="Z988" s="31" t="str">
        <f t="shared" si="316"/>
        <v/>
      </c>
      <c r="AA988" s="19"/>
      <c r="AB988" s="45" t="str">
        <f t="shared" si="323"/>
        <v/>
      </c>
      <c r="AC988" s="44"/>
      <c r="AE988" s="19"/>
      <c r="AF988" s="72"/>
      <c r="AG988" s="25"/>
      <c r="AH988" s="45" t="str">
        <f t="shared" ref="AH988:AH1000" si="330">IF(AF988&lt;&gt;"",IF(OR(AF988=X$16,AF988=W$16,AF988=V$16,AF988=U$16,AF988=T$16,AF988=S$16,AF988=R$16,AF988=Q$16,AF988=P$16,AF988=O$16,AF988=N$16,AF988=M$16,AF988=L$16,AF988=K$16,AF988=J$16,AF988=I$16,AF988=H$16),"Z",IF(OR(AF988=O$17,AF988=N$17,AF988=M$17,AF988=L$17,AF988=K$17,AF988=J$17,AF988=I$17,AF988=H$17),"O",IF(OR(AF988=S$18,AF988=R$18,AF988=Q$18,AF988=P$18,AF988=O$18,AF988=N$18,AF988=M$18,AF988=L$18,AF988=K$18,AF988=J$18,AF988=I$18,AF988=H$18),"5/8",""))),"")</f>
        <v/>
      </c>
      <c r="AI988" s="29"/>
      <c r="AJ988" s="45" t="str">
        <f t="shared" ref="AJ988:AJ1000" si="331">IF(AND(AB988&lt;&gt;"",AB988&lt;38),AB988,"")</f>
        <v/>
      </c>
      <c r="AK988" s="50"/>
      <c r="AL988" s="88" t="str">
        <f t="shared" si="321"/>
        <v/>
      </c>
      <c r="AM988" s="89" t="str">
        <f t="shared" si="322"/>
        <v/>
      </c>
      <c r="AN988" s="36"/>
    </row>
    <row r="989" spans="1:40" x14ac:dyDescent="0.25">
      <c r="A989" s="95"/>
      <c r="B989" s="19"/>
      <c r="C989" s="298" t="b">
        <f t="shared" si="317"/>
        <v>0</v>
      </c>
      <c r="D989" s="298"/>
      <c r="E989" s="420" t="b">
        <f t="shared" si="318"/>
        <v>0</v>
      </c>
      <c r="F989" s="421"/>
      <c r="G989" s="298" t="b">
        <f t="shared" si="319"/>
        <v>0</v>
      </c>
      <c r="H989" s="298"/>
      <c r="I989" s="298" t="b">
        <f t="shared" si="320"/>
        <v>0</v>
      </c>
      <c r="J989" s="298"/>
      <c r="K989" s="285" t="str">
        <f t="shared" ref="K989:K1000" si="332">IF(SUM(C989:J989)&gt;=1,SUM(C989:J989),"")</f>
        <v/>
      </c>
      <c r="L989" s="104" t="str">
        <f t="shared" si="325"/>
        <v/>
      </c>
      <c r="M989" s="293" t="str">
        <f t="shared" si="326"/>
        <v/>
      </c>
      <c r="N989" s="19"/>
      <c r="O989" s="86" t="str">
        <f t="shared" ref="O989:O1000" si="333">IF(L989&gt;=1,IF(ISERROR(MATCH(W989,AF990:AF1289,0)),"",W989),"")</f>
        <v/>
      </c>
      <c r="P989" s="285" t="str">
        <f t="shared" ref="P989:P1000" si="334">IFERROR(IF(L989&gt;=1,IF(ISERROR(INDEX(AF990:AF1288,MATCH(O989,AF990:AF1288,0)))&lt;O989,MATCH(O989,AF990:AF1288,0)+1,MATCH(O989,AF990:AF1288,0)),""),"")</f>
        <v/>
      </c>
      <c r="Q989" s="86" t="str">
        <f t="shared" ref="Q989:Q1000" si="335">IF(L989&gt;=1,IF(ISERROR(MATCH(X989,AF990:AF1289,0)),"",X989),"")</f>
        <v/>
      </c>
      <c r="R989" s="285" t="str">
        <f t="shared" ref="R989:R1000" si="336">IFERROR(IF(L989&gt;=1,IF(ISERROR(INDEX(AF990:AF1288,MATCH(Q989,AF990:AF1288,0)))&lt;Q989,MATCH(Q989,AF990:AF1288,0)+1,MATCH(Q989,AF990:AF1288,0)),""),"")</f>
        <v/>
      </c>
      <c r="S989" s="16"/>
      <c r="T989" s="49" t="str">
        <f t="shared" si="327"/>
        <v/>
      </c>
      <c r="U989" s="49" t="str">
        <f t="shared" si="328"/>
        <v/>
      </c>
      <c r="V989" s="16"/>
      <c r="W989" s="88" t="str">
        <f t="shared" si="329"/>
        <v/>
      </c>
      <c r="X989" s="89" t="str">
        <f t="shared" si="324"/>
        <v/>
      </c>
      <c r="Y989" s="16"/>
      <c r="Z989" s="31" t="str">
        <f t="shared" ref="Z989:Z1000" si="337">IF(K989&lt;&gt;"",IFERROR(SMALL(T989:U989,COUNTIF(T989:U989,0)+1),""),"")</f>
        <v/>
      </c>
      <c r="AA989" s="19"/>
      <c r="AB989" s="45" t="str">
        <f t="shared" si="323"/>
        <v/>
      </c>
      <c r="AC989" s="44"/>
      <c r="AE989" s="19"/>
      <c r="AF989" s="72"/>
      <c r="AG989" s="25"/>
      <c r="AH989" s="45" t="str">
        <f t="shared" si="330"/>
        <v/>
      </c>
      <c r="AI989" s="29"/>
      <c r="AJ989" s="45" t="str">
        <f t="shared" si="331"/>
        <v/>
      </c>
      <c r="AK989" s="50"/>
      <c r="AL989" s="88" t="str">
        <f t="shared" si="321"/>
        <v/>
      </c>
      <c r="AM989" s="89" t="str">
        <f t="shared" si="322"/>
        <v/>
      </c>
      <c r="AN989" s="36"/>
    </row>
    <row r="990" spans="1:40" x14ac:dyDescent="0.25">
      <c r="A990" s="95"/>
      <c r="B990" s="19"/>
      <c r="C990" s="298" t="b">
        <f t="shared" si="317"/>
        <v>0</v>
      </c>
      <c r="D990" s="298"/>
      <c r="E990" s="420" t="b">
        <f t="shared" si="318"/>
        <v>0</v>
      </c>
      <c r="F990" s="421"/>
      <c r="G990" s="298" t="b">
        <f t="shared" si="319"/>
        <v>0</v>
      </c>
      <c r="H990" s="298"/>
      <c r="I990" s="298" t="b">
        <f t="shared" si="320"/>
        <v>0</v>
      </c>
      <c r="J990" s="298"/>
      <c r="K990" s="285" t="str">
        <f t="shared" si="332"/>
        <v/>
      </c>
      <c r="L990" s="104" t="str">
        <f t="shared" si="325"/>
        <v/>
      </c>
      <c r="M990" s="293" t="str">
        <f t="shared" si="326"/>
        <v/>
      </c>
      <c r="N990" s="19"/>
      <c r="O990" s="86" t="str">
        <f t="shared" si="333"/>
        <v/>
      </c>
      <c r="P990" s="285" t="str">
        <f t="shared" si="334"/>
        <v/>
      </c>
      <c r="Q990" s="86" t="str">
        <f t="shared" si="335"/>
        <v/>
      </c>
      <c r="R990" s="285" t="str">
        <f t="shared" si="336"/>
        <v/>
      </c>
      <c r="S990" s="16"/>
      <c r="T990" s="49" t="str">
        <f t="shared" si="327"/>
        <v/>
      </c>
      <c r="U990" s="49" t="str">
        <f t="shared" si="328"/>
        <v/>
      </c>
      <c r="V990" s="16"/>
      <c r="W990" s="88" t="str">
        <f t="shared" si="329"/>
        <v/>
      </c>
      <c r="X990" s="89" t="str">
        <f t="shared" si="324"/>
        <v/>
      </c>
      <c r="Y990" s="16"/>
      <c r="Z990" s="31" t="str">
        <f t="shared" si="337"/>
        <v/>
      </c>
      <c r="AA990" s="19"/>
      <c r="AB990" s="45" t="str">
        <f t="shared" si="323"/>
        <v/>
      </c>
      <c r="AC990" s="44"/>
      <c r="AE990" s="19"/>
      <c r="AF990" s="72"/>
      <c r="AG990" s="25"/>
      <c r="AH990" s="45" t="str">
        <f t="shared" si="330"/>
        <v/>
      </c>
      <c r="AI990" s="29"/>
      <c r="AJ990" s="45" t="str">
        <f t="shared" si="331"/>
        <v/>
      </c>
      <c r="AK990" s="50"/>
      <c r="AL990" s="88" t="str">
        <f t="shared" si="321"/>
        <v/>
      </c>
      <c r="AM990" s="89" t="str">
        <f t="shared" si="322"/>
        <v/>
      </c>
      <c r="AN990" s="36"/>
    </row>
    <row r="991" spans="1:40" x14ac:dyDescent="0.25">
      <c r="A991" s="95"/>
      <c r="B991" s="19"/>
      <c r="C991" s="298" t="b">
        <f t="shared" si="317"/>
        <v>0</v>
      </c>
      <c r="D991" s="298"/>
      <c r="E991" s="420" t="b">
        <f t="shared" si="318"/>
        <v>0</v>
      </c>
      <c r="F991" s="421"/>
      <c r="G991" s="298" t="b">
        <f t="shared" si="319"/>
        <v>0</v>
      </c>
      <c r="H991" s="298"/>
      <c r="I991" s="298" t="b">
        <f t="shared" si="320"/>
        <v>0</v>
      </c>
      <c r="J991" s="298"/>
      <c r="K991" s="285" t="str">
        <f t="shared" si="332"/>
        <v/>
      </c>
      <c r="L991" s="104" t="str">
        <f t="shared" si="325"/>
        <v/>
      </c>
      <c r="M991" s="293" t="str">
        <f t="shared" si="326"/>
        <v/>
      </c>
      <c r="N991" s="19"/>
      <c r="O991" s="86" t="str">
        <f t="shared" si="333"/>
        <v/>
      </c>
      <c r="P991" s="285" t="str">
        <f t="shared" si="334"/>
        <v/>
      </c>
      <c r="Q991" s="86" t="str">
        <f t="shared" si="335"/>
        <v/>
      </c>
      <c r="R991" s="285" t="str">
        <f t="shared" si="336"/>
        <v/>
      </c>
      <c r="S991" s="16"/>
      <c r="T991" s="49" t="str">
        <f t="shared" si="327"/>
        <v/>
      </c>
      <c r="U991" s="49" t="str">
        <f t="shared" si="328"/>
        <v/>
      </c>
      <c r="V991" s="16"/>
      <c r="W991" s="88" t="str">
        <f t="shared" si="329"/>
        <v/>
      </c>
      <c r="X991" s="89" t="str">
        <f t="shared" si="324"/>
        <v/>
      </c>
      <c r="Y991" s="16"/>
      <c r="Z991" s="31" t="str">
        <f t="shared" si="337"/>
        <v/>
      </c>
      <c r="AA991" s="19"/>
      <c r="AB991" s="45" t="str">
        <f t="shared" si="323"/>
        <v/>
      </c>
      <c r="AC991" s="44"/>
      <c r="AE991" s="19"/>
      <c r="AF991" s="72"/>
      <c r="AG991" s="25"/>
      <c r="AH991" s="45" t="str">
        <f t="shared" si="330"/>
        <v/>
      </c>
      <c r="AI991" s="29"/>
      <c r="AJ991" s="45" t="str">
        <f t="shared" si="331"/>
        <v/>
      </c>
      <c r="AK991" s="50"/>
      <c r="AL991" s="88" t="str">
        <f t="shared" si="321"/>
        <v/>
      </c>
      <c r="AM991" s="89" t="str">
        <f t="shared" si="322"/>
        <v/>
      </c>
      <c r="AN991" s="36"/>
    </row>
    <row r="992" spans="1:40" x14ac:dyDescent="0.25">
      <c r="A992" s="95"/>
      <c r="B992" s="19"/>
      <c r="C992" s="298" t="b">
        <f t="shared" si="317"/>
        <v>0</v>
      </c>
      <c r="D992" s="298"/>
      <c r="E992" s="420" t="b">
        <f t="shared" si="318"/>
        <v>0</v>
      </c>
      <c r="F992" s="421"/>
      <c r="G992" s="298" t="b">
        <f t="shared" si="319"/>
        <v>0</v>
      </c>
      <c r="H992" s="298"/>
      <c r="I992" s="298" t="b">
        <f t="shared" si="320"/>
        <v>0</v>
      </c>
      <c r="J992" s="298"/>
      <c r="K992" s="285" t="str">
        <f t="shared" si="332"/>
        <v/>
      </c>
      <c r="L992" s="104" t="str">
        <f t="shared" si="325"/>
        <v/>
      </c>
      <c r="M992" s="293" t="str">
        <f t="shared" si="326"/>
        <v/>
      </c>
      <c r="N992" s="19"/>
      <c r="O992" s="86" t="str">
        <f t="shared" si="333"/>
        <v/>
      </c>
      <c r="P992" s="285" t="str">
        <f t="shared" si="334"/>
        <v/>
      </c>
      <c r="Q992" s="86" t="str">
        <f t="shared" si="335"/>
        <v/>
      </c>
      <c r="R992" s="285" t="str">
        <f t="shared" si="336"/>
        <v/>
      </c>
      <c r="S992" s="16"/>
      <c r="T992" s="49" t="str">
        <f t="shared" si="327"/>
        <v/>
      </c>
      <c r="U992" s="49" t="str">
        <f t="shared" si="328"/>
        <v/>
      </c>
      <c r="V992" s="16"/>
      <c r="W992" s="88" t="str">
        <f t="shared" si="329"/>
        <v/>
      </c>
      <c r="X992" s="89" t="str">
        <f t="shared" si="324"/>
        <v/>
      </c>
      <c r="Y992" s="16"/>
      <c r="Z992" s="31" t="str">
        <f t="shared" si="337"/>
        <v/>
      </c>
      <c r="AA992" s="19"/>
      <c r="AB992" s="45" t="str">
        <f t="shared" si="323"/>
        <v/>
      </c>
      <c r="AC992" s="44"/>
      <c r="AE992" s="19"/>
      <c r="AF992" s="72"/>
      <c r="AG992" s="25"/>
      <c r="AH992" s="45" t="str">
        <f t="shared" si="330"/>
        <v/>
      </c>
      <c r="AI992" s="29"/>
      <c r="AJ992" s="45" t="str">
        <f t="shared" si="331"/>
        <v/>
      </c>
      <c r="AK992" s="50"/>
      <c r="AL992" s="88" t="str">
        <f t="shared" si="321"/>
        <v/>
      </c>
      <c r="AM992" s="89" t="str">
        <f t="shared" si="322"/>
        <v/>
      </c>
      <c r="AN992" s="36"/>
    </row>
    <row r="993" spans="1:40" x14ac:dyDescent="0.25">
      <c r="A993" s="95"/>
      <c r="B993" s="19"/>
      <c r="C993" s="298" t="b">
        <f t="shared" si="317"/>
        <v>0</v>
      </c>
      <c r="D993" s="298"/>
      <c r="E993" s="420" t="b">
        <f t="shared" si="318"/>
        <v>0</v>
      </c>
      <c r="F993" s="421"/>
      <c r="G993" s="298" t="b">
        <f t="shared" si="319"/>
        <v>0</v>
      </c>
      <c r="H993" s="298"/>
      <c r="I993" s="298" t="b">
        <f t="shared" si="320"/>
        <v>0</v>
      </c>
      <c r="J993" s="298"/>
      <c r="K993" s="285" t="str">
        <f t="shared" si="332"/>
        <v/>
      </c>
      <c r="L993" s="104" t="str">
        <f t="shared" si="325"/>
        <v/>
      </c>
      <c r="M993" s="293" t="str">
        <f t="shared" si="326"/>
        <v/>
      </c>
      <c r="N993" s="19"/>
      <c r="O993" s="86" t="str">
        <f t="shared" si="333"/>
        <v/>
      </c>
      <c r="P993" s="285" t="str">
        <f t="shared" si="334"/>
        <v/>
      </c>
      <c r="Q993" s="86" t="str">
        <f t="shared" si="335"/>
        <v/>
      </c>
      <c r="R993" s="285" t="str">
        <f t="shared" si="336"/>
        <v/>
      </c>
      <c r="S993" s="16"/>
      <c r="T993" s="49" t="str">
        <f t="shared" si="327"/>
        <v/>
      </c>
      <c r="U993" s="49" t="str">
        <f t="shared" si="328"/>
        <v/>
      </c>
      <c r="V993" s="16"/>
      <c r="W993" s="88" t="str">
        <f t="shared" si="329"/>
        <v/>
      </c>
      <c r="X993" s="89" t="str">
        <f t="shared" si="324"/>
        <v/>
      </c>
      <c r="Y993" s="16"/>
      <c r="Z993" s="31" t="str">
        <f t="shared" si="337"/>
        <v/>
      </c>
      <c r="AA993" s="19"/>
      <c r="AB993" s="45" t="str">
        <f t="shared" si="323"/>
        <v/>
      </c>
      <c r="AC993" s="44"/>
      <c r="AE993" s="19"/>
      <c r="AF993" s="72"/>
      <c r="AG993" s="25"/>
      <c r="AH993" s="45" t="str">
        <f t="shared" si="330"/>
        <v/>
      </c>
      <c r="AI993" s="29"/>
      <c r="AJ993" s="45" t="str">
        <f t="shared" si="331"/>
        <v/>
      </c>
      <c r="AK993" s="50"/>
      <c r="AL993" s="88" t="str">
        <f t="shared" si="321"/>
        <v/>
      </c>
      <c r="AM993" s="89" t="str">
        <f t="shared" si="322"/>
        <v/>
      </c>
      <c r="AN993" s="36"/>
    </row>
    <row r="994" spans="1:40" x14ac:dyDescent="0.25">
      <c r="A994" s="95"/>
      <c r="B994" s="19"/>
      <c r="C994" s="298" t="b">
        <f t="shared" ref="C994:C1000" si="338">IF(AF993&lt;10,IF(AF993&gt;=1,IF(AF994&lt;10,IF(AF994&gt;=1,AF993+AF994))))</f>
        <v>0</v>
      </c>
      <c r="D994" s="298"/>
      <c r="E994" s="420" t="b">
        <f t="shared" ref="E994:E1000" si="339">IF(AF993&lt;20,IF(AF993&gt;=10,IF(AF994&lt;20,IF(AF994&gt;=10,AF993+AF994))))</f>
        <v>0</v>
      </c>
      <c r="F994" s="421"/>
      <c r="G994" s="298" t="b">
        <f t="shared" ref="G994:G1000" si="340">IF(AF993&lt;30,IF(AF993&gt;=20,IF(AF994&lt;30,IF(AF994&gt;=20,AF993+AF994))))</f>
        <v>0</v>
      </c>
      <c r="H994" s="298"/>
      <c r="I994" s="298" t="b">
        <f t="shared" ref="I994:I1000" si="341">IF(AF993&lt;40,IF(AF993&gt;=30,IF(AF994&lt;40,IF(AF994&gt;=30,AF993+AF994))))</f>
        <v>0</v>
      </c>
      <c r="J994" s="298"/>
      <c r="K994" s="285" t="str">
        <f t="shared" si="332"/>
        <v/>
      </c>
      <c r="L994" s="104" t="str">
        <f t="shared" si="325"/>
        <v/>
      </c>
      <c r="M994" s="293" t="str">
        <f t="shared" si="326"/>
        <v/>
      </c>
      <c r="N994" s="19"/>
      <c r="O994" s="86" t="str">
        <f t="shared" si="333"/>
        <v/>
      </c>
      <c r="P994" s="285" t="str">
        <f t="shared" si="334"/>
        <v/>
      </c>
      <c r="Q994" s="86" t="str">
        <f t="shared" si="335"/>
        <v/>
      </c>
      <c r="R994" s="285" t="str">
        <f t="shared" si="336"/>
        <v/>
      </c>
      <c r="S994" s="16"/>
      <c r="T994" s="49" t="str">
        <f t="shared" si="327"/>
        <v/>
      </c>
      <c r="U994" s="49" t="str">
        <f t="shared" si="328"/>
        <v/>
      </c>
      <c r="V994" s="16"/>
      <c r="W994" s="88" t="str">
        <f t="shared" si="329"/>
        <v/>
      </c>
      <c r="X994" s="89" t="str">
        <f t="shared" si="324"/>
        <v/>
      </c>
      <c r="Y994" s="16"/>
      <c r="Z994" s="31" t="str">
        <f t="shared" si="337"/>
        <v/>
      </c>
      <c r="AA994" s="19"/>
      <c r="AB994" s="45" t="str">
        <f t="shared" si="323"/>
        <v/>
      </c>
      <c r="AC994" s="44"/>
      <c r="AE994" s="19"/>
      <c r="AF994" s="72"/>
      <c r="AG994" s="25"/>
      <c r="AH994" s="45" t="str">
        <f t="shared" si="330"/>
        <v/>
      </c>
      <c r="AI994" s="29"/>
      <c r="AJ994" s="45" t="str">
        <f t="shared" si="331"/>
        <v/>
      </c>
      <c r="AK994" s="50"/>
      <c r="AL994" s="88" t="str">
        <f t="shared" si="321"/>
        <v/>
      </c>
      <c r="AM994" s="89" t="str">
        <f t="shared" si="322"/>
        <v/>
      </c>
      <c r="AN994" s="36"/>
    </row>
    <row r="995" spans="1:40" x14ac:dyDescent="0.25">
      <c r="A995" s="95"/>
      <c r="B995" s="19"/>
      <c r="C995" s="298" t="b">
        <f t="shared" si="338"/>
        <v>0</v>
      </c>
      <c r="D995" s="298"/>
      <c r="E995" s="420" t="b">
        <f t="shared" si="339"/>
        <v>0</v>
      </c>
      <c r="F995" s="421"/>
      <c r="G995" s="298" t="b">
        <f t="shared" si="340"/>
        <v>0</v>
      </c>
      <c r="H995" s="298"/>
      <c r="I995" s="298" t="b">
        <f t="shared" si="341"/>
        <v>0</v>
      </c>
      <c r="J995" s="298"/>
      <c r="K995" s="285" t="str">
        <f t="shared" si="332"/>
        <v/>
      </c>
      <c r="L995" s="104" t="str">
        <f t="shared" si="325"/>
        <v/>
      </c>
      <c r="M995" s="293" t="str">
        <f t="shared" si="326"/>
        <v/>
      </c>
      <c r="N995" s="19"/>
      <c r="O995" s="86" t="str">
        <f t="shared" si="333"/>
        <v/>
      </c>
      <c r="P995" s="285" t="str">
        <f t="shared" si="334"/>
        <v/>
      </c>
      <c r="Q995" s="86" t="str">
        <f t="shared" si="335"/>
        <v/>
      </c>
      <c r="R995" s="285" t="str">
        <f t="shared" si="336"/>
        <v/>
      </c>
      <c r="S995" s="16"/>
      <c r="T995" s="49" t="str">
        <f t="shared" si="327"/>
        <v/>
      </c>
      <c r="U995" s="49" t="str">
        <f t="shared" si="328"/>
        <v/>
      </c>
      <c r="V995" s="16"/>
      <c r="W995" s="88" t="str">
        <f t="shared" si="329"/>
        <v/>
      </c>
      <c r="X995" s="89" t="str">
        <f t="shared" si="324"/>
        <v/>
      </c>
      <c r="Y995" s="16"/>
      <c r="Z995" s="31" t="str">
        <f t="shared" si="337"/>
        <v/>
      </c>
      <c r="AA995" s="19"/>
      <c r="AB995" s="45" t="str">
        <f t="shared" si="323"/>
        <v/>
      </c>
      <c r="AC995" s="44"/>
      <c r="AE995" s="19"/>
      <c r="AF995" s="72"/>
      <c r="AG995" s="25"/>
      <c r="AH995" s="45" t="str">
        <f t="shared" si="330"/>
        <v/>
      </c>
      <c r="AI995" s="29"/>
      <c r="AJ995" s="45" t="str">
        <f t="shared" si="331"/>
        <v/>
      </c>
      <c r="AK995" s="50"/>
      <c r="AL995" s="88" t="str">
        <f t="shared" si="321"/>
        <v/>
      </c>
      <c r="AM995" s="89" t="str">
        <f t="shared" si="322"/>
        <v/>
      </c>
      <c r="AN995" s="36"/>
    </row>
    <row r="996" spans="1:40" x14ac:dyDescent="0.25">
      <c r="A996" s="95"/>
      <c r="B996" s="19"/>
      <c r="C996" s="298" t="b">
        <f t="shared" si="338"/>
        <v>0</v>
      </c>
      <c r="D996" s="298"/>
      <c r="E996" s="420" t="b">
        <f t="shared" si="339"/>
        <v>0</v>
      </c>
      <c r="F996" s="421"/>
      <c r="G996" s="298" t="b">
        <f t="shared" si="340"/>
        <v>0</v>
      </c>
      <c r="H996" s="298"/>
      <c r="I996" s="298" t="b">
        <f t="shared" si="341"/>
        <v>0</v>
      </c>
      <c r="J996" s="298"/>
      <c r="K996" s="285" t="str">
        <f t="shared" si="332"/>
        <v/>
      </c>
      <c r="L996" s="104" t="str">
        <f t="shared" si="325"/>
        <v/>
      </c>
      <c r="M996" s="293" t="str">
        <f t="shared" si="326"/>
        <v/>
      </c>
      <c r="N996" s="19"/>
      <c r="O996" s="86" t="str">
        <f t="shared" si="333"/>
        <v/>
      </c>
      <c r="P996" s="285" t="str">
        <f t="shared" si="334"/>
        <v/>
      </c>
      <c r="Q996" s="86" t="str">
        <f t="shared" si="335"/>
        <v/>
      </c>
      <c r="R996" s="285" t="str">
        <f t="shared" si="336"/>
        <v/>
      </c>
      <c r="S996" s="16"/>
      <c r="T996" s="49" t="str">
        <f t="shared" si="327"/>
        <v/>
      </c>
      <c r="U996" s="49" t="str">
        <f t="shared" si="328"/>
        <v/>
      </c>
      <c r="V996" s="16"/>
      <c r="W996" s="88" t="str">
        <f t="shared" si="329"/>
        <v/>
      </c>
      <c r="X996" s="89" t="str">
        <f t="shared" si="324"/>
        <v/>
      </c>
      <c r="Y996" s="16"/>
      <c r="Z996" s="31" t="str">
        <f t="shared" si="337"/>
        <v/>
      </c>
      <c r="AA996" s="19"/>
      <c r="AB996" s="45" t="str">
        <f t="shared" si="323"/>
        <v/>
      </c>
      <c r="AC996" s="44"/>
      <c r="AE996" s="19"/>
      <c r="AF996" s="72"/>
      <c r="AG996" s="25"/>
      <c r="AH996" s="45" t="str">
        <f t="shared" si="330"/>
        <v/>
      </c>
      <c r="AI996" s="29"/>
      <c r="AJ996" s="45" t="str">
        <f t="shared" si="331"/>
        <v/>
      </c>
      <c r="AK996" s="50"/>
      <c r="AL996" s="88" t="str">
        <f t="shared" si="321"/>
        <v/>
      </c>
      <c r="AM996" s="89" t="str">
        <f t="shared" si="322"/>
        <v/>
      </c>
      <c r="AN996" s="36"/>
    </row>
    <row r="997" spans="1:40" x14ac:dyDescent="0.25">
      <c r="A997" s="95"/>
      <c r="B997" s="19"/>
      <c r="C997" s="298" t="b">
        <f t="shared" si="338"/>
        <v>0</v>
      </c>
      <c r="D997" s="298"/>
      <c r="E997" s="420" t="b">
        <f t="shared" si="339"/>
        <v>0</v>
      </c>
      <c r="F997" s="421"/>
      <c r="G997" s="298" t="b">
        <f t="shared" si="340"/>
        <v>0</v>
      </c>
      <c r="H997" s="298"/>
      <c r="I997" s="298" t="b">
        <f t="shared" si="341"/>
        <v>0</v>
      </c>
      <c r="J997" s="298"/>
      <c r="K997" s="285" t="str">
        <f t="shared" si="332"/>
        <v/>
      </c>
      <c r="L997" s="104" t="str">
        <f t="shared" si="325"/>
        <v/>
      </c>
      <c r="M997" s="293" t="str">
        <f t="shared" si="326"/>
        <v/>
      </c>
      <c r="N997" s="19"/>
      <c r="O997" s="86" t="str">
        <f t="shared" si="333"/>
        <v/>
      </c>
      <c r="P997" s="285" t="str">
        <f t="shared" si="334"/>
        <v/>
      </c>
      <c r="Q997" s="86" t="str">
        <f t="shared" si="335"/>
        <v/>
      </c>
      <c r="R997" s="285" t="str">
        <f t="shared" si="336"/>
        <v/>
      </c>
      <c r="S997" s="16"/>
      <c r="T997" s="49" t="str">
        <f t="shared" si="327"/>
        <v/>
      </c>
      <c r="U997" s="49" t="str">
        <f t="shared" si="328"/>
        <v/>
      </c>
      <c r="V997" s="16"/>
      <c r="W997" s="88" t="str">
        <f t="shared" si="329"/>
        <v/>
      </c>
      <c r="X997" s="89" t="str">
        <f t="shared" si="324"/>
        <v/>
      </c>
      <c r="Y997" s="16"/>
      <c r="Z997" s="31" t="str">
        <f t="shared" si="337"/>
        <v/>
      </c>
      <c r="AA997" s="19"/>
      <c r="AB997" s="45" t="str">
        <f t="shared" si="323"/>
        <v/>
      </c>
      <c r="AC997" s="44"/>
      <c r="AE997" s="19"/>
      <c r="AF997" s="72"/>
      <c r="AG997" s="25"/>
      <c r="AH997" s="45" t="str">
        <f t="shared" si="330"/>
        <v/>
      </c>
      <c r="AI997" s="29"/>
      <c r="AJ997" s="45" t="str">
        <f t="shared" si="331"/>
        <v/>
      </c>
      <c r="AK997" s="50"/>
      <c r="AL997" s="88" t="str">
        <f t="shared" si="321"/>
        <v/>
      </c>
      <c r="AM997" s="89" t="str">
        <f t="shared" si="322"/>
        <v/>
      </c>
      <c r="AN997" s="36"/>
    </row>
    <row r="998" spans="1:40" x14ac:dyDescent="0.25">
      <c r="A998" s="95"/>
      <c r="B998" s="19"/>
      <c r="C998" s="298" t="b">
        <f t="shared" si="338"/>
        <v>0</v>
      </c>
      <c r="D998" s="298"/>
      <c r="E998" s="420" t="b">
        <f t="shared" si="339"/>
        <v>0</v>
      </c>
      <c r="F998" s="421"/>
      <c r="G998" s="298" t="b">
        <f t="shared" si="340"/>
        <v>0</v>
      </c>
      <c r="H998" s="298"/>
      <c r="I998" s="298" t="b">
        <f t="shared" si="341"/>
        <v>0</v>
      </c>
      <c r="J998" s="298"/>
      <c r="K998" s="285" t="str">
        <f t="shared" si="332"/>
        <v/>
      </c>
      <c r="L998" s="104" t="str">
        <f t="shared" si="325"/>
        <v/>
      </c>
      <c r="M998" s="293" t="str">
        <f t="shared" si="326"/>
        <v/>
      </c>
      <c r="N998" s="19"/>
      <c r="O998" s="86" t="str">
        <f t="shared" si="333"/>
        <v/>
      </c>
      <c r="P998" s="285" t="str">
        <f t="shared" si="334"/>
        <v/>
      </c>
      <c r="Q998" s="86" t="str">
        <f t="shared" si="335"/>
        <v/>
      </c>
      <c r="R998" s="285" t="str">
        <f t="shared" si="336"/>
        <v/>
      </c>
      <c r="S998" s="16"/>
      <c r="T998" s="49" t="str">
        <f t="shared" si="327"/>
        <v/>
      </c>
      <c r="U998" s="49" t="str">
        <f t="shared" si="328"/>
        <v/>
      </c>
      <c r="V998" s="16"/>
      <c r="W998" s="88" t="str">
        <f t="shared" si="329"/>
        <v/>
      </c>
      <c r="X998" s="89" t="str">
        <f t="shared" si="324"/>
        <v/>
      </c>
      <c r="Y998" s="16"/>
      <c r="Z998" s="31" t="str">
        <f t="shared" si="337"/>
        <v/>
      </c>
      <c r="AA998" s="19"/>
      <c r="AB998" s="45" t="str">
        <f t="shared" si="323"/>
        <v/>
      </c>
      <c r="AC998" s="44"/>
      <c r="AE998" s="19"/>
      <c r="AF998" s="72"/>
      <c r="AG998" s="25"/>
      <c r="AH998" s="45" t="str">
        <f t="shared" si="330"/>
        <v/>
      </c>
      <c r="AI998" s="29"/>
      <c r="AJ998" s="45" t="str">
        <f t="shared" si="331"/>
        <v/>
      </c>
      <c r="AK998" s="50"/>
      <c r="AL998" s="88" t="str">
        <f t="shared" si="321"/>
        <v/>
      </c>
      <c r="AM998" s="89" t="str">
        <f t="shared" si="322"/>
        <v/>
      </c>
      <c r="AN998" s="36"/>
    </row>
    <row r="999" spans="1:40" x14ac:dyDescent="0.25">
      <c r="A999" s="95"/>
      <c r="B999" s="19"/>
      <c r="C999" s="298" t="b">
        <f t="shared" si="338"/>
        <v>0</v>
      </c>
      <c r="D999" s="298"/>
      <c r="E999" s="420" t="b">
        <f t="shared" si="339"/>
        <v>0</v>
      </c>
      <c r="F999" s="421"/>
      <c r="G999" s="298" t="b">
        <f t="shared" si="340"/>
        <v>0</v>
      </c>
      <c r="H999" s="298"/>
      <c r="I999" s="298" t="b">
        <f t="shared" si="341"/>
        <v>0</v>
      </c>
      <c r="J999" s="298"/>
      <c r="K999" s="285" t="str">
        <f t="shared" si="332"/>
        <v/>
      </c>
      <c r="L999" s="104" t="str">
        <f t="shared" si="325"/>
        <v/>
      </c>
      <c r="M999" s="293" t="str">
        <f t="shared" si="326"/>
        <v/>
      </c>
      <c r="N999" s="19"/>
      <c r="O999" s="86" t="str">
        <f t="shared" si="333"/>
        <v/>
      </c>
      <c r="P999" s="285" t="str">
        <f t="shared" si="334"/>
        <v/>
      </c>
      <c r="Q999" s="86" t="str">
        <f t="shared" si="335"/>
        <v/>
      </c>
      <c r="R999" s="285" t="str">
        <f t="shared" si="336"/>
        <v/>
      </c>
      <c r="S999" s="16"/>
      <c r="T999" s="49" t="str">
        <f t="shared" si="327"/>
        <v/>
      </c>
      <c r="U999" s="49" t="str">
        <f t="shared" si="328"/>
        <v/>
      </c>
      <c r="V999" s="16"/>
      <c r="W999" s="88" t="str">
        <f t="shared" si="329"/>
        <v/>
      </c>
      <c r="X999" s="89" t="str">
        <f t="shared" si="324"/>
        <v/>
      </c>
      <c r="Y999" s="16"/>
      <c r="Z999" s="31" t="str">
        <f t="shared" si="337"/>
        <v/>
      </c>
      <c r="AA999" s="19"/>
      <c r="AB999" s="45" t="str">
        <f t="shared" si="323"/>
        <v/>
      </c>
      <c r="AC999" s="44"/>
      <c r="AE999" s="19"/>
      <c r="AF999" s="72"/>
      <c r="AG999" s="25"/>
      <c r="AH999" s="45" t="str">
        <f t="shared" si="330"/>
        <v/>
      </c>
      <c r="AI999" s="29"/>
      <c r="AJ999" s="45" t="str">
        <f t="shared" si="331"/>
        <v/>
      </c>
      <c r="AK999" s="50"/>
      <c r="AL999" s="88" t="str">
        <f t="shared" si="321"/>
        <v/>
      </c>
      <c r="AM999" s="89" t="str">
        <f t="shared" si="322"/>
        <v/>
      </c>
      <c r="AN999" s="36"/>
    </row>
    <row r="1000" spans="1:40" ht="15.75" thickBot="1" x14ac:dyDescent="0.3">
      <c r="A1000" s="119"/>
      <c r="B1000" s="26"/>
      <c r="C1000" s="427" t="b">
        <f t="shared" si="338"/>
        <v>0</v>
      </c>
      <c r="D1000" s="427"/>
      <c r="E1000" s="428" t="b">
        <f t="shared" si="339"/>
        <v>0</v>
      </c>
      <c r="F1000" s="429"/>
      <c r="G1000" s="427" t="b">
        <f t="shared" si="340"/>
        <v>0</v>
      </c>
      <c r="H1000" s="427"/>
      <c r="I1000" s="427" t="b">
        <f t="shared" si="341"/>
        <v>0</v>
      </c>
      <c r="J1000" s="427"/>
      <c r="K1000" s="287" t="str">
        <f t="shared" si="332"/>
        <v/>
      </c>
      <c r="L1000" s="120" t="str">
        <f t="shared" si="325"/>
        <v/>
      </c>
      <c r="M1000" s="294" t="str">
        <f t="shared" si="326"/>
        <v/>
      </c>
      <c r="N1000" s="26"/>
      <c r="O1000" s="118" t="str">
        <f t="shared" si="333"/>
        <v/>
      </c>
      <c r="P1000" s="287" t="str">
        <f t="shared" si="334"/>
        <v/>
      </c>
      <c r="Q1000" s="118" t="str">
        <f t="shared" si="335"/>
        <v/>
      </c>
      <c r="R1000" s="287" t="str">
        <f t="shared" si="336"/>
        <v/>
      </c>
      <c r="S1000" s="26"/>
      <c r="T1000" s="287" t="str">
        <f t="shared" si="327"/>
        <v/>
      </c>
      <c r="U1000" s="287" t="str">
        <f t="shared" si="328"/>
        <v/>
      </c>
      <c r="V1000" s="26"/>
      <c r="W1000" s="110" t="str">
        <f t="shared" si="329"/>
        <v/>
      </c>
      <c r="X1000" s="111" t="str">
        <f t="shared" si="324"/>
        <v/>
      </c>
      <c r="Y1000" s="26"/>
      <c r="Z1000" s="32" t="str">
        <f t="shared" si="337"/>
        <v/>
      </c>
      <c r="AA1000" s="26"/>
      <c r="AB1000" s="93" t="str">
        <f t="shared" si="323"/>
        <v/>
      </c>
      <c r="AC1000" s="138"/>
      <c r="AD1000" s="119"/>
      <c r="AE1000" s="121"/>
      <c r="AF1000" s="122"/>
      <c r="AG1000" s="90"/>
      <c r="AH1000" s="93" t="str">
        <f t="shared" si="330"/>
        <v/>
      </c>
      <c r="AI1000" s="91"/>
      <c r="AJ1000" s="93" t="str">
        <f t="shared" si="331"/>
        <v/>
      </c>
      <c r="AK1000" s="92"/>
      <c r="AL1000" s="110" t="str">
        <f t="shared" si="321"/>
        <v/>
      </c>
      <c r="AM1000" s="111" t="str">
        <f t="shared" si="322"/>
        <v/>
      </c>
      <c r="AN1000" s="94"/>
    </row>
    <row r="1001" spans="1:40" ht="15.75" thickTop="1" x14ac:dyDescent="0.25">
      <c r="M1001" s="78"/>
      <c r="S1001" s="22"/>
      <c r="V1001" s="22"/>
      <c r="Y1001" s="22"/>
      <c r="AE1001" s="97"/>
      <c r="AF1001" s="73"/>
      <c r="AG1001" s="1"/>
      <c r="AH1001" s="78"/>
      <c r="AI1001" s="6"/>
      <c r="AJ1001" s="58"/>
      <c r="AL1001" s="48"/>
      <c r="AM1001" s="48"/>
    </row>
    <row r="1002" spans="1:40" x14ac:dyDescent="0.25">
      <c r="M1002" s="78"/>
      <c r="S1002" s="22"/>
      <c r="V1002" s="22"/>
      <c r="Y1002" s="22"/>
      <c r="AF1002" s="64"/>
      <c r="AH1002" s="78"/>
      <c r="AJ1002" s="58"/>
      <c r="AL1002" s="48"/>
      <c r="AM1002" s="48"/>
    </row>
    <row r="1003" spans="1:40" x14ac:dyDescent="0.25">
      <c r="M1003" s="78"/>
      <c r="S1003" s="22"/>
      <c r="V1003" s="22"/>
      <c r="Y1003" s="22"/>
      <c r="AF1003" s="65"/>
      <c r="AH1003" s="78"/>
      <c r="AJ1003" s="58"/>
      <c r="AL1003" s="48"/>
      <c r="AM1003" s="48"/>
    </row>
    <row r="1004" spans="1:40" x14ac:dyDescent="0.25">
      <c r="M1004" s="78"/>
      <c r="S1004" s="22"/>
      <c r="V1004" s="22"/>
      <c r="Y1004" s="22"/>
      <c r="AF1004" s="65"/>
      <c r="AH1004" s="78"/>
      <c r="AJ1004" s="58"/>
      <c r="AL1004" s="48"/>
      <c r="AM1004" s="48"/>
    </row>
    <row r="1005" spans="1:40" x14ac:dyDescent="0.25">
      <c r="M1005" s="78"/>
      <c r="S1005" s="22"/>
      <c r="V1005" s="22"/>
      <c r="Y1005" s="22"/>
      <c r="AF1005" s="65"/>
      <c r="AH1005" s="78"/>
      <c r="AJ1005" s="58"/>
      <c r="AL1005" s="48"/>
      <c r="AM1005" s="48"/>
    </row>
    <row r="1006" spans="1:40" x14ac:dyDescent="0.25">
      <c r="M1006" s="78"/>
      <c r="S1006" s="22"/>
      <c r="V1006" s="22"/>
      <c r="Y1006" s="22"/>
      <c r="AF1006" s="65"/>
      <c r="AH1006" s="78"/>
      <c r="AJ1006" s="58"/>
      <c r="AL1006" s="48"/>
      <c r="AM1006" s="48"/>
    </row>
    <row r="1007" spans="1:40" x14ac:dyDescent="0.25">
      <c r="M1007" s="78"/>
      <c r="S1007" s="22"/>
      <c r="V1007" s="22"/>
      <c r="Y1007" s="22"/>
      <c r="AF1007" s="65"/>
      <c r="AH1007" s="78"/>
      <c r="AJ1007" s="58"/>
      <c r="AL1007" s="48"/>
      <c r="AM1007" s="48"/>
    </row>
    <row r="1008" spans="1:40" x14ac:dyDescent="0.25">
      <c r="M1008" s="78"/>
      <c r="S1008" s="22"/>
      <c r="V1008" s="22"/>
      <c r="Y1008" s="22"/>
      <c r="AF1008" s="65"/>
      <c r="AH1008" s="78"/>
      <c r="AJ1008" s="58"/>
      <c r="AL1008" s="48"/>
      <c r="AM1008" s="48"/>
    </row>
    <row r="1009" spans="13:39" x14ac:dyDescent="0.25">
      <c r="M1009" s="78"/>
      <c r="S1009" s="22"/>
      <c r="V1009" s="22"/>
      <c r="Y1009" s="22"/>
      <c r="AF1009" s="65"/>
      <c r="AH1009" s="78"/>
      <c r="AJ1009" s="58"/>
      <c r="AL1009" s="48"/>
      <c r="AM1009" s="48"/>
    </row>
    <row r="1010" spans="13:39" x14ac:dyDescent="0.25">
      <c r="M1010" s="78"/>
      <c r="S1010" s="22"/>
      <c r="V1010" s="22"/>
      <c r="Y1010" s="22"/>
      <c r="AF1010" s="65"/>
      <c r="AH1010" s="78"/>
      <c r="AJ1010" s="58"/>
      <c r="AL1010" s="48"/>
      <c r="AM1010" s="48"/>
    </row>
    <row r="1011" spans="13:39" x14ac:dyDescent="0.25">
      <c r="M1011" s="78"/>
      <c r="S1011" s="22"/>
      <c r="V1011" s="22"/>
      <c r="Y1011" s="22"/>
      <c r="AF1011" s="65"/>
      <c r="AH1011" s="78"/>
      <c r="AJ1011" s="58"/>
      <c r="AL1011" s="48"/>
      <c r="AM1011" s="48"/>
    </row>
    <row r="1012" spans="13:39" x14ac:dyDescent="0.25">
      <c r="M1012" s="78"/>
      <c r="S1012" s="22"/>
      <c r="V1012" s="22"/>
      <c r="Y1012" s="22"/>
      <c r="AF1012" s="65"/>
      <c r="AH1012" s="78"/>
      <c r="AJ1012" s="58"/>
      <c r="AL1012" s="48"/>
      <c r="AM1012" s="48"/>
    </row>
    <row r="1013" spans="13:39" x14ac:dyDescent="0.25">
      <c r="M1013" s="78"/>
      <c r="S1013" s="22"/>
      <c r="V1013" s="22"/>
      <c r="Y1013" s="22"/>
      <c r="AF1013" s="65"/>
      <c r="AH1013" s="78"/>
      <c r="AJ1013" s="58"/>
      <c r="AL1013" s="48"/>
      <c r="AM1013" s="48"/>
    </row>
    <row r="1014" spans="13:39" x14ac:dyDescent="0.25">
      <c r="M1014" s="78"/>
      <c r="S1014" s="22"/>
      <c r="V1014" s="22"/>
      <c r="Y1014" s="22"/>
      <c r="AF1014" s="65"/>
      <c r="AH1014" s="78"/>
      <c r="AJ1014" s="58"/>
      <c r="AL1014" s="48"/>
      <c r="AM1014" s="48"/>
    </row>
    <row r="1015" spans="13:39" x14ac:dyDescent="0.25">
      <c r="M1015" s="78"/>
      <c r="S1015" s="22"/>
      <c r="V1015" s="22"/>
      <c r="Y1015" s="22"/>
      <c r="AF1015" s="65"/>
      <c r="AH1015" s="78"/>
      <c r="AJ1015" s="58"/>
      <c r="AL1015" s="48"/>
      <c r="AM1015" s="48"/>
    </row>
    <row r="1016" spans="13:39" x14ac:dyDescent="0.25">
      <c r="M1016" s="78"/>
      <c r="S1016" s="22"/>
      <c r="V1016" s="22"/>
      <c r="Y1016" s="22"/>
      <c r="AF1016" s="65"/>
      <c r="AH1016" s="78"/>
      <c r="AJ1016" s="58"/>
      <c r="AL1016" s="48"/>
      <c r="AM1016" s="48"/>
    </row>
    <row r="1017" spans="13:39" x14ac:dyDescent="0.25">
      <c r="M1017" s="78"/>
      <c r="S1017" s="22"/>
      <c r="V1017" s="22"/>
      <c r="Y1017" s="22"/>
      <c r="AF1017" s="65"/>
      <c r="AH1017" s="78"/>
      <c r="AJ1017" s="58"/>
      <c r="AL1017" s="48"/>
      <c r="AM1017" s="48"/>
    </row>
    <row r="1018" spans="13:39" x14ac:dyDescent="0.25">
      <c r="M1018" s="78"/>
      <c r="S1018" s="22"/>
      <c r="V1018" s="22"/>
      <c r="Y1018" s="22"/>
      <c r="AF1018" s="65"/>
      <c r="AH1018" s="78"/>
      <c r="AJ1018" s="58"/>
      <c r="AL1018" s="48"/>
      <c r="AM1018" s="48"/>
    </row>
    <row r="1019" spans="13:39" x14ac:dyDescent="0.25">
      <c r="M1019" s="78"/>
      <c r="S1019" s="22"/>
      <c r="V1019" s="22"/>
      <c r="Y1019" s="22"/>
      <c r="AF1019" s="65"/>
      <c r="AH1019" s="78"/>
      <c r="AJ1019" s="58"/>
      <c r="AL1019" s="48"/>
      <c r="AM1019" s="48"/>
    </row>
    <row r="1020" spans="13:39" x14ac:dyDescent="0.25">
      <c r="M1020" s="78"/>
      <c r="S1020" s="22"/>
      <c r="V1020" s="22"/>
      <c r="Y1020" s="22"/>
      <c r="AF1020" s="65"/>
      <c r="AH1020" s="78"/>
      <c r="AJ1020" s="58"/>
      <c r="AL1020" s="48"/>
      <c r="AM1020" s="48"/>
    </row>
    <row r="1021" spans="13:39" x14ac:dyDescent="0.25">
      <c r="M1021" s="78"/>
      <c r="S1021" s="22"/>
      <c r="V1021" s="22"/>
      <c r="Y1021" s="22"/>
      <c r="AF1021" s="65"/>
      <c r="AH1021" s="78"/>
      <c r="AJ1021" s="58"/>
      <c r="AL1021" s="48"/>
      <c r="AM1021" s="48"/>
    </row>
    <row r="1022" spans="13:39" ht="15.75" thickBot="1" x14ac:dyDescent="0.3">
      <c r="M1022" s="78"/>
      <c r="S1022" s="22"/>
      <c r="V1022" s="22"/>
      <c r="Y1022" s="22"/>
      <c r="AF1022" s="66"/>
      <c r="AH1022" s="78"/>
      <c r="AJ1022" s="58"/>
      <c r="AL1022" s="48"/>
      <c r="AM1022" s="48"/>
    </row>
    <row r="1023" spans="13:39" ht="16.5" thickTop="1" thickBot="1" x14ac:dyDescent="0.3">
      <c r="M1023" s="78"/>
      <c r="S1023" s="22"/>
      <c r="V1023" s="22"/>
      <c r="Y1023" s="22"/>
      <c r="AF1023" s="66"/>
      <c r="AH1023" s="78"/>
      <c r="AJ1023" s="58"/>
      <c r="AL1023" s="48"/>
      <c r="AM1023" s="48"/>
    </row>
    <row r="1024" spans="13:39" ht="16.5" thickTop="1" thickBot="1" x14ac:dyDescent="0.3">
      <c r="M1024" s="78"/>
      <c r="S1024" s="22"/>
      <c r="V1024" s="22"/>
      <c r="Y1024" s="22"/>
      <c r="AF1024" s="66"/>
      <c r="AH1024" s="78"/>
      <c r="AJ1024" s="58"/>
      <c r="AL1024" s="48"/>
      <c r="AM1024" s="48"/>
    </row>
    <row r="1025" spans="13:39" ht="16.5" thickTop="1" thickBot="1" x14ac:dyDescent="0.3">
      <c r="M1025" s="78"/>
      <c r="S1025" s="22"/>
      <c r="V1025" s="22"/>
      <c r="Y1025" s="22"/>
      <c r="AF1025" s="66"/>
      <c r="AH1025" s="78"/>
      <c r="AJ1025" s="58"/>
      <c r="AL1025" s="48"/>
      <c r="AM1025" s="48"/>
    </row>
    <row r="1026" spans="13:39" ht="16.5" thickTop="1" thickBot="1" x14ac:dyDescent="0.3">
      <c r="M1026" s="78"/>
      <c r="S1026" s="22"/>
      <c r="V1026" s="22"/>
      <c r="Y1026" s="22"/>
      <c r="AF1026" s="66"/>
      <c r="AH1026" s="78"/>
      <c r="AJ1026" s="58"/>
      <c r="AL1026" s="48"/>
      <c r="AM1026" s="48"/>
    </row>
    <row r="1027" spans="13:39" ht="16.5" thickTop="1" thickBot="1" x14ac:dyDescent="0.3">
      <c r="M1027" s="78"/>
      <c r="S1027" s="22"/>
      <c r="V1027" s="22"/>
      <c r="Y1027" s="22"/>
      <c r="AF1027" s="66"/>
      <c r="AH1027" s="78"/>
      <c r="AJ1027" s="58"/>
      <c r="AL1027" s="48"/>
      <c r="AM1027" s="48"/>
    </row>
    <row r="1028" spans="13:39" ht="16.5" thickTop="1" thickBot="1" x14ac:dyDescent="0.3">
      <c r="M1028" s="78"/>
      <c r="S1028" s="22"/>
      <c r="V1028" s="22"/>
      <c r="Y1028" s="22"/>
      <c r="AF1028" s="66"/>
      <c r="AH1028" s="78"/>
      <c r="AJ1028" s="58"/>
      <c r="AL1028" s="48"/>
      <c r="AM1028" s="48"/>
    </row>
    <row r="1029" spans="13:39" ht="16.5" thickTop="1" thickBot="1" x14ac:dyDescent="0.3">
      <c r="M1029" s="78"/>
      <c r="S1029" s="22"/>
      <c r="V1029" s="22"/>
      <c r="Y1029" s="22"/>
      <c r="AF1029" s="66"/>
      <c r="AH1029" s="78"/>
      <c r="AJ1029" s="58"/>
      <c r="AL1029" s="48"/>
      <c r="AM1029" s="48"/>
    </row>
    <row r="1030" spans="13:39" ht="16.5" thickTop="1" thickBot="1" x14ac:dyDescent="0.3">
      <c r="M1030" s="78"/>
      <c r="S1030" s="22"/>
      <c r="V1030" s="22"/>
      <c r="Y1030" s="22"/>
      <c r="AF1030" s="66"/>
      <c r="AH1030" s="78"/>
      <c r="AJ1030" s="58"/>
      <c r="AL1030" s="48"/>
      <c r="AM1030" s="48"/>
    </row>
    <row r="1031" spans="13:39" ht="16.5" thickTop="1" thickBot="1" x14ac:dyDescent="0.3">
      <c r="M1031" s="78"/>
      <c r="S1031" s="22"/>
      <c r="V1031" s="22"/>
      <c r="Y1031" s="22"/>
      <c r="AF1031" s="66"/>
      <c r="AH1031" s="78"/>
      <c r="AJ1031" s="58"/>
      <c r="AL1031" s="48"/>
      <c r="AM1031" s="48"/>
    </row>
    <row r="1032" spans="13:39" ht="16.5" thickTop="1" thickBot="1" x14ac:dyDescent="0.3">
      <c r="M1032" s="78"/>
      <c r="S1032" s="22"/>
      <c r="V1032" s="22"/>
      <c r="Y1032" s="22"/>
      <c r="AF1032" s="66"/>
      <c r="AH1032" s="78"/>
      <c r="AJ1032" s="58"/>
      <c r="AL1032" s="48"/>
      <c r="AM1032" s="48"/>
    </row>
    <row r="1033" spans="13:39" ht="16.5" thickTop="1" thickBot="1" x14ac:dyDescent="0.3">
      <c r="M1033" s="78"/>
      <c r="S1033" s="22"/>
      <c r="V1033" s="22"/>
      <c r="Y1033" s="22"/>
      <c r="AF1033" s="66"/>
      <c r="AH1033" s="78"/>
      <c r="AJ1033" s="58"/>
      <c r="AL1033" s="48"/>
      <c r="AM1033" s="48"/>
    </row>
    <row r="1034" spans="13:39" ht="16.5" thickTop="1" thickBot="1" x14ac:dyDescent="0.3">
      <c r="M1034" s="78"/>
      <c r="S1034" s="22"/>
      <c r="V1034" s="22"/>
      <c r="Y1034" s="22"/>
      <c r="AF1034" s="66"/>
      <c r="AH1034" s="78"/>
      <c r="AJ1034" s="58"/>
      <c r="AL1034" s="48"/>
      <c r="AM1034" s="48"/>
    </row>
    <row r="1035" spans="13:39" ht="16.5" thickTop="1" thickBot="1" x14ac:dyDescent="0.3">
      <c r="M1035" s="78"/>
      <c r="S1035" s="22"/>
      <c r="V1035" s="22"/>
      <c r="Y1035" s="22"/>
      <c r="AF1035" s="66"/>
      <c r="AH1035" s="78"/>
      <c r="AJ1035" s="58"/>
      <c r="AL1035" s="48"/>
      <c r="AM1035" s="48"/>
    </row>
    <row r="1036" spans="13:39" ht="16.5" thickTop="1" thickBot="1" x14ac:dyDescent="0.3">
      <c r="M1036" s="78"/>
      <c r="S1036" s="22"/>
      <c r="V1036" s="22"/>
      <c r="Y1036" s="22"/>
      <c r="AF1036" s="66"/>
      <c r="AH1036" s="78"/>
      <c r="AJ1036" s="58"/>
      <c r="AL1036" s="48"/>
      <c r="AM1036" s="48"/>
    </row>
    <row r="1037" spans="13:39" ht="16.5" thickTop="1" thickBot="1" x14ac:dyDescent="0.3">
      <c r="M1037" s="78"/>
      <c r="S1037" s="22"/>
      <c r="V1037" s="22"/>
      <c r="Y1037" s="22"/>
      <c r="AF1037" s="66"/>
      <c r="AH1037" s="78"/>
      <c r="AJ1037" s="58"/>
      <c r="AL1037" s="48"/>
      <c r="AM1037" s="48"/>
    </row>
    <row r="1038" spans="13:39" ht="16.5" thickTop="1" thickBot="1" x14ac:dyDescent="0.3">
      <c r="M1038" s="78"/>
      <c r="S1038" s="22"/>
      <c r="V1038" s="22"/>
      <c r="Y1038" s="22"/>
      <c r="AF1038" s="66"/>
      <c r="AH1038" s="78"/>
      <c r="AJ1038" s="58"/>
      <c r="AL1038" s="48"/>
      <c r="AM1038" s="48"/>
    </row>
    <row r="1039" spans="13:39" ht="16.5" thickTop="1" thickBot="1" x14ac:dyDescent="0.3">
      <c r="M1039" s="78"/>
      <c r="S1039" s="22"/>
      <c r="V1039" s="22"/>
      <c r="Y1039" s="22"/>
      <c r="AF1039" s="66"/>
      <c r="AH1039" s="78"/>
      <c r="AJ1039" s="58"/>
      <c r="AL1039" s="48"/>
      <c r="AM1039" s="48"/>
    </row>
    <row r="1040" spans="13:39" ht="16.5" thickTop="1" thickBot="1" x14ac:dyDescent="0.3">
      <c r="M1040" s="78"/>
      <c r="S1040" s="22"/>
      <c r="V1040" s="22"/>
      <c r="Y1040" s="22"/>
      <c r="AF1040" s="66"/>
      <c r="AH1040" s="78"/>
      <c r="AJ1040" s="58"/>
      <c r="AL1040" s="48"/>
      <c r="AM1040" s="48"/>
    </row>
    <row r="1041" spans="13:39" ht="16.5" thickTop="1" thickBot="1" x14ac:dyDescent="0.3">
      <c r="M1041" s="78"/>
      <c r="S1041" s="22"/>
      <c r="V1041" s="22"/>
      <c r="Y1041" s="22"/>
      <c r="AF1041" s="66"/>
      <c r="AH1041" s="78"/>
      <c r="AJ1041" s="58"/>
      <c r="AL1041" s="48"/>
      <c r="AM1041" s="48"/>
    </row>
    <row r="1042" spans="13:39" ht="16.5" thickTop="1" thickBot="1" x14ac:dyDescent="0.3">
      <c r="M1042" s="78"/>
      <c r="S1042" s="22"/>
      <c r="V1042" s="22"/>
      <c r="Y1042" s="22"/>
      <c r="AF1042" s="66"/>
      <c r="AH1042" s="78"/>
      <c r="AJ1042" s="58"/>
      <c r="AL1042" s="48"/>
      <c r="AM1042" s="48"/>
    </row>
    <row r="1043" spans="13:39" ht="16.5" thickTop="1" thickBot="1" x14ac:dyDescent="0.3">
      <c r="M1043" s="78"/>
      <c r="S1043" s="22"/>
      <c r="V1043" s="22"/>
      <c r="Y1043" s="22"/>
      <c r="AF1043" s="66"/>
      <c r="AH1043" s="78"/>
      <c r="AJ1043" s="58"/>
      <c r="AL1043" s="48"/>
      <c r="AM1043" s="48"/>
    </row>
    <row r="1044" spans="13:39" ht="16.5" thickTop="1" thickBot="1" x14ac:dyDescent="0.3">
      <c r="M1044" s="78"/>
      <c r="S1044" s="22"/>
      <c r="V1044" s="22"/>
      <c r="Y1044" s="22"/>
      <c r="AF1044" s="66"/>
      <c r="AH1044" s="78"/>
      <c r="AJ1044" s="58"/>
      <c r="AL1044" s="48"/>
      <c r="AM1044" s="48"/>
    </row>
    <row r="1045" spans="13:39" ht="16.5" thickTop="1" thickBot="1" x14ac:dyDescent="0.3">
      <c r="M1045" s="78"/>
      <c r="S1045" s="22"/>
      <c r="V1045" s="22"/>
      <c r="Y1045" s="22"/>
      <c r="AF1045" s="66"/>
      <c r="AH1045" s="78"/>
      <c r="AJ1045" s="58"/>
      <c r="AL1045" s="48"/>
      <c r="AM1045" s="48"/>
    </row>
    <row r="1046" spans="13:39" ht="16.5" thickTop="1" thickBot="1" x14ac:dyDescent="0.3">
      <c r="M1046" s="78"/>
      <c r="S1046" s="22"/>
      <c r="V1046" s="22"/>
      <c r="Y1046" s="22"/>
      <c r="AF1046" s="66"/>
      <c r="AH1046" s="78"/>
      <c r="AJ1046" s="58"/>
      <c r="AL1046" s="48"/>
      <c r="AM1046" s="48"/>
    </row>
    <row r="1047" spans="13:39" ht="16.5" thickTop="1" thickBot="1" x14ac:dyDescent="0.3">
      <c r="M1047" s="78"/>
      <c r="S1047" s="22"/>
      <c r="V1047" s="22"/>
      <c r="Y1047" s="22"/>
      <c r="AF1047" s="66"/>
      <c r="AH1047" s="78"/>
      <c r="AJ1047" s="58"/>
      <c r="AL1047" s="48"/>
      <c r="AM1047" s="48"/>
    </row>
    <row r="1048" spans="13:39" ht="16.5" thickTop="1" thickBot="1" x14ac:dyDescent="0.3">
      <c r="M1048" s="78"/>
      <c r="S1048" s="22"/>
      <c r="V1048" s="22"/>
      <c r="Y1048" s="22"/>
      <c r="AF1048" s="66"/>
      <c r="AH1048" s="78"/>
      <c r="AJ1048" s="58"/>
      <c r="AL1048" s="48"/>
      <c r="AM1048" s="48"/>
    </row>
    <row r="1049" spans="13:39" ht="16.5" thickTop="1" thickBot="1" x14ac:dyDescent="0.3">
      <c r="M1049" s="78"/>
      <c r="S1049" s="22"/>
      <c r="V1049" s="22"/>
      <c r="Y1049" s="22"/>
      <c r="AF1049" s="66"/>
      <c r="AH1049" s="78"/>
      <c r="AJ1049" s="58"/>
      <c r="AL1049" s="48"/>
      <c r="AM1049" s="48"/>
    </row>
    <row r="1050" spans="13:39" ht="16.5" thickTop="1" thickBot="1" x14ac:dyDescent="0.3">
      <c r="M1050" s="78"/>
      <c r="S1050" s="22"/>
      <c r="V1050" s="22"/>
      <c r="Y1050" s="22"/>
      <c r="AF1050" s="66"/>
      <c r="AH1050" s="78"/>
      <c r="AJ1050" s="58"/>
      <c r="AL1050" s="48"/>
      <c r="AM1050" s="48"/>
    </row>
    <row r="1051" spans="13:39" ht="16.5" thickTop="1" thickBot="1" x14ac:dyDescent="0.3">
      <c r="M1051" s="78"/>
      <c r="S1051" s="22"/>
      <c r="V1051" s="22"/>
      <c r="Y1051" s="22"/>
      <c r="AF1051" s="66"/>
      <c r="AH1051" s="78"/>
      <c r="AJ1051" s="58"/>
      <c r="AL1051" s="48"/>
      <c r="AM1051" s="48"/>
    </row>
    <row r="1052" spans="13:39" ht="16.5" thickTop="1" thickBot="1" x14ac:dyDescent="0.3">
      <c r="M1052" s="78"/>
      <c r="S1052" s="22"/>
      <c r="V1052" s="22"/>
      <c r="Y1052" s="22"/>
      <c r="AF1052" s="66"/>
      <c r="AH1052" s="78"/>
      <c r="AJ1052" s="58"/>
      <c r="AL1052" s="48"/>
      <c r="AM1052" s="48"/>
    </row>
    <row r="1053" spans="13:39" ht="16.5" thickTop="1" thickBot="1" x14ac:dyDescent="0.3">
      <c r="M1053" s="78"/>
      <c r="S1053" s="22"/>
      <c r="V1053" s="22"/>
      <c r="Y1053" s="22"/>
      <c r="AF1053" s="66"/>
      <c r="AH1053" s="78"/>
      <c r="AJ1053" s="58"/>
      <c r="AL1053" s="48"/>
      <c r="AM1053" s="48"/>
    </row>
    <row r="1054" spans="13:39" ht="16.5" thickTop="1" thickBot="1" x14ac:dyDescent="0.3">
      <c r="M1054" s="78"/>
      <c r="S1054" s="22"/>
      <c r="V1054" s="22"/>
      <c r="Y1054" s="22"/>
      <c r="AF1054" s="66"/>
      <c r="AH1054" s="78"/>
      <c r="AJ1054" s="58"/>
      <c r="AL1054" s="48"/>
      <c r="AM1054" s="48"/>
    </row>
    <row r="1055" spans="13:39" ht="16.5" thickTop="1" thickBot="1" x14ac:dyDescent="0.3">
      <c r="M1055" s="78"/>
      <c r="S1055" s="22"/>
      <c r="V1055" s="22"/>
      <c r="Y1055" s="22"/>
      <c r="AF1055" s="66"/>
      <c r="AH1055" s="78"/>
      <c r="AJ1055" s="58"/>
      <c r="AL1055" s="48"/>
      <c r="AM1055" s="48"/>
    </row>
    <row r="1056" spans="13:39" ht="16.5" thickTop="1" thickBot="1" x14ac:dyDescent="0.3">
      <c r="M1056" s="78"/>
      <c r="S1056" s="22"/>
      <c r="V1056" s="22"/>
      <c r="Y1056" s="22"/>
      <c r="AF1056" s="66"/>
      <c r="AH1056" s="78"/>
      <c r="AJ1056" s="58"/>
      <c r="AL1056" s="48"/>
      <c r="AM1056" s="48"/>
    </row>
    <row r="1057" spans="13:39" ht="16.5" thickTop="1" thickBot="1" x14ac:dyDescent="0.3">
      <c r="M1057" s="78"/>
      <c r="S1057" s="22"/>
      <c r="V1057" s="22"/>
      <c r="Y1057" s="22"/>
      <c r="AF1057" s="66"/>
      <c r="AH1057" s="78"/>
      <c r="AJ1057" s="58"/>
      <c r="AL1057" s="48"/>
      <c r="AM1057" s="48"/>
    </row>
    <row r="1058" spans="13:39" ht="16.5" thickTop="1" thickBot="1" x14ac:dyDescent="0.3">
      <c r="M1058" s="78"/>
      <c r="S1058" s="22"/>
      <c r="V1058" s="22"/>
      <c r="Y1058" s="22"/>
      <c r="AF1058" s="66"/>
      <c r="AH1058" s="78"/>
      <c r="AJ1058" s="58"/>
      <c r="AL1058" s="48"/>
      <c r="AM1058" s="48"/>
    </row>
    <row r="1059" spans="13:39" ht="16.5" thickTop="1" thickBot="1" x14ac:dyDescent="0.3">
      <c r="M1059" s="78"/>
      <c r="S1059" s="22"/>
      <c r="V1059" s="22"/>
      <c r="Y1059" s="22"/>
      <c r="AF1059" s="66"/>
      <c r="AH1059" s="78"/>
      <c r="AJ1059" s="58"/>
      <c r="AL1059" s="48"/>
      <c r="AM1059" s="48"/>
    </row>
    <row r="1060" spans="13:39" ht="16.5" thickTop="1" thickBot="1" x14ac:dyDescent="0.3">
      <c r="M1060" s="78"/>
      <c r="S1060" s="22"/>
      <c r="V1060" s="22"/>
      <c r="Y1060" s="22"/>
      <c r="AF1060" s="66"/>
      <c r="AH1060" s="78"/>
      <c r="AJ1060" s="58"/>
      <c r="AL1060" s="48"/>
      <c r="AM1060" s="48"/>
    </row>
    <row r="1061" spans="13:39" ht="16.5" thickTop="1" thickBot="1" x14ac:dyDescent="0.3">
      <c r="M1061" s="78"/>
      <c r="S1061" s="22"/>
      <c r="V1061" s="22"/>
      <c r="Y1061" s="22"/>
      <c r="AF1061" s="66"/>
      <c r="AH1061" s="78"/>
      <c r="AJ1061" s="58"/>
      <c r="AL1061" s="48"/>
      <c r="AM1061" s="48"/>
    </row>
    <row r="1062" spans="13:39" ht="16.5" thickTop="1" thickBot="1" x14ac:dyDescent="0.3">
      <c r="M1062" s="78"/>
      <c r="S1062" s="22"/>
      <c r="V1062" s="22"/>
      <c r="Y1062" s="22"/>
      <c r="AF1062" s="66"/>
      <c r="AH1062" s="78"/>
      <c r="AJ1062" s="58"/>
      <c r="AL1062" s="48"/>
      <c r="AM1062" s="48"/>
    </row>
    <row r="1063" spans="13:39" ht="16.5" thickTop="1" thickBot="1" x14ac:dyDescent="0.3">
      <c r="M1063" s="78"/>
      <c r="S1063" s="22"/>
      <c r="V1063" s="22"/>
      <c r="Y1063" s="22"/>
      <c r="AF1063" s="66"/>
      <c r="AH1063" s="78"/>
      <c r="AJ1063" s="58"/>
      <c r="AL1063" s="48"/>
      <c r="AM1063" s="48"/>
    </row>
    <row r="1064" spans="13:39" ht="16.5" thickTop="1" thickBot="1" x14ac:dyDescent="0.3">
      <c r="M1064" s="78"/>
      <c r="S1064" s="22"/>
      <c r="V1064" s="22"/>
      <c r="Y1064" s="22"/>
      <c r="AF1064" s="66"/>
      <c r="AH1064" s="78"/>
      <c r="AJ1064" s="58"/>
      <c r="AL1064" s="48"/>
      <c r="AM1064" s="48"/>
    </row>
    <row r="1065" spans="13:39" ht="16.5" thickTop="1" thickBot="1" x14ac:dyDescent="0.3">
      <c r="M1065" s="78"/>
      <c r="S1065" s="22"/>
      <c r="V1065" s="22"/>
      <c r="Y1065" s="22"/>
      <c r="AF1065" s="66"/>
      <c r="AH1065" s="78"/>
      <c r="AJ1065" s="58"/>
      <c r="AL1065" s="48"/>
      <c r="AM1065" s="48"/>
    </row>
    <row r="1066" spans="13:39" ht="16.5" thickTop="1" thickBot="1" x14ac:dyDescent="0.3">
      <c r="M1066" s="78"/>
      <c r="S1066" s="22"/>
      <c r="V1066" s="22"/>
      <c r="Y1066" s="22"/>
      <c r="AF1066" s="66"/>
      <c r="AH1066" s="78"/>
      <c r="AJ1066" s="58"/>
      <c r="AL1066" s="48"/>
      <c r="AM1066" s="48"/>
    </row>
    <row r="1067" spans="13:39" ht="16.5" thickTop="1" thickBot="1" x14ac:dyDescent="0.3">
      <c r="M1067" s="78"/>
      <c r="S1067" s="22"/>
      <c r="V1067" s="22"/>
      <c r="Y1067" s="22"/>
      <c r="AF1067" s="66"/>
      <c r="AH1067" s="78"/>
      <c r="AJ1067" s="58"/>
      <c r="AL1067" s="48"/>
      <c r="AM1067" s="48"/>
    </row>
    <row r="1068" spans="13:39" ht="16.5" thickTop="1" thickBot="1" x14ac:dyDescent="0.3">
      <c r="M1068" s="78"/>
      <c r="S1068" s="22"/>
      <c r="V1068" s="22"/>
      <c r="Y1068" s="22"/>
      <c r="AF1068" s="66"/>
      <c r="AH1068" s="78"/>
      <c r="AJ1068" s="58"/>
      <c r="AL1068" s="48"/>
      <c r="AM1068" s="48"/>
    </row>
    <row r="1069" spans="13:39" ht="16.5" thickTop="1" thickBot="1" x14ac:dyDescent="0.3">
      <c r="M1069" s="78"/>
      <c r="S1069" s="22"/>
      <c r="V1069" s="22"/>
      <c r="Y1069" s="22"/>
      <c r="AF1069" s="66"/>
      <c r="AH1069" s="78"/>
      <c r="AJ1069" s="58"/>
      <c r="AL1069" s="48"/>
      <c r="AM1069" s="48"/>
    </row>
    <row r="1070" spans="13:39" ht="16.5" thickTop="1" thickBot="1" x14ac:dyDescent="0.3">
      <c r="M1070" s="78"/>
      <c r="S1070" s="22"/>
      <c r="V1070" s="22"/>
      <c r="Y1070" s="22"/>
      <c r="AF1070" s="66"/>
      <c r="AH1070" s="78"/>
      <c r="AJ1070" s="58"/>
      <c r="AL1070" s="48"/>
      <c r="AM1070" s="48"/>
    </row>
    <row r="1071" spans="13:39" ht="16.5" thickTop="1" thickBot="1" x14ac:dyDescent="0.3">
      <c r="M1071" s="78"/>
      <c r="S1071" s="22"/>
      <c r="V1071" s="22"/>
      <c r="Y1071" s="22"/>
      <c r="AF1071" s="66"/>
      <c r="AH1071" s="78"/>
      <c r="AJ1071" s="58"/>
      <c r="AL1071" s="48"/>
      <c r="AM1071" s="48"/>
    </row>
    <row r="1072" spans="13:39" ht="16.5" thickTop="1" thickBot="1" x14ac:dyDescent="0.3">
      <c r="M1072" s="78"/>
      <c r="S1072" s="22"/>
      <c r="V1072" s="22"/>
      <c r="Y1072" s="22"/>
      <c r="AF1072" s="66"/>
      <c r="AH1072" s="78"/>
      <c r="AJ1072" s="58"/>
      <c r="AL1072" s="48"/>
      <c r="AM1072" s="48"/>
    </row>
    <row r="1073" spans="13:39" ht="16.5" thickTop="1" thickBot="1" x14ac:dyDescent="0.3">
      <c r="M1073" s="78"/>
      <c r="S1073" s="22"/>
      <c r="V1073" s="22"/>
      <c r="Y1073" s="22"/>
      <c r="AF1073" s="66"/>
      <c r="AH1073" s="78"/>
      <c r="AJ1073" s="58"/>
      <c r="AL1073" s="48"/>
      <c r="AM1073" s="48"/>
    </row>
    <row r="1074" spans="13:39" ht="16.5" thickTop="1" thickBot="1" x14ac:dyDescent="0.3">
      <c r="M1074" s="78"/>
      <c r="S1074" s="22"/>
      <c r="T1074" s="22"/>
      <c r="U1074" s="22"/>
      <c r="V1074" s="22"/>
      <c r="Y1074" s="22"/>
      <c r="AF1074" s="66"/>
      <c r="AH1074" s="78"/>
      <c r="AJ1074" s="58"/>
      <c r="AL1074" s="48"/>
      <c r="AM1074" s="48"/>
    </row>
    <row r="1075" spans="13:39" ht="16.5" thickTop="1" thickBot="1" x14ac:dyDescent="0.3">
      <c r="M1075" s="78"/>
      <c r="S1075" s="22"/>
      <c r="T1075" s="22"/>
      <c r="U1075" s="22"/>
      <c r="V1075" s="22"/>
      <c r="Y1075" s="22"/>
      <c r="AF1075" s="66"/>
      <c r="AH1075" s="78"/>
      <c r="AJ1075" s="58"/>
      <c r="AL1075" s="48"/>
      <c r="AM1075" s="48"/>
    </row>
    <row r="1076" spans="13:39" ht="16.5" thickTop="1" thickBot="1" x14ac:dyDescent="0.3">
      <c r="M1076" s="78"/>
      <c r="S1076" s="22"/>
      <c r="T1076" s="22"/>
      <c r="U1076" s="22"/>
      <c r="V1076" s="22"/>
      <c r="Y1076" s="22"/>
      <c r="AF1076" s="66"/>
      <c r="AH1076" s="78"/>
      <c r="AJ1076" s="58"/>
      <c r="AL1076" s="48"/>
      <c r="AM1076" s="48"/>
    </row>
    <row r="1077" spans="13:39" ht="16.5" thickTop="1" thickBot="1" x14ac:dyDescent="0.3">
      <c r="M1077" s="78"/>
      <c r="S1077" s="22"/>
      <c r="T1077" s="22"/>
      <c r="U1077" s="22"/>
      <c r="V1077" s="22"/>
      <c r="Y1077" s="22"/>
      <c r="AF1077" s="66"/>
      <c r="AH1077" s="78"/>
      <c r="AJ1077" s="58"/>
      <c r="AL1077" s="48"/>
      <c r="AM1077" s="48"/>
    </row>
    <row r="1078" spans="13:39" ht="16.5" thickTop="1" thickBot="1" x14ac:dyDescent="0.3">
      <c r="M1078" s="78"/>
      <c r="AF1078" s="66"/>
      <c r="AH1078" s="78"/>
      <c r="AJ1078" s="58"/>
      <c r="AL1078" s="48"/>
      <c r="AM1078" s="48"/>
    </row>
    <row r="1079" spans="13:39" ht="16.5" thickTop="1" thickBot="1" x14ac:dyDescent="0.3">
      <c r="M1079" s="78"/>
      <c r="AF1079" s="66"/>
      <c r="AH1079" s="78"/>
      <c r="AJ1079" s="58"/>
      <c r="AL1079" s="48"/>
      <c r="AM1079" s="48"/>
    </row>
    <row r="1080" spans="13:39" ht="16.5" thickTop="1" thickBot="1" x14ac:dyDescent="0.3">
      <c r="M1080" s="78"/>
      <c r="AF1080" s="66"/>
      <c r="AH1080" s="78"/>
      <c r="AJ1080" s="58"/>
      <c r="AL1080" s="48"/>
      <c r="AM1080" s="48"/>
    </row>
    <row r="1081" spans="13:39" ht="16.5" thickTop="1" thickBot="1" x14ac:dyDescent="0.3">
      <c r="M1081" s="78"/>
      <c r="AF1081" s="66"/>
      <c r="AH1081" s="78"/>
      <c r="AJ1081" s="58"/>
      <c r="AL1081" s="48"/>
      <c r="AM1081" s="48"/>
    </row>
    <row r="1082" spans="13:39" ht="16.5" thickTop="1" thickBot="1" x14ac:dyDescent="0.3">
      <c r="M1082" s="78"/>
      <c r="AF1082" s="66"/>
      <c r="AH1082" s="78"/>
      <c r="AJ1082" s="58"/>
      <c r="AL1082" s="48"/>
      <c r="AM1082" s="48"/>
    </row>
    <row r="1083" spans="13:39" ht="16.5" thickTop="1" thickBot="1" x14ac:dyDescent="0.3">
      <c r="M1083" s="78"/>
      <c r="AF1083" s="66"/>
      <c r="AH1083" s="78"/>
      <c r="AJ1083" s="58"/>
      <c r="AL1083" s="48"/>
      <c r="AM1083" s="48"/>
    </row>
    <row r="1084" spans="13:39" ht="16.5" thickTop="1" thickBot="1" x14ac:dyDescent="0.3">
      <c r="M1084" s="78"/>
      <c r="AF1084" s="66"/>
      <c r="AH1084" s="78"/>
      <c r="AJ1084" s="58"/>
      <c r="AL1084" s="48"/>
      <c r="AM1084" s="48"/>
    </row>
    <row r="1085" spans="13:39" ht="16.5" thickTop="1" thickBot="1" x14ac:dyDescent="0.3">
      <c r="M1085" s="78"/>
      <c r="AF1085" s="66"/>
      <c r="AH1085" s="78"/>
      <c r="AJ1085" s="58"/>
      <c r="AL1085" s="48"/>
      <c r="AM1085" s="48"/>
    </row>
    <row r="1086" spans="13:39" ht="16.5" thickTop="1" thickBot="1" x14ac:dyDescent="0.3">
      <c r="M1086" s="78"/>
      <c r="AF1086" s="66"/>
      <c r="AH1086" s="78"/>
      <c r="AJ1086" s="58"/>
      <c r="AL1086" s="48"/>
      <c r="AM1086" s="48"/>
    </row>
    <row r="1087" spans="13:39" ht="16.5" thickTop="1" thickBot="1" x14ac:dyDescent="0.3">
      <c r="M1087" s="78"/>
      <c r="AF1087" s="66"/>
      <c r="AH1087" s="78"/>
      <c r="AJ1087" s="58"/>
      <c r="AL1087" s="48"/>
      <c r="AM1087" s="48"/>
    </row>
    <row r="1088" spans="13:39" ht="16.5" thickTop="1" thickBot="1" x14ac:dyDescent="0.3">
      <c r="M1088" s="78"/>
      <c r="AF1088" s="66"/>
      <c r="AH1088" s="78"/>
      <c r="AJ1088" s="58"/>
      <c r="AL1088" s="48"/>
      <c r="AM1088" s="48"/>
    </row>
    <row r="1089" spans="13:39" ht="16.5" thickTop="1" thickBot="1" x14ac:dyDescent="0.3">
      <c r="M1089" s="78"/>
      <c r="AF1089" s="66"/>
      <c r="AH1089" s="78"/>
      <c r="AJ1089" s="58"/>
      <c r="AL1089" s="48"/>
      <c r="AM1089" s="48"/>
    </row>
    <row r="1090" spans="13:39" ht="16.5" thickTop="1" thickBot="1" x14ac:dyDescent="0.3">
      <c r="M1090" s="78"/>
      <c r="AF1090" s="66"/>
      <c r="AH1090" s="78"/>
      <c r="AJ1090" s="58"/>
      <c r="AL1090" s="48"/>
      <c r="AM1090" s="48"/>
    </row>
    <row r="1091" spans="13:39" ht="16.5" thickTop="1" thickBot="1" x14ac:dyDescent="0.3">
      <c r="M1091" s="78"/>
      <c r="AF1091" s="66"/>
      <c r="AH1091" s="78"/>
      <c r="AJ1091" s="58"/>
      <c r="AL1091" s="48"/>
      <c r="AM1091" s="48"/>
    </row>
    <row r="1092" spans="13:39" ht="16.5" thickTop="1" thickBot="1" x14ac:dyDescent="0.3">
      <c r="M1092" s="78"/>
      <c r="AF1092" s="66"/>
      <c r="AH1092" s="78"/>
      <c r="AJ1092" s="58"/>
      <c r="AL1092" s="48"/>
      <c r="AM1092" s="48"/>
    </row>
    <row r="1093" spans="13:39" ht="16.5" thickTop="1" thickBot="1" x14ac:dyDescent="0.3">
      <c r="M1093" s="78"/>
      <c r="AF1093" s="66"/>
      <c r="AH1093" s="78"/>
      <c r="AJ1093" s="58"/>
      <c r="AL1093" s="48"/>
      <c r="AM1093" s="48"/>
    </row>
    <row r="1094" spans="13:39" ht="16.5" thickTop="1" thickBot="1" x14ac:dyDescent="0.3">
      <c r="M1094" s="78"/>
      <c r="AF1094" s="66"/>
      <c r="AH1094" s="78"/>
      <c r="AJ1094" s="58"/>
      <c r="AL1094" s="48"/>
      <c r="AM1094" s="48"/>
    </row>
    <row r="1095" spans="13:39" ht="16.5" thickTop="1" thickBot="1" x14ac:dyDescent="0.3">
      <c r="M1095" s="78"/>
      <c r="AF1095" s="66"/>
      <c r="AH1095" s="78"/>
      <c r="AJ1095" s="58"/>
      <c r="AL1095" s="48"/>
      <c r="AM1095" s="48"/>
    </row>
    <row r="1096" spans="13:39" ht="16.5" thickTop="1" thickBot="1" x14ac:dyDescent="0.3">
      <c r="M1096" s="78"/>
      <c r="AF1096" s="66"/>
      <c r="AH1096" s="78"/>
      <c r="AJ1096" s="58"/>
      <c r="AL1096" s="48"/>
      <c r="AM1096" s="48"/>
    </row>
    <row r="1097" spans="13:39" ht="16.5" thickTop="1" thickBot="1" x14ac:dyDescent="0.3">
      <c r="M1097" s="78"/>
      <c r="AF1097" s="66"/>
      <c r="AH1097" s="78"/>
      <c r="AJ1097" s="58"/>
      <c r="AL1097" s="48"/>
      <c r="AM1097" s="48"/>
    </row>
    <row r="1098" spans="13:39" ht="16.5" thickTop="1" thickBot="1" x14ac:dyDescent="0.3">
      <c r="M1098" s="78"/>
      <c r="AF1098" s="66"/>
      <c r="AH1098" s="78"/>
      <c r="AJ1098" s="58"/>
      <c r="AL1098" s="48"/>
      <c r="AM1098" s="48"/>
    </row>
    <row r="1099" spans="13:39" ht="16.5" thickTop="1" thickBot="1" x14ac:dyDescent="0.3">
      <c r="M1099" s="78"/>
      <c r="AF1099" s="66"/>
      <c r="AH1099" s="78"/>
      <c r="AJ1099" s="58"/>
      <c r="AL1099" s="48"/>
      <c r="AM1099" s="48"/>
    </row>
    <row r="1100" spans="13:39" ht="16.5" thickTop="1" thickBot="1" x14ac:dyDescent="0.3">
      <c r="M1100" s="78"/>
      <c r="AF1100" s="66"/>
      <c r="AH1100" s="78"/>
      <c r="AJ1100" s="58"/>
      <c r="AL1100" s="48"/>
      <c r="AM1100" s="48"/>
    </row>
    <row r="1101" spans="13:39" ht="16.5" thickTop="1" thickBot="1" x14ac:dyDescent="0.3">
      <c r="M1101" s="78"/>
      <c r="AF1101" s="66"/>
      <c r="AH1101" s="78"/>
      <c r="AJ1101" s="58"/>
      <c r="AL1101" s="48"/>
      <c r="AM1101" s="48"/>
    </row>
    <row r="1102" spans="13:39" ht="16.5" thickTop="1" thickBot="1" x14ac:dyDescent="0.3">
      <c r="M1102" s="78"/>
      <c r="AF1102" s="66"/>
      <c r="AH1102" s="78"/>
      <c r="AJ1102" s="58"/>
      <c r="AL1102" s="48"/>
      <c r="AM1102" s="48"/>
    </row>
    <row r="1103" spans="13:39" ht="16.5" thickTop="1" thickBot="1" x14ac:dyDescent="0.3">
      <c r="M1103" s="78"/>
      <c r="AF1103" s="66"/>
      <c r="AH1103" s="78"/>
      <c r="AJ1103" s="58"/>
      <c r="AL1103" s="48"/>
      <c r="AM1103" s="48"/>
    </row>
    <row r="1104" spans="13:39" ht="16.5" thickTop="1" thickBot="1" x14ac:dyDescent="0.3">
      <c r="M1104" s="78"/>
      <c r="AF1104" s="66"/>
      <c r="AH1104" s="78"/>
      <c r="AJ1104" s="58"/>
      <c r="AL1104" s="48"/>
      <c r="AM1104" s="48"/>
    </row>
    <row r="1105" spans="13:39" ht="16.5" thickTop="1" thickBot="1" x14ac:dyDescent="0.3">
      <c r="M1105" s="78"/>
      <c r="AF1105" s="66"/>
      <c r="AH1105" s="78"/>
      <c r="AJ1105" s="58"/>
      <c r="AL1105" s="48"/>
      <c r="AM1105" s="48"/>
    </row>
    <row r="1106" spans="13:39" ht="16.5" thickTop="1" thickBot="1" x14ac:dyDescent="0.3">
      <c r="M1106" s="78"/>
      <c r="AF1106" s="66"/>
      <c r="AH1106" s="78"/>
      <c r="AJ1106" s="58"/>
      <c r="AL1106" s="48"/>
      <c r="AM1106" s="48"/>
    </row>
    <row r="1107" spans="13:39" ht="16.5" thickTop="1" thickBot="1" x14ac:dyDescent="0.3">
      <c r="M1107" s="78"/>
      <c r="AF1107" s="66"/>
      <c r="AH1107" s="78"/>
      <c r="AJ1107" s="58"/>
      <c r="AL1107" s="48"/>
      <c r="AM1107" s="48"/>
    </row>
    <row r="1108" spans="13:39" ht="16.5" thickTop="1" thickBot="1" x14ac:dyDescent="0.3">
      <c r="M1108" s="78"/>
      <c r="AF1108" s="66"/>
      <c r="AH1108" s="78"/>
      <c r="AJ1108" s="58"/>
      <c r="AL1108" s="48"/>
      <c r="AM1108" s="48"/>
    </row>
    <row r="1109" spans="13:39" ht="16.5" thickTop="1" thickBot="1" x14ac:dyDescent="0.3">
      <c r="M1109" s="78"/>
      <c r="AF1109" s="66"/>
      <c r="AH1109" s="78"/>
      <c r="AJ1109" s="58"/>
      <c r="AL1109" s="48"/>
      <c r="AM1109" s="48"/>
    </row>
    <row r="1110" spans="13:39" ht="16.5" thickTop="1" thickBot="1" x14ac:dyDescent="0.3">
      <c r="M1110" s="78"/>
      <c r="AF1110" s="66"/>
      <c r="AH1110" s="78"/>
      <c r="AJ1110" s="58"/>
      <c r="AL1110" s="48"/>
      <c r="AM1110" s="48"/>
    </row>
    <row r="1111" spans="13:39" ht="16.5" thickTop="1" thickBot="1" x14ac:dyDescent="0.3">
      <c r="M1111" s="78"/>
      <c r="AF1111" s="66"/>
      <c r="AH1111" s="78"/>
      <c r="AJ1111" s="58"/>
      <c r="AL1111" s="48"/>
      <c r="AM1111" s="48"/>
    </row>
    <row r="1112" spans="13:39" ht="16.5" thickTop="1" thickBot="1" x14ac:dyDescent="0.3">
      <c r="M1112" s="98"/>
      <c r="AF1112" s="66"/>
      <c r="AH1112" s="78"/>
      <c r="AJ1112" s="58"/>
      <c r="AL1112" s="48"/>
      <c r="AM1112" s="48"/>
    </row>
    <row r="1113" spans="13:39" ht="16.5" thickTop="1" thickBot="1" x14ac:dyDescent="0.3">
      <c r="M1113" s="98"/>
      <c r="AF1113" s="66"/>
      <c r="AH1113" s="78"/>
      <c r="AJ1113" s="58"/>
      <c r="AL1113" s="48"/>
      <c r="AM1113" s="48"/>
    </row>
    <row r="1114" spans="13:39" ht="16.5" thickTop="1" thickBot="1" x14ac:dyDescent="0.3">
      <c r="M1114" s="98"/>
      <c r="AF1114" s="66"/>
      <c r="AH1114" s="78"/>
      <c r="AJ1114" s="58"/>
      <c r="AL1114" s="48"/>
      <c r="AM1114" s="48"/>
    </row>
    <row r="1115" spans="13:39" ht="16.5" thickTop="1" thickBot="1" x14ac:dyDescent="0.3">
      <c r="M1115" s="98"/>
      <c r="AF1115" s="66"/>
      <c r="AH1115" s="78"/>
      <c r="AJ1115" s="58"/>
      <c r="AL1115" s="48"/>
      <c r="AM1115" s="48"/>
    </row>
    <row r="1116" spans="13:39" ht="16.5" thickTop="1" thickBot="1" x14ac:dyDescent="0.3">
      <c r="M1116" s="98"/>
      <c r="AF1116" s="66"/>
      <c r="AH1116" s="78"/>
      <c r="AJ1116" s="58"/>
      <c r="AL1116" s="48"/>
      <c r="AM1116" s="48"/>
    </row>
    <row r="1117" spans="13:39" ht="16.5" thickTop="1" thickBot="1" x14ac:dyDescent="0.3">
      <c r="M1117" s="98"/>
      <c r="AF1117" s="66"/>
      <c r="AH1117" s="78"/>
      <c r="AJ1117" s="58"/>
      <c r="AL1117" s="78"/>
      <c r="AM1117" s="78"/>
    </row>
    <row r="1118" spans="13:39" ht="16.5" thickTop="1" thickBot="1" x14ac:dyDescent="0.3">
      <c r="M1118" s="98"/>
      <c r="AF1118" s="66"/>
      <c r="AH1118" s="78"/>
      <c r="AJ1118" s="58"/>
      <c r="AL1118" s="78"/>
      <c r="AM1118" s="78"/>
    </row>
    <row r="1119" spans="13:39" ht="16.5" thickTop="1" thickBot="1" x14ac:dyDescent="0.3">
      <c r="M1119" s="98"/>
      <c r="AF1119" s="66"/>
      <c r="AH1119" s="78"/>
      <c r="AJ1119" s="58"/>
      <c r="AL1119" s="78"/>
      <c r="AM1119" s="78"/>
    </row>
    <row r="1120" spans="13:39" ht="16.5" thickTop="1" thickBot="1" x14ac:dyDescent="0.3">
      <c r="M1120" s="98"/>
      <c r="AF1120" s="66"/>
      <c r="AH1120" s="78"/>
      <c r="AJ1120" s="58"/>
      <c r="AL1120" s="78"/>
      <c r="AM1120" s="78"/>
    </row>
    <row r="1121" spans="2:39" ht="16.5" thickTop="1" thickBot="1" x14ac:dyDescent="0.3">
      <c r="M1121" s="98"/>
      <c r="AF1121" s="66"/>
      <c r="AH1121" s="78"/>
      <c r="AJ1121" s="58"/>
      <c r="AL1121" s="78"/>
      <c r="AM1121" s="78"/>
    </row>
    <row r="1122" spans="2:39" ht="16.5" thickTop="1" thickBot="1" x14ac:dyDescent="0.3">
      <c r="M1122" s="98"/>
      <c r="AF1122" s="66"/>
      <c r="AH1122" s="78"/>
      <c r="AJ1122" s="58"/>
      <c r="AL1122" s="78"/>
      <c r="AM1122" s="78"/>
    </row>
    <row r="1123" spans="2:39" ht="16.5" thickTop="1" thickBot="1" x14ac:dyDescent="0.3">
      <c r="M1123" s="98"/>
      <c r="AF1123" s="66"/>
      <c r="AH1123" s="78"/>
      <c r="AJ1123" s="58"/>
      <c r="AL1123" s="78"/>
      <c r="AM1123" s="78"/>
    </row>
    <row r="1124" spans="2:39" ht="16.5" thickTop="1" thickBot="1" x14ac:dyDescent="0.3">
      <c r="M1124" s="98"/>
      <c r="AF1124" s="66"/>
      <c r="AH1124" s="78"/>
      <c r="AJ1124" s="58"/>
      <c r="AL1124" s="78"/>
      <c r="AM1124" s="78"/>
    </row>
    <row r="1125" spans="2:39" ht="16.5" thickTop="1" thickBot="1" x14ac:dyDescent="0.3">
      <c r="M1125" s="98"/>
      <c r="AF1125" s="66"/>
      <c r="AH1125" s="78"/>
      <c r="AJ1125" s="58"/>
      <c r="AL1125" s="78"/>
      <c r="AM1125" s="78"/>
    </row>
    <row r="1126" spans="2:39" ht="16.5" thickTop="1" thickBot="1" x14ac:dyDescent="0.3">
      <c r="M1126" s="98"/>
      <c r="AF1126" s="66"/>
      <c r="AH1126" s="78"/>
      <c r="AJ1126" s="58"/>
      <c r="AL1126" s="78"/>
      <c r="AM1126" s="78"/>
    </row>
    <row r="1127" spans="2:39" ht="16.5" thickTop="1" thickBot="1" x14ac:dyDescent="0.3">
      <c r="M1127" s="98"/>
      <c r="AF1127" s="66"/>
      <c r="AH1127" s="78"/>
      <c r="AJ1127" s="58"/>
      <c r="AL1127" s="78"/>
      <c r="AM1127" s="78"/>
    </row>
    <row r="1128" spans="2:39" ht="16.5" thickTop="1" thickBot="1" x14ac:dyDescent="0.3">
      <c r="M1128" s="98"/>
      <c r="AF1128" s="66"/>
      <c r="AH1128" s="78"/>
      <c r="AJ1128" s="58"/>
      <c r="AL1128" s="78"/>
      <c r="AM1128" s="78"/>
    </row>
    <row r="1129" spans="2:39" ht="16.5" thickTop="1" thickBot="1" x14ac:dyDescent="0.3">
      <c r="M1129" s="98"/>
      <c r="AF1129" s="66"/>
      <c r="AH1129" s="78"/>
      <c r="AJ1129" s="58"/>
      <c r="AL1129" s="78"/>
      <c r="AM1129" s="78"/>
    </row>
    <row r="1130" spans="2:39" ht="16.5" thickTop="1" thickBot="1" x14ac:dyDescent="0.3">
      <c r="M1130" s="98"/>
      <c r="AF1130" s="66"/>
      <c r="AH1130" s="78"/>
      <c r="AJ1130" s="58"/>
      <c r="AL1130" s="78"/>
      <c r="AM1130" s="78"/>
    </row>
    <row r="1131" spans="2:39" ht="16.5" thickTop="1" thickBot="1" x14ac:dyDescent="0.3">
      <c r="M1131" s="98"/>
      <c r="AF1131" s="66"/>
      <c r="AH1131" s="78"/>
      <c r="AJ1131" s="58"/>
      <c r="AL1131" s="78"/>
      <c r="AM1131" s="78"/>
    </row>
    <row r="1132" spans="2:39" ht="16.5" thickTop="1" thickBot="1" x14ac:dyDescent="0.3">
      <c r="M1132" s="98"/>
      <c r="AF1132" s="66"/>
      <c r="AH1132" s="78"/>
      <c r="AJ1132" s="58"/>
      <c r="AL1132" s="78"/>
      <c r="AM1132" s="78"/>
    </row>
    <row r="1133" spans="2:39" ht="16.5" thickTop="1" thickBot="1" x14ac:dyDescent="0.3">
      <c r="AF1133" s="66"/>
      <c r="AH1133" s="78"/>
      <c r="AJ1133" s="58"/>
      <c r="AL1133" s="78"/>
      <c r="AM1133" s="78"/>
    </row>
    <row r="1134" spans="2:39" ht="16.5" thickTop="1" thickBot="1" x14ac:dyDescent="0.3">
      <c r="B1134" s="22"/>
      <c r="C1134" s="22"/>
      <c r="D1134" s="22"/>
      <c r="E1134" s="22"/>
      <c r="F1134" s="22"/>
      <c r="G1134" s="22"/>
      <c r="H1134" s="22"/>
      <c r="I1134" s="22"/>
      <c r="J1134" s="22"/>
      <c r="K1134" s="22"/>
      <c r="L1134" s="22"/>
      <c r="N1134" s="22"/>
      <c r="O1134" s="22"/>
      <c r="P1134" s="22"/>
      <c r="Q1134" s="22"/>
      <c r="R1134" s="22"/>
      <c r="S1134" s="22"/>
      <c r="T1134" s="22"/>
      <c r="U1134" s="22"/>
      <c r="V1134" s="22"/>
      <c r="W1134" s="22"/>
      <c r="X1134" s="22"/>
      <c r="Y1134" s="22"/>
      <c r="AE1134" s="22"/>
      <c r="AF1134" s="66"/>
      <c r="AH1134" s="78"/>
      <c r="AJ1134" s="58"/>
      <c r="AL1134" s="78"/>
      <c r="AM1134" s="78"/>
    </row>
    <row r="1135" spans="2:39" ht="16.5" thickTop="1" thickBot="1" x14ac:dyDescent="0.3">
      <c r="B1135" s="22"/>
      <c r="C1135" s="22"/>
      <c r="D1135" s="22"/>
      <c r="E1135" s="22"/>
      <c r="F1135" s="22"/>
      <c r="G1135" s="22"/>
      <c r="H1135" s="22"/>
      <c r="I1135" s="22"/>
      <c r="J1135" s="22"/>
      <c r="K1135" s="22"/>
      <c r="L1135" s="22"/>
      <c r="N1135" s="22"/>
      <c r="O1135" s="22"/>
      <c r="P1135" s="22"/>
      <c r="Q1135" s="22"/>
      <c r="R1135" s="22"/>
      <c r="S1135" s="22"/>
      <c r="T1135" s="22"/>
      <c r="U1135" s="22"/>
      <c r="V1135" s="22"/>
      <c r="W1135" s="22"/>
      <c r="X1135" s="22"/>
      <c r="Y1135" s="22"/>
      <c r="AE1135" s="22"/>
      <c r="AF1135" s="66"/>
      <c r="AH1135" s="78"/>
      <c r="AJ1135" s="58"/>
      <c r="AL1135" s="78"/>
      <c r="AM1135" s="78"/>
    </row>
    <row r="1136" spans="2:39" ht="16.5" thickTop="1" thickBot="1" x14ac:dyDescent="0.3">
      <c r="B1136" s="22"/>
      <c r="C1136" s="22"/>
      <c r="D1136" s="22"/>
      <c r="E1136" s="22"/>
      <c r="F1136" s="22"/>
      <c r="G1136" s="22"/>
      <c r="H1136" s="22"/>
      <c r="I1136" s="22"/>
      <c r="J1136" s="22"/>
      <c r="K1136" s="22"/>
      <c r="L1136" s="22"/>
      <c r="N1136" s="22"/>
      <c r="O1136" s="22"/>
      <c r="P1136" s="22"/>
      <c r="Q1136" s="22"/>
      <c r="R1136" s="22"/>
      <c r="S1136" s="22"/>
      <c r="T1136" s="22"/>
      <c r="U1136" s="22"/>
      <c r="V1136" s="22"/>
      <c r="W1136" s="22"/>
      <c r="X1136" s="22"/>
      <c r="Y1136" s="22"/>
      <c r="AE1136" s="22"/>
      <c r="AF1136" s="66"/>
      <c r="AH1136" s="78"/>
      <c r="AJ1136" s="58"/>
      <c r="AL1136" s="78"/>
      <c r="AM1136" s="78"/>
    </row>
    <row r="1137" spans="2:39" ht="16.5" thickTop="1" thickBot="1" x14ac:dyDescent="0.3">
      <c r="B1137" s="22"/>
      <c r="C1137" s="22"/>
      <c r="D1137" s="22"/>
      <c r="E1137" s="22"/>
      <c r="F1137" s="22"/>
      <c r="G1137" s="22"/>
      <c r="H1137" s="22"/>
      <c r="I1137" s="22"/>
      <c r="J1137" s="22"/>
      <c r="K1137" s="22"/>
      <c r="L1137" s="22"/>
      <c r="N1137" s="22"/>
      <c r="O1137" s="22"/>
      <c r="P1137" s="22"/>
      <c r="Q1137" s="22"/>
      <c r="R1137" s="22"/>
      <c r="S1137" s="22"/>
      <c r="T1137" s="22"/>
      <c r="U1137" s="22"/>
      <c r="V1137" s="22"/>
      <c r="W1137" s="22"/>
      <c r="X1137" s="22"/>
      <c r="Y1137" s="22"/>
      <c r="AE1137" s="22"/>
      <c r="AF1137" s="66"/>
      <c r="AH1137" s="78"/>
      <c r="AJ1137" s="58"/>
      <c r="AL1137" s="78"/>
      <c r="AM1137" s="78"/>
    </row>
    <row r="1138" spans="2:39" ht="16.5" thickTop="1" thickBot="1" x14ac:dyDescent="0.3">
      <c r="B1138" s="22"/>
      <c r="C1138" s="22"/>
      <c r="D1138" s="22"/>
      <c r="E1138" s="22"/>
      <c r="F1138" s="22"/>
      <c r="G1138" s="22"/>
      <c r="H1138" s="22"/>
      <c r="I1138" s="22"/>
      <c r="J1138" s="22"/>
      <c r="K1138" s="22"/>
      <c r="L1138" s="22"/>
      <c r="N1138" s="22"/>
      <c r="O1138" s="22"/>
      <c r="P1138" s="22"/>
      <c r="Q1138" s="22"/>
      <c r="R1138" s="22"/>
      <c r="S1138" s="22"/>
      <c r="T1138" s="22"/>
      <c r="U1138" s="22"/>
      <c r="V1138" s="22"/>
      <c r="W1138" s="22"/>
      <c r="X1138" s="22"/>
      <c r="Y1138" s="22"/>
      <c r="AE1138" s="22"/>
      <c r="AF1138" s="66"/>
      <c r="AH1138" s="78"/>
      <c r="AJ1138" s="58"/>
      <c r="AL1138" s="78"/>
      <c r="AM1138" s="78"/>
    </row>
    <row r="1139" spans="2:39" ht="16.5" thickTop="1" thickBot="1" x14ac:dyDescent="0.3">
      <c r="B1139" s="22"/>
      <c r="C1139" s="22"/>
      <c r="D1139" s="22"/>
      <c r="E1139" s="22"/>
      <c r="F1139" s="22"/>
      <c r="G1139" s="22"/>
      <c r="H1139" s="22"/>
      <c r="I1139" s="22"/>
      <c r="J1139" s="22"/>
      <c r="K1139" s="22"/>
      <c r="L1139" s="22"/>
      <c r="N1139" s="22"/>
      <c r="O1139" s="22"/>
      <c r="P1139" s="22"/>
      <c r="Q1139" s="22"/>
      <c r="R1139" s="22"/>
      <c r="S1139" s="22"/>
      <c r="T1139" s="22"/>
      <c r="U1139" s="22"/>
      <c r="V1139" s="22"/>
      <c r="W1139" s="22"/>
      <c r="X1139" s="22"/>
      <c r="Y1139" s="22"/>
      <c r="AE1139" s="22"/>
      <c r="AF1139" s="66"/>
      <c r="AH1139" s="78"/>
      <c r="AJ1139" s="58"/>
      <c r="AL1139" s="78"/>
      <c r="AM1139" s="78"/>
    </row>
    <row r="1140" spans="2:39" ht="16.5" thickTop="1" thickBot="1" x14ac:dyDescent="0.3">
      <c r="B1140" s="22"/>
      <c r="C1140" s="22"/>
      <c r="D1140" s="22"/>
      <c r="E1140" s="22"/>
      <c r="F1140" s="22"/>
      <c r="G1140" s="22"/>
      <c r="H1140" s="22"/>
      <c r="I1140" s="22"/>
      <c r="J1140" s="22"/>
      <c r="K1140" s="22"/>
      <c r="L1140" s="22"/>
      <c r="N1140" s="22"/>
      <c r="O1140" s="22"/>
      <c r="P1140" s="22"/>
      <c r="Q1140" s="22"/>
      <c r="R1140" s="22"/>
      <c r="S1140" s="22"/>
      <c r="T1140" s="22"/>
      <c r="U1140" s="22"/>
      <c r="V1140" s="22"/>
      <c r="W1140" s="22"/>
      <c r="X1140" s="22"/>
      <c r="Y1140" s="22"/>
      <c r="AE1140" s="22"/>
      <c r="AF1140" s="66"/>
      <c r="AH1140" s="78"/>
      <c r="AJ1140" s="58"/>
      <c r="AL1140" s="78"/>
      <c r="AM1140" s="78"/>
    </row>
    <row r="1141" spans="2:39" ht="16.5" thickTop="1" thickBot="1" x14ac:dyDescent="0.3">
      <c r="B1141" s="22"/>
      <c r="C1141" s="22"/>
      <c r="D1141" s="22"/>
      <c r="E1141" s="22"/>
      <c r="F1141" s="22"/>
      <c r="G1141" s="22"/>
      <c r="H1141" s="22"/>
      <c r="I1141" s="22"/>
      <c r="J1141" s="22"/>
      <c r="K1141" s="22"/>
      <c r="L1141" s="22"/>
      <c r="N1141" s="22"/>
      <c r="O1141" s="22"/>
      <c r="P1141" s="22"/>
      <c r="Q1141" s="22"/>
      <c r="R1141" s="22"/>
      <c r="S1141" s="22"/>
      <c r="T1141" s="22"/>
      <c r="U1141" s="22"/>
      <c r="V1141" s="22"/>
      <c r="W1141" s="22"/>
      <c r="X1141" s="22"/>
      <c r="Y1141" s="22"/>
      <c r="AE1141" s="22"/>
      <c r="AF1141" s="66"/>
      <c r="AH1141" s="78"/>
      <c r="AJ1141" s="58"/>
      <c r="AL1141" s="78"/>
      <c r="AM1141" s="78"/>
    </row>
    <row r="1142" spans="2:39" ht="16.5" thickTop="1" thickBot="1" x14ac:dyDescent="0.3">
      <c r="B1142" s="22"/>
      <c r="C1142" s="22"/>
      <c r="D1142" s="22"/>
      <c r="E1142" s="22"/>
      <c r="F1142" s="22"/>
      <c r="G1142" s="22"/>
      <c r="H1142" s="22"/>
      <c r="I1142" s="22"/>
      <c r="J1142" s="22"/>
      <c r="K1142" s="22"/>
      <c r="L1142" s="22"/>
      <c r="N1142" s="22"/>
      <c r="O1142" s="22"/>
      <c r="P1142" s="22"/>
      <c r="Q1142" s="22"/>
      <c r="R1142" s="22"/>
      <c r="S1142" s="22"/>
      <c r="T1142" s="22"/>
      <c r="U1142" s="22"/>
      <c r="V1142" s="22"/>
      <c r="W1142" s="22"/>
      <c r="X1142" s="22"/>
      <c r="Y1142" s="22"/>
      <c r="AE1142" s="22"/>
      <c r="AF1142" s="66"/>
      <c r="AH1142" s="78"/>
      <c r="AJ1142" s="58"/>
      <c r="AL1142" s="78"/>
      <c r="AM1142" s="78"/>
    </row>
    <row r="1143" spans="2:39" ht="16.5" thickTop="1" thickBot="1" x14ac:dyDescent="0.3">
      <c r="B1143" s="22"/>
      <c r="C1143" s="22"/>
      <c r="D1143" s="22"/>
      <c r="E1143" s="22"/>
      <c r="F1143" s="22"/>
      <c r="G1143" s="22"/>
      <c r="H1143" s="22"/>
      <c r="I1143" s="22"/>
      <c r="J1143" s="22"/>
      <c r="K1143" s="22"/>
      <c r="L1143" s="22"/>
      <c r="N1143" s="22"/>
      <c r="O1143" s="22"/>
      <c r="P1143" s="22"/>
      <c r="Q1143" s="22"/>
      <c r="R1143" s="22"/>
      <c r="S1143" s="22"/>
      <c r="T1143" s="22"/>
      <c r="U1143" s="22"/>
      <c r="V1143" s="22"/>
      <c r="W1143" s="22"/>
      <c r="X1143" s="22"/>
      <c r="Y1143" s="22"/>
      <c r="AE1143" s="22"/>
      <c r="AF1143" s="66"/>
      <c r="AH1143" s="78"/>
      <c r="AJ1143" s="58"/>
      <c r="AL1143" s="78"/>
      <c r="AM1143" s="78"/>
    </row>
    <row r="1144" spans="2:39" ht="16.5" thickTop="1" thickBot="1" x14ac:dyDescent="0.3">
      <c r="B1144" s="22"/>
      <c r="C1144" s="22"/>
      <c r="D1144" s="22"/>
      <c r="E1144" s="22"/>
      <c r="F1144" s="22"/>
      <c r="G1144" s="22"/>
      <c r="H1144" s="22"/>
      <c r="I1144" s="22"/>
      <c r="J1144" s="22"/>
      <c r="K1144" s="22"/>
      <c r="L1144" s="22"/>
      <c r="N1144" s="22"/>
      <c r="O1144" s="22"/>
      <c r="P1144" s="22"/>
      <c r="Q1144" s="22"/>
      <c r="R1144" s="22"/>
      <c r="S1144" s="22"/>
      <c r="T1144" s="22"/>
      <c r="U1144" s="22"/>
      <c r="V1144" s="22"/>
      <c r="W1144" s="22"/>
      <c r="X1144" s="22"/>
      <c r="Y1144" s="22"/>
      <c r="AE1144" s="22"/>
      <c r="AF1144" s="66"/>
      <c r="AJ1144" s="58"/>
      <c r="AL1144" s="78"/>
      <c r="AM1144" s="78"/>
    </row>
    <row r="1145" spans="2:39" ht="16.5" thickTop="1" thickBot="1" x14ac:dyDescent="0.3">
      <c r="B1145" s="22"/>
      <c r="C1145" s="22"/>
      <c r="D1145" s="22"/>
      <c r="E1145" s="22"/>
      <c r="F1145" s="22"/>
      <c r="G1145" s="22"/>
      <c r="H1145" s="22"/>
      <c r="I1145" s="22"/>
      <c r="J1145" s="22"/>
      <c r="K1145" s="22"/>
      <c r="L1145" s="22"/>
      <c r="N1145" s="22"/>
      <c r="O1145" s="22"/>
      <c r="P1145" s="22"/>
      <c r="Q1145" s="22"/>
      <c r="R1145" s="22"/>
      <c r="S1145" s="22"/>
      <c r="T1145" s="22"/>
      <c r="U1145" s="22"/>
      <c r="V1145" s="22"/>
      <c r="W1145" s="22"/>
      <c r="X1145" s="22"/>
      <c r="Y1145" s="22"/>
      <c r="AE1145" s="22"/>
      <c r="AF1145" s="66"/>
      <c r="AJ1145" s="58"/>
      <c r="AL1145" s="78"/>
      <c r="AM1145" s="78"/>
    </row>
    <row r="1146" spans="2:39" ht="16.5" thickTop="1" thickBot="1" x14ac:dyDescent="0.3">
      <c r="B1146" s="22"/>
      <c r="C1146" s="22"/>
      <c r="D1146" s="22"/>
      <c r="E1146" s="22"/>
      <c r="F1146" s="22"/>
      <c r="G1146" s="22"/>
      <c r="H1146" s="22"/>
      <c r="I1146" s="22"/>
      <c r="J1146" s="22"/>
      <c r="K1146" s="22"/>
      <c r="L1146" s="22"/>
      <c r="N1146" s="22"/>
      <c r="O1146" s="22"/>
      <c r="P1146" s="22"/>
      <c r="Q1146" s="22"/>
      <c r="R1146" s="22"/>
      <c r="S1146" s="22"/>
      <c r="T1146" s="22"/>
      <c r="U1146" s="22"/>
      <c r="V1146" s="22"/>
      <c r="W1146" s="22"/>
      <c r="X1146" s="22"/>
      <c r="Y1146" s="22"/>
      <c r="AE1146" s="22"/>
      <c r="AF1146" s="66"/>
      <c r="AJ1146" s="58"/>
      <c r="AL1146" s="78"/>
      <c r="AM1146" s="78"/>
    </row>
    <row r="1147" spans="2:39" ht="16.5" thickTop="1" thickBot="1" x14ac:dyDescent="0.3">
      <c r="B1147" s="22"/>
      <c r="C1147" s="22"/>
      <c r="D1147" s="22"/>
      <c r="E1147" s="22"/>
      <c r="F1147" s="22"/>
      <c r="G1147" s="22"/>
      <c r="H1147" s="22"/>
      <c r="I1147" s="22"/>
      <c r="J1147" s="22"/>
      <c r="K1147" s="22"/>
      <c r="L1147" s="22"/>
      <c r="N1147" s="22"/>
      <c r="O1147" s="22"/>
      <c r="P1147" s="22"/>
      <c r="Q1147" s="22"/>
      <c r="R1147" s="22"/>
      <c r="S1147" s="22"/>
      <c r="T1147" s="22"/>
      <c r="U1147" s="22"/>
      <c r="V1147" s="22"/>
      <c r="W1147" s="22"/>
      <c r="X1147" s="22"/>
      <c r="Y1147" s="22"/>
      <c r="AE1147" s="22"/>
      <c r="AF1147" s="66"/>
      <c r="AJ1147" s="58"/>
      <c r="AL1147" s="78"/>
      <c r="AM1147" s="78"/>
    </row>
    <row r="1148" spans="2:39" ht="16.5" thickTop="1" thickBot="1" x14ac:dyDescent="0.3">
      <c r="B1148" s="22"/>
      <c r="C1148" s="22"/>
      <c r="D1148" s="22"/>
      <c r="E1148" s="22"/>
      <c r="F1148" s="22"/>
      <c r="G1148" s="22"/>
      <c r="H1148" s="22"/>
      <c r="I1148" s="22"/>
      <c r="J1148" s="22"/>
      <c r="K1148" s="22"/>
      <c r="L1148" s="22"/>
      <c r="N1148" s="22"/>
      <c r="O1148" s="22"/>
      <c r="P1148" s="22"/>
      <c r="Q1148" s="22"/>
      <c r="R1148" s="22"/>
      <c r="S1148" s="22"/>
      <c r="T1148" s="22"/>
      <c r="U1148" s="22"/>
      <c r="V1148" s="22"/>
      <c r="W1148" s="22"/>
      <c r="X1148" s="22"/>
      <c r="Y1148" s="22"/>
      <c r="AE1148" s="22"/>
      <c r="AF1148" s="66"/>
      <c r="AJ1148" s="58"/>
      <c r="AL1148" s="78"/>
      <c r="AM1148" s="78"/>
    </row>
    <row r="1149" spans="2:39" ht="16.5" thickTop="1" thickBot="1" x14ac:dyDescent="0.3">
      <c r="B1149" s="22"/>
      <c r="C1149" s="22"/>
      <c r="D1149" s="22"/>
      <c r="E1149" s="22"/>
      <c r="F1149" s="22"/>
      <c r="G1149" s="22"/>
      <c r="H1149" s="22"/>
      <c r="I1149" s="22"/>
      <c r="J1149" s="22"/>
      <c r="K1149" s="22"/>
      <c r="L1149" s="22"/>
      <c r="N1149" s="22"/>
      <c r="O1149" s="22"/>
      <c r="P1149" s="22"/>
      <c r="Q1149" s="22"/>
      <c r="R1149" s="22"/>
      <c r="S1149" s="22"/>
      <c r="T1149" s="22"/>
      <c r="U1149" s="22"/>
      <c r="V1149" s="22"/>
      <c r="W1149" s="22"/>
      <c r="X1149" s="22"/>
      <c r="Y1149" s="22"/>
      <c r="AE1149" s="22"/>
      <c r="AF1149" s="66"/>
      <c r="AJ1149" s="58"/>
      <c r="AL1149" s="78"/>
      <c r="AM1149" s="78"/>
    </row>
    <row r="1150" spans="2:39" ht="16.5" thickTop="1" thickBot="1" x14ac:dyDescent="0.3">
      <c r="B1150" s="22"/>
      <c r="C1150" s="22"/>
      <c r="D1150" s="22"/>
      <c r="E1150" s="22"/>
      <c r="F1150" s="22"/>
      <c r="G1150" s="22"/>
      <c r="H1150" s="22"/>
      <c r="I1150" s="22"/>
      <c r="J1150" s="22"/>
      <c r="K1150" s="22"/>
      <c r="L1150" s="22"/>
      <c r="N1150" s="22"/>
      <c r="O1150" s="22"/>
      <c r="P1150" s="22"/>
      <c r="Q1150" s="22"/>
      <c r="R1150" s="22"/>
      <c r="S1150" s="22"/>
      <c r="T1150" s="22"/>
      <c r="U1150" s="22"/>
      <c r="V1150" s="22"/>
      <c r="W1150" s="22"/>
      <c r="X1150" s="22"/>
      <c r="Y1150" s="22"/>
      <c r="AE1150" s="22"/>
      <c r="AF1150" s="66"/>
      <c r="AJ1150" s="22"/>
      <c r="AK1150" s="22"/>
      <c r="AL1150" s="22"/>
      <c r="AM1150" s="22"/>
    </row>
    <row r="1151" spans="2:39" ht="16.5" thickTop="1" thickBot="1" x14ac:dyDescent="0.3">
      <c r="B1151" s="22"/>
      <c r="C1151" s="22"/>
      <c r="D1151" s="22"/>
      <c r="E1151" s="22"/>
      <c r="F1151" s="22"/>
      <c r="G1151" s="22"/>
      <c r="H1151" s="22"/>
      <c r="I1151" s="22"/>
      <c r="J1151" s="22"/>
      <c r="K1151" s="22"/>
      <c r="L1151" s="22"/>
      <c r="N1151" s="22"/>
      <c r="O1151" s="22"/>
      <c r="P1151" s="22"/>
      <c r="Q1151" s="22"/>
      <c r="R1151" s="22"/>
      <c r="S1151" s="22"/>
      <c r="T1151" s="22"/>
      <c r="U1151" s="22"/>
      <c r="V1151" s="22"/>
      <c r="W1151" s="22"/>
      <c r="X1151" s="22"/>
      <c r="Y1151" s="22"/>
      <c r="AE1151" s="22"/>
      <c r="AF1151" s="66"/>
      <c r="AJ1151" s="22"/>
      <c r="AK1151" s="22"/>
      <c r="AL1151" s="22"/>
      <c r="AM1151" s="22"/>
    </row>
    <row r="1152" spans="2:39" ht="16.5" thickTop="1" thickBot="1" x14ac:dyDescent="0.3">
      <c r="B1152" s="22"/>
      <c r="C1152" s="22"/>
      <c r="D1152" s="22"/>
      <c r="E1152" s="22"/>
      <c r="F1152" s="22"/>
      <c r="G1152" s="22"/>
      <c r="H1152" s="22"/>
      <c r="I1152" s="22"/>
      <c r="J1152" s="22"/>
      <c r="K1152" s="22"/>
      <c r="L1152" s="22"/>
      <c r="N1152" s="22"/>
      <c r="O1152" s="22"/>
      <c r="P1152" s="22"/>
      <c r="Q1152" s="22"/>
      <c r="R1152" s="22"/>
      <c r="S1152" s="22"/>
      <c r="T1152" s="22"/>
      <c r="U1152" s="22"/>
      <c r="V1152" s="22"/>
      <c r="W1152" s="22"/>
      <c r="X1152" s="22"/>
      <c r="Y1152" s="22"/>
      <c r="AE1152" s="22"/>
      <c r="AF1152" s="66"/>
      <c r="AJ1152" s="22"/>
      <c r="AK1152" s="22"/>
      <c r="AL1152" s="22"/>
      <c r="AM1152" s="22"/>
    </row>
    <row r="1153" spans="2:39" ht="16.5" thickTop="1" thickBot="1" x14ac:dyDescent="0.3">
      <c r="B1153" s="22"/>
      <c r="C1153" s="22"/>
      <c r="D1153" s="22"/>
      <c r="E1153" s="22"/>
      <c r="F1153" s="22"/>
      <c r="G1153" s="22"/>
      <c r="H1153" s="22"/>
      <c r="I1153" s="22"/>
      <c r="J1153" s="22"/>
      <c r="K1153" s="22"/>
      <c r="L1153" s="22"/>
      <c r="N1153" s="22"/>
      <c r="O1153" s="22"/>
      <c r="P1153" s="22"/>
      <c r="Q1153" s="22"/>
      <c r="R1153" s="22"/>
      <c r="S1153" s="22"/>
      <c r="T1153" s="22"/>
      <c r="U1153" s="22"/>
      <c r="V1153" s="22"/>
      <c r="W1153" s="22"/>
      <c r="X1153" s="22"/>
      <c r="Y1153" s="22"/>
      <c r="AE1153" s="22"/>
      <c r="AF1153" s="66"/>
      <c r="AJ1153" s="22"/>
      <c r="AK1153" s="22"/>
      <c r="AL1153" s="22"/>
      <c r="AM1153" s="22"/>
    </row>
    <row r="1154" spans="2:39" ht="16.5" thickTop="1" thickBot="1" x14ac:dyDescent="0.3">
      <c r="B1154" s="22"/>
      <c r="C1154" s="22"/>
      <c r="D1154" s="22"/>
      <c r="E1154" s="22"/>
      <c r="F1154" s="22"/>
      <c r="G1154" s="22"/>
      <c r="H1154" s="22"/>
      <c r="I1154" s="22"/>
      <c r="J1154" s="22"/>
      <c r="K1154" s="22"/>
      <c r="L1154" s="22"/>
      <c r="N1154" s="22"/>
      <c r="O1154" s="22"/>
      <c r="P1154" s="22"/>
      <c r="Q1154" s="22"/>
      <c r="R1154" s="22"/>
      <c r="S1154" s="22"/>
      <c r="T1154" s="22"/>
      <c r="U1154" s="22"/>
      <c r="V1154" s="22"/>
      <c r="W1154" s="22"/>
      <c r="X1154" s="22"/>
      <c r="Y1154" s="22"/>
      <c r="AE1154" s="22"/>
      <c r="AF1154" s="66"/>
      <c r="AJ1154" s="22"/>
      <c r="AK1154" s="22"/>
      <c r="AL1154" s="22"/>
      <c r="AM1154" s="22"/>
    </row>
    <row r="1155" spans="2:39" ht="16.5" thickTop="1" thickBot="1" x14ac:dyDescent="0.3">
      <c r="B1155" s="22"/>
      <c r="C1155" s="22"/>
      <c r="D1155" s="22"/>
      <c r="E1155" s="22"/>
      <c r="F1155" s="22"/>
      <c r="G1155" s="22"/>
      <c r="H1155" s="22"/>
      <c r="I1155" s="22"/>
      <c r="J1155" s="22"/>
      <c r="K1155" s="22"/>
      <c r="L1155" s="22"/>
      <c r="N1155" s="22"/>
      <c r="O1155" s="22"/>
      <c r="P1155" s="22"/>
      <c r="Q1155" s="22"/>
      <c r="R1155" s="22"/>
      <c r="S1155" s="22"/>
      <c r="T1155" s="22"/>
      <c r="U1155" s="22"/>
      <c r="V1155" s="22"/>
      <c r="W1155" s="22"/>
      <c r="X1155" s="22"/>
      <c r="Y1155" s="22"/>
      <c r="AE1155" s="22"/>
      <c r="AF1155" s="66"/>
      <c r="AJ1155" s="22"/>
      <c r="AK1155" s="22"/>
      <c r="AL1155" s="22"/>
      <c r="AM1155" s="22"/>
    </row>
    <row r="1156" spans="2:39" ht="16.5" thickTop="1" thickBot="1" x14ac:dyDescent="0.3">
      <c r="B1156" s="22"/>
      <c r="C1156" s="22"/>
      <c r="D1156" s="22"/>
      <c r="E1156" s="22"/>
      <c r="F1156" s="22"/>
      <c r="G1156" s="22"/>
      <c r="H1156" s="22"/>
      <c r="I1156" s="22"/>
      <c r="J1156" s="22"/>
      <c r="K1156" s="22"/>
      <c r="L1156" s="22"/>
      <c r="N1156" s="22"/>
      <c r="O1156" s="22"/>
      <c r="P1156" s="22"/>
      <c r="Q1156" s="22"/>
      <c r="R1156" s="22"/>
      <c r="S1156" s="22"/>
      <c r="T1156" s="22"/>
      <c r="U1156" s="22"/>
      <c r="V1156" s="22"/>
      <c r="W1156" s="22"/>
      <c r="X1156" s="22"/>
      <c r="Y1156" s="22"/>
      <c r="AE1156" s="22"/>
      <c r="AF1156" s="66"/>
      <c r="AJ1156" s="22"/>
      <c r="AK1156" s="22"/>
      <c r="AL1156" s="22"/>
      <c r="AM1156" s="22"/>
    </row>
    <row r="1157" spans="2:39" ht="16.5" thickTop="1" thickBot="1" x14ac:dyDescent="0.3">
      <c r="B1157" s="22"/>
      <c r="C1157" s="22"/>
      <c r="D1157" s="22"/>
      <c r="E1157" s="22"/>
      <c r="F1157" s="22"/>
      <c r="G1157" s="22"/>
      <c r="H1157" s="22"/>
      <c r="I1157" s="22"/>
      <c r="J1157" s="22"/>
      <c r="K1157" s="22"/>
      <c r="L1157" s="22"/>
      <c r="N1157" s="22"/>
      <c r="O1157" s="22"/>
      <c r="P1157" s="22"/>
      <c r="Q1157" s="22"/>
      <c r="R1157" s="22"/>
      <c r="S1157" s="22"/>
      <c r="T1157" s="22"/>
      <c r="U1157" s="22"/>
      <c r="V1157" s="22"/>
      <c r="W1157" s="22"/>
      <c r="X1157" s="22"/>
      <c r="Y1157" s="22"/>
      <c r="AE1157" s="22"/>
      <c r="AF1157" s="66"/>
      <c r="AJ1157" s="22"/>
      <c r="AK1157" s="22"/>
      <c r="AL1157" s="22"/>
      <c r="AM1157" s="22"/>
    </row>
    <row r="1158" spans="2:39" ht="16.5" thickTop="1" thickBot="1" x14ac:dyDescent="0.3">
      <c r="B1158" s="22"/>
      <c r="C1158" s="22"/>
      <c r="D1158" s="22"/>
      <c r="E1158" s="22"/>
      <c r="F1158" s="22"/>
      <c r="G1158" s="22"/>
      <c r="H1158" s="22"/>
      <c r="I1158" s="22"/>
      <c r="J1158" s="22"/>
      <c r="K1158" s="22"/>
      <c r="L1158" s="22"/>
      <c r="N1158" s="22"/>
      <c r="O1158" s="22"/>
      <c r="P1158" s="22"/>
      <c r="Q1158" s="22"/>
      <c r="R1158" s="22"/>
      <c r="S1158" s="22"/>
      <c r="T1158" s="22"/>
      <c r="U1158" s="22"/>
      <c r="V1158" s="22"/>
      <c r="W1158" s="22"/>
      <c r="X1158" s="22"/>
      <c r="Y1158" s="22"/>
      <c r="AE1158" s="22"/>
      <c r="AF1158" s="66"/>
      <c r="AJ1158" s="22"/>
      <c r="AK1158" s="22"/>
      <c r="AL1158" s="22"/>
      <c r="AM1158" s="22"/>
    </row>
    <row r="1159" spans="2:39" ht="16.5" thickTop="1" thickBot="1" x14ac:dyDescent="0.3">
      <c r="B1159" s="22"/>
      <c r="C1159" s="22"/>
      <c r="D1159" s="22"/>
      <c r="E1159" s="22"/>
      <c r="F1159" s="22"/>
      <c r="G1159" s="22"/>
      <c r="H1159" s="22"/>
      <c r="I1159" s="22"/>
      <c r="J1159" s="22"/>
      <c r="K1159" s="22"/>
      <c r="L1159" s="22"/>
      <c r="N1159" s="22"/>
      <c r="O1159" s="22"/>
      <c r="P1159" s="22"/>
      <c r="Q1159" s="22"/>
      <c r="R1159" s="22"/>
      <c r="S1159" s="22"/>
      <c r="T1159" s="22"/>
      <c r="U1159" s="22"/>
      <c r="V1159" s="22"/>
      <c r="W1159" s="22"/>
      <c r="X1159" s="22"/>
      <c r="Y1159" s="22"/>
      <c r="AE1159" s="22"/>
      <c r="AF1159" s="66"/>
      <c r="AJ1159" s="22"/>
      <c r="AK1159" s="22"/>
      <c r="AL1159" s="22"/>
      <c r="AM1159" s="22"/>
    </row>
    <row r="1160" spans="2:39" ht="16.5" thickTop="1" thickBot="1" x14ac:dyDescent="0.3">
      <c r="B1160" s="22"/>
      <c r="C1160" s="22"/>
      <c r="D1160" s="22"/>
      <c r="E1160" s="22"/>
      <c r="F1160" s="22"/>
      <c r="G1160" s="22"/>
      <c r="H1160" s="22"/>
      <c r="I1160" s="22"/>
      <c r="J1160" s="22"/>
      <c r="K1160" s="22"/>
      <c r="L1160" s="22"/>
      <c r="N1160" s="22"/>
      <c r="O1160" s="22"/>
      <c r="P1160" s="22"/>
      <c r="Q1160" s="22"/>
      <c r="R1160" s="22"/>
      <c r="S1160" s="22"/>
      <c r="T1160" s="22"/>
      <c r="U1160" s="22"/>
      <c r="V1160" s="22"/>
      <c r="W1160" s="22"/>
      <c r="X1160" s="22"/>
      <c r="Y1160" s="22"/>
      <c r="AE1160" s="22"/>
      <c r="AF1160" s="66"/>
      <c r="AJ1160" s="22"/>
      <c r="AK1160" s="22"/>
      <c r="AL1160" s="261"/>
      <c r="AM1160" s="261"/>
    </row>
    <row r="1161" spans="2:39" ht="16.5" thickTop="1" thickBot="1" x14ac:dyDescent="0.3">
      <c r="B1161" s="22"/>
      <c r="C1161" s="22"/>
      <c r="D1161" s="22"/>
      <c r="E1161" s="22"/>
      <c r="F1161" s="22"/>
      <c r="G1161" s="22"/>
      <c r="H1161" s="22"/>
      <c r="I1161" s="22"/>
      <c r="J1161" s="22"/>
      <c r="K1161" s="22"/>
      <c r="L1161" s="22"/>
      <c r="N1161" s="22"/>
      <c r="O1161" s="22"/>
      <c r="P1161" s="22"/>
      <c r="Q1161" s="22"/>
      <c r="R1161" s="22"/>
      <c r="S1161" s="22"/>
      <c r="T1161" s="22"/>
      <c r="U1161" s="22"/>
      <c r="V1161" s="22"/>
      <c r="W1161" s="22"/>
      <c r="X1161" s="22"/>
      <c r="Y1161" s="22"/>
      <c r="AE1161" s="22"/>
      <c r="AF1161" s="66"/>
      <c r="AJ1161" s="22"/>
      <c r="AK1161" s="22"/>
      <c r="AL1161" s="261"/>
      <c r="AM1161" s="261"/>
    </row>
    <row r="1162" spans="2:39" ht="16.5" thickTop="1" thickBot="1" x14ac:dyDescent="0.3">
      <c r="B1162" s="22"/>
      <c r="C1162" s="22"/>
      <c r="D1162" s="22"/>
      <c r="E1162" s="22"/>
      <c r="F1162" s="22"/>
      <c r="G1162" s="22"/>
      <c r="H1162" s="22"/>
      <c r="I1162" s="22"/>
      <c r="J1162" s="22"/>
      <c r="K1162" s="22"/>
      <c r="L1162" s="22"/>
      <c r="N1162" s="22"/>
      <c r="O1162" s="22"/>
      <c r="P1162" s="22"/>
      <c r="Q1162" s="22"/>
      <c r="R1162" s="22"/>
      <c r="S1162" s="22"/>
      <c r="T1162" s="22"/>
      <c r="U1162" s="22"/>
      <c r="V1162" s="22"/>
      <c r="W1162" s="22"/>
      <c r="X1162" s="22"/>
      <c r="Y1162" s="22"/>
      <c r="AE1162" s="22"/>
      <c r="AF1162" s="66"/>
      <c r="AJ1162" s="22"/>
      <c r="AK1162" s="22"/>
      <c r="AL1162" s="261"/>
      <c r="AM1162" s="261"/>
    </row>
    <row r="1163" spans="2:39" ht="16.5" thickTop="1" thickBot="1" x14ac:dyDescent="0.3">
      <c r="B1163" s="22"/>
      <c r="C1163" s="22"/>
      <c r="D1163" s="22"/>
      <c r="E1163" s="22"/>
      <c r="F1163" s="22"/>
      <c r="G1163" s="22"/>
      <c r="H1163" s="22"/>
      <c r="I1163" s="22"/>
      <c r="J1163" s="22"/>
      <c r="K1163" s="22"/>
      <c r="L1163" s="22"/>
      <c r="N1163" s="22"/>
      <c r="O1163" s="22"/>
      <c r="P1163" s="22"/>
      <c r="Q1163" s="22"/>
      <c r="R1163" s="22"/>
      <c r="S1163" s="22"/>
      <c r="T1163" s="22"/>
      <c r="U1163" s="22"/>
      <c r="V1163" s="22"/>
      <c r="W1163" s="22"/>
      <c r="X1163" s="22"/>
      <c r="Y1163" s="22"/>
      <c r="AE1163" s="22"/>
      <c r="AF1163" s="66"/>
      <c r="AJ1163" s="22"/>
      <c r="AK1163" s="22"/>
      <c r="AL1163" s="261"/>
      <c r="AM1163" s="261"/>
    </row>
    <row r="1164" spans="2:39" ht="16.5" thickTop="1" thickBot="1" x14ac:dyDescent="0.3">
      <c r="B1164" s="22"/>
      <c r="C1164" s="22"/>
      <c r="D1164" s="22"/>
      <c r="E1164" s="22"/>
      <c r="F1164" s="22"/>
      <c r="G1164" s="22"/>
      <c r="H1164" s="22"/>
      <c r="I1164" s="22"/>
      <c r="J1164" s="22"/>
      <c r="K1164" s="22"/>
      <c r="L1164" s="22"/>
      <c r="N1164" s="22"/>
      <c r="O1164" s="22"/>
      <c r="P1164" s="22"/>
      <c r="Q1164" s="22"/>
      <c r="R1164" s="22"/>
      <c r="S1164" s="22"/>
      <c r="T1164" s="22"/>
      <c r="U1164" s="22"/>
      <c r="V1164" s="22"/>
      <c r="W1164" s="22"/>
      <c r="X1164" s="22"/>
      <c r="Y1164" s="22"/>
      <c r="AE1164" s="22"/>
      <c r="AF1164" s="66"/>
      <c r="AJ1164" s="22"/>
      <c r="AK1164" s="22"/>
      <c r="AL1164" s="261"/>
      <c r="AM1164" s="261"/>
    </row>
    <row r="1165" spans="2:39" ht="16.5" thickTop="1" thickBot="1" x14ac:dyDescent="0.3">
      <c r="B1165" s="22"/>
      <c r="C1165" s="22"/>
      <c r="D1165" s="22"/>
      <c r="E1165" s="22"/>
      <c r="F1165" s="22"/>
      <c r="G1165" s="22"/>
      <c r="H1165" s="22"/>
      <c r="I1165" s="22"/>
      <c r="J1165" s="22"/>
      <c r="K1165" s="22"/>
      <c r="L1165" s="22"/>
      <c r="N1165" s="22"/>
      <c r="O1165" s="22"/>
      <c r="P1165" s="22"/>
      <c r="Q1165" s="22"/>
      <c r="R1165" s="22"/>
      <c r="S1165" s="22"/>
      <c r="T1165" s="22"/>
      <c r="U1165" s="22"/>
      <c r="V1165" s="22"/>
      <c r="W1165" s="22"/>
      <c r="X1165" s="22"/>
      <c r="Y1165" s="22"/>
      <c r="AE1165" s="22"/>
      <c r="AF1165" s="66"/>
      <c r="AJ1165" s="22"/>
      <c r="AK1165" s="22"/>
      <c r="AL1165" s="261"/>
      <c r="AM1165" s="261"/>
    </row>
    <row r="1166" spans="2:39" ht="16.5" thickTop="1" thickBot="1" x14ac:dyDescent="0.3">
      <c r="B1166" s="22"/>
      <c r="C1166" s="22"/>
      <c r="D1166" s="22"/>
      <c r="E1166" s="22"/>
      <c r="F1166" s="22"/>
      <c r="G1166" s="22"/>
      <c r="H1166" s="22"/>
      <c r="I1166" s="22"/>
      <c r="J1166" s="22"/>
      <c r="K1166" s="22"/>
      <c r="L1166" s="22"/>
      <c r="N1166" s="22"/>
      <c r="O1166" s="22"/>
      <c r="P1166" s="22"/>
      <c r="Q1166" s="22"/>
      <c r="R1166" s="22"/>
      <c r="S1166" s="22"/>
      <c r="T1166" s="22"/>
      <c r="U1166" s="22"/>
      <c r="V1166" s="22"/>
      <c r="W1166" s="22"/>
      <c r="X1166" s="22"/>
      <c r="Y1166" s="22"/>
      <c r="AE1166" s="22"/>
      <c r="AF1166" s="66"/>
      <c r="AJ1166" s="22"/>
      <c r="AK1166" s="22"/>
      <c r="AL1166" s="261"/>
      <c r="AM1166" s="261"/>
    </row>
    <row r="1167" spans="2:39" ht="16.5" thickTop="1" thickBot="1" x14ac:dyDescent="0.3">
      <c r="B1167" s="22"/>
      <c r="C1167" s="22"/>
      <c r="D1167" s="22"/>
      <c r="E1167" s="22"/>
      <c r="F1167" s="22"/>
      <c r="G1167" s="22"/>
      <c r="H1167" s="22"/>
      <c r="I1167" s="22"/>
      <c r="J1167" s="22"/>
      <c r="K1167" s="22"/>
      <c r="L1167" s="22"/>
      <c r="N1167" s="22"/>
      <c r="O1167" s="22"/>
      <c r="P1167" s="22"/>
      <c r="Q1167" s="22"/>
      <c r="R1167" s="22"/>
      <c r="S1167" s="22"/>
      <c r="T1167" s="22"/>
      <c r="U1167" s="22"/>
      <c r="V1167" s="22"/>
      <c r="W1167" s="22"/>
      <c r="X1167" s="22"/>
      <c r="Y1167" s="22"/>
      <c r="AE1167" s="22"/>
      <c r="AF1167" s="66"/>
      <c r="AJ1167" s="22"/>
      <c r="AK1167" s="22"/>
      <c r="AL1167" s="261"/>
      <c r="AM1167" s="261"/>
    </row>
    <row r="1168" spans="2:39" ht="16.5" thickTop="1" thickBot="1" x14ac:dyDescent="0.3">
      <c r="B1168" s="22"/>
      <c r="C1168" s="22"/>
      <c r="D1168" s="22"/>
      <c r="E1168" s="22"/>
      <c r="F1168" s="22"/>
      <c r="G1168" s="22"/>
      <c r="H1168" s="22"/>
      <c r="I1168" s="22"/>
      <c r="J1168" s="22"/>
      <c r="K1168" s="22"/>
      <c r="L1168" s="22"/>
      <c r="N1168" s="22"/>
      <c r="O1168" s="22"/>
      <c r="P1168" s="22"/>
      <c r="Q1168" s="22"/>
      <c r="R1168" s="22"/>
      <c r="S1168" s="22"/>
      <c r="T1168" s="22"/>
      <c r="U1168" s="22"/>
      <c r="V1168" s="22"/>
      <c r="W1168" s="22"/>
      <c r="X1168" s="22"/>
      <c r="Y1168" s="22"/>
      <c r="AE1168" s="22"/>
      <c r="AF1168" s="66"/>
      <c r="AJ1168" s="22"/>
      <c r="AK1168" s="22"/>
      <c r="AL1168" s="261"/>
      <c r="AM1168" s="261"/>
    </row>
    <row r="1169" spans="2:40" ht="16.5" thickTop="1" thickBot="1" x14ac:dyDescent="0.3">
      <c r="B1169" s="22"/>
      <c r="C1169" s="22"/>
      <c r="D1169" s="22"/>
      <c r="E1169" s="22"/>
      <c r="F1169" s="22"/>
      <c r="G1169" s="22"/>
      <c r="H1169" s="22"/>
      <c r="I1169" s="22"/>
      <c r="J1169" s="22"/>
      <c r="K1169" s="22"/>
      <c r="L1169" s="22"/>
      <c r="N1169" s="22"/>
      <c r="O1169" s="22"/>
      <c r="P1169" s="22"/>
      <c r="Q1169" s="22"/>
      <c r="R1169" s="22"/>
      <c r="S1169" s="22"/>
      <c r="T1169" s="22"/>
      <c r="U1169" s="22"/>
      <c r="V1169" s="22"/>
      <c r="W1169" s="22"/>
      <c r="X1169" s="22"/>
      <c r="Y1169" s="22"/>
      <c r="AE1169" s="22"/>
      <c r="AF1169" s="66"/>
      <c r="AJ1169" s="22"/>
      <c r="AK1169" s="22"/>
      <c r="AL1169" s="261"/>
      <c r="AM1169" s="261"/>
    </row>
    <row r="1170" spans="2:40" ht="16.5" thickTop="1" thickBot="1" x14ac:dyDescent="0.3">
      <c r="B1170" s="22"/>
      <c r="C1170" s="22"/>
      <c r="D1170" s="22"/>
      <c r="E1170" s="22"/>
      <c r="F1170" s="22"/>
      <c r="G1170" s="22"/>
      <c r="H1170" s="22"/>
      <c r="I1170" s="22"/>
      <c r="J1170" s="22"/>
      <c r="K1170" s="22"/>
      <c r="L1170" s="22"/>
      <c r="N1170" s="22"/>
      <c r="O1170" s="22"/>
      <c r="P1170" s="22"/>
      <c r="Q1170" s="22"/>
      <c r="R1170" s="22"/>
      <c r="S1170" s="22"/>
      <c r="T1170" s="22"/>
      <c r="U1170" s="22"/>
      <c r="V1170" s="22"/>
      <c r="W1170" s="22"/>
      <c r="X1170" s="22"/>
      <c r="Y1170" s="22"/>
      <c r="AE1170" s="22"/>
      <c r="AF1170" s="66"/>
      <c r="AJ1170" s="22"/>
      <c r="AK1170" s="22"/>
      <c r="AL1170" s="261"/>
      <c r="AM1170" s="261"/>
    </row>
    <row r="1171" spans="2:40" ht="16.5" thickTop="1" thickBot="1" x14ac:dyDescent="0.3">
      <c r="B1171" s="22"/>
      <c r="C1171" s="22"/>
      <c r="D1171" s="22"/>
      <c r="E1171" s="22"/>
      <c r="F1171" s="22"/>
      <c r="G1171" s="22"/>
      <c r="H1171" s="22"/>
      <c r="I1171" s="22"/>
      <c r="J1171" s="22"/>
      <c r="K1171" s="22"/>
      <c r="L1171" s="22"/>
      <c r="N1171" s="22"/>
      <c r="O1171" s="22"/>
      <c r="P1171" s="22"/>
      <c r="Q1171" s="22"/>
      <c r="R1171" s="22"/>
      <c r="S1171" s="22"/>
      <c r="T1171" s="22"/>
      <c r="U1171" s="22"/>
      <c r="V1171" s="22"/>
      <c r="W1171" s="22"/>
      <c r="X1171" s="22"/>
      <c r="Y1171" s="22"/>
      <c r="AE1171" s="22"/>
      <c r="AF1171" s="66"/>
      <c r="AJ1171" s="22"/>
      <c r="AK1171" s="22"/>
      <c r="AL1171" s="261"/>
      <c r="AM1171" s="261"/>
    </row>
    <row r="1172" spans="2:40" ht="16.5" thickTop="1" thickBot="1" x14ac:dyDescent="0.3">
      <c r="B1172" s="22"/>
      <c r="C1172" s="22"/>
      <c r="D1172" s="22"/>
      <c r="E1172" s="22"/>
      <c r="F1172" s="22"/>
      <c r="G1172" s="22"/>
      <c r="H1172" s="22"/>
      <c r="I1172" s="22"/>
      <c r="J1172" s="22"/>
      <c r="K1172" s="22"/>
      <c r="L1172" s="22"/>
      <c r="N1172" s="22"/>
      <c r="O1172" s="22"/>
      <c r="P1172" s="22"/>
      <c r="Q1172" s="22"/>
      <c r="R1172" s="22"/>
      <c r="S1172" s="22"/>
      <c r="T1172" s="22"/>
      <c r="U1172" s="22"/>
      <c r="V1172" s="22"/>
      <c r="W1172" s="22"/>
      <c r="X1172" s="22"/>
      <c r="Y1172" s="22"/>
      <c r="AE1172" s="22"/>
      <c r="AF1172" s="66"/>
      <c r="AJ1172" s="22"/>
      <c r="AK1172" s="22"/>
      <c r="AL1172" s="261"/>
      <c r="AM1172" s="261"/>
    </row>
    <row r="1173" spans="2:40" ht="16.5" thickTop="1" thickBot="1" x14ac:dyDescent="0.3">
      <c r="B1173" s="22"/>
      <c r="C1173" s="22"/>
      <c r="D1173" s="22"/>
      <c r="E1173" s="22"/>
      <c r="F1173" s="22"/>
      <c r="G1173" s="22"/>
      <c r="H1173" s="22"/>
      <c r="I1173" s="22"/>
      <c r="J1173" s="22"/>
      <c r="K1173" s="22"/>
      <c r="L1173" s="22"/>
      <c r="N1173" s="22"/>
      <c r="O1173" s="22"/>
      <c r="P1173" s="22"/>
      <c r="Q1173" s="22"/>
      <c r="R1173" s="22"/>
      <c r="S1173" s="22"/>
      <c r="T1173" s="22"/>
      <c r="U1173" s="22"/>
      <c r="V1173" s="22"/>
      <c r="W1173" s="22"/>
      <c r="X1173" s="22"/>
      <c r="Y1173" s="22"/>
      <c r="AE1173" s="22"/>
      <c r="AF1173" s="66"/>
      <c r="AJ1173" s="22"/>
      <c r="AK1173" s="22"/>
      <c r="AL1173" s="261"/>
      <c r="AM1173" s="261"/>
    </row>
    <row r="1174" spans="2:40" ht="16.5" thickTop="1" thickBot="1" x14ac:dyDescent="0.3">
      <c r="B1174" s="22"/>
      <c r="C1174" s="22"/>
      <c r="D1174" s="22"/>
      <c r="E1174" s="22"/>
      <c r="F1174" s="22"/>
      <c r="G1174" s="22"/>
      <c r="H1174" s="22"/>
      <c r="I1174" s="22"/>
      <c r="J1174" s="22"/>
      <c r="K1174" s="22"/>
      <c r="L1174" s="22"/>
      <c r="N1174" s="22"/>
      <c r="O1174" s="22"/>
      <c r="P1174" s="22"/>
      <c r="Q1174" s="22"/>
      <c r="R1174" s="22"/>
      <c r="S1174" s="22"/>
      <c r="T1174" s="22"/>
      <c r="U1174" s="22"/>
      <c r="V1174" s="22"/>
      <c r="W1174" s="22"/>
      <c r="X1174" s="22"/>
      <c r="Y1174" s="22"/>
      <c r="AE1174" s="22"/>
      <c r="AF1174" s="66"/>
      <c r="AJ1174" s="22"/>
      <c r="AK1174" s="22"/>
      <c r="AL1174" s="261"/>
      <c r="AM1174" s="261"/>
      <c r="AN1174" s="22"/>
    </row>
    <row r="1175" spans="2:40" ht="16.5" thickTop="1" thickBot="1" x14ac:dyDescent="0.3">
      <c r="B1175" s="22"/>
      <c r="C1175" s="22"/>
      <c r="D1175" s="22"/>
      <c r="E1175" s="22"/>
      <c r="F1175" s="22"/>
      <c r="G1175" s="22"/>
      <c r="H1175" s="22"/>
      <c r="I1175" s="22"/>
      <c r="J1175" s="22"/>
      <c r="K1175" s="22"/>
      <c r="L1175" s="22"/>
      <c r="N1175" s="22"/>
      <c r="O1175" s="22"/>
      <c r="P1175" s="22"/>
      <c r="Q1175" s="22"/>
      <c r="R1175" s="22"/>
      <c r="S1175" s="22"/>
      <c r="T1175" s="22"/>
      <c r="U1175" s="22"/>
      <c r="V1175" s="22"/>
      <c r="W1175" s="22"/>
      <c r="X1175" s="22"/>
      <c r="Y1175" s="22"/>
      <c r="AE1175" s="22"/>
      <c r="AF1175" s="66"/>
      <c r="AJ1175" s="22"/>
      <c r="AK1175" s="22"/>
      <c r="AL1175" s="261"/>
      <c r="AM1175" s="261"/>
      <c r="AN1175" s="22"/>
    </row>
    <row r="1176" spans="2:40" ht="16.5" thickTop="1" thickBot="1" x14ac:dyDescent="0.3">
      <c r="B1176" s="22"/>
      <c r="C1176" s="22"/>
      <c r="D1176" s="22"/>
      <c r="E1176" s="22"/>
      <c r="F1176" s="22"/>
      <c r="G1176" s="22"/>
      <c r="H1176" s="22"/>
      <c r="I1176" s="22"/>
      <c r="J1176" s="22"/>
      <c r="K1176" s="22"/>
      <c r="L1176" s="22"/>
      <c r="N1176" s="22"/>
      <c r="O1176" s="22"/>
      <c r="P1176" s="22"/>
      <c r="Q1176" s="22"/>
      <c r="R1176" s="22"/>
      <c r="S1176" s="22"/>
      <c r="T1176" s="22"/>
      <c r="U1176" s="22"/>
      <c r="V1176" s="22"/>
      <c r="W1176" s="22"/>
      <c r="X1176" s="22"/>
      <c r="Y1176" s="22"/>
      <c r="AE1176" s="22"/>
      <c r="AF1176" s="66"/>
      <c r="AJ1176" s="22"/>
      <c r="AK1176" s="22"/>
      <c r="AL1176" s="261"/>
      <c r="AM1176" s="261"/>
      <c r="AN1176" s="22"/>
    </row>
    <row r="1177" spans="2:40" ht="16.5" thickTop="1" thickBot="1" x14ac:dyDescent="0.3">
      <c r="B1177" s="22"/>
      <c r="C1177" s="22"/>
      <c r="D1177" s="22"/>
      <c r="E1177" s="22"/>
      <c r="F1177" s="22"/>
      <c r="G1177" s="22"/>
      <c r="H1177" s="22"/>
      <c r="I1177" s="22"/>
      <c r="J1177" s="22"/>
      <c r="K1177" s="22"/>
      <c r="L1177" s="22"/>
      <c r="N1177" s="22"/>
      <c r="O1177" s="22"/>
      <c r="P1177" s="22"/>
      <c r="Q1177" s="22"/>
      <c r="R1177" s="22"/>
      <c r="S1177" s="22"/>
      <c r="T1177" s="22"/>
      <c r="U1177" s="22"/>
      <c r="V1177" s="22"/>
      <c r="W1177" s="22"/>
      <c r="X1177" s="22"/>
      <c r="Y1177" s="22"/>
      <c r="AE1177" s="22"/>
      <c r="AF1177" s="66"/>
      <c r="AJ1177" s="22"/>
      <c r="AK1177" s="22"/>
      <c r="AL1177" s="261"/>
      <c r="AM1177" s="261"/>
      <c r="AN1177" s="22"/>
    </row>
    <row r="1178" spans="2:40" ht="16.5" thickTop="1" thickBot="1" x14ac:dyDescent="0.3">
      <c r="B1178" s="22"/>
      <c r="C1178" s="22"/>
      <c r="D1178" s="22"/>
      <c r="E1178" s="22"/>
      <c r="F1178" s="22"/>
      <c r="G1178" s="22"/>
      <c r="H1178" s="22"/>
      <c r="I1178" s="22"/>
      <c r="J1178" s="22"/>
      <c r="K1178" s="22"/>
      <c r="L1178" s="22"/>
      <c r="N1178" s="22"/>
      <c r="O1178" s="22"/>
      <c r="P1178" s="22"/>
      <c r="Q1178" s="22"/>
      <c r="R1178" s="22"/>
      <c r="S1178" s="22"/>
      <c r="T1178" s="22"/>
      <c r="U1178" s="22"/>
      <c r="V1178" s="22"/>
      <c r="W1178" s="22"/>
      <c r="X1178" s="22"/>
      <c r="Y1178" s="22"/>
      <c r="AE1178" s="22"/>
      <c r="AF1178" s="66"/>
      <c r="AJ1178" s="22"/>
      <c r="AK1178" s="22"/>
      <c r="AL1178" s="261"/>
      <c r="AM1178" s="261"/>
      <c r="AN1178" s="22"/>
    </row>
    <row r="1179" spans="2:40" ht="16.5" thickTop="1" thickBot="1" x14ac:dyDescent="0.3">
      <c r="B1179" s="22"/>
      <c r="C1179" s="22"/>
      <c r="D1179" s="22"/>
      <c r="E1179" s="22"/>
      <c r="F1179" s="22"/>
      <c r="G1179" s="22"/>
      <c r="H1179" s="22"/>
      <c r="I1179" s="22"/>
      <c r="J1179" s="22"/>
      <c r="K1179" s="22"/>
      <c r="L1179" s="22"/>
      <c r="N1179" s="22"/>
      <c r="O1179" s="22"/>
      <c r="P1179" s="22"/>
      <c r="Q1179" s="22"/>
      <c r="R1179" s="22"/>
      <c r="S1179" s="22"/>
      <c r="T1179" s="22"/>
      <c r="U1179" s="22"/>
      <c r="V1179" s="22"/>
      <c r="W1179" s="22"/>
      <c r="X1179" s="22"/>
      <c r="Y1179" s="22"/>
      <c r="AE1179" s="22"/>
      <c r="AF1179" s="66"/>
      <c r="AJ1179" s="22"/>
      <c r="AK1179" s="22"/>
      <c r="AL1179" s="261"/>
      <c r="AM1179" s="261"/>
      <c r="AN1179" s="22"/>
    </row>
    <row r="1180" spans="2:40" ht="16.5" thickTop="1" thickBot="1" x14ac:dyDescent="0.3">
      <c r="B1180" s="22"/>
      <c r="C1180" s="22"/>
      <c r="D1180" s="22"/>
      <c r="E1180" s="22"/>
      <c r="F1180" s="22"/>
      <c r="G1180" s="22"/>
      <c r="H1180" s="22"/>
      <c r="I1180" s="22"/>
      <c r="J1180" s="22"/>
      <c r="K1180" s="22"/>
      <c r="L1180" s="22"/>
      <c r="N1180" s="22"/>
      <c r="O1180" s="22"/>
      <c r="P1180" s="22"/>
      <c r="Q1180" s="22"/>
      <c r="R1180" s="22"/>
      <c r="S1180" s="22"/>
      <c r="T1180" s="22"/>
      <c r="U1180" s="22"/>
      <c r="V1180" s="22"/>
      <c r="W1180" s="22"/>
      <c r="X1180" s="22"/>
      <c r="Y1180" s="22"/>
      <c r="AE1180" s="22"/>
      <c r="AF1180" s="66"/>
      <c r="AJ1180" s="22"/>
      <c r="AK1180" s="22"/>
      <c r="AL1180" s="261"/>
      <c r="AM1180" s="261"/>
      <c r="AN1180" s="22"/>
    </row>
    <row r="1181" spans="2:40" ht="16.5" thickTop="1" thickBot="1" x14ac:dyDescent="0.3">
      <c r="B1181" s="22"/>
      <c r="C1181" s="22"/>
      <c r="D1181" s="22"/>
      <c r="E1181" s="22"/>
      <c r="F1181" s="22"/>
      <c r="G1181" s="22"/>
      <c r="H1181" s="22"/>
      <c r="I1181" s="22"/>
      <c r="J1181" s="22"/>
      <c r="K1181" s="22"/>
      <c r="L1181" s="22"/>
      <c r="N1181" s="22"/>
      <c r="O1181" s="22"/>
      <c r="P1181" s="22"/>
      <c r="Q1181" s="22"/>
      <c r="R1181" s="22"/>
      <c r="S1181" s="22"/>
      <c r="T1181" s="22"/>
      <c r="U1181" s="22"/>
      <c r="V1181" s="22"/>
      <c r="W1181" s="22"/>
      <c r="X1181" s="22"/>
      <c r="Y1181" s="22"/>
      <c r="AE1181" s="22"/>
      <c r="AF1181" s="66"/>
      <c r="AJ1181" s="22"/>
      <c r="AK1181" s="22"/>
      <c r="AL1181" s="261"/>
      <c r="AM1181" s="261"/>
      <c r="AN1181" s="22"/>
    </row>
    <row r="1182" spans="2:40" ht="16.5" thickTop="1" thickBot="1" x14ac:dyDescent="0.3">
      <c r="B1182" s="22"/>
      <c r="C1182" s="22"/>
      <c r="D1182" s="22"/>
      <c r="E1182" s="22"/>
      <c r="F1182" s="22"/>
      <c r="G1182" s="22"/>
      <c r="H1182" s="22"/>
      <c r="I1182" s="22"/>
      <c r="J1182" s="22"/>
      <c r="K1182" s="22"/>
      <c r="L1182" s="22"/>
      <c r="N1182" s="22"/>
      <c r="O1182" s="22"/>
      <c r="P1182" s="22"/>
      <c r="Q1182" s="22"/>
      <c r="R1182" s="22"/>
      <c r="S1182" s="22"/>
      <c r="T1182" s="22"/>
      <c r="U1182" s="22"/>
      <c r="V1182" s="22"/>
      <c r="W1182" s="22"/>
      <c r="X1182" s="22"/>
      <c r="Y1182" s="22"/>
      <c r="AE1182" s="22"/>
      <c r="AF1182" s="66"/>
      <c r="AJ1182" s="22"/>
      <c r="AK1182" s="22"/>
      <c r="AL1182" s="261"/>
      <c r="AM1182" s="261"/>
      <c r="AN1182" s="22"/>
    </row>
    <row r="1183" spans="2:40" ht="16.5" thickTop="1" thickBot="1" x14ac:dyDescent="0.3">
      <c r="B1183" s="22"/>
      <c r="C1183" s="22"/>
      <c r="D1183" s="22"/>
      <c r="E1183" s="22"/>
      <c r="F1183" s="22"/>
      <c r="G1183" s="22"/>
      <c r="H1183" s="22"/>
      <c r="I1183" s="22"/>
      <c r="J1183" s="22"/>
      <c r="K1183" s="22"/>
      <c r="L1183" s="22"/>
      <c r="N1183" s="22"/>
      <c r="O1183" s="22"/>
      <c r="P1183" s="22"/>
      <c r="Q1183" s="22"/>
      <c r="R1183" s="22"/>
      <c r="S1183" s="22"/>
      <c r="T1183" s="22"/>
      <c r="U1183" s="22"/>
      <c r="V1183" s="22"/>
      <c r="W1183" s="22"/>
      <c r="X1183" s="22"/>
      <c r="Y1183" s="22"/>
      <c r="AE1183" s="22"/>
      <c r="AF1183" s="66"/>
      <c r="AJ1183" s="22"/>
      <c r="AK1183" s="22"/>
      <c r="AL1183" s="261"/>
      <c r="AM1183" s="261"/>
      <c r="AN1183" s="22"/>
    </row>
    <row r="1184" spans="2:40" ht="16.5" thickTop="1" thickBot="1" x14ac:dyDescent="0.3">
      <c r="B1184" s="22"/>
      <c r="C1184" s="22"/>
      <c r="D1184" s="22"/>
      <c r="E1184" s="22"/>
      <c r="F1184" s="22"/>
      <c r="G1184" s="22"/>
      <c r="H1184" s="22"/>
      <c r="I1184" s="22"/>
      <c r="J1184" s="22"/>
      <c r="K1184" s="22"/>
      <c r="L1184" s="22"/>
      <c r="N1184" s="22"/>
      <c r="O1184" s="22"/>
      <c r="P1184" s="22"/>
      <c r="Q1184" s="22"/>
      <c r="R1184" s="22"/>
      <c r="S1184" s="22"/>
      <c r="T1184" s="22"/>
      <c r="U1184" s="22"/>
      <c r="V1184" s="22"/>
      <c r="W1184" s="22"/>
      <c r="X1184" s="22"/>
      <c r="Y1184" s="22"/>
      <c r="AE1184" s="22"/>
      <c r="AF1184" s="66"/>
      <c r="AJ1184" s="22"/>
      <c r="AK1184" s="22"/>
      <c r="AL1184" s="261"/>
      <c r="AM1184" s="261"/>
      <c r="AN1184" s="22"/>
    </row>
    <row r="1185" spans="2:40" ht="16.5" thickTop="1" thickBot="1" x14ac:dyDescent="0.3">
      <c r="B1185" s="22"/>
      <c r="C1185" s="22"/>
      <c r="D1185" s="22"/>
      <c r="E1185" s="22"/>
      <c r="F1185" s="22"/>
      <c r="G1185" s="22"/>
      <c r="H1185" s="22"/>
      <c r="I1185" s="22"/>
      <c r="J1185" s="22"/>
      <c r="K1185" s="22"/>
      <c r="L1185" s="22"/>
      <c r="N1185" s="22"/>
      <c r="O1185" s="22"/>
      <c r="P1185" s="22"/>
      <c r="Q1185" s="22"/>
      <c r="R1185" s="22"/>
      <c r="S1185" s="22"/>
      <c r="T1185" s="22"/>
      <c r="U1185" s="22"/>
      <c r="V1185" s="22"/>
      <c r="W1185" s="22"/>
      <c r="X1185" s="22"/>
      <c r="Y1185" s="22"/>
      <c r="AE1185" s="22"/>
      <c r="AF1185" s="66"/>
      <c r="AJ1185" s="22"/>
      <c r="AK1185" s="22"/>
      <c r="AL1185" s="261"/>
      <c r="AM1185" s="261"/>
      <c r="AN1185" s="22"/>
    </row>
    <row r="1186" spans="2:40" ht="16.5" thickTop="1" thickBot="1" x14ac:dyDescent="0.3">
      <c r="B1186" s="22"/>
      <c r="C1186" s="22"/>
      <c r="D1186" s="22"/>
      <c r="E1186" s="22"/>
      <c r="F1186" s="22"/>
      <c r="G1186" s="22"/>
      <c r="H1186" s="22"/>
      <c r="I1186" s="22"/>
      <c r="J1186" s="22"/>
      <c r="K1186" s="22"/>
      <c r="L1186" s="22"/>
      <c r="N1186" s="22"/>
      <c r="O1186" s="22"/>
      <c r="P1186" s="22"/>
      <c r="Q1186" s="22"/>
      <c r="R1186" s="22"/>
      <c r="S1186" s="22"/>
      <c r="T1186" s="22"/>
      <c r="U1186" s="22"/>
      <c r="V1186" s="22"/>
      <c r="W1186" s="22"/>
      <c r="X1186" s="22"/>
      <c r="Y1186" s="22"/>
      <c r="AE1186" s="22"/>
      <c r="AF1186" s="66"/>
      <c r="AJ1186" s="22"/>
      <c r="AK1186" s="22"/>
      <c r="AL1186" s="261"/>
      <c r="AM1186" s="261"/>
      <c r="AN1186" s="22"/>
    </row>
    <row r="1187" spans="2:40" ht="16.5" thickTop="1" thickBot="1" x14ac:dyDescent="0.3">
      <c r="B1187" s="22"/>
      <c r="C1187" s="22"/>
      <c r="D1187" s="22"/>
      <c r="E1187" s="22"/>
      <c r="F1187" s="22"/>
      <c r="G1187" s="22"/>
      <c r="H1187" s="22"/>
      <c r="I1187" s="22"/>
      <c r="J1187" s="22"/>
      <c r="K1187" s="22"/>
      <c r="L1187" s="22"/>
      <c r="N1187" s="22"/>
      <c r="O1187" s="22"/>
      <c r="P1187" s="22"/>
      <c r="Q1187" s="22"/>
      <c r="R1187" s="22"/>
      <c r="S1187" s="22"/>
      <c r="T1187" s="22"/>
      <c r="U1187" s="22"/>
      <c r="V1187" s="22"/>
      <c r="W1187" s="22"/>
      <c r="X1187" s="22"/>
      <c r="Y1187" s="22"/>
      <c r="AE1187" s="22"/>
      <c r="AF1187" s="66"/>
      <c r="AJ1187" s="22"/>
      <c r="AK1187" s="22"/>
      <c r="AL1187" s="261"/>
      <c r="AM1187" s="261"/>
      <c r="AN1187" s="22"/>
    </row>
    <row r="1188" spans="2:40" ht="16.5" thickTop="1" thickBot="1" x14ac:dyDescent="0.3">
      <c r="B1188" s="22"/>
      <c r="C1188" s="22"/>
      <c r="D1188" s="22"/>
      <c r="E1188" s="22"/>
      <c r="F1188" s="22"/>
      <c r="G1188" s="22"/>
      <c r="H1188" s="22"/>
      <c r="I1188" s="22"/>
      <c r="J1188" s="22"/>
      <c r="K1188" s="22"/>
      <c r="L1188" s="22"/>
      <c r="N1188" s="22"/>
      <c r="O1188" s="22"/>
      <c r="P1188" s="22"/>
      <c r="Q1188" s="22"/>
      <c r="R1188" s="22"/>
      <c r="S1188" s="22"/>
      <c r="T1188" s="22"/>
      <c r="U1188" s="22"/>
      <c r="V1188" s="22"/>
      <c r="W1188" s="22"/>
      <c r="X1188" s="22"/>
      <c r="Y1188" s="22"/>
      <c r="AE1188" s="22"/>
      <c r="AF1188" s="66"/>
      <c r="AJ1188" s="22"/>
      <c r="AK1188" s="22"/>
      <c r="AL1188" s="261"/>
      <c r="AM1188" s="261"/>
      <c r="AN1188" s="22"/>
    </row>
    <row r="1189" spans="2:40" ht="16.5" thickTop="1" thickBot="1" x14ac:dyDescent="0.3">
      <c r="B1189" s="22"/>
      <c r="C1189" s="22"/>
      <c r="D1189" s="22"/>
      <c r="E1189" s="22"/>
      <c r="F1189" s="22"/>
      <c r="G1189" s="22"/>
      <c r="H1189" s="22"/>
      <c r="I1189" s="22"/>
      <c r="J1189" s="22"/>
      <c r="K1189" s="22"/>
      <c r="L1189" s="22"/>
      <c r="N1189" s="22"/>
      <c r="O1189" s="22"/>
      <c r="P1189" s="22"/>
      <c r="Q1189" s="22"/>
      <c r="R1189" s="22"/>
      <c r="S1189" s="22"/>
      <c r="T1189" s="22"/>
      <c r="U1189" s="22"/>
      <c r="V1189" s="22"/>
      <c r="W1189" s="22"/>
      <c r="X1189" s="22"/>
      <c r="Y1189" s="22"/>
      <c r="AE1189" s="22"/>
      <c r="AF1189" s="66"/>
      <c r="AJ1189" s="22"/>
      <c r="AK1189" s="22"/>
      <c r="AL1189" s="261"/>
      <c r="AM1189" s="261"/>
      <c r="AN1189" s="22"/>
    </row>
    <row r="1190" spans="2:40" ht="16.5" thickTop="1" thickBot="1" x14ac:dyDescent="0.3">
      <c r="B1190" s="22"/>
      <c r="C1190" s="22"/>
      <c r="D1190" s="22"/>
      <c r="E1190" s="22"/>
      <c r="F1190" s="22"/>
      <c r="G1190" s="22"/>
      <c r="H1190" s="22"/>
      <c r="I1190" s="22"/>
      <c r="J1190" s="22"/>
      <c r="K1190" s="22"/>
      <c r="L1190" s="22"/>
      <c r="N1190" s="22"/>
      <c r="O1190" s="22"/>
      <c r="P1190" s="22"/>
      <c r="Q1190" s="22"/>
      <c r="R1190" s="22"/>
      <c r="S1190" s="22"/>
      <c r="T1190" s="22"/>
      <c r="U1190" s="22"/>
      <c r="V1190" s="22"/>
      <c r="W1190" s="22"/>
      <c r="X1190" s="22"/>
      <c r="Y1190" s="22"/>
      <c r="AE1190" s="22"/>
      <c r="AF1190" s="66"/>
      <c r="AJ1190" s="22"/>
      <c r="AK1190" s="22"/>
      <c r="AL1190" s="261"/>
      <c r="AM1190" s="261"/>
      <c r="AN1190" s="22"/>
    </row>
    <row r="1191" spans="2:40" ht="16.5" thickTop="1" thickBot="1" x14ac:dyDescent="0.3">
      <c r="B1191" s="22"/>
      <c r="C1191" s="22"/>
      <c r="D1191" s="22"/>
      <c r="E1191" s="22"/>
      <c r="F1191" s="22"/>
      <c r="G1191" s="22"/>
      <c r="H1191" s="22"/>
      <c r="I1191" s="22"/>
      <c r="J1191" s="22"/>
      <c r="K1191" s="22"/>
      <c r="L1191" s="22"/>
      <c r="N1191" s="22"/>
      <c r="O1191" s="22"/>
      <c r="P1191" s="22"/>
      <c r="Q1191" s="22"/>
      <c r="R1191" s="22"/>
      <c r="S1191" s="22"/>
      <c r="T1191" s="22"/>
      <c r="U1191" s="22"/>
      <c r="V1191" s="22"/>
      <c r="W1191" s="22"/>
      <c r="X1191" s="22"/>
      <c r="Y1191" s="22"/>
      <c r="AE1191" s="22"/>
      <c r="AF1191" s="66"/>
      <c r="AJ1191" s="22"/>
      <c r="AK1191" s="22"/>
      <c r="AL1191" s="261"/>
      <c r="AM1191" s="261"/>
      <c r="AN1191" s="22"/>
    </row>
    <row r="1192" spans="2:40" ht="16.5" thickTop="1" thickBot="1" x14ac:dyDescent="0.3">
      <c r="B1192" s="22"/>
      <c r="C1192" s="22"/>
      <c r="D1192" s="22"/>
      <c r="E1192" s="22"/>
      <c r="F1192" s="22"/>
      <c r="G1192" s="22"/>
      <c r="H1192" s="22"/>
      <c r="I1192" s="22"/>
      <c r="J1192" s="22"/>
      <c r="K1192" s="22"/>
      <c r="L1192" s="22"/>
      <c r="N1192" s="22"/>
      <c r="O1192" s="22"/>
      <c r="P1192" s="22"/>
      <c r="Q1192" s="22"/>
      <c r="R1192" s="22"/>
      <c r="S1192" s="22"/>
      <c r="T1192" s="22"/>
      <c r="U1192" s="22"/>
      <c r="V1192" s="22"/>
      <c r="W1192" s="22"/>
      <c r="X1192" s="22"/>
      <c r="Y1192" s="22"/>
      <c r="AE1192" s="22"/>
      <c r="AF1192" s="66"/>
      <c r="AJ1192" s="22"/>
      <c r="AK1192" s="22"/>
      <c r="AL1192" s="261"/>
      <c r="AM1192" s="261"/>
      <c r="AN1192" s="22"/>
    </row>
    <row r="1193" spans="2:40" ht="16.5" thickTop="1" thickBot="1" x14ac:dyDescent="0.3">
      <c r="B1193" s="22"/>
      <c r="C1193" s="22"/>
      <c r="D1193" s="22"/>
      <c r="E1193" s="22"/>
      <c r="F1193" s="22"/>
      <c r="G1193" s="22"/>
      <c r="H1193" s="22"/>
      <c r="I1193" s="22"/>
      <c r="J1193" s="22"/>
      <c r="K1193" s="22"/>
      <c r="L1193" s="22"/>
      <c r="N1193" s="22"/>
      <c r="O1193" s="22"/>
      <c r="P1193" s="22"/>
      <c r="Q1193" s="22"/>
      <c r="R1193" s="22"/>
      <c r="S1193" s="22"/>
      <c r="T1193" s="22"/>
      <c r="U1193" s="22"/>
      <c r="V1193" s="22"/>
      <c r="W1193" s="22"/>
      <c r="X1193" s="22"/>
      <c r="Y1193" s="22"/>
      <c r="AE1193" s="22"/>
      <c r="AF1193" s="66"/>
      <c r="AJ1193" s="22"/>
      <c r="AK1193" s="22"/>
      <c r="AL1193" s="261"/>
      <c r="AM1193" s="261"/>
      <c r="AN1193" s="22"/>
    </row>
    <row r="1194" spans="2:40" ht="16.5" thickTop="1" thickBot="1" x14ac:dyDescent="0.3">
      <c r="B1194" s="22"/>
      <c r="C1194" s="22"/>
      <c r="D1194" s="22"/>
      <c r="E1194" s="22"/>
      <c r="F1194" s="22"/>
      <c r="G1194" s="22"/>
      <c r="H1194" s="22"/>
      <c r="I1194" s="22"/>
      <c r="J1194" s="22"/>
      <c r="K1194" s="22"/>
      <c r="L1194" s="22"/>
      <c r="N1194" s="22"/>
      <c r="O1194" s="22"/>
      <c r="P1194" s="22"/>
      <c r="Q1194" s="22"/>
      <c r="R1194" s="22"/>
      <c r="S1194" s="22"/>
      <c r="T1194" s="22"/>
      <c r="U1194" s="22"/>
      <c r="V1194" s="22"/>
      <c r="W1194" s="22"/>
      <c r="X1194" s="22"/>
      <c r="Y1194" s="22"/>
      <c r="AE1194" s="22"/>
      <c r="AF1194" s="66"/>
      <c r="AJ1194" s="22"/>
      <c r="AK1194" s="22"/>
      <c r="AL1194" s="261"/>
      <c r="AM1194" s="261"/>
      <c r="AN1194" s="22"/>
    </row>
    <row r="1195" spans="2:40" ht="16.5" thickTop="1" thickBot="1" x14ac:dyDescent="0.3">
      <c r="B1195" s="22"/>
      <c r="C1195" s="22"/>
      <c r="D1195" s="22"/>
      <c r="E1195" s="22"/>
      <c r="F1195" s="22"/>
      <c r="G1195" s="22"/>
      <c r="H1195" s="22"/>
      <c r="I1195" s="22"/>
      <c r="J1195" s="22"/>
      <c r="K1195" s="22"/>
      <c r="L1195" s="22"/>
      <c r="N1195" s="22"/>
      <c r="O1195" s="22"/>
      <c r="P1195" s="22"/>
      <c r="Q1195" s="22"/>
      <c r="R1195" s="22"/>
      <c r="S1195" s="22"/>
      <c r="T1195" s="22"/>
      <c r="U1195" s="22"/>
      <c r="V1195" s="22"/>
      <c r="W1195" s="22"/>
      <c r="X1195" s="22"/>
      <c r="Y1195" s="22"/>
      <c r="AE1195" s="22"/>
      <c r="AF1195" s="66"/>
      <c r="AJ1195" s="22"/>
      <c r="AK1195" s="22"/>
      <c r="AL1195" s="261"/>
      <c r="AM1195" s="261"/>
      <c r="AN1195" s="22"/>
    </row>
    <row r="1196" spans="2:40" ht="16.5" thickTop="1" thickBot="1" x14ac:dyDescent="0.3">
      <c r="B1196" s="22"/>
      <c r="C1196" s="22"/>
      <c r="D1196" s="22"/>
      <c r="E1196" s="22"/>
      <c r="F1196" s="22"/>
      <c r="G1196" s="22"/>
      <c r="H1196" s="22"/>
      <c r="I1196" s="22"/>
      <c r="J1196" s="22"/>
      <c r="K1196" s="22"/>
      <c r="L1196" s="22"/>
      <c r="N1196" s="22"/>
      <c r="O1196" s="22"/>
      <c r="P1196" s="22"/>
      <c r="Q1196" s="22"/>
      <c r="R1196" s="22"/>
      <c r="S1196" s="22"/>
      <c r="T1196" s="22"/>
      <c r="U1196" s="22"/>
      <c r="V1196" s="22"/>
      <c r="W1196" s="22"/>
      <c r="X1196" s="22"/>
      <c r="Y1196" s="22"/>
      <c r="AE1196" s="22"/>
      <c r="AF1196" s="66"/>
      <c r="AJ1196" s="22"/>
      <c r="AK1196" s="22"/>
      <c r="AL1196" s="261"/>
      <c r="AM1196" s="261"/>
      <c r="AN1196" s="22"/>
    </row>
    <row r="1197" spans="2:40" ht="16.5" thickTop="1" thickBot="1" x14ac:dyDescent="0.3">
      <c r="B1197" s="22"/>
      <c r="C1197" s="22"/>
      <c r="D1197" s="22"/>
      <c r="E1197" s="22"/>
      <c r="F1197" s="22"/>
      <c r="G1197" s="22"/>
      <c r="H1197" s="22"/>
      <c r="I1197" s="22"/>
      <c r="J1197" s="22"/>
      <c r="K1197" s="22"/>
      <c r="L1197" s="22"/>
      <c r="N1197" s="22"/>
      <c r="O1197" s="22"/>
      <c r="P1197" s="22"/>
      <c r="Q1197" s="22"/>
      <c r="R1197" s="22"/>
      <c r="S1197" s="22"/>
      <c r="T1197" s="22"/>
      <c r="U1197" s="22"/>
      <c r="V1197" s="22"/>
      <c r="W1197" s="22"/>
      <c r="X1197" s="22"/>
      <c r="Y1197" s="22"/>
      <c r="AE1197" s="22"/>
      <c r="AF1197" s="66"/>
      <c r="AJ1197" s="22"/>
      <c r="AK1197" s="22"/>
      <c r="AL1197" s="261"/>
      <c r="AM1197" s="261"/>
      <c r="AN1197" s="22"/>
    </row>
    <row r="1198" spans="2:40" ht="16.5" thickTop="1" thickBot="1" x14ac:dyDescent="0.3">
      <c r="B1198" s="22"/>
      <c r="C1198" s="22"/>
      <c r="D1198" s="22"/>
      <c r="E1198" s="22"/>
      <c r="F1198" s="22"/>
      <c r="G1198" s="22"/>
      <c r="H1198" s="22"/>
      <c r="I1198" s="22"/>
      <c r="J1198" s="22"/>
      <c r="K1198" s="22"/>
      <c r="L1198" s="22"/>
      <c r="N1198" s="22"/>
      <c r="O1198" s="22"/>
      <c r="P1198" s="22"/>
      <c r="Q1198" s="22"/>
      <c r="R1198" s="22"/>
      <c r="S1198" s="22"/>
      <c r="T1198" s="22"/>
      <c r="U1198" s="22"/>
      <c r="V1198" s="22"/>
      <c r="W1198" s="22"/>
      <c r="X1198" s="22"/>
      <c r="Y1198" s="22"/>
      <c r="AE1198" s="22"/>
      <c r="AF1198" s="66"/>
      <c r="AJ1198" s="22"/>
      <c r="AK1198" s="22"/>
      <c r="AL1198" s="261"/>
      <c r="AM1198" s="261"/>
      <c r="AN1198" s="22"/>
    </row>
    <row r="1199" spans="2:40" ht="16.5" thickTop="1" thickBot="1" x14ac:dyDescent="0.3">
      <c r="B1199" s="22"/>
      <c r="C1199" s="22"/>
      <c r="D1199" s="22"/>
      <c r="E1199" s="22"/>
      <c r="F1199" s="22"/>
      <c r="G1199" s="22"/>
      <c r="H1199" s="22"/>
      <c r="I1199" s="22"/>
      <c r="J1199" s="22"/>
      <c r="K1199" s="22"/>
      <c r="L1199" s="22"/>
      <c r="N1199" s="22"/>
      <c r="O1199" s="22"/>
      <c r="P1199" s="22"/>
      <c r="Q1199" s="22"/>
      <c r="R1199" s="22"/>
      <c r="S1199" s="22"/>
      <c r="T1199" s="22"/>
      <c r="U1199" s="22"/>
      <c r="V1199" s="22"/>
      <c r="W1199" s="22"/>
      <c r="X1199" s="22"/>
      <c r="Y1199" s="22"/>
      <c r="AE1199" s="22"/>
      <c r="AF1199" s="66"/>
      <c r="AJ1199" s="22"/>
      <c r="AK1199" s="22"/>
      <c r="AL1199" s="261"/>
      <c r="AM1199" s="261"/>
      <c r="AN1199" s="22"/>
    </row>
    <row r="1200" spans="2:40" ht="16.5" thickTop="1" thickBot="1" x14ac:dyDescent="0.3">
      <c r="B1200" s="22"/>
      <c r="C1200" s="22"/>
      <c r="D1200" s="22"/>
      <c r="E1200" s="22"/>
      <c r="F1200" s="22"/>
      <c r="G1200" s="22"/>
      <c r="H1200" s="22"/>
      <c r="I1200" s="22"/>
      <c r="J1200" s="22"/>
      <c r="K1200" s="22"/>
      <c r="L1200" s="22"/>
      <c r="N1200" s="22"/>
      <c r="O1200" s="22"/>
      <c r="P1200" s="22"/>
      <c r="Q1200" s="22"/>
      <c r="R1200" s="22"/>
      <c r="S1200" s="22"/>
      <c r="T1200" s="22"/>
      <c r="U1200" s="22"/>
      <c r="V1200" s="22"/>
      <c r="W1200" s="22"/>
      <c r="X1200" s="22"/>
      <c r="Y1200" s="22"/>
      <c r="AE1200" s="22"/>
      <c r="AF1200" s="66"/>
      <c r="AJ1200" s="22"/>
      <c r="AK1200" s="22"/>
      <c r="AL1200" s="261"/>
      <c r="AM1200" s="261"/>
      <c r="AN1200" s="22"/>
    </row>
    <row r="1201" spans="2:40" ht="16.5" thickTop="1" thickBot="1" x14ac:dyDescent="0.3">
      <c r="B1201" s="22"/>
      <c r="C1201" s="22"/>
      <c r="D1201" s="22"/>
      <c r="E1201" s="22"/>
      <c r="F1201" s="22"/>
      <c r="G1201" s="22"/>
      <c r="H1201" s="22"/>
      <c r="I1201" s="22"/>
      <c r="J1201" s="22"/>
      <c r="K1201" s="22"/>
      <c r="L1201" s="22"/>
      <c r="N1201" s="22"/>
      <c r="O1201" s="22"/>
      <c r="P1201" s="22"/>
      <c r="Q1201" s="22"/>
      <c r="R1201" s="22"/>
      <c r="S1201" s="22"/>
      <c r="T1201" s="22"/>
      <c r="U1201" s="22"/>
      <c r="V1201" s="22"/>
      <c r="W1201" s="22"/>
      <c r="X1201" s="22"/>
      <c r="Y1201" s="22"/>
      <c r="AE1201" s="22"/>
      <c r="AF1201" s="66"/>
      <c r="AJ1201" s="22"/>
      <c r="AK1201" s="22"/>
      <c r="AL1201" s="261"/>
      <c r="AM1201" s="261"/>
      <c r="AN1201" s="22"/>
    </row>
    <row r="1202" spans="2:40" ht="16.5" thickTop="1" thickBot="1" x14ac:dyDescent="0.3">
      <c r="B1202" s="22"/>
      <c r="C1202" s="22"/>
      <c r="D1202" s="22"/>
      <c r="E1202" s="22"/>
      <c r="F1202" s="22"/>
      <c r="G1202" s="22"/>
      <c r="H1202" s="22"/>
      <c r="I1202" s="22"/>
      <c r="J1202" s="22"/>
      <c r="K1202" s="22"/>
      <c r="L1202" s="22"/>
      <c r="N1202" s="22"/>
      <c r="O1202" s="22"/>
      <c r="P1202" s="22"/>
      <c r="Q1202" s="22"/>
      <c r="R1202" s="22"/>
      <c r="S1202" s="22"/>
      <c r="T1202" s="22"/>
      <c r="U1202" s="22"/>
      <c r="V1202" s="22"/>
      <c r="W1202" s="22"/>
      <c r="X1202" s="22"/>
      <c r="Y1202" s="22"/>
      <c r="AE1202" s="22"/>
      <c r="AF1202" s="66"/>
      <c r="AJ1202" s="22"/>
      <c r="AK1202" s="22"/>
      <c r="AL1202" s="261"/>
      <c r="AM1202" s="261"/>
      <c r="AN1202" s="22"/>
    </row>
    <row r="1203" spans="2:40" ht="16.5" thickTop="1" thickBot="1" x14ac:dyDescent="0.3">
      <c r="B1203" s="22"/>
      <c r="C1203" s="22"/>
      <c r="D1203" s="22"/>
      <c r="E1203" s="22"/>
      <c r="F1203" s="22"/>
      <c r="G1203" s="22"/>
      <c r="H1203" s="22"/>
      <c r="I1203" s="22"/>
      <c r="J1203" s="22"/>
      <c r="K1203" s="22"/>
      <c r="L1203" s="22"/>
      <c r="N1203" s="22"/>
      <c r="O1203" s="22"/>
      <c r="P1203" s="22"/>
      <c r="Q1203" s="22"/>
      <c r="R1203" s="22"/>
      <c r="S1203" s="22"/>
      <c r="T1203" s="22"/>
      <c r="U1203" s="22"/>
      <c r="V1203" s="22"/>
      <c r="W1203" s="22"/>
      <c r="X1203" s="22"/>
      <c r="Y1203" s="22"/>
      <c r="AE1203" s="22"/>
      <c r="AF1203" s="66"/>
      <c r="AJ1203" s="22"/>
      <c r="AK1203" s="22"/>
      <c r="AL1203" s="261"/>
      <c r="AM1203" s="261"/>
      <c r="AN1203" s="22"/>
    </row>
    <row r="1204" spans="2:40" ht="16.5" thickTop="1" thickBot="1" x14ac:dyDescent="0.3">
      <c r="B1204" s="22"/>
      <c r="C1204" s="22"/>
      <c r="D1204" s="22"/>
      <c r="E1204" s="22"/>
      <c r="F1204" s="22"/>
      <c r="G1204" s="22"/>
      <c r="H1204" s="22"/>
      <c r="I1204" s="22"/>
      <c r="J1204" s="22"/>
      <c r="K1204" s="22"/>
      <c r="L1204" s="22"/>
      <c r="N1204" s="22"/>
      <c r="O1204" s="22"/>
      <c r="P1204" s="22"/>
      <c r="Q1204" s="22"/>
      <c r="R1204" s="22"/>
      <c r="S1204" s="22"/>
      <c r="T1204" s="22"/>
      <c r="U1204" s="22"/>
      <c r="V1204" s="22"/>
      <c r="W1204" s="22"/>
      <c r="X1204" s="22"/>
      <c r="Y1204" s="22"/>
      <c r="AE1204" s="22"/>
      <c r="AF1204" s="66"/>
      <c r="AJ1204" s="22"/>
      <c r="AK1204" s="22"/>
      <c r="AL1204" s="261"/>
      <c r="AM1204" s="261"/>
      <c r="AN1204" s="22"/>
    </row>
    <row r="1205" spans="2:40" ht="16.5" thickTop="1" thickBot="1" x14ac:dyDescent="0.3">
      <c r="B1205" s="22"/>
      <c r="C1205" s="22"/>
      <c r="D1205" s="22"/>
      <c r="E1205" s="22"/>
      <c r="F1205" s="22"/>
      <c r="G1205" s="22"/>
      <c r="H1205" s="22"/>
      <c r="I1205" s="22"/>
      <c r="J1205" s="22"/>
      <c r="K1205" s="22"/>
      <c r="L1205" s="22"/>
      <c r="N1205" s="22"/>
      <c r="O1205" s="22"/>
      <c r="P1205" s="22"/>
      <c r="Q1205" s="22"/>
      <c r="R1205" s="22"/>
      <c r="S1205" s="22"/>
      <c r="T1205" s="22"/>
      <c r="U1205" s="22"/>
      <c r="V1205" s="22"/>
      <c r="W1205" s="22"/>
      <c r="X1205" s="22"/>
      <c r="Y1205" s="22"/>
      <c r="AE1205" s="22"/>
      <c r="AF1205" s="66"/>
      <c r="AJ1205" s="22"/>
      <c r="AK1205" s="22"/>
      <c r="AL1205" s="261"/>
      <c r="AM1205" s="261"/>
      <c r="AN1205" s="22"/>
    </row>
    <row r="1206" spans="2:40" ht="16.5" thickTop="1" thickBot="1" x14ac:dyDescent="0.3">
      <c r="B1206" s="22"/>
      <c r="C1206" s="22"/>
      <c r="D1206" s="22"/>
      <c r="E1206" s="22"/>
      <c r="F1206" s="22"/>
      <c r="G1206" s="22"/>
      <c r="H1206" s="22"/>
      <c r="I1206" s="22"/>
      <c r="J1206" s="22"/>
      <c r="K1206" s="22"/>
      <c r="L1206" s="22"/>
      <c r="N1206" s="22"/>
      <c r="O1206" s="22"/>
      <c r="P1206" s="22"/>
      <c r="Q1206" s="22"/>
      <c r="R1206" s="22"/>
      <c r="S1206" s="22"/>
      <c r="T1206" s="22"/>
      <c r="U1206" s="22"/>
      <c r="V1206" s="22"/>
      <c r="W1206" s="22"/>
      <c r="X1206" s="22"/>
      <c r="Y1206" s="22"/>
      <c r="AE1206" s="22"/>
      <c r="AF1206" s="66"/>
      <c r="AJ1206" s="22"/>
      <c r="AK1206" s="22"/>
      <c r="AL1206" s="261"/>
      <c r="AM1206" s="261"/>
      <c r="AN1206" s="22"/>
    </row>
    <row r="1207" spans="2:40" ht="16.5" thickTop="1" thickBot="1" x14ac:dyDescent="0.3">
      <c r="B1207" s="22"/>
      <c r="C1207" s="22"/>
      <c r="D1207" s="22"/>
      <c r="E1207" s="22"/>
      <c r="F1207" s="22"/>
      <c r="G1207" s="22"/>
      <c r="H1207" s="22"/>
      <c r="I1207" s="22"/>
      <c r="J1207" s="22"/>
      <c r="K1207" s="22"/>
      <c r="L1207" s="22"/>
      <c r="N1207" s="22"/>
      <c r="O1207" s="22"/>
      <c r="P1207" s="22"/>
      <c r="Q1207" s="22"/>
      <c r="R1207" s="22"/>
      <c r="S1207" s="22"/>
      <c r="T1207" s="22"/>
      <c r="U1207" s="22"/>
      <c r="V1207" s="22"/>
      <c r="W1207" s="22"/>
      <c r="X1207" s="22"/>
      <c r="Y1207" s="22"/>
      <c r="AE1207" s="22"/>
      <c r="AF1207" s="66"/>
      <c r="AJ1207" s="22"/>
      <c r="AK1207" s="22"/>
      <c r="AL1207" s="261"/>
      <c r="AM1207" s="261"/>
      <c r="AN1207" s="22"/>
    </row>
    <row r="1208" spans="2:40" ht="16.5" thickTop="1" thickBot="1" x14ac:dyDescent="0.3">
      <c r="B1208" s="22"/>
      <c r="C1208" s="22"/>
      <c r="D1208" s="22"/>
      <c r="E1208" s="22"/>
      <c r="F1208" s="22"/>
      <c r="G1208" s="22"/>
      <c r="H1208" s="22"/>
      <c r="I1208" s="22"/>
      <c r="J1208" s="22"/>
      <c r="K1208" s="22"/>
      <c r="L1208" s="22"/>
      <c r="N1208" s="22"/>
      <c r="O1208" s="22"/>
      <c r="P1208" s="22"/>
      <c r="Q1208" s="22"/>
      <c r="R1208" s="22"/>
      <c r="S1208" s="22"/>
      <c r="T1208" s="22"/>
      <c r="U1208" s="22"/>
      <c r="V1208" s="22"/>
      <c r="W1208" s="22"/>
      <c r="X1208" s="22"/>
      <c r="Y1208" s="22"/>
      <c r="AE1208" s="22"/>
      <c r="AF1208" s="66"/>
      <c r="AJ1208" s="22"/>
      <c r="AK1208" s="22"/>
      <c r="AL1208" s="261"/>
      <c r="AM1208" s="261"/>
      <c r="AN1208" s="22"/>
    </row>
    <row r="1209" spans="2:40" ht="16.5" thickTop="1" thickBot="1" x14ac:dyDescent="0.3">
      <c r="B1209" s="22"/>
      <c r="C1209" s="22"/>
      <c r="D1209" s="22"/>
      <c r="E1209" s="22"/>
      <c r="F1209" s="22"/>
      <c r="G1209" s="22"/>
      <c r="H1209" s="22"/>
      <c r="I1209" s="22"/>
      <c r="J1209" s="22"/>
      <c r="K1209" s="22"/>
      <c r="L1209" s="22"/>
      <c r="N1209" s="22"/>
      <c r="O1209" s="22"/>
      <c r="P1209" s="22"/>
      <c r="Q1209" s="22"/>
      <c r="R1209" s="22"/>
      <c r="S1209" s="22"/>
      <c r="T1209" s="22"/>
      <c r="U1209" s="22"/>
      <c r="V1209" s="22"/>
      <c r="W1209" s="22"/>
      <c r="X1209" s="22"/>
      <c r="Y1209" s="22"/>
      <c r="AE1209" s="22"/>
      <c r="AF1209" s="66"/>
      <c r="AJ1209" s="22"/>
      <c r="AK1209" s="22"/>
      <c r="AL1209" s="261"/>
      <c r="AM1209" s="261"/>
      <c r="AN1209" s="22"/>
    </row>
    <row r="1210" spans="2:40" ht="16.5" thickTop="1" thickBot="1" x14ac:dyDescent="0.3">
      <c r="B1210" s="22"/>
      <c r="C1210" s="22"/>
      <c r="D1210" s="22"/>
      <c r="E1210" s="22"/>
      <c r="F1210" s="22"/>
      <c r="G1210" s="22"/>
      <c r="H1210" s="22"/>
      <c r="I1210" s="22"/>
      <c r="J1210" s="22"/>
      <c r="K1210" s="22"/>
      <c r="L1210" s="22"/>
      <c r="N1210" s="22"/>
      <c r="O1210" s="22"/>
      <c r="P1210" s="22"/>
      <c r="Q1210" s="22"/>
      <c r="R1210" s="22"/>
      <c r="S1210" s="22"/>
      <c r="T1210" s="22"/>
      <c r="U1210" s="22"/>
      <c r="V1210" s="22"/>
      <c r="W1210" s="22"/>
      <c r="X1210" s="22"/>
      <c r="Y1210" s="22"/>
      <c r="AE1210" s="22"/>
      <c r="AF1210" s="66"/>
      <c r="AJ1210" s="22"/>
      <c r="AK1210" s="22"/>
      <c r="AL1210" s="261"/>
      <c r="AM1210" s="261"/>
      <c r="AN1210" s="22"/>
    </row>
    <row r="1211" spans="2:40" ht="16.5" thickTop="1" thickBot="1" x14ac:dyDescent="0.3">
      <c r="B1211" s="22"/>
      <c r="C1211" s="22"/>
      <c r="D1211" s="22"/>
      <c r="E1211" s="22"/>
      <c r="F1211" s="22"/>
      <c r="G1211" s="22"/>
      <c r="H1211" s="22"/>
      <c r="I1211" s="22"/>
      <c r="J1211" s="22"/>
      <c r="K1211" s="22"/>
      <c r="L1211" s="22"/>
      <c r="N1211" s="22"/>
      <c r="O1211" s="22"/>
      <c r="P1211" s="22"/>
      <c r="Q1211" s="22"/>
      <c r="R1211" s="22"/>
      <c r="S1211" s="22"/>
      <c r="T1211" s="22"/>
      <c r="U1211" s="22"/>
      <c r="V1211" s="22"/>
      <c r="W1211" s="22"/>
      <c r="X1211" s="22"/>
      <c r="Y1211" s="22"/>
      <c r="AE1211" s="22"/>
      <c r="AF1211" s="66"/>
      <c r="AJ1211" s="22"/>
      <c r="AK1211" s="22"/>
      <c r="AL1211" s="261"/>
      <c r="AM1211" s="261"/>
      <c r="AN1211" s="22"/>
    </row>
    <row r="1212" spans="2:40" ht="16.5" thickTop="1" thickBot="1" x14ac:dyDescent="0.3">
      <c r="B1212" s="22"/>
      <c r="C1212" s="22"/>
      <c r="D1212" s="22"/>
      <c r="E1212" s="22"/>
      <c r="F1212" s="22"/>
      <c r="G1212" s="22"/>
      <c r="H1212" s="22"/>
      <c r="I1212" s="22"/>
      <c r="J1212" s="22"/>
      <c r="K1212" s="22"/>
      <c r="L1212" s="22"/>
      <c r="N1212" s="22"/>
      <c r="O1212" s="22"/>
      <c r="P1212" s="22"/>
      <c r="Q1212" s="22"/>
      <c r="R1212" s="22"/>
      <c r="S1212" s="22"/>
      <c r="T1212" s="22"/>
      <c r="U1212" s="22"/>
      <c r="V1212" s="22"/>
      <c r="W1212" s="22"/>
      <c r="X1212" s="22"/>
      <c r="Y1212" s="22"/>
      <c r="AE1212" s="22"/>
      <c r="AF1212" s="66"/>
      <c r="AJ1212" s="22"/>
      <c r="AK1212" s="22"/>
      <c r="AL1212" s="261"/>
      <c r="AM1212" s="261"/>
      <c r="AN1212" s="22"/>
    </row>
    <row r="1213" spans="2:40" ht="16.5" thickTop="1" thickBot="1" x14ac:dyDescent="0.3">
      <c r="B1213" s="22"/>
      <c r="C1213" s="22"/>
      <c r="D1213" s="22"/>
      <c r="E1213" s="22"/>
      <c r="F1213" s="22"/>
      <c r="G1213" s="22"/>
      <c r="H1213" s="22"/>
      <c r="I1213" s="22"/>
      <c r="J1213" s="22"/>
      <c r="K1213" s="22"/>
      <c r="L1213" s="22"/>
      <c r="N1213" s="22"/>
      <c r="O1213" s="22"/>
      <c r="P1213" s="22"/>
      <c r="Q1213" s="22"/>
      <c r="R1213" s="22"/>
      <c r="S1213" s="22"/>
      <c r="T1213" s="22"/>
      <c r="U1213" s="22"/>
      <c r="V1213" s="22"/>
      <c r="W1213" s="22"/>
      <c r="X1213" s="22"/>
      <c r="Y1213" s="22"/>
      <c r="AE1213" s="22"/>
      <c r="AF1213" s="66"/>
      <c r="AJ1213" s="22"/>
      <c r="AK1213" s="22"/>
      <c r="AL1213" s="261"/>
      <c r="AM1213" s="261"/>
      <c r="AN1213" s="22"/>
    </row>
    <row r="1214" spans="2:40" ht="16.5" thickTop="1" thickBot="1" x14ac:dyDescent="0.3">
      <c r="B1214" s="22"/>
      <c r="C1214" s="22"/>
      <c r="D1214" s="22"/>
      <c r="E1214" s="22"/>
      <c r="F1214" s="22"/>
      <c r="G1214" s="22"/>
      <c r="H1214" s="22"/>
      <c r="I1214" s="22"/>
      <c r="J1214" s="22"/>
      <c r="K1214" s="22"/>
      <c r="L1214" s="22"/>
      <c r="N1214" s="22"/>
      <c r="O1214" s="22"/>
      <c r="P1214" s="22"/>
      <c r="Q1214" s="22"/>
      <c r="R1214" s="22"/>
      <c r="S1214" s="22"/>
      <c r="T1214" s="22"/>
      <c r="U1214" s="22"/>
      <c r="V1214" s="22"/>
      <c r="W1214" s="22"/>
      <c r="X1214" s="22"/>
      <c r="Y1214" s="22"/>
      <c r="AE1214" s="22"/>
      <c r="AF1214" s="66"/>
      <c r="AG1214" s="22"/>
      <c r="AH1214" s="22"/>
      <c r="AI1214" s="22"/>
      <c r="AJ1214" s="22"/>
      <c r="AK1214" s="22"/>
      <c r="AL1214" s="261"/>
      <c r="AM1214" s="261"/>
      <c r="AN1214" s="22"/>
    </row>
    <row r="1215" spans="2:40" ht="16.5" thickTop="1" thickBot="1" x14ac:dyDescent="0.3">
      <c r="B1215" s="22"/>
      <c r="C1215" s="22"/>
      <c r="D1215" s="22"/>
      <c r="E1215" s="22"/>
      <c r="F1215" s="22"/>
      <c r="G1215" s="22"/>
      <c r="H1215" s="22"/>
      <c r="I1215" s="22"/>
      <c r="J1215" s="22"/>
      <c r="K1215" s="22"/>
      <c r="L1215" s="22"/>
      <c r="N1215" s="22"/>
      <c r="O1215" s="22"/>
      <c r="P1215" s="22"/>
      <c r="Q1215" s="22"/>
      <c r="R1215" s="22"/>
      <c r="S1215" s="22"/>
      <c r="T1215" s="22"/>
      <c r="U1215" s="22"/>
      <c r="V1215" s="22"/>
      <c r="W1215" s="22"/>
      <c r="X1215" s="22"/>
      <c r="Y1215" s="22"/>
      <c r="AE1215" s="22"/>
      <c r="AF1215" s="66"/>
      <c r="AG1215" s="22"/>
      <c r="AH1215" s="22"/>
      <c r="AI1215" s="22"/>
      <c r="AJ1215" s="22"/>
      <c r="AK1215" s="22"/>
      <c r="AL1215" s="261"/>
      <c r="AM1215" s="261"/>
      <c r="AN1215" s="22"/>
    </row>
    <row r="1216" spans="2:40" ht="16.5" thickTop="1" thickBot="1" x14ac:dyDescent="0.3">
      <c r="B1216" s="22"/>
      <c r="C1216" s="22"/>
      <c r="D1216" s="22"/>
      <c r="E1216" s="22"/>
      <c r="F1216" s="22"/>
      <c r="G1216" s="22"/>
      <c r="H1216" s="22"/>
      <c r="I1216" s="22"/>
      <c r="J1216" s="22"/>
      <c r="K1216" s="22"/>
      <c r="L1216" s="22"/>
      <c r="N1216" s="22"/>
      <c r="O1216" s="22"/>
      <c r="P1216" s="22"/>
      <c r="Q1216" s="22"/>
      <c r="R1216" s="22"/>
      <c r="S1216" s="22"/>
      <c r="T1216" s="22"/>
      <c r="U1216" s="22"/>
      <c r="V1216" s="22"/>
      <c r="W1216" s="22"/>
      <c r="X1216" s="22"/>
      <c r="Y1216" s="22"/>
      <c r="AE1216" s="22"/>
      <c r="AF1216" s="66"/>
      <c r="AG1216" s="22"/>
      <c r="AH1216" s="22"/>
      <c r="AI1216" s="22"/>
      <c r="AJ1216" s="22"/>
      <c r="AK1216" s="22"/>
      <c r="AL1216" s="261"/>
      <c r="AM1216" s="261"/>
      <c r="AN1216" s="22"/>
    </row>
    <row r="1217" spans="2:40" ht="16.5" thickTop="1" thickBot="1" x14ac:dyDescent="0.3">
      <c r="B1217" s="22"/>
      <c r="C1217" s="22"/>
      <c r="D1217" s="22"/>
      <c r="E1217" s="22"/>
      <c r="F1217" s="22"/>
      <c r="G1217" s="22"/>
      <c r="H1217" s="22"/>
      <c r="I1217" s="22"/>
      <c r="J1217" s="22"/>
      <c r="K1217" s="22"/>
      <c r="L1217" s="22"/>
      <c r="N1217" s="22"/>
      <c r="O1217" s="22"/>
      <c r="P1217" s="22"/>
      <c r="Q1217" s="22"/>
      <c r="R1217" s="22"/>
      <c r="S1217" s="22"/>
      <c r="T1217" s="22"/>
      <c r="U1217" s="22"/>
      <c r="V1217" s="22"/>
      <c r="W1217" s="22"/>
      <c r="X1217" s="22"/>
      <c r="Y1217" s="22"/>
      <c r="AE1217" s="22"/>
      <c r="AF1217" s="66"/>
      <c r="AG1217" s="22"/>
      <c r="AH1217" s="22"/>
      <c r="AI1217" s="22"/>
      <c r="AJ1217" s="22"/>
      <c r="AK1217" s="22"/>
      <c r="AL1217" s="261"/>
      <c r="AM1217" s="261"/>
      <c r="AN1217" s="22"/>
    </row>
    <row r="1218" spans="2:40" ht="16.5" thickTop="1" thickBot="1" x14ac:dyDescent="0.3">
      <c r="B1218" s="22"/>
      <c r="C1218" s="22"/>
      <c r="D1218" s="22"/>
      <c r="E1218" s="22"/>
      <c r="F1218" s="22"/>
      <c r="G1218" s="22"/>
      <c r="H1218" s="22"/>
      <c r="I1218" s="22"/>
      <c r="J1218" s="22"/>
      <c r="K1218" s="22"/>
      <c r="L1218" s="22"/>
      <c r="N1218" s="22"/>
      <c r="O1218" s="22"/>
      <c r="P1218" s="22"/>
      <c r="Q1218" s="22"/>
      <c r="R1218" s="22"/>
      <c r="S1218" s="22"/>
      <c r="T1218" s="22"/>
      <c r="U1218" s="22"/>
      <c r="V1218" s="22"/>
      <c r="W1218" s="22"/>
      <c r="X1218" s="22"/>
      <c r="Y1218" s="22"/>
      <c r="AE1218" s="22"/>
      <c r="AF1218" s="66"/>
      <c r="AG1218" s="22"/>
      <c r="AH1218" s="22"/>
      <c r="AI1218" s="22"/>
      <c r="AJ1218" s="22"/>
      <c r="AK1218" s="22"/>
      <c r="AL1218" s="261"/>
      <c r="AM1218" s="261"/>
      <c r="AN1218" s="22"/>
    </row>
    <row r="1219" spans="2:40" ht="16.5" thickTop="1" thickBot="1" x14ac:dyDescent="0.3">
      <c r="B1219" s="22"/>
      <c r="C1219" s="22"/>
      <c r="D1219" s="22"/>
      <c r="E1219" s="22"/>
      <c r="F1219" s="22"/>
      <c r="G1219" s="22"/>
      <c r="H1219" s="22"/>
      <c r="I1219" s="22"/>
      <c r="J1219" s="22"/>
      <c r="K1219" s="22"/>
      <c r="L1219" s="22"/>
      <c r="N1219" s="22"/>
      <c r="O1219" s="22"/>
      <c r="P1219" s="22"/>
      <c r="Q1219" s="22"/>
      <c r="R1219" s="22"/>
      <c r="S1219" s="22"/>
      <c r="T1219" s="22"/>
      <c r="U1219" s="22"/>
      <c r="V1219" s="22"/>
      <c r="W1219" s="22"/>
      <c r="X1219" s="22"/>
      <c r="Y1219" s="22"/>
      <c r="AE1219" s="22"/>
      <c r="AF1219" s="66"/>
      <c r="AG1219" s="22"/>
      <c r="AH1219" s="22"/>
      <c r="AI1219" s="22"/>
      <c r="AJ1219" s="22"/>
      <c r="AK1219" s="22"/>
      <c r="AL1219" s="261"/>
      <c r="AM1219" s="261"/>
      <c r="AN1219" s="22"/>
    </row>
    <row r="1220" spans="2:40" ht="16.5" thickTop="1" thickBot="1" x14ac:dyDescent="0.3">
      <c r="B1220" s="22"/>
      <c r="C1220" s="22"/>
      <c r="D1220" s="22"/>
      <c r="E1220" s="22"/>
      <c r="F1220" s="22"/>
      <c r="G1220" s="22"/>
      <c r="H1220" s="22"/>
      <c r="I1220" s="22"/>
      <c r="J1220" s="22"/>
      <c r="K1220" s="22"/>
      <c r="L1220" s="22"/>
      <c r="N1220" s="22"/>
      <c r="O1220" s="22"/>
      <c r="P1220" s="22"/>
      <c r="Q1220" s="22"/>
      <c r="R1220" s="22"/>
      <c r="S1220" s="22"/>
      <c r="T1220" s="22"/>
      <c r="U1220" s="22"/>
      <c r="V1220" s="22"/>
      <c r="W1220" s="22"/>
      <c r="X1220" s="22"/>
      <c r="Y1220" s="22"/>
      <c r="AE1220" s="22"/>
      <c r="AF1220" s="66"/>
      <c r="AG1220" s="22"/>
      <c r="AH1220" s="22"/>
      <c r="AI1220" s="22"/>
      <c r="AJ1220" s="22"/>
      <c r="AK1220" s="22"/>
      <c r="AL1220" s="261"/>
      <c r="AM1220" s="261"/>
      <c r="AN1220" s="22"/>
    </row>
    <row r="1221" spans="2:40" ht="16.5" thickTop="1" thickBot="1" x14ac:dyDescent="0.3">
      <c r="B1221" s="22"/>
      <c r="C1221" s="22"/>
      <c r="D1221" s="22"/>
      <c r="E1221" s="22"/>
      <c r="F1221" s="22"/>
      <c r="G1221" s="22"/>
      <c r="H1221" s="22"/>
      <c r="I1221" s="22"/>
      <c r="J1221" s="22"/>
      <c r="K1221" s="22"/>
      <c r="L1221" s="22"/>
      <c r="N1221" s="22"/>
      <c r="O1221" s="22"/>
      <c r="P1221" s="22"/>
      <c r="Q1221" s="22"/>
      <c r="R1221" s="22"/>
      <c r="S1221" s="22"/>
      <c r="T1221" s="22"/>
      <c r="U1221" s="22"/>
      <c r="V1221" s="22"/>
      <c r="W1221" s="22"/>
      <c r="X1221" s="22"/>
      <c r="Y1221" s="22"/>
      <c r="AE1221" s="22"/>
      <c r="AF1221" s="66"/>
      <c r="AG1221" s="22"/>
      <c r="AH1221" s="22"/>
      <c r="AI1221" s="22"/>
      <c r="AJ1221" s="22"/>
      <c r="AK1221" s="22"/>
      <c r="AL1221" s="261"/>
      <c r="AM1221" s="261"/>
      <c r="AN1221" s="22"/>
    </row>
    <row r="1222" spans="2:40" ht="16.5" thickTop="1" thickBot="1" x14ac:dyDescent="0.3">
      <c r="B1222" s="22"/>
      <c r="C1222" s="22"/>
      <c r="D1222" s="22"/>
      <c r="E1222" s="22"/>
      <c r="F1222" s="22"/>
      <c r="G1222" s="22"/>
      <c r="H1222" s="22"/>
      <c r="I1222" s="22"/>
      <c r="J1222" s="22"/>
      <c r="K1222" s="22"/>
      <c r="L1222" s="22"/>
      <c r="N1222" s="22"/>
      <c r="O1222" s="22"/>
      <c r="P1222" s="22"/>
      <c r="Q1222" s="22"/>
      <c r="R1222" s="22"/>
      <c r="S1222" s="22"/>
      <c r="T1222" s="22"/>
      <c r="U1222" s="22"/>
      <c r="V1222" s="22"/>
      <c r="W1222" s="22"/>
      <c r="X1222" s="22"/>
      <c r="Y1222" s="22"/>
      <c r="AE1222" s="22"/>
      <c r="AF1222" s="66"/>
      <c r="AG1222" s="22"/>
      <c r="AH1222" s="22"/>
      <c r="AI1222" s="22"/>
      <c r="AJ1222" s="22"/>
      <c r="AK1222" s="22"/>
      <c r="AL1222" s="261"/>
      <c r="AM1222" s="261"/>
      <c r="AN1222" s="22"/>
    </row>
    <row r="1223" spans="2:40" ht="16.5" thickTop="1" thickBot="1" x14ac:dyDescent="0.3">
      <c r="B1223" s="22"/>
      <c r="C1223" s="22"/>
      <c r="D1223" s="22"/>
      <c r="E1223" s="22"/>
      <c r="F1223" s="22"/>
      <c r="G1223" s="22"/>
      <c r="H1223" s="22"/>
      <c r="I1223" s="22"/>
      <c r="J1223" s="22"/>
      <c r="K1223" s="22"/>
      <c r="L1223" s="22"/>
      <c r="N1223" s="22"/>
      <c r="O1223" s="22"/>
      <c r="P1223" s="22"/>
      <c r="Q1223" s="22"/>
      <c r="R1223" s="22"/>
      <c r="S1223" s="22"/>
      <c r="T1223" s="22"/>
      <c r="U1223" s="22"/>
      <c r="V1223" s="22"/>
      <c r="W1223" s="22"/>
      <c r="X1223" s="22"/>
      <c r="Y1223" s="22"/>
      <c r="AE1223" s="22"/>
      <c r="AF1223" s="66"/>
      <c r="AG1223" s="22"/>
      <c r="AH1223" s="22"/>
      <c r="AI1223" s="22"/>
      <c r="AJ1223" s="22"/>
      <c r="AK1223" s="22"/>
      <c r="AL1223" s="261"/>
      <c r="AM1223" s="261"/>
      <c r="AN1223" s="22"/>
    </row>
    <row r="1224" spans="2:40" ht="16.5" thickTop="1" thickBot="1" x14ac:dyDescent="0.3">
      <c r="B1224" s="22"/>
      <c r="C1224" s="22"/>
      <c r="D1224" s="22"/>
      <c r="E1224" s="22"/>
      <c r="F1224" s="22"/>
      <c r="G1224" s="22"/>
      <c r="H1224" s="22"/>
      <c r="I1224" s="22"/>
      <c r="J1224" s="22"/>
      <c r="K1224" s="22"/>
      <c r="L1224" s="22"/>
      <c r="N1224" s="22"/>
      <c r="O1224" s="22"/>
      <c r="P1224" s="22"/>
      <c r="Q1224" s="22"/>
      <c r="R1224" s="22"/>
      <c r="S1224" s="22"/>
      <c r="T1224" s="22"/>
      <c r="U1224" s="22"/>
      <c r="V1224" s="22"/>
      <c r="W1224" s="22"/>
      <c r="X1224" s="22"/>
      <c r="Y1224" s="22"/>
      <c r="AE1224" s="22"/>
      <c r="AF1224" s="66"/>
      <c r="AG1224" s="22"/>
      <c r="AH1224" s="22"/>
      <c r="AI1224" s="22"/>
      <c r="AJ1224" s="22"/>
      <c r="AK1224" s="22"/>
      <c r="AL1224" s="261"/>
      <c r="AM1224" s="261"/>
      <c r="AN1224" s="22"/>
    </row>
    <row r="1225" spans="2:40" ht="16.5" thickTop="1" thickBot="1" x14ac:dyDescent="0.3">
      <c r="B1225" s="22"/>
      <c r="C1225" s="22"/>
      <c r="D1225" s="22"/>
      <c r="E1225" s="22"/>
      <c r="F1225" s="22"/>
      <c r="G1225" s="22"/>
      <c r="H1225" s="22"/>
      <c r="I1225" s="22"/>
      <c r="J1225" s="22"/>
      <c r="K1225" s="22"/>
      <c r="L1225" s="22"/>
      <c r="N1225" s="22"/>
      <c r="O1225" s="22"/>
      <c r="P1225" s="22"/>
      <c r="Q1225" s="22"/>
      <c r="R1225" s="22"/>
      <c r="S1225" s="22"/>
      <c r="T1225" s="22"/>
      <c r="U1225" s="22"/>
      <c r="V1225" s="22"/>
      <c r="W1225" s="22"/>
      <c r="X1225" s="22"/>
      <c r="Y1225" s="22"/>
      <c r="AE1225" s="22"/>
      <c r="AF1225" s="66"/>
      <c r="AG1225" s="22"/>
      <c r="AH1225" s="22"/>
      <c r="AI1225" s="22"/>
      <c r="AJ1225" s="22"/>
      <c r="AK1225" s="22"/>
      <c r="AL1225" s="261"/>
      <c r="AM1225" s="261"/>
      <c r="AN1225" s="22"/>
    </row>
    <row r="1226" spans="2:40" ht="16.5" thickTop="1" thickBot="1" x14ac:dyDescent="0.3">
      <c r="B1226" s="22"/>
      <c r="C1226" s="22"/>
      <c r="D1226" s="22"/>
      <c r="E1226" s="22"/>
      <c r="F1226" s="22"/>
      <c r="G1226" s="22"/>
      <c r="H1226" s="22"/>
      <c r="I1226" s="22"/>
      <c r="J1226" s="22"/>
      <c r="K1226" s="22"/>
      <c r="L1226" s="22"/>
      <c r="N1226" s="22"/>
      <c r="O1226" s="22"/>
      <c r="P1226" s="22"/>
      <c r="Q1226" s="22"/>
      <c r="R1226" s="22"/>
      <c r="S1226" s="22"/>
      <c r="T1226" s="22"/>
      <c r="U1226" s="22"/>
      <c r="V1226" s="22"/>
      <c r="W1226" s="22"/>
      <c r="X1226" s="22"/>
      <c r="Y1226" s="22"/>
      <c r="AE1226" s="22"/>
      <c r="AF1226" s="66"/>
      <c r="AG1226" s="22"/>
      <c r="AH1226" s="22"/>
      <c r="AI1226" s="22"/>
      <c r="AJ1226" s="22"/>
      <c r="AK1226" s="22"/>
      <c r="AL1226" s="261"/>
      <c r="AM1226" s="261"/>
      <c r="AN1226" s="22"/>
    </row>
    <row r="1227" spans="2:40" ht="16.5" thickTop="1" thickBot="1" x14ac:dyDescent="0.3">
      <c r="B1227" s="22"/>
      <c r="C1227" s="22"/>
      <c r="D1227" s="22"/>
      <c r="E1227" s="22"/>
      <c r="F1227" s="22"/>
      <c r="G1227" s="22"/>
      <c r="H1227" s="22"/>
      <c r="I1227" s="22"/>
      <c r="J1227" s="22"/>
      <c r="K1227" s="22"/>
      <c r="L1227" s="22"/>
      <c r="N1227" s="22"/>
      <c r="O1227" s="22"/>
      <c r="P1227" s="22"/>
      <c r="Q1227" s="22"/>
      <c r="R1227" s="22"/>
      <c r="S1227" s="22"/>
      <c r="T1227" s="22"/>
      <c r="U1227" s="22"/>
      <c r="V1227" s="22"/>
      <c r="W1227" s="22"/>
      <c r="X1227" s="22"/>
      <c r="Y1227" s="22"/>
      <c r="AE1227" s="22"/>
      <c r="AF1227" s="66"/>
      <c r="AG1227" s="22"/>
      <c r="AH1227" s="22"/>
      <c r="AI1227" s="22"/>
      <c r="AJ1227" s="22"/>
      <c r="AK1227" s="22"/>
      <c r="AL1227" s="261"/>
      <c r="AM1227" s="261"/>
      <c r="AN1227" s="22"/>
    </row>
    <row r="1228" spans="2:40" ht="16.5" thickTop="1" thickBot="1" x14ac:dyDescent="0.3">
      <c r="B1228" s="22"/>
      <c r="C1228" s="22"/>
      <c r="D1228" s="22"/>
      <c r="E1228" s="22"/>
      <c r="F1228" s="22"/>
      <c r="G1228" s="22"/>
      <c r="H1228" s="22"/>
      <c r="I1228" s="22"/>
      <c r="J1228" s="22"/>
      <c r="K1228" s="22"/>
      <c r="L1228" s="22"/>
      <c r="N1228" s="22"/>
      <c r="O1228" s="22"/>
      <c r="P1228" s="22"/>
      <c r="Q1228" s="22"/>
      <c r="R1228" s="22"/>
      <c r="S1228" s="22"/>
      <c r="T1228" s="22"/>
      <c r="U1228" s="22"/>
      <c r="V1228" s="22"/>
      <c r="W1228" s="22"/>
      <c r="X1228" s="22"/>
      <c r="Y1228" s="22"/>
      <c r="AE1228" s="22"/>
      <c r="AF1228" s="66"/>
      <c r="AG1228" s="22"/>
      <c r="AH1228" s="22"/>
      <c r="AI1228" s="22"/>
      <c r="AJ1228" s="22"/>
      <c r="AK1228" s="22"/>
      <c r="AL1228" s="261"/>
      <c r="AM1228" s="261"/>
      <c r="AN1228" s="22"/>
    </row>
    <row r="1229" spans="2:40" ht="16.5" thickTop="1" thickBot="1" x14ac:dyDescent="0.3">
      <c r="B1229" s="22"/>
      <c r="C1229" s="22"/>
      <c r="D1229" s="22"/>
      <c r="E1229" s="22"/>
      <c r="F1229" s="22"/>
      <c r="G1229" s="22"/>
      <c r="H1229" s="22"/>
      <c r="I1229" s="22"/>
      <c r="J1229" s="22"/>
      <c r="K1229" s="22"/>
      <c r="L1229" s="22"/>
      <c r="N1229" s="22"/>
      <c r="O1229" s="22"/>
      <c r="P1229" s="22"/>
      <c r="Q1229" s="22"/>
      <c r="R1229" s="22"/>
      <c r="S1229" s="22"/>
      <c r="T1229" s="22"/>
      <c r="U1229" s="22"/>
      <c r="V1229" s="22"/>
      <c r="W1229" s="22"/>
      <c r="X1229" s="22"/>
      <c r="Y1229" s="22"/>
      <c r="AE1229" s="22"/>
      <c r="AF1229" s="66"/>
      <c r="AG1229" s="22"/>
      <c r="AH1229" s="22"/>
      <c r="AI1229" s="22"/>
      <c r="AJ1229" s="22"/>
      <c r="AK1229" s="22"/>
      <c r="AL1229" s="261"/>
      <c r="AM1229" s="261"/>
      <c r="AN1229" s="22"/>
    </row>
    <row r="1230" spans="2:40" ht="16.5" thickTop="1" thickBot="1" x14ac:dyDescent="0.3">
      <c r="B1230" s="22"/>
      <c r="C1230" s="22"/>
      <c r="D1230" s="22"/>
      <c r="E1230" s="22"/>
      <c r="F1230" s="22"/>
      <c r="G1230" s="22"/>
      <c r="H1230" s="22"/>
      <c r="I1230" s="22"/>
      <c r="J1230" s="22"/>
      <c r="K1230" s="22"/>
      <c r="L1230" s="22"/>
      <c r="N1230" s="22"/>
      <c r="O1230" s="22"/>
      <c r="P1230" s="22"/>
      <c r="Q1230" s="22"/>
      <c r="R1230" s="22"/>
      <c r="S1230" s="22"/>
      <c r="T1230" s="22"/>
      <c r="U1230" s="22"/>
      <c r="V1230" s="22"/>
      <c r="W1230" s="22"/>
      <c r="X1230" s="22"/>
      <c r="Y1230" s="22"/>
      <c r="AE1230" s="22"/>
      <c r="AF1230" s="66"/>
      <c r="AG1230" s="22"/>
      <c r="AH1230" s="22"/>
      <c r="AI1230" s="22"/>
      <c r="AJ1230" s="22"/>
      <c r="AK1230" s="22"/>
      <c r="AL1230" s="261"/>
      <c r="AM1230" s="261"/>
      <c r="AN1230" s="22"/>
    </row>
    <row r="1231" spans="2:40" ht="16.5" thickTop="1" thickBot="1" x14ac:dyDescent="0.3">
      <c r="B1231" s="22"/>
      <c r="C1231" s="22"/>
      <c r="D1231" s="22"/>
      <c r="E1231" s="22"/>
      <c r="F1231" s="22"/>
      <c r="G1231" s="22"/>
      <c r="H1231" s="22"/>
      <c r="I1231" s="22"/>
      <c r="J1231" s="22"/>
      <c r="K1231" s="22"/>
      <c r="L1231" s="22"/>
      <c r="N1231" s="22"/>
      <c r="O1231" s="22"/>
      <c r="P1231" s="22"/>
      <c r="Q1231" s="22"/>
      <c r="R1231" s="22"/>
      <c r="S1231" s="22"/>
      <c r="T1231" s="22"/>
      <c r="U1231" s="22"/>
      <c r="V1231" s="22"/>
      <c r="W1231" s="22"/>
      <c r="X1231" s="22"/>
      <c r="Y1231" s="22"/>
      <c r="AE1231" s="22"/>
      <c r="AF1231" s="66"/>
      <c r="AG1231" s="22"/>
      <c r="AH1231" s="22"/>
      <c r="AI1231" s="22"/>
      <c r="AJ1231" s="22"/>
      <c r="AK1231" s="22"/>
      <c r="AL1231" s="261"/>
      <c r="AM1231" s="261"/>
      <c r="AN1231" s="22"/>
    </row>
    <row r="1232" spans="2:40" ht="16.5" thickTop="1" thickBot="1" x14ac:dyDescent="0.3">
      <c r="B1232" s="22"/>
      <c r="C1232" s="22"/>
      <c r="D1232" s="22"/>
      <c r="E1232" s="22"/>
      <c r="F1232" s="22"/>
      <c r="G1232" s="22"/>
      <c r="H1232" s="22"/>
      <c r="I1232" s="22"/>
      <c r="J1232" s="22"/>
      <c r="K1232" s="22"/>
      <c r="L1232" s="22"/>
      <c r="N1232" s="22"/>
      <c r="O1232" s="22"/>
      <c r="P1232" s="22"/>
      <c r="Q1232" s="22"/>
      <c r="R1232" s="22"/>
      <c r="S1232" s="22"/>
      <c r="T1232" s="22"/>
      <c r="U1232" s="22"/>
      <c r="V1232" s="22"/>
      <c r="W1232" s="22"/>
      <c r="X1232" s="22"/>
      <c r="Y1232" s="22"/>
      <c r="AE1232" s="22"/>
      <c r="AF1232" s="66"/>
      <c r="AG1232" s="22"/>
      <c r="AH1232" s="22"/>
      <c r="AI1232" s="22"/>
      <c r="AJ1232" s="22"/>
      <c r="AK1232" s="22"/>
      <c r="AL1232" s="261"/>
      <c r="AM1232" s="261"/>
      <c r="AN1232" s="22"/>
    </row>
    <row r="1233" spans="2:40" ht="16.5" thickTop="1" thickBot="1" x14ac:dyDescent="0.3">
      <c r="B1233" s="22"/>
      <c r="C1233" s="22"/>
      <c r="D1233" s="22"/>
      <c r="E1233" s="22"/>
      <c r="F1233" s="22"/>
      <c r="G1233" s="22"/>
      <c r="H1233" s="22"/>
      <c r="I1233" s="22"/>
      <c r="J1233" s="22"/>
      <c r="K1233" s="22"/>
      <c r="L1233" s="22"/>
      <c r="N1233" s="22"/>
      <c r="O1233" s="22"/>
      <c r="P1233" s="22"/>
      <c r="Q1233" s="22"/>
      <c r="R1233" s="22"/>
      <c r="S1233" s="22"/>
      <c r="T1233" s="22"/>
      <c r="U1233" s="22"/>
      <c r="V1233" s="22"/>
      <c r="W1233" s="22"/>
      <c r="X1233" s="22"/>
      <c r="Y1233" s="22"/>
      <c r="AE1233" s="22"/>
      <c r="AF1233" s="66"/>
      <c r="AG1233" s="22"/>
      <c r="AH1233" s="22"/>
      <c r="AI1233" s="22"/>
      <c r="AJ1233" s="22"/>
      <c r="AK1233" s="22"/>
      <c r="AL1233" s="261"/>
      <c r="AM1233" s="261"/>
      <c r="AN1233" s="22"/>
    </row>
    <row r="1234" spans="2:40" ht="16.5" thickTop="1" thickBot="1" x14ac:dyDescent="0.3">
      <c r="B1234" s="22"/>
      <c r="C1234" s="22"/>
      <c r="D1234" s="22"/>
      <c r="E1234" s="22"/>
      <c r="F1234" s="22"/>
      <c r="G1234" s="22"/>
      <c r="H1234" s="22"/>
      <c r="I1234" s="22"/>
      <c r="J1234" s="22"/>
      <c r="K1234" s="22"/>
      <c r="L1234" s="22"/>
      <c r="N1234" s="22"/>
      <c r="O1234" s="22"/>
      <c r="P1234" s="22"/>
      <c r="Q1234" s="22"/>
      <c r="R1234" s="22"/>
      <c r="S1234" s="22"/>
      <c r="T1234" s="22"/>
      <c r="U1234" s="22"/>
      <c r="V1234" s="22"/>
      <c r="W1234" s="22"/>
      <c r="X1234" s="22"/>
      <c r="Y1234" s="22"/>
      <c r="AE1234" s="22"/>
      <c r="AF1234" s="66"/>
      <c r="AG1234" s="22"/>
      <c r="AH1234" s="22"/>
      <c r="AI1234" s="22"/>
      <c r="AJ1234" s="22"/>
      <c r="AK1234" s="22"/>
      <c r="AL1234" s="261"/>
      <c r="AM1234" s="261"/>
      <c r="AN1234" s="22"/>
    </row>
    <row r="1235" spans="2:40" ht="16.5" thickTop="1" thickBot="1" x14ac:dyDescent="0.3">
      <c r="B1235" s="22"/>
      <c r="C1235" s="22"/>
      <c r="D1235" s="22"/>
      <c r="E1235" s="22"/>
      <c r="F1235" s="22"/>
      <c r="G1235" s="22"/>
      <c r="H1235" s="22"/>
      <c r="I1235" s="22"/>
      <c r="J1235" s="22"/>
      <c r="K1235" s="22"/>
      <c r="L1235" s="22"/>
      <c r="N1235" s="22"/>
      <c r="O1235" s="22"/>
      <c r="P1235" s="22"/>
      <c r="Q1235" s="22"/>
      <c r="R1235" s="22"/>
      <c r="S1235" s="22"/>
      <c r="T1235" s="22"/>
      <c r="U1235" s="22"/>
      <c r="V1235" s="22"/>
      <c r="W1235" s="22"/>
      <c r="X1235" s="22"/>
      <c r="Y1235" s="22"/>
      <c r="AE1235" s="22"/>
      <c r="AF1235" s="66"/>
      <c r="AG1235" s="22"/>
      <c r="AH1235" s="22"/>
      <c r="AI1235" s="22"/>
      <c r="AJ1235" s="22"/>
      <c r="AK1235" s="22"/>
      <c r="AL1235" s="261"/>
      <c r="AM1235" s="261"/>
      <c r="AN1235" s="22"/>
    </row>
    <row r="1236" spans="2:40" ht="16.5" thickTop="1" thickBot="1" x14ac:dyDescent="0.3">
      <c r="B1236" s="22"/>
      <c r="C1236" s="22"/>
      <c r="D1236" s="22"/>
      <c r="E1236" s="22"/>
      <c r="F1236" s="22"/>
      <c r="G1236" s="22"/>
      <c r="H1236" s="22"/>
      <c r="I1236" s="22"/>
      <c r="J1236" s="22"/>
      <c r="K1236" s="22"/>
      <c r="L1236" s="22"/>
      <c r="N1236" s="22"/>
      <c r="O1236" s="22"/>
      <c r="P1236" s="22"/>
      <c r="Q1236" s="22"/>
      <c r="R1236" s="22"/>
      <c r="S1236" s="22"/>
      <c r="T1236" s="22"/>
      <c r="U1236" s="22"/>
      <c r="V1236" s="22"/>
      <c r="W1236" s="22"/>
      <c r="X1236" s="22"/>
      <c r="Y1236" s="22"/>
      <c r="AE1236" s="22"/>
      <c r="AF1236" s="66"/>
      <c r="AG1236" s="22"/>
      <c r="AH1236" s="22"/>
      <c r="AI1236" s="22"/>
      <c r="AJ1236" s="22"/>
      <c r="AK1236" s="22"/>
      <c r="AL1236" s="261"/>
      <c r="AM1236" s="261"/>
      <c r="AN1236" s="22"/>
    </row>
    <row r="1237" spans="2:40" ht="16.5" thickTop="1" thickBot="1" x14ac:dyDescent="0.3">
      <c r="B1237" s="22"/>
      <c r="C1237" s="22"/>
      <c r="D1237" s="22"/>
      <c r="E1237" s="22"/>
      <c r="F1237" s="22"/>
      <c r="G1237" s="22"/>
      <c r="H1237" s="22"/>
      <c r="I1237" s="22"/>
      <c r="J1237" s="22"/>
      <c r="K1237" s="22"/>
      <c r="L1237" s="22"/>
      <c r="N1237" s="22"/>
      <c r="O1237" s="22"/>
      <c r="P1237" s="22"/>
      <c r="Q1237" s="22"/>
      <c r="R1237" s="22"/>
      <c r="S1237" s="22"/>
      <c r="T1237" s="22"/>
      <c r="U1237" s="22"/>
      <c r="V1237" s="22"/>
      <c r="W1237" s="22"/>
      <c r="X1237" s="22"/>
      <c r="Y1237" s="22"/>
      <c r="AE1237" s="22"/>
      <c r="AF1237" s="66"/>
      <c r="AG1237" s="22"/>
      <c r="AH1237" s="22"/>
      <c r="AI1237" s="22"/>
      <c r="AJ1237" s="22"/>
      <c r="AK1237" s="22"/>
      <c r="AL1237" s="261"/>
      <c r="AM1237" s="261"/>
      <c r="AN1237" s="22"/>
    </row>
    <row r="1238" spans="2:40" ht="16.5" thickTop="1" thickBot="1" x14ac:dyDescent="0.3">
      <c r="B1238" s="22"/>
      <c r="C1238" s="22"/>
      <c r="D1238" s="22"/>
      <c r="E1238" s="22"/>
      <c r="F1238" s="22"/>
      <c r="G1238" s="22"/>
      <c r="H1238" s="22"/>
      <c r="I1238" s="22"/>
      <c r="J1238" s="22"/>
      <c r="K1238" s="22"/>
      <c r="L1238" s="22"/>
      <c r="N1238" s="22"/>
      <c r="O1238" s="22"/>
      <c r="P1238" s="22"/>
      <c r="Q1238" s="22"/>
      <c r="R1238" s="22"/>
      <c r="S1238" s="22"/>
      <c r="T1238" s="22"/>
      <c r="U1238" s="22"/>
      <c r="V1238" s="22"/>
      <c r="W1238" s="22"/>
      <c r="X1238" s="22"/>
      <c r="Y1238" s="22"/>
      <c r="AE1238" s="22"/>
      <c r="AF1238" s="66"/>
      <c r="AG1238" s="22"/>
      <c r="AH1238" s="22"/>
      <c r="AI1238" s="22"/>
      <c r="AJ1238" s="22"/>
      <c r="AK1238" s="22"/>
      <c r="AL1238" s="261"/>
      <c r="AM1238" s="261"/>
      <c r="AN1238" s="22"/>
    </row>
    <row r="1239" spans="2:40" ht="16.5" thickTop="1" thickBot="1" x14ac:dyDescent="0.3">
      <c r="B1239" s="22"/>
      <c r="C1239" s="22"/>
      <c r="D1239" s="22"/>
      <c r="E1239" s="22"/>
      <c r="F1239" s="22"/>
      <c r="G1239" s="22"/>
      <c r="H1239" s="22"/>
      <c r="I1239" s="22"/>
      <c r="J1239" s="22"/>
      <c r="K1239" s="22"/>
      <c r="L1239" s="22"/>
      <c r="N1239" s="22"/>
      <c r="O1239" s="22"/>
      <c r="P1239" s="22"/>
      <c r="Q1239" s="22"/>
      <c r="R1239" s="22"/>
      <c r="S1239" s="22"/>
      <c r="T1239" s="22"/>
      <c r="U1239" s="22"/>
      <c r="V1239" s="22"/>
      <c r="W1239" s="22"/>
      <c r="X1239" s="22"/>
      <c r="Y1239" s="22"/>
      <c r="AE1239" s="22"/>
      <c r="AF1239" s="66"/>
      <c r="AG1239" s="22"/>
      <c r="AH1239" s="22"/>
      <c r="AI1239" s="22"/>
      <c r="AJ1239" s="22"/>
      <c r="AK1239" s="22"/>
      <c r="AL1239" s="261"/>
      <c r="AM1239" s="261"/>
      <c r="AN1239" s="22"/>
    </row>
    <row r="1240" spans="2:40" ht="16.5" thickTop="1" thickBot="1" x14ac:dyDescent="0.3">
      <c r="B1240" s="22"/>
      <c r="C1240" s="22"/>
      <c r="D1240" s="22"/>
      <c r="E1240" s="22"/>
      <c r="F1240" s="22"/>
      <c r="G1240" s="22"/>
      <c r="H1240" s="22"/>
      <c r="I1240" s="22"/>
      <c r="J1240" s="22"/>
      <c r="K1240" s="22"/>
      <c r="L1240" s="22"/>
      <c r="N1240" s="22"/>
      <c r="O1240" s="22"/>
      <c r="P1240" s="22"/>
      <c r="Q1240" s="22"/>
      <c r="R1240" s="22"/>
      <c r="S1240" s="22"/>
      <c r="T1240" s="22"/>
      <c r="U1240" s="22"/>
      <c r="V1240" s="22"/>
      <c r="W1240" s="22"/>
      <c r="X1240" s="22"/>
      <c r="Y1240" s="22"/>
      <c r="AE1240" s="22"/>
      <c r="AF1240" s="66"/>
      <c r="AG1240" s="22"/>
      <c r="AH1240" s="22"/>
      <c r="AI1240" s="22"/>
      <c r="AJ1240" s="22"/>
      <c r="AK1240" s="22"/>
      <c r="AL1240" s="261"/>
      <c r="AM1240" s="261"/>
      <c r="AN1240" s="22"/>
    </row>
    <row r="1241" spans="2:40" ht="16.5" thickTop="1" thickBot="1" x14ac:dyDescent="0.3">
      <c r="B1241" s="22"/>
      <c r="C1241" s="22"/>
      <c r="D1241" s="22"/>
      <c r="E1241" s="22"/>
      <c r="F1241" s="22"/>
      <c r="G1241" s="22"/>
      <c r="H1241" s="22"/>
      <c r="I1241" s="22"/>
      <c r="J1241" s="22"/>
      <c r="K1241" s="22"/>
      <c r="L1241" s="22"/>
      <c r="N1241" s="22"/>
      <c r="O1241" s="22"/>
      <c r="P1241" s="22"/>
      <c r="Q1241" s="22"/>
      <c r="R1241" s="22"/>
      <c r="S1241" s="22"/>
      <c r="T1241" s="22"/>
      <c r="U1241" s="22"/>
      <c r="V1241" s="22"/>
      <c r="W1241" s="22"/>
      <c r="X1241" s="22"/>
      <c r="Y1241" s="22"/>
      <c r="AE1241" s="22"/>
      <c r="AF1241" s="66"/>
      <c r="AG1241" s="22"/>
      <c r="AH1241" s="22"/>
      <c r="AI1241" s="22"/>
      <c r="AJ1241" s="22"/>
      <c r="AK1241" s="22"/>
      <c r="AL1241" s="261"/>
      <c r="AM1241" s="261"/>
      <c r="AN1241" s="22"/>
    </row>
    <row r="1242" spans="2:40" ht="16.5" thickTop="1" thickBot="1" x14ac:dyDescent="0.3">
      <c r="B1242" s="22"/>
      <c r="C1242" s="22"/>
      <c r="D1242" s="22"/>
      <c r="E1242" s="22"/>
      <c r="F1242" s="22"/>
      <c r="G1242" s="22"/>
      <c r="H1242" s="22"/>
      <c r="I1242" s="22"/>
      <c r="J1242" s="22"/>
      <c r="K1242" s="22"/>
      <c r="L1242" s="22"/>
      <c r="N1242" s="22"/>
      <c r="O1242" s="22"/>
      <c r="P1242" s="22"/>
      <c r="Q1242" s="22"/>
      <c r="R1242" s="22"/>
      <c r="S1242" s="22"/>
      <c r="T1242" s="22"/>
      <c r="U1242" s="22"/>
      <c r="V1242" s="22"/>
      <c r="W1242" s="22"/>
      <c r="X1242" s="22"/>
      <c r="Y1242" s="22"/>
      <c r="AE1242" s="22"/>
      <c r="AF1242" s="66"/>
      <c r="AG1242" s="22"/>
      <c r="AH1242" s="22"/>
      <c r="AI1242" s="22"/>
      <c r="AJ1242" s="22"/>
      <c r="AK1242" s="22"/>
      <c r="AL1242" s="261"/>
      <c r="AM1242" s="261"/>
      <c r="AN1242" s="22"/>
    </row>
    <row r="1243" spans="2:40" ht="16.5" thickTop="1" thickBot="1" x14ac:dyDescent="0.3">
      <c r="B1243" s="22"/>
      <c r="C1243" s="22"/>
      <c r="D1243" s="22"/>
      <c r="E1243" s="22"/>
      <c r="F1243" s="22"/>
      <c r="G1243" s="22"/>
      <c r="H1243" s="22"/>
      <c r="I1243" s="22"/>
      <c r="J1243" s="22"/>
      <c r="K1243" s="22"/>
      <c r="L1243" s="22"/>
      <c r="N1243" s="22"/>
      <c r="O1243" s="22"/>
      <c r="P1243" s="22"/>
      <c r="Q1243" s="22"/>
      <c r="R1243" s="22"/>
      <c r="S1243" s="22"/>
      <c r="T1243" s="22"/>
      <c r="U1243" s="22"/>
      <c r="V1243" s="22"/>
      <c r="W1243" s="22"/>
      <c r="X1243" s="22"/>
      <c r="Y1243" s="22"/>
      <c r="AE1243" s="22"/>
      <c r="AF1243" s="66"/>
      <c r="AG1243" s="22"/>
      <c r="AH1243" s="22"/>
      <c r="AI1243" s="22"/>
      <c r="AJ1243" s="22"/>
      <c r="AK1243" s="22"/>
      <c r="AL1243" s="261"/>
      <c r="AM1243" s="261"/>
      <c r="AN1243" s="22"/>
    </row>
    <row r="1244" spans="2:40" ht="16.5" thickTop="1" thickBot="1" x14ac:dyDescent="0.3">
      <c r="B1244" s="22"/>
      <c r="C1244" s="22"/>
      <c r="D1244" s="22"/>
      <c r="E1244" s="22"/>
      <c r="F1244" s="22"/>
      <c r="G1244" s="22"/>
      <c r="H1244" s="22"/>
      <c r="I1244" s="22"/>
      <c r="J1244" s="22"/>
      <c r="K1244" s="22"/>
      <c r="L1244" s="22"/>
      <c r="N1244" s="22"/>
      <c r="O1244" s="22"/>
      <c r="P1244" s="22"/>
      <c r="Q1244" s="22"/>
      <c r="R1244" s="22"/>
      <c r="S1244" s="22"/>
      <c r="T1244" s="22"/>
      <c r="U1244" s="22"/>
      <c r="V1244" s="22"/>
      <c r="W1244" s="22"/>
      <c r="X1244" s="22"/>
      <c r="Y1244" s="22"/>
      <c r="AE1244" s="22"/>
      <c r="AF1244" s="66"/>
      <c r="AG1244" s="22"/>
      <c r="AH1244" s="22"/>
      <c r="AI1244" s="22"/>
      <c r="AJ1244" s="22"/>
      <c r="AK1244" s="22"/>
      <c r="AL1244" s="261"/>
      <c r="AM1244" s="261"/>
      <c r="AN1244" s="22"/>
    </row>
    <row r="1245" spans="2:40" ht="16.5" thickTop="1" thickBot="1" x14ac:dyDescent="0.3">
      <c r="B1245" s="22"/>
      <c r="C1245" s="22"/>
      <c r="D1245" s="22"/>
      <c r="E1245" s="22"/>
      <c r="F1245" s="22"/>
      <c r="G1245" s="22"/>
      <c r="H1245" s="22"/>
      <c r="I1245" s="22"/>
      <c r="J1245" s="22"/>
      <c r="K1245" s="22"/>
      <c r="L1245" s="22"/>
      <c r="N1245" s="22"/>
      <c r="O1245" s="22"/>
      <c r="P1245" s="22"/>
      <c r="Q1245" s="22"/>
      <c r="R1245" s="22"/>
      <c r="S1245" s="22"/>
      <c r="T1245" s="22"/>
      <c r="U1245" s="22"/>
      <c r="V1245" s="22"/>
      <c r="W1245" s="22"/>
      <c r="X1245" s="22"/>
      <c r="Y1245" s="22"/>
      <c r="AE1245" s="22"/>
      <c r="AF1245" s="66"/>
      <c r="AG1245" s="22"/>
      <c r="AH1245" s="22"/>
      <c r="AI1245" s="22"/>
      <c r="AJ1245" s="22"/>
      <c r="AK1245" s="22"/>
      <c r="AL1245" s="261"/>
      <c r="AM1245" s="261"/>
      <c r="AN1245" s="22"/>
    </row>
    <row r="1246" spans="2:40" ht="16.5" thickTop="1" thickBot="1" x14ac:dyDescent="0.3">
      <c r="B1246" s="22"/>
      <c r="C1246" s="22"/>
      <c r="D1246" s="22"/>
      <c r="E1246" s="22"/>
      <c r="F1246" s="22"/>
      <c r="G1246" s="22"/>
      <c r="H1246" s="22"/>
      <c r="I1246" s="22"/>
      <c r="J1246" s="22"/>
      <c r="K1246" s="22"/>
      <c r="L1246" s="22"/>
      <c r="N1246" s="22"/>
      <c r="O1246" s="22"/>
      <c r="P1246" s="22"/>
      <c r="Q1246" s="22"/>
      <c r="R1246" s="22"/>
      <c r="S1246" s="22"/>
      <c r="T1246" s="22"/>
      <c r="U1246" s="22"/>
      <c r="V1246" s="22"/>
      <c r="W1246" s="22"/>
      <c r="X1246" s="22"/>
      <c r="Y1246" s="22"/>
      <c r="AE1246" s="22"/>
      <c r="AF1246" s="66"/>
      <c r="AG1246" s="22"/>
      <c r="AH1246" s="22"/>
      <c r="AI1246" s="22"/>
      <c r="AJ1246" s="22"/>
      <c r="AK1246" s="22"/>
      <c r="AL1246" s="261"/>
      <c r="AM1246" s="261"/>
      <c r="AN1246" s="22"/>
    </row>
    <row r="1247" spans="2:40" ht="16.5" thickTop="1" thickBot="1" x14ac:dyDescent="0.3">
      <c r="B1247" s="22"/>
      <c r="C1247" s="22"/>
      <c r="D1247" s="22"/>
      <c r="E1247" s="22"/>
      <c r="F1247" s="22"/>
      <c r="G1247" s="22"/>
      <c r="H1247" s="22"/>
      <c r="I1247" s="22"/>
      <c r="J1247" s="22"/>
      <c r="K1247" s="22"/>
      <c r="L1247" s="22"/>
      <c r="N1247" s="22"/>
      <c r="O1247" s="22"/>
      <c r="P1247" s="22"/>
      <c r="Q1247" s="22"/>
      <c r="R1247" s="22"/>
      <c r="S1247" s="22"/>
      <c r="T1247" s="22"/>
      <c r="U1247" s="22"/>
      <c r="V1247" s="22"/>
      <c r="W1247" s="22"/>
      <c r="X1247" s="22"/>
      <c r="Y1247" s="22"/>
      <c r="AE1247" s="22"/>
      <c r="AF1247" s="66"/>
      <c r="AG1247" s="22"/>
      <c r="AH1247" s="22"/>
      <c r="AI1247" s="22"/>
      <c r="AJ1247" s="22"/>
      <c r="AK1247" s="22"/>
      <c r="AL1247" s="261"/>
      <c r="AM1247" s="261"/>
      <c r="AN1247" s="22"/>
    </row>
    <row r="1248" spans="2:40" ht="16.5" thickTop="1" thickBot="1" x14ac:dyDescent="0.3">
      <c r="B1248" s="22"/>
      <c r="C1248" s="22"/>
      <c r="D1248" s="22"/>
      <c r="E1248" s="22"/>
      <c r="F1248" s="22"/>
      <c r="G1248" s="22"/>
      <c r="H1248" s="22"/>
      <c r="I1248" s="22"/>
      <c r="J1248" s="22"/>
      <c r="K1248" s="22"/>
      <c r="L1248" s="22"/>
      <c r="N1248" s="22"/>
      <c r="O1248" s="22"/>
      <c r="P1248" s="22"/>
      <c r="Q1248" s="22"/>
      <c r="R1248" s="22"/>
      <c r="S1248" s="22"/>
      <c r="T1248" s="22"/>
      <c r="U1248" s="22"/>
      <c r="V1248" s="22"/>
      <c r="W1248" s="22"/>
      <c r="X1248" s="22"/>
      <c r="Y1248" s="22"/>
      <c r="AE1248" s="22"/>
      <c r="AF1248" s="66"/>
      <c r="AG1248" s="22"/>
      <c r="AH1248" s="22"/>
      <c r="AI1248" s="22"/>
      <c r="AJ1248" s="22"/>
      <c r="AK1248" s="22"/>
      <c r="AL1248" s="261"/>
      <c r="AM1248" s="261"/>
      <c r="AN1248" s="22"/>
    </row>
    <row r="1249" spans="2:40" ht="16.5" thickTop="1" thickBot="1" x14ac:dyDescent="0.3">
      <c r="B1249" s="22"/>
      <c r="C1249" s="22"/>
      <c r="D1249" s="22"/>
      <c r="E1249" s="22"/>
      <c r="F1249" s="22"/>
      <c r="G1249" s="22"/>
      <c r="H1249" s="22"/>
      <c r="I1249" s="22"/>
      <c r="J1249" s="22"/>
      <c r="K1249" s="22"/>
      <c r="L1249" s="22"/>
      <c r="N1249" s="22"/>
      <c r="O1249" s="22"/>
      <c r="P1249" s="22"/>
      <c r="Q1249" s="22"/>
      <c r="R1249" s="22"/>
      <c r="S1249" s="22"/>
      <c r="T1249" s="22"/>
      <c r="U1249" s="22"/>
      <c r="V1249" s="22"/>
      <c r="W1249" s="22"/>
      <c r="X1249" s="22"/>
      <c r="Y1249" s="22"/>
      <c r="AE1249" s="22"/>
      <c r="AF1249" s="66"/>
      <c r="AG1249" s="22"/>
      <c r="AH1249" s="22"/>
      <c r="AI1249" s="22"/>
      <c r="AJ1249" s="22"/>
      <c r="AK1249" s="22"/>
      <c r="AL1249" s="261"/>
      <c r="AM1249" s="261"/>
      <c r="AN1249" s="22"/>
    </row>
    <row r="1250" spans="2:40" ht="16.5" thickTop="1" thickBot="1" x14ac:dyDescent="0.3">
      <c r="B1250" s="22"/>
      <c r="C1250" s="22"/>
      <c r="D1250" s="22"/>
      <c r="E1250" s="22"/>
      <c r="F1250" s="22"/>
      <c r="G1250" s="22"/>
      <c r="H1250" s="22"/>
      <c r="I1250" s="22"/>
      <c r="J1250" s="22"/>
      <c r="K1250" s="22"/>
      <c r="L1250" s="22"/>
      <c r="N1250" s="22"/>
      <c r="O1250" s="22"/>
      <c r="P1250" s="22"/>
      <c r="Q1250" s="22"/>
      <c r="R1250" s="22"/>
      <c r="S1250" s="22"/>
      <c r="T1250" s="22"/>
      <c r="U1250" s="22"/>
      <c r="V1250" s="22"/>
      <c r="W1250" s="22"/>
      <c r="X1250" s="22"/>
      <c r="Y1250" s="22"/>
      <c r="AE1250" s="22"/>
      <c r="AF1250" s="66"/>
      <c r="AG1250" s="22"/>
      <c r="AH1250" s="22"/>
      <c r="AI1250" s="22"/>
      <c r="AJ1250" s="22"/>
      <c r="AK1250" s="22"/>
      <c r="AL1250" s="261"/>
      <c r="AM1250" s="261"/>
      <c r="AN1250" s="22"/>
    </row>
    <row r="1251" spans="2:40" ht="16.5" thickTop="1" thickBot="1" x14ac:dyDescent="0.3">
      <c r="B1251" s="22"/>
      <c r="C1251" s="22"/>
      <c r="D1251" s="22"/>
      <c r="E1251" s="22"/>
      <c r="F1251" s="22"/>
      <c r="G1251" s="22"/>
      <c r="H1251" s="22"/>
      <c r="I1251" s="22"/>
      <c r="J1251" s="22"/>
      <c r="K1251" s="22"/>
      <c r="L1251" s="22"/>
      <c r="N1251" s="22"/>
      <c r="O1251" s="22"/>
      <c r="P1251" s="22"/>
      <c r="Q1251" s="22"/>
      <c r="R1251" s="22"/>
      <c r="S1251" s="22"/>
      <c r="T1251" s="22"/>
      <c r="U1251" s="22"/>
      <c r="V1251" s="22"/>
      <c r="W1251" s="22"/>
      <c r="X1251" s="22"/>
      <c r="Y1251" s="22"/>
      <c r="AE1251" s="22"/>
      <c r="AF1251" s="66"/>
      <c r="AG1251" s="22"/>
      <c r="AH1251" s="22"/>
      <c r="AI1251" s="22"/>
      <c r="AJ1251" s="22"/>
      <c r="AK1251" s="22"/>
      <c r="AL1251" s="261"/>
      <c r="AM1251" s="261"/>
      <c r="AN1251" s="22"/>
    </row>
    <row r="1252" spans="2:40" ht="16.5" thickTop="1" thickBot="1" x14ac:dyDescent="0.3">
      <c r="B1252" s="22"/>
      <c r="C1252" s="22"/>
      <c r="D1252" s="22"/>
      <c r="E1252" s="22"/>
      <c r="F1252" s="22"/>
      <c r="G1252" s="22"/>
      <c r="H1252" s="22"/>
      <c r="I1252" s="22"/>
      <c r="J1252" s="22"/>
      <c r="K1252" s="22"/>
      <c r="L1252" s="22"/>
      <c r="N1252" s="22"/>
      <c r="O1252" s="22"/>
      <c r="P1252" s="22"/>
      <c r="Q1252" s="22"/>
      <c r="R1252" s="22"/>
      <c r="S1252" s="22"/>
      <c r="T1252" s="22"/>
      <c r="U1252" s="22"/>
      <c r="V1252" s="22"/>
      <c r="W1252" s="22"/>
      <c r="X1252" s="22"/>
      <c r="Y1252" s="22"/>
      <c r="AE1252" s="22"/>
      <c r="AF1252" s="66"/>
      <c r="AG1252" s="22"/>
      <c r="AH1252" s="22"/>
      <c r="AI1252" s="22"/>
      <c r="AJ1252" s="22"/>
      <c r="AK1252" s="22"/>
      <c r="AL1252" s="261"/>
      <c r="AM1252" s="261"/>
      <c r="AN1252" s="22"/>
    </row>
    <row r="1253" spans="2:40" ht="16.5" thickTop="1" thickBot="1" x14ac:dyDescent="0.3">
      <c r="B1253" s="22"/>
      <c r="C1253" s="22"/>
      <c r="D1253" s="22"/>
      <c r="E1253" s="22"/>
      <c r="F1253" s="22"/>
      <c r="G1253" s="22"/>
      <c r="H1253" s="22"/>
      <c r="I1253" s="22"/>
      <c r="J1253" s="22"/>
      <c r="K1253" s="22"/>
      <c r="L1253" s="22"/>
      <c r="N1253" s="22"/>
      <c r="O1253" s="22"/>
      <c r="P1253" s="22"/>
      <c r="Q1253" s="22"/>
      <c r="R1253" s="22"/>
      <c r="S1253" s="22"/>
      <c r="T1253" s="22"/>
      <c r="U1253" s="22"/>
      <c r="V1253" s="22"/>
      <c r="W1253" s="22"/>
      <c r="X1253" s="22"/>
      <c r="Y1253" s="22"/>
      <c r="AE1253" s="22"/>
      <c r="AF1253" s="66"/>
      <c r="AG1253" s="22"/>
      <c r="AH1253" s="22"/>
      <c r="AI1253" s="22"/>
      <c r="AJ1253" s="22"/>
      <c r="AK1253" s="22"/>
      <c r="AL1253" s="261"/>
      <c r="AM1253" s="261"/>
      <c r="AN1253" s="22"/>
    </row>
    <row r="1254" spans="2:40" ht="16.5" thickTop="1" thickBot="1" x14ac:dyDescent="0.3">
      <c r="B1254" s="22"/>
      <c r="C1254" s="22"/>
      <c r="D1254" s="22"/>
      <c r="E1254" s="22"/>
      <c r="F1254" s="22"/>
      <c r="G1254" s="22"/>
      <c r="H1254" s="22"/>
      <c r="I1254" s="22"/>
      <c r="J1254" s="22"/>
      <c r="K1254" s="22"/>
      <c r="L1254" s="22"/>
      <c r="N1254" s="22"/>
      <c r="O1254" s="22"/>
      <c r="P1254" s="22"/>
      <c r="Q1254" s="22"/>
      <c r="R1254" s="22"/>
      <c r="S1254" s="22"/>
      <c r="T1254" s="22"/>
      <c r="U1254" s="22"/>
      <c r="V1254" s="22"/>
      <c r="W1254" s="22"/>
      <c r="X1254" s="22"/>
      <c r="Y1254" s="22"/>
      <c r="AE1254" s="22"/>
      <c r="AF1254" s="66"/>
      <c r="AG1254" s="22"/>
      <c r="AH1254" s="22"/>
      <c r="AI1254" s="22"/>
      <c r="AJ1254" s="22"/>
      <c r="AK1254" s="22"/>
      <c r="AL1254" s="261"/>
      <c r="AM1254" s="261"/>
      <c r="AN1254" s="22"/>
    </row>
    <row r="1255" spans="2:40" ht="16.5" thickTop="1" thickBot="1" x14ac:dyDescent="0.3">
      <c r="B1255" s="22"/>
      <c r="C1255" s="22"/>
      <c r="D1255" s="22"/>
      <c r="E1255" s="22"/>
      <c r="F1255" s="22"/>
      <c r="G1255" s="22"/>
      <c r="H1255" s="22"/>
      <c r="I1255" s="22"/>
      <c r="J1255" s="22"/>
      <c r="K1255" s="22"/>
      <c r="L1255" s="22"/>
      <c r="N1255" s="22"/>
      <c r="O1255" s="22"/>
      <c r="P1255" s="22"/>
      <c r="Q1255" s="22"/>
      <c r="R1255" s="22"/>
      <c r="S1255" s="22"/>
      <c r="T1255" s="22"/>
      <c r="U1255" s="22"/>
      <c r="V1255" s="22"/>
      <c r="W1255" s="22"/>
      <c r="X1255" s="22"/>
      <c r="Y1255" s="22"/>
      <c r="AE1255" s="22"/>
      <c r="AF1255" s="66"/>
      <c r="AG1255" s="22"/>
      <c r="AH1255" s="22"/>
      <c r="AI1255" s="22"/>
      <c r="AJ1255" s="22"/>
      <c r="AK1255" s="22"/>
      <c r="AL1255" s="261"/>
      <c r="AM1255" s="261"/>
      <c r="AN1255" s="22"/>
    </row>
    <row r="1256" spans="2:40" ht="16.5" thickTop="1" thickBot="1" x14ac:dyDescent="0.3">
      <c r="B1256" s="22"/>
      <c r="C1256" s="22"/>
      <c r="D1256" s="22"/>
      <c r="E1256" s="22"/>
      <c r="F1256" s="22"/>
      <c r="G1256" s="22"/>
      <c r="H1256" s="22"/>
      <c r="I1256" s="22"/>
      <c r="J1256" s="22"/>
      <c r="K1256" s="22"/>
      <c r="L1256" s="22"/>
      <c r="N1256" s="22"/>
      <c r="O1256" s="22"/>
      <c r="P1256" s="22"/>
      <c r="Q1256" s="22"/>
      <c r="R1256" s="22"/>
      <c r="S1256" s="22"/>
      <c r="T1256" s="22"/>
      <c r="U1256" s="22"/>
      <c r="V1256" s="22"/>
      <c r="W1256" s="22"/>
      <c r="X1256" s="22"/>
      <c r="Y1256" s="22"/>
      <c r="AE1256" s="22"/>
      <c r="AF1256" s="66"/>
      <c r="AG1256" s="22"/>
      <c r="AH1256" s="22"/>
      <c r="AI1256" s="22"/>
      <c r="AJ1256" s="22"/>
      <c r="AK1256" s="22"/>
      <c r="AL1256" s="261"/>
      <c r="AM1256" s="261"/>
      <c r="AN1256" s="22"/>
    </row>
    <row r="1257" spans="2:40" ht="16.5" thickTop="1" thickBot="1" x14ac:dyDescent="0.3">
      <c r="B1257" s="22"/>
      <c r="C1257" s="22"/>
      <c r="D1257" s="22"/>
      <c r="E1257" s="22"/>
      <c r="F1257" s="22"/>
      <c r="G1257" s="22"/>
      <c r="H1257" s="22"/>
      <c r="I1257" s="22"/>
      <c r="J1257" s="22"/>
      <c r="K1257" s="22"/>
      <c r="L1257" s="22"/>
      <c r="N1257" s="22"/>
      <c r="O1257" s="22"/>
      <c r="P1257" s="22"/>
      <c r="Q1257" s="22"/>
      <c r="R1257" s="22"/>
      <c r="S1257" s="22"/>
      <c r="T1257" s="22"/>
      <c r="U1257" s="22"/>
      <c r="V1257" s="22"/>
      <c r="W1257" s="22"/>
      <c r="X1257" s="22"/>
      <c r="Y1257" s="22"/>
      <c r="AE1257" s="22"/>
      <c r="AF1257" s="66"/>
      <c r="AG1257" s="22"/>
      <c r="AH1257" s="22"/>
      <c r="AI1257" s="22"/>
      <c r="AJ1257" s="22"/>
      <c r="AK1257" s="22"/>
      <c r="AL1257" s="261"/>
      <c r="AM1257" s="261"/>
      <c r="AN1257" s="22"/>
    </row>
    <row r="1258" spans="2:40" ht="16.5" thickTop="1" thickBot="1" x14ac:dyDescent="0.3">
      <c r="B1258" s="22"/>
      <c r="C1258" s="22"/>
      <c r="D1258" s="22"/>
      <c r="E1258" s="22"/>
      <c r="F1258" s="22"/>
      <c r="G1258" s="22"/>
      <c r="H1258" s="22"/>
      <c r="I1258" s="22"/>
      <c r="J1258" s="22"/>
      <c r="K1258" s="22"/>
      <c r="L1258" s="22"/>
      <c r="N1258" s="22"/>
      <c r="O1258" s="22"/>
      <c r="P1258" s="22"/>
      <c r="Q1258" s="22"/>
      <c r="R1258" s="22"/>
      <c r="S1258" s="22"/>
      <c r="T1258" s="22"/>
      <c r="U1258" s="22"/>
      <c r="V1258" s="22"/>
      <c r="W1258" s="22"/>
      <c r="X1258" s="22"/>
      <c r="Y1258" s="22"/>
      <c r="AE1258" s="22"/>
      <c r="AF1258" s="66"/>
      <c r="AG1258" s="22"/>
      <c r="AH1258" s="22"/>
      <c r="AI1258" s="22"/>
      <c r="AJ1258" s="22"/>
      <c r="AK1258" s="22"/>
      <c r="AL1258" s="261"/>
      <c r="AM1258" s="261"/>
      <c r="AN1258" s="22"/>
    </row>
    <row r="1259" spans="2:40" ht="16.5" thickTop="1" thickBot="1" x14ac:dyDescent="0.3">
      <c r="B1259" s="22"/>
      <c r="C1259" s="22"/>
      <c r="D1259" s="22"/>
      <c r="E1259" s="22"/>
      <c r="F1259" s="22"/>
      <c r="G1259" s="22"/>
      <c r="H1259" s="22"/>
      <c r="I1259" s="22"/>
      <c r="J1259" s="22"/>
      <c r="K1259" s="22"/>
      <c r="L1259" s="22"/>
      <c r="N1259" s="22"/>
      <c r="O1259" s="22"/>
      <c r="P1259" s="22"/>
      <c r="Q1259" s="22"/>
      <c r="R1259" s="22"/>
      <c r="S1259" s="22"/>
      <c r="T1259" s="22"/>
      <c r="U1259" s="22"/>
      <c r="V1259" s="22"/>
      <c r="W1259" s="22"/>
      <c r="X1259" s="22"/>
      <c r="Y1259" s="22"/>
      <c r="AE1259" s="22"/>
      <c r="AF1259" s="66"/>
      <c r="AG1259" s="22"/>
      <c r="AH1259" s="22"/>
      <c r="AI1259" s="22"/>
      <c r="AJ1259" s="22"/>
      <c r="AK1259" s="22"/>
      <c r="AL1259" s="261"/>
      <c r="AM1259" s="261"/>
      <c r="AN1259" s="22"/>
    </row>
    <row r="1260" spans="2:40" ht="16.5" thickTop="1" thickBot="1" x14ac:dyDescent="0.3">
      <c r="B1260" s="22"/>
      <c r="C1260" s="22"/>
      <c r="D1260" s="22"/>
      <c r="E1260" s="22"/>
      <c r="F1260" s="22"/>
      <c r="G1260" s="22"/>
      <c r="H1260" s="22"/>
      <c r="I1260" s="22"/>
      <c r="J1260" s="22"/>
      <c r="K1260" s="22"/>
      <c r="L1260" s="22"/>
      <c r="N1260" s="22"/>
      <c r="O1260" s="22"/>
      <c r="P1260" s="22"/>
      <c r="Q1260" s="22"/>
      <c r="R1260" s="22"/>
      <c r="S1260" s="22"/>
      <c r="T1260" s="22"/>
      <c r="U1260" s="22"/>
      <c r="V1260" s="22"/>
      <c r="W1260" s="22"/>
      <c r="X1260" s="22"/>
      <c r="Y1260" s="22"/>
      <c r="AE1260" s="22"/>
      <c r="AF1260" s="66"/>
      <c r="AG1260" s="22"/>
      <c r="AH1260" s="22"/>
      <c r="AI1260" s="22"/>
      <c r="AJ1260" s="22"/>
      <c r="AK1260" s="22"/>
      <c r="AL1260" s="261"/>
      <c r="AM1260" s="261"/>
      <c r="AN1260" s="22"/>
    </row>
    <row r="1261" spans="2:40" ht="16.5" thickTop="1" thickBot="1" x14ac:dyDescent="0.3">
      <c r="B1261" s="22"/>
      <c r="C1261" s="22"/>
      <c r="D1261" s="22"/>
      <c r="E1261" s="22"/>
      <c r="F1261" s="22"/>
      <c r="G1261" s="22"/>
      <c r="H1261" s="22"/>
      <c r="I1261" s="22"/>
      <c r="J1261" s="22"/>
      <c r="K1261" s="22"/>
      <c r="L1261" s="22"/>
      <c r="N1261" s="22"/>
      <c r="O1261" s="22"/>
      <c r="P1261" s="22"/>
      <c r="Q1261" s="22"/>
      <c r="R1261" s="22"/>
      <c r="S1261" s="22"/>
      <c r="T1261" s="22"/>
      <c r="U1261" s="22"/>
      <c r="V1261" s="22"/>
      <c r="W1261" s="22"/>
      <c r="X1261" s="22"/>
      <c r="Y1261" s="22"/>
      <c r="AE1261" s="22"/>
      <c r="AF1261" s="66"/>
      <c r="AG1261" s="22"/>
      <c r="AH1261" s="22"/>
      <c r="AI1261" s="22"/>
      <c r="AJ1261" s="22"/>
      <c r="AK1261" s="22"/>
      <c r="AL1261" s="261"/>
      <c r="AM1261" s="261"/>
      <c r="AN1261" s="22"/>
    </row>
    <row r="1262" spans="2:40" ht="16.5" thickTop="1" thickBot="1" x14ac:dyDescent="0.3">
      <c r="B1262" s="22"/>
      <c r="C1262" s="22"/>
      <c r="D1262" s="22"/>
      <c r="E1262" s="22"/>
      <c r="F1262" s="22"/>
      <c r="G1262" s="22"/>
      <c r="H1262" s="22"/>
      <c r="I1262" s="22"/>
      <c r="J1262" s="22"/>
      <c r="K1262" s="22"/>
      <c r="L1262" s="22"/>
      <c r="N1262" s="22"/>
      <c r="O1262" s="22"/>
      <c r="P1262" s="22"/>
      <c r="Q1262" s="22"/>
      <c r="R1262" s="22"/>
      <c r="S1262" s="22"/>
      <c r="T1262" s="22"/>
      <c r="U1262" s="22"/>
      <c r="V1262" s="22"/>
      <c r="W1262" s="22"/>
      <c r="X1262" s="22"/>
      <c r="Y1262" s="22"/>
      <c r="AE1262" s="22"/>
      <c r="AF1262" s="66"/>
      <c r="AG1262" s="22"/>
      <c r="AH1262" s="22"/>
      <c r="AI1262" s="22"/>
      <c r="AJ1262" s="22"/>
      <c r="AK1262" s="22"/>
      <c r="AL1262" s="261"/>
      <c r="AM1262" s="261"/>
      <c r="AN1262" s="22"/>
    </row>
    <row r="1263" spans="2:40" ht="16.5" thickTop="1" thickBot="1" x14ac:dyDescent="0.3">
      <c r="B1263" s="22"/>
      <c r="C1263" s="22"/>
      <c r="D1263" s="22"/>
      <c r="E1263" s="22"/>
      <c r="F1263" s="22"/>
      <c r="G1263" s="22"/>
      <c r="H1263" s="22"/>
      <c r="I1263" s="22"/>
      <c r="J1263" s="22"/>
      <c r="K1263" s="22"/>
      <c r="L1263" s="22"/>
      <c r="N1263" s="22"/>
      <c r="O1263" s="22"/>
      <c r="P1263" s="22"/>
      <c r="Q1263" s="22"/>
      <c r="R1263" s="22"/>
      <c r="S1263" s="22"/>
      <c r="T1263" s="22"/>
      <c r="U1263" s="22"/>
      <c r="V1263" s="22"/>
      <c r="W1263" s="22"/>
      <c r="X1263" s="22"/>
      <c r="Y1263" s="22"/>
      <c r="AE1263" s="22"/>
      <c r="AF1263" s="66"/>
      <c r="AG1263" s="22"/>
      <c r="AH1263" s="22"/>
      <c r="AI1263" s="22"/>
      <c r="AJ1263" s="22"/>
      <c r="AK1263" s="22"/>
      <c r="AL1263" s="261"/>
      <c r="AM1263" s="261"/>
      <c r="AN1263" s="22"/>
    </row>
    <row r="1264" spans="2:40" ht="16.5" thickTop="1" thickBot="1" x14ac:dyDescent="0.3">
      <c r="B1264" s="22"/>
      <c r="C1264" s="22"/>
      <c r="D1264" s="22"/>
      <c r="E1264" s="22"/>
      <c r="F1264" s="22"/>
      <c r="G1264" s="22"/>
      <c r="H1264" s="22"/>
      <c r="I1264" s="22"/>
      <c r="J1264" s="22"/>
      <c r="K1264" s="22"/>
      <c r="L1264" s="22"/>
      <c r="N1264" s="22"/>
      <c r="O1264" s="22"/>
      <c r="P1264" s="22"/>
      <c r="Q1264" s="22"/>
      <c r="R1264" s="22"/>
      <c r="S1264" s="22"/>
      <c r="T1264" s="22"/>
      <c r="U1264" s="22"/>
      <c r="V1264" s="22"/>
      <c r="W1264" s="22"/>
      <c r="X1264" s="22"/>
      <c r="Y1264" s="22"/>
      <c r="AE1264" s="22"/>
      <c r="AF1264" s="66"/>
      <c r="AG1264" s="22"/>
      <c r="AH1264" s="22"/>
      <c r="AI1264" s="22"/>
      <c r="AJ1264" s="22"/>
      <c r="AK1264" s="22"/>
      <c r="AL1264" s="261"/>
      <c r="AM1264" s="261"/>
      <c r="AN1264" s="22"/>
    </row>
    <row r="1265" spans="2:40" ht="16.5" thickTop="1" thickBot="1" x14ac:dyDescent="0.3">
      <c r="B1265" s="22"/>
      <c r="C1265" s="22"/>
      <c r="D1265" s="22"/>
      <c r="E1265" s="22"/>
      <c r="F1265" s="22"/>
      <c r="G1265" s="22"/>
      <c r="H1265" s="22"/>
      <c r="I1265" s="22"/>
      <c r="J1265" s="22"/>
      <c r="K1265" s="22"/>
      <c r="L1265" s="22"/>
      <c r="N1265" s="22"/>
      <c r="O1265" s="22"/>
      <c r="P1265" s="22"/>
      <c r="Q1265" s="22"/>
      <c r="R1265" s="22"/>
      <c r="S1265" s="22"/>
      <c r="T1265" s="22"/>
      <c r="U1265" s="22"/>
      <c r="V1265" s="22"/>
      <c r="W1265" s="22"/>
      <c r="X1265" s="22"/>
      <c r="Y1265" s="22"/>
      <c r="AE1265" s="22"/>
      <c r="AF1265" s="66"/>
      <c r="AG1265" s="22"/>
      <c r="AH1265" s="22"/>
      <c r="AI1265" s="22"/>
      <c r="AJ1265" s="22"/>
      <c r="AK1265" s="22"/>
      <c r="AL1265" s="261"/>
      <c r="AM1265" s="261"/>
      <c r="AN1265" s="22"/>
    </row>
    <row r="1266" spans="2:40" ht="16.5" thickTop="1" thickBot="1" x14ac:dyDescent="0.3">
      <c r="B1266" s="22"/>
      <c r="C1266" s="22"/>
      <c r="D1266" s="22"/>
      <c r="E1266" s="22"/>
      <c r="F1266" s="22"/>
      <c r="G1266" s="22"/>
      <c r="H1266" s="22"/>
      <c r="I1266" s="22"/>
      <c r="J1266" s="22"/>
      <c r="K1266" s="22"/>
      <c r="L1266" s="22"/>
      <c r="N1266" s="22"/>
      <c r="O1266" s="22"/>
      <c r="P1266" s="22"/>
      <c r="Q1266" s="22"/>
      <c r="R1266" s="22"/>
      <c r="S1266" s="22"/>
      <c r="T1266" s="22"/>
      <c r="U1266" s="22"/>
      <c r="V1266" s="22"/>
      <c r="W1266" s="22"/>
      <c r="X1266" s="22"/>
      <c r="Y1266" s="22"/>
      <c r="AE1266" s="22"/>
      <c r="AF1266" s="66"/>
      <c r="AG1266" s="22"/>
      <c r="AH1266" s="22"/>
      <c r="AI1266" s="22"/>
      <c r="AJ1266" s="22"/>
      <c r="AK1266" s="22"/>
      <c r="AL1266" s="261"/>
      <c r="AM1266" s="261"/>
      <c r="AN1266" s="22"/>
    </row>
    <row r="1267" spans="2:40" ht="16.5" thickTop="1" thickBot="1" x14ac:dyDescent="0.3">
      <c r="B1267" s="22"/>
      <c r="C1267" s="22"/>
      <c r="D1267" s="22"/>
      <c r="E1267" s="22"/>
      <c r="F1267" s="22"/>
      <c r="G1267" s="22"/>
      <c r="H1267" s="22"/>
      <c r="I1267" s="22"/>
      <c r="J1267" s="22"/>
      <c r="K1267" s="22"/>
      <c r="L1267" s="22"/>
      <c r="N1267" s="22"/>
      <c r="O1267" s="22"/>
      <c r="P1267" s="22"/>
      <c r="Q1267" s="22"/>
      <c r="R1267" s="22"/>
      <c r="S1267" s="22"/>
      <c r="T1267" s="22"/>
      <c r="U1267" s="22"/>
      <c r="V1267" s="22"/>
      <c r="W1267" s="22"/>
      <c r="X1267" s="22"/>
      <c r="Y1267" s="22"/>
      <c r="AE1267" s="22"/>
      <c r="AF1267" s="66"/>
      <c r="AG1267" s="22"/>
      <c r="AH1267" s="22"/>
      <c r="AI1267" s="22"/>
      <c r="AJ1267" s="22"/>
      <c r="AK1267" s="22"/>
      <c r="AL1267" s="261"/>
      <c r="AM1267" s="261"/>
      <c r="AN1267" s="22"/>
    </row>
    <row r="1268" spans="2:40" ht="16.5" thickTop="1" thickBot="1" x14ac:dyDescent="0.3">
      <c r="B1268" s="22"/>
      <c r="C1268" s="22"/>
      <c r="D1268" s="22"/>
      <c r="E1268" s="22"/>
      <c r="F1268" s="22"/>
      <c r="G1268" s="22"/>
      <c r="H1268" s="22"/>
      <c r="I1268" s="22"/>
      <c r="J1268" s="22"/>
      <c r="K1268" s="22"/>
      <c r="L1268" s="22"/>
      <c r="N1268" s="22"/>
      <c r="O1268" s="22"/>
      <c r="P1268" s="22"/>
      <c r="Q1268" s="22"/>
      <c r="R1268" s="22"/>
      <c r="S1268" s="22"/>
      <c r="T1268" s="22"/>
      <c r="U1268" s="22"/>
      <c r="V1268" s="22"/>
      <c r="W1268" s="22"/>
      <c r="X1268" s="22"/>
      <c r="Y1268" s="22"/>
      <c r="AE1268" s="22"/>
      <c r="AF1268" s="66"/>
      <c r="AG1268" s="22"/>
      <c r="AH1268" s="22"/>
      <c r="AI1268" s="22"/>
      <c r="AJ1268" s="22"/>
      <c r="AK1268" s="22"/>
      <c r="AL1268" s="261"/>
      <c r="AM1268" s="261"/>
      <c r="AN1268" s="22"/>
    </row>
    <row r="1269" spans="2:40" ht="16.5" thickTop="1" thickBot="1" x14ac:dyDescent="0.3">
      <c r="B1269" s="22"/>
      <c r="C1269" s="22"/>
      <c r="D1269" s="22"/>
      <c r="E1269" s="22"/>
      <c r="F1269" s="22"/>
      <c r="G1269" s="22"/>
      <c r="H1269" s="22"/>
      <c r="I1269" s="22"/>
      <c r="J1269" s="22"/>
      <c r="K1269" s="22"/>
      <c r="L1269" s="22"/>
      <c r="N1269" s="22"/>
      <c r="O1269" s="22"/>
      <c r="P1269" s="22"/>
      <c r="Q1269" s="22"/>
      <c r="R1269" s="22"/>
      <c r="S1269" s="22"/>
      <c r="T1269" s="22"/>
      <c r="U1269" s="22"/>
      <c r="V1269" s="22"/>
      <c r="W1269" s="22"/>
      <c r="X1269" s="22"/>
      <c r="Y1269" s="22"/>
      <c r="AE1269" s="22"/>
      <c r="AF1269" s="66"/>
      <c r="AG1269" s="22"/>
      <c r="AH1269" s="22"/>
      <c r="AI1269" s="22"/>
      <c r="AJ1269" s="22"/>
      <c r="AK1269" s="22"/>
      <c r="AL1269" s="261"/>
      <c r="AM1269" s="261"/>
      <c r="AN1269" s="22"/>
    </row>
    <row r="1270" spans="2:40" ht="16.5" thickTop="1" thickBot="1" x14ac:dyDescent="0.3">
      <c r="B1270" s="22"/>
      <c r="C1270" s="22"/>
      <c r="D1270" s="22"/>
      <c r="E1270" s="22"/>
      <c r="F1270" s="22"/>
      <c r="G1270" s="22"/>
      <c r="H1270" s="22"/>
      <c r="I1270" s="22"/>
      <c r="J1270" s="22"/>
      <c r="K1270" s="22"/>
      <c r="L1270" s="22"/>
      <c r="N1270" s="22"/>
      <c r="O1270" s="22"/>
      <c r="P1270" s="22"/>
      <c r="Q1270" s="22"/>
      <c r="R1270" s="22"/>
      <c r="S1270" s="22"/>
      <c r="T1270" s="22"/>
      <c r="U1270" s="22"/>
      <c r="V1270" s="22"/>
      <c r="W1270" s="22"/>
      <c r="X1270" s="22"/>
      <c r="Y1270" s="22"/>
      <c r="AE1270" s="22"/>
      <c r="AF1270" s="66"/>
      <c r="AG1270" s="22"/>
      <c r="AH1270" s="22"/>
      <c r="AI1270" s="22"/>
      <c r="AJ1270" s="22"/>
      <c r="AK1270" s="22"/>
      <c r="AL1270" s="261"/>
      <c r="AM1270" s="261"/>
      <c r="AN1270" s="22"/>
    </row>
    <row r="1271" spans="2:40" ht="16.5" thickTop="1" thickBot="1" x14ac:dyDescent="0.3">
      <c r="B1271" s="22"/>
      <c r="C1271" s="22"/>
      <c r="D1271" s="22"/>
      <c r="E1271" s="22"/>
      <c r="F1271" s="22"/>
      <c r="G1271" s="22"/>
      <c r="H1271" s="22"/>
      <c r="I1271" s="22"/>
      <c r="J1271" s="22"/>
      <c r="K1271" s="22"/>
      <c r="L1271" s="22"/>
      <c r="N1271" s="22"/>
      <c r="O1271" s="22"/>
      <c r="P1271" s="22"/>
      <c r="Q1271" s="22"/>
      <c r="R1271" s="22"/>
      <c r="S1271" s="22"/>
      <c r="T1271" s="22"/>
      <c r="U1271" s="22"/>
      <c r="V1271" s="22"/>
      <c r="W1271" s="22"/>
      <c r="X1271" s="22"/>
      <c r="Y1271" s="22"/>
      <c r="AE1271" s="22"/>
      <c r="AF1271" s="66"/>
      <c r="AG1271" s="22"/>
      <c r="AH1271" s="22"/>
      <c r="AI1271" s="22"/>
      <c r="AJ1271" s="22"/>
      <c r="AK1271" s="22"/>
      <c r="AL1271" s="261"/>
      <c r="AM1271" s="261"/>
      <c r="AN1271" s="22"/>
    </row>
    <row r="1272" spans="2:40" ht="16.5" thickTop="1" thickBot="1" x14ac:dyDescent="0.3">
      <c r="B1272" s="22"/>
      <c r="C1272" s="22"/>
      <c r="D1272" s="22"/>
      <c r="E1272" s="22"/>
      <c r="F1272" s="22"/>
      <c r="G1272" s="22"/>
      <c r="H1272" s="22"/>
      <c r="I1272" s="22"/>
      <c r="J1272" s="22"/>
      <c r="K1272" s="22"/>
      <c r="L1272" s="22"/>
      <c r="N1272" s="22"/>
      <c r="O1272" s="22"/>
      <c r="P1272" s="22"/>
      <c r="Q1272" s="22"/>
      <c r="R1272" s="22"/>
      <c r="S1272" s="22"/>
      <c r="T1272" s="22"/>
      <c r="U1272" s="22"/>
      <c r="V1272" s="22"/>
      <c r="W1272" s="22"/>
      <c r="X1272" s="22"/>
      <c r="Y1272" s="22"/>
      <c r="AE1272" s="22"/>
      <c r="AF1272" s="66"/>
      <c r="AG1272" s="22"/>
      <c r="AH1272" s="22"/>
      <c r="AI1272" s="22"/>
      <c r="AJ1272" s="22"/>
      <c r="AK1272" s="22"/>
      <c r="AL1272" s="261"/>
      <c r="AM1272" s="261"/>
      <c r="AN1272" s="22"/>
    </row>
    <row r="1273" spans="2:40" ht="16.5" thickTop="1" thickBot="1" x14ac:dyDescent="0.3">
      <c r="B1273" s="22"/>
      <c r="C1273" s="22"/>
      <c r="D1273" s="22"/>
      <c r="E1273" s="22"/>
      <c r="F1273" s="22"/>
      <c r="G1273" s="22"/>
      <c r="H1273" s="22"/>
      <c r="I1273" s="22"/>
      <c r="J1273" s="22"/>
      <c r="K1273" s="22"/>
      <c r="L1273" s="22"/>
      <c r="N1273" s="22"/>
      <c r="O1273" s="22"/>
      <c r="P1273" s="22"/>
      <c r="Q1273" s="22"/>
      <c r="R1273" s="22"/>
      <c r="S1273" s="22"/>
      <c r="T1273" s="22"/>
      <c r="U1273" s="22"/>
      <c r="V1273" s="22"/>
      <c r="W1273" s="22"/>
      <c r="X1273" s="22"/>
      <c r="Y1273" s="22"/>
      <c r="AE1273" s="22"/>
      <c r="AF1273" s="66"/>
      <c r="AG1273" s="22"/>
      <c r="AH1273" s="22"/>
      <c r="AI1273" s="22"/>
      <c r="AJ1273" s="22"/>
      <c r="AK1273" s="22"/>
      <c r="AL1273" s="261"/>
      <c r="AM1273" s="261"/>
      <c r="AN1273" s="22"/>
    </row>
    <row r="1274" spans="2:40" ht="16.5" thickTop="1" thickBot="1" x14ac:dyDescent="0.3">
      <c r="B1274" s="22"/>
      <c r="C1274" s="22"/>
      <c r="D1274" s="22"/>
      <c r="E1274" s="22"/>
      <c r="F1274" s="22"/>
      <c r="G1274" s="22"/>
      <c r="H1274" s="22"/>
      <c r="I1274" s="22"/>
      <c r="J1274" s="22"/>
      <c r="K1274" s="22"/>
      <c r="L1274" s="22"/>
      <c r="N1274" s="22"/>
      <c r="O1274" s="22"/>
      <c r="P1274" s="22"/>
      <c r="Q1274" s="22"/>
      <c r="R1274" s="22"/>
      <c r="S1274" s="22"/>
      <c r="T1274" s="22"/>
      <c r="U1274" s="22"/>
      <c r="V1274" s="22"/>
      <c r="W1274" s="22"/>
      <c r="X1274" s="22"/>
      <c r="Y1274" s="22"/>
      <c r="AE1274" s="22"/>
      <c r="AF1274" s="66"/>
      <c r="AG1274" s="22"/>
      <c r="AH1274" s="22"/>
      <c r="AI1274" s="22"/>
      <c r="AJ1274" s="22"/>
      <c r="AK1274" s="22"/>
      <c r="AL1274" s="261"/>
      <c r="AM1274" s="261"/>
      <c r="AN1274" s="22"/>
    </row>
    <row r="1275" spans="2:40" ht="16.5" thickTop="1" thickBot="1" x14ac:dyDescent="0.3">
      <c r="B1275" s="22"/>
      <c r="C1275" s="22"/>
      <c r="D1275" s="22"/>
      <c r="E1275" s="22"/>
      <c r="F1275" s="22"/>
      <c r="G1275" s="22"/>
      <c r="H1275" s="22"/>
      <c r="I1275" s="22"/>
      <c r="J1275" s="22"/>
      <c r="K1275" s="22"/>
      <c r="L1275" s="22"/>
      <c r="N1275" s="22"/>
      <c r="O1275" s="22"/>
      <c r="P1275" s="22"/>
      <c r="Q1275" s="22"/>
      <c r="R1275" s="22"/>
      <c r="S1275" s="22"/>
      <c r="T1275" s="22"/>
      <c r="U1275" s="22"/>
      <c r="V1275" s="22"/>
      <c r="W1275" s="22"/>
      <c r="X1275" s="22"/>
      <c r="Y1275" s="22"/>
      <c r="AE1275" s="22"/>
      <c r="AF1275" s="66"/>
      <c r="AG1275" s="22"/>
      <c r="AH1275" s="22"/>
      <c r="AI1275" s="22"/>
      <c r="AJ1275" s="22"/>
      <c r="AK1275" s="22"/>
      <c r="AL1275" s="261"/>
      <c r="AM1275" s="261"/>
      <c r="AN1275" s="22"/>
    </row>
    <row r="1276" spans="2:40" ht="16.5" thickTop="1" thickBot="1" x14ac:dyDescent="0.3">
      <c r="B1276" s="22"/>
      <c r="C1276" s="22"/>
      <c r="D1276" s="22"/>
      <c r="E1276" s="22"/>
      <c r="F1276" s="22"/>
      <c r="G1276" s="22"/>
      <c r="H1276" s="22"/>
      <c r="I1276" s="22"/>
      <c r="J1276" s="22"/>
      <c r="K1276" s="22"/>
      <c r="L1276" s="22"/>
      <c r="N1276" s="22"/>
      <c r="O1276" s="22"/>
      <c r="P1276" s="22"/>
      <c r="Q1276" s="22"/>
      <c r="R1276" s="22"/>
      <c r="S1276" s="22"/>
      <c r="T1276" s="22"/>
      <c r="U1276" s="22"/>
      <c r="V1276" s="22"/>
      <c r="W1276" s="22"/>
      <c r="X1276" s="22"/>
      <c r="Y1276" s="22"/>
      <c r="AE1276" s="22"/>
      <c r="AF1276" s="66"/>
      <c r="AG1276" s="22"/>
      <c r="AH1276" s="22"/>
      <c r="AI1276" s="22"/>
      <c r="AJ1276" s="22"/>
      <c r="AK1276" s="22"/>
      <c r="AL1276" s="261"/>
      <c r="AM1276" s="261"/>
      <c r="AN1276" s="22"/>
    </row>
    <row r="1277" spans="2:40" ht="16.5" thickTop="1" thickBot="1" x14ac:dyDescent="0.3">
      <c r="B1277" s="22"/>
      <c r="C1277" s="22"/>
      <c r="D1277" s="22"/>
      <c r="E1277" s="22"/>
      <c r="F1277" s="22"/>
      <c r="G1277" s="22"/>
      <c r="H1277" s="22"/>
      <c r="I1277" s="22"/>
      <c r="J1277" s="22"/>
      <c r="K1277" s="22"/>
      <c r="L1277" s="22"/>
      <c r="N1277" s="22"/>
      <c r="O1277" s="22"/>
      <c r="P1277" s="22"/>
      <c r="Q1277" s="22"/>
      <c r="R1277" s="22"/>
      <c r="S1277" s="22"/>
      <c r="T1277" s="22"/>
      <c r="U1277" s="22"/>
      <c r="V1277" s="22"/>
      <c r="W1277" s="22"/>
      <c r="X1277" s="22"/>
      <c r="Y1277" s="22"/>
      <c r="AE1277" s="22"/>
      <c r="AF1277" s="66"/>
      <c r="AG1277" s="22"/>
      <c r="AH1277" s="22"/>
      <c r="AI1277" s="22"/>
      <c r="AJ1277" s="22"/>
      <c r="AK1277" s="22"/>
      <c r="AL1277" s="261"/>
      <c r="AM1277" s="261"/>
      <c r="AN1277" s="22"/>
    </row>
    <row r="1278" spans="2:40" ht="16.5" thickTop="1" thickBot="1" x14ac:dyDescent="0.3">
      <c r="B1278" s="22"/>
      <c r="C1278" s="22"/>
      <c r="D1278" s="22"/>
      <c r="E1278" s="22"/>
      <c r="F1278" s="22"/>
      <c r="G1278" s="22"/>
      <c r="H1278" s="22"/>
      <c r="I1278" s="22"/>
      <c r="J1278" s="22"/>
      <c r="K1278" s="22"/>
      <c r="L1278" s="22"/>
      <c r="N1278" s="22"/>
      <c r="O1278" s="22"/>
      <c r="P1278" s="22"/>
      <c r="Q1278" s="22"/>
      <c r="R1278" s="22"/>
      <c r="S1278" s="22"/>
      <c r="T1278" s="22"/>
      <c r="U1278" s="22"/>
      <c r="V1278" s="22"/>
      <c r="W1278" s="22"/>
      <c r="X1278" s="22"/>
      <c r="Y1278" s="22"/>
      <c r="AE1278" s="22"/>
      <c r="AF1278" s="66"/>
      <c r="AG1278" s="22"/>
      <c r="AH1278" s="22"/>
      <c r="AI1278" s="22"/>
      <c r="AJ1278" s="22"/>
      <c r="AK1278" s="22"/>
      <c r="AL1278" s="261"/>
      <c r="AM1278" s="261"/>
      <c r="AN1278" s="22"/>
    </row>
    <row r="1279" spans="2:40" ht="16.5" thickTop="1" thickBot="1" x14ac:dyDescent="0.3">
      <c r="B1279" s="22"/>
      <c r="C1279" s="22"/>
      <c r="D1279" s="22"/>
      <c r="E1279" s="22"/>
      <c r="F1279" s="22"/>
      <c r="G1279" s="22"/>
      <c r="H1279" s="22"/>
      <c r="I1279" s="22"/>
      <c r="J1279" s="22"/>
      <c r="K1279" s="22"/>
      <c r="L1279" s="22"/>
      <c r="N1279" s="22"/>
      <c r="O1279" s="22"/>
      <c r="P1279" s="22"/>
      <c r="Q1279" s="22"/>
      <c r="R1279" s="22"/>
      <c r="S1279" s="22"/>
      <c r="T1279" s="22"/>
      <c r="U1279" s="22"/>
      <c r="V1279" s="22"/>
      <c r="W1279" s="22"/>
      <c r="X1279" s="22"/>
      <c r="Y1279" s="22"/>
      <c r="AE1279" s="22"/>
      <c r="AF1279" s="66"/>
      <c r="AG1279" s="22"/>
      <c r="AH1279" s="22"/>
      <c r="AI1279" s="22"/>
      <c r="AJ1279" s="22"/>
      <c r="AK1279" s="22"/>
      <c r="AL1279" s="261"/>
      <c r="AM1279" s="261"/>
      <c r="AN1279" s="22"/>
    </row>
    <row r="1280" spans="2:40" ht="16.5" thickTop="1" thickBot="1" x14ac:dyDescent="0.3">
      <c r="B1280" s="22"/>
      <c r="C1280" s="22"/>
      <c r="D1280" s="22"/>
      <c r="E1280" s="22"/>
      <c r="F1280" s="22"/>
      <c r="G1280" s="22"/>
      <c r="H1280" s="22"/>
      <c r="I1280" s="22"/>
      <c r="J1280" s="22"/>
      <c r="K1280" s="22"/>
      <c r="L1280" s="22"/>
      <c r="N1280" s="22"/>
      <c r="O1280" s="22"/>
      <c r="P1280" s="22"/>
      <c r="Q1280" s="22"/>
      <c r="R1280" s="22"/>
      <c r="S1280" s="22"/>
      <c r="T1280" s="22"/>
      <c r="U1280" s="22"/>
      <c r="V1280" s="22"/>
      <c r="W1280" s="22"/>
      <c r="X1280" s="22"/>
      <c r="Y1280" s="22"/>
      <c r="AE1280" s="22"/>
      <c r="AF1280" s="66"/>
      <c r="AG1280" s="22"/>
      <c r="AH1280" s="22"/>
      <c r="AI1280" s="22"/>
      <c r="AJ1280" s="22"/>
      <c r="AK1280" s="22"/>
      <c r="AL1280" s="261"/>
      <c r="AM1280" s="261"/>
      <c r="AN1280" s="22"/>
    </row>
    <row r="1281" spans="2:40" ht="16.5" thickTop="1" thickBot="1" x14ac:dyDescent="0.3">
      <c r="B1281" s="22"/>
      <c r="C1281" s="22"/>
      <c r="D1281" s="22"/>
      <c r="E1281" s="22"/>
      <c r="F1281" s="22"/>
      <c r="G1281" s="22"/>
      <c r="H1281" s="22"/>
      <c r="I1281" s="22"/>
      <c r="J1281" s="22"/>
      <c r="K1281" s="22"/>
      <c r="L1281" s="22"/>
      <c r="N1281" s="22"/>
      <c r="O1281" s="22"/>
      <c r="P1281" s="22"/>
      <c r="Q1281" s="22"/>
      <c r="R1281" s="22"/>
      <c r="S1281" s="22"/>
      <c r="T1281" s="22"/>
      <c r="U1281" s="22"/>
      <c r="V1281" s="22"/>
      <c r="W1281" s="22"/>
      <c r="X1281" s="22"/>
      <c r="Y1281" s="22"/>
      <c r="AE1281" s="22"/>
      <c r="AF1281" s="66"/>
      <c r="AG1281" s="22"/>
      <c r="AH1281" s="22"/>
      <c r="AI1281" s="22"/>
      <c r="AJ1281" s="22"/>
      <c r="AK1281" s="22"/>
      <c r="AL1281" s="261"/>
      <c r="AM1281" s="261"/>
      <c r="AN1281" s="22"/>
    </row>
    <row r="1282" spans="2:40" ht="16.5" thickTop="1" thickBot="1" x14ac:dyDescent="0.3">
      <c r="B1282" s="22"/>
      <c r="C1282" s="22"/>
      <c r="D1282" s="22"/>
      <c r="E1282" s="22"/>
      <c r="F1282" s="22"/>
      <c r="G1282" s="22"/>
      <c r="H1282" s="22"/>
      <c r="I1282" s="22"/>
      <c r="J1282" s="22"/>
      <c r="K1282" s="22"/>
      <c r="L1282" s="22"/>
      <c r="N1282" s="22"/>
      <c r="O1282" s="22"/>
      <c r="P1282" s="22"/>
      <c r="Q1282" s="22"/>
      <c r="R1282" s="22"/>
      <c r="S1282" s="22"/>
      <c r="T1282" s="22"/>
      <c r="U1282" s="22"/>
      <c r="V1282" s="22"/>
      <c r="W1282" s="22"/>
      <c r="X1282" s="22"/>
      <c r="Y1282" s="22"/>
      <c r="AE1282" s="22"/>
      <c r="AF1282" s="66"/>
      <c r="AG1282" s="22"/>
      <c r="AH1282" s="22"/>
      <c r="AI1282" s="22"/>
      <c r="AJ1282" s="22"/>
      <c r="AK1282" s="22"/>
      <c r="AL1282" s="261"/>
      <c r="AM1282" s="261"/>
      <c r="AN1282" s="22"/>
    </row>
    <row r="1283" spans="2:40" ht="16.5" thickTop="1" thickBot="1" x14ac:dyDescent="0.3">
      <c r="B1283" s="22"/>
      <c r="C1283" s="22"/>
      <c r="D1283" s="22"/>
      <c r="E1283" s="22"/>
      <c r="F1283" s="22"/>
      <c r="G1283" s="22"/>
      <c r="H1283" s="22"/>
      <c r="I1283" s="22"/>
      <c r="J1283" s="22"/>
      <c r="K1283" s="22"/>
      <c r="L1283" s="22"/>
      <c r="N1283" s="22"/>
      <c r="O1283" s="22"/>
      <c r="P1283" s="22"/>
      <c r="Q1283" s="22"/>
      <c r="R1283" s="22"/>
      <c r="S1283" s="22"/>
      <c r="T1283" s="22"/>
      <c r="U1283" s="22"/>
      <c r="V1283" s="22"/>
      <c r="W1283" s="22"/>
      <c r="X1283" s="22"/>
      <c r="Y1283" s="22"/>
      <c r="AE1283" s="22"/>
      <c r="AF1283" s="66"/>
      <c r="AG1283" s="22"/>
      <c r="AH1283" s="22"/>
      <c r="AI1283" s="22"/>
      <c r="AJ1283" s="22"/>
      <c r="AK1283" s="22"/>
      <c r="AL1283" s="261"/>
      <c r="AM1283" s="261"/>
      <c r="AN1283" s="22"/>
    </row>
    <row r="1284" spans="2:40" ht="16.5" thickTop="1" thickBot="1" x14ac:dyDescent="0.3">
      <c r="B1284" s="22"/>
      <c r="C1284" s="22"/>
      <c r="D1284" s="22"/>
      <c r="E1284" s="22"/>
      <c r="F1284" s="22"/>
      <c r="G1284" s="22"/>
      <c r="H1284" s="22"/>
      <c r="I1284" s="22"/>
      <c r="J1284" s="22"/>
      <c r="K1284" s="22"/>
      <c r="L1284" s="22"/>
      <c r="N1284" s="22"/>
      <c r="O1284" s="22"/>
      <c r="P1284" s="22"/>
      <c r="Q1284" s="22"/>
      <c r="R1284" s="22"/>
      <c r="S1284" s="22"/>
      <c r="T1284" s="22"/>
      <c r="U1284" s="22"/>
      <c r="V1284" s="22"/>
      <c r="W1284" s="22"/>
      <c r="X1284" s="22"/>
      <c r="Y1284" s="22"/>
      <c r="AE1284" s="22"/>
      <c r="AF1284" s="66"/>
      <c r="AG1284" s="22"/>
      <c r="AH1284" s="22"/>
      <c r="AI1284" s="22"/>
      <c r="AJ1284" s="22"/>
      <c r="AK1284" s="22"/>
      <c r="AL1284" s="261"/>
      <c r="AM1284" s="261"/>
      <c r="AN1284" s="22"/>
    </row>
    <row r="1285" spans="2:40" ht="16.5" thickTop="1" thickBot="1" x14ac:dyDescent="0.3">
      <c r="B1285" s="22"/>
      <c r="C1285" s="22"/>
      <c r="D1285" s="22"/>
      <c r="E1285" s="22"/>
      <c r="F1285" s="22"/>
      <c r="G1285" s="22"/>
      <c r="H1285" s="22"/>
      <c r="I1285" s="22"/>
      <c r="J1285" s="22"/>
      <c r="K1285" s="22"/>
      <c r="L1285" s="22"/>
      <c r="N1285" s="22"/>
      <c r="O1285" s="22"/>
      <c r="P1285" s="22"/>
      <c r="Q1285" s="22"/>
      <c r="R1285" s="22"/>
      <c r="S1285" s="22"/>
      <c r="T1285" s="22"/>
      <c r="U1285" s="22"/>
      <c r="V1285" s="22"/>
      <c r="W1285" s="22"/>
      <c r="X1285" s="22"/>
      <c r="Y1285" s="22"/>
      <c r="AE1285" s="22"/>
      <c r="AF1285" s="66"/>
      <c r="AG1285" s="22"/>
      <c r="AH1285" s="22"/>
      <c r="AI1285" s="22"/>
      <c r="AJ1285" s="22"/>
      <c r="AK1285" s="22"/>
      <c r="AL1285" s="261"/>
      <c r="AM1285" s="261"/>
      <c r="AN1285" s="22"/>
    </row>
    <row r="1286" spans="2:40" ht="16.5" thickTop="1" thickBot="1" x14ac:dyDescent="0.3">
      <c r="B1286" s="22"/>
      <c r="C1286" s="22"/>
      <c r="D1286" s="22"/>
      <c r="E1286" s="22"/>
      <c r="F1286" s="22"/>
      <c r="G1286" s="22"/>
      <c r="H1286" s="22"/>
      <c r="I1286" s="22"/>
      <c r="J1286" s="22"/>
      <c r="K1286" s="22"/>
      <c r="L1286" s="22"/>
      <c r="N1286" s="22"/>
      <c r="O1286" s="22"/>
      <c r="P1286" s="22"/>
      <c r="Q1286" s="22"/>
      <c r="R1286" s="22"/>
      <c r="S1286" s="22"/>
      <c r="T1286" s="22"/>
      <c r="U1286" s="22"/>
      <c r="V1286" s="22"/>
      <c r="W1286" s="22"/>
      <c r="X1286" s="22"/>
      <c r="Y1286" s="22"/>
      <c r="AE1286" s="22"/>
      <c r="AF1286" s="66"/>
      <c r="AG1286" s="22"/>
      <c r="AH1286" s="22"/>
      <c r="AI1286" s="22"/>
      <c r="AJ1286" s="22"/>
      <c r="AK1286" s="22"/>
      <c r="AL1286" s="261"/>
      <c r="AM1286" s="261"/>
      <c r="AN1286" s="22"/>
    </row>
    <row r="1287" spans="2:40" ht="16.5" thickTop="1" thickBot="1" x14ac:dyDescent="0.3">
      <c r="B1287" s="22"/>
      <c r="C1287" s="22"/>
      <c r="D1287" s="22"/>
      <c r="E1287" s="22"/>
      <c r="F1287" s="22"/>
      <c r="G1287" s="22"/>
      <c r="H1287" s="22"/>
      <c r="I1287" s="22"/>
      <c r="J1287" s="22"/>
      <c r="K1287" s="22"/>
      <c r="L1287" s="22"/>
      <c r="N1287" s="22"/>
      <c r="O1287" s="22"/>
      <c r="P1287" s="22"/>
      <c r="Q1287" s="22"/>
      <c r="R1287" s="22"/>
      <c r="S1287" s="22"/>
      <c r="T1287" s="22"/>
      <c r="U1287" s="22"/>
      <c r="V1287" s="22"/>
      <c r="W1287" s="22"/>
      <c r="X1287" s="22"/>
      <c r="Y1287" s="22"/>
      <c r="AE1287" s="22"/>
      <c r="AF1287" s="66"/>
      <c r="AG1287" s="22"/>
      <c r="AH1287" s="22"/>
      <c r="AI1287" s="22"/>
      <c r="AJ1287" s="22"/>
      <c r="AK1287" s="22"/>
      <c r="AL1287" s="261"/>
      <c r="AM1287" s="261"/>
      <c r="AN1287" s="22"/>
    </row>
    <row r="1288" spans="2:40" ht="16.5" thickTop="1" thickBot="1" x14ac:dyDescent="0.3">
      <c r="B1288" s="22"/>
      <c r="C1288" s="22"/>
      <c r="D1288" s="22"/>
      <c r="E1288" s="22"/>
      <c r="F1288" s="22"/>
      <c r="G1288" s="22"/>
      <c r="H1288" s="22"/>
      <c r="I1288" s="22"/>
      <c r="J1288" s="22"/>
      <c r="K1288" s="22"/>
      <c r="L1288" s="22"/>
      <c r="N1288" s="22"/>
      <c r="O1288" s="22"/>
      <c r="P1288" s="22"/>
      <c r="Q1288" s="22"/>
      <c r="R1288" s="22"/>
      <c r="S1288" s="22"/>
      <c r="T1288" s="22"/>
      <c r="U1288" s="22"/>
      <c r="V1288" s="22"/>
      <c r="W1288" s="22"/>
      <c r="X1288" s="22"/>
      <c r="Y1288" s="22"/>
      <c r="AE1288" s="22"/>
      <c r="AF1288" s="66"/>
      <c r="AG1288" s="22"/>
      <c r="AH1288" s="22"/>
      <c r="AI1288" s="22"/>
      <c r="AJ1288" s="22"/>
      <c r="AK1288" s="22"/>
      <c r="AL1288" s="261"/>
      <c r="AM1288" s="261"/>
      <c r="AN1288" s="22"/>
    </row>
    <row r="1289" spans="2:40" ht="16.5" thickTop="1" thickBot="1" x14ac:dyDescent="0.3">
      <c r="B1289" s="22"/>
      <c r="C1289" s="22"/>
      <c r="D1289" s="22"/>
      <c r="E1289" s="22"/>
      <c r="F1289" s="22"/>
      <c r="G1289" s="22"/>
      <c r="H1289" s="22"/>
      <c r="I1289" s="22"/>
      <c r="J1289" s="22"/>
      <c r="K1289" s="22"/>
      <c r="L1289" s="22"/>
      <c r="N1289" s="22"/>
      <c r="O1289" s="22"/>
      <c r="P1289" s="22"/>
      <c r="Q1289" s="22"/>
      <c r="R1289" s="22"/>
      <c r="S1289" s="22"/>
      <c r="T1289" s="22"/>
      <c r="U1289" s="22"/>
      <c r="V1289" s="22"/>
      <c r="W1289" s="22"/>
      <c r="X1289" s="22"/>
      <c r="Y1289" s="22"/>
      <c r="AE1289" s="22"/>
      <c r="AF1289" s="66"/>
      <c r="AG1289" s="22"/>
      <c r="AH1289" s="22"/>
      <c r="AI1289" s="22"/>
      <c r="AJ1289" s="22"/>
      <c r="AK1289" s="22"/>
      <c r="AL1289" s="261"/>
      <c r="AM1289" s="261"/>
      <c r="AN1289" s="22"/>
    </row>
    <row r="1290" spans="2:40" ht="16.5" thickTop="1" thickBot="1" x14ac:dyDescent="0.3">
      <c r="B1290" s="22"/>
      <c r="C1290" s="22"/>
      <c r="D1290" s="22"/>
      <c r="E1290" s="22"/>
      <c r="F1290" s="22"/>
      <c r="G1290" s="22"/>
      <c r="H1290" s="22"/>
      <c r="I1290" s="22"/>
      <c r="J1290" s="22"/>
      <c r="K1290" s="22"/>
      <c r="L1290" s="22"/>
      <c r="N1290" s="22"/>
      <c r="O1290" s="22"/>
      <c r="P1290" s="22"/>
      <c r="Q1290" s="22"/>
      <c r="R1290" s="22"/>
      <c r="S1290" s="22"/>
      <c r="T1290" s="22"/>
      <c r="U1290" s="22"/>
      <c r="V1290" s="22"/>
      <c r="W1290" s="22"/>
      <c r="X1290" s="22"/>
      <c r="Y1290" s="22"/>
      <c r="AE1290" s="22"/>
      <c r="AF1290" s="66"/>
      <c r="AG1290" s="22"/>
      <c r="AH1290" s="22"/>
      <c r="AI1290" s="22"/>
      <c r="AJ1290" s="22"/>
      <c r="AK1290" s="22"/>
      <c r="AL1290" s="261"/>
      <c r="AM1290" s="261"/>
      <c r="AN1290" s="22"/>
    </row>
    <row r="1291" spans="2:40" ht="16.5" thickTop="1" thickBot="1" x14ac:dyDescent="0.3">
      <c r="B1291" s="22"/>
      <c r="C1291" s="22"/>
      <c r="D1291" s="22"/>
      <c r="E1291" s="22"/>
      <c r="F1291" s="22"/>
      <c r="G1291" s="22"/>
      <c r="H1291" s="22"/>
      <c r="I1291" s="22"/>
      <c r="J1291" s="22"/>
      <c r="K1291" s="22"/>
      <c r="L1291" s="22"/>
      <c r="N1291" s="22"/>
      <c r="O1291" s="22"/>
      <c r="P1291" s="22"/>
      <c r="Q1291" s="22"/>
      <c r="R1291" s="22"/>
      <c r="S1291" s="22"/>
      <c r="T1291" s="22"/>
      <c r="U1291" s="22"/>
      <c r="V1291" s="22"/>
      <c r="W1291" s="22"/>
      <c r="X1291" s="22"/>
      <c r="Y1291" s="22"/>
      <c r="AE1291" s="22"/>
      <c r="AF1291" s="66"/>
      <c r="AG1291" s="22"/>
      <c r="AH1291" s="22"/>
      <c r="AI1291" s="22"/>
      <c r="AJ1291" s="22"/>
      <c r="AK1291" s="22"/>
      <c r="AL1291" s="261"/>
      <c r="AM1291" s="261"/>
      <c r="AN1291" s="22"/>
    </row>
    <row r="1292" spans="2:40" ht="16.5" thickTop="1" thickBot="1" x14ac:dyDescent="0.3">
      <c r="B1292" s="22"/>
      <c r="C1292" s="22"/>
      <c r="D1292" s="22"/>
      <c r="E1292" s="22"/>
      <c r="F1292" s="22"/>
      <c r="G1292" s="22"/>
      <c r="H1292" s="22"/>
      <c r="I1292" s="22"/>
      <c r="J1292" s="22"/>
      <c r="K1292" s="22"/>
      <c r="L1292" s="22"/>
      <c r="N1292" s="22"/>
      <c r="O1292" s="22"/>
      <c r="P1292" s="22"/>
      <c r="Q1292" s="22"/>
      <c r="R1292" s="22"/>
      <c r="S1292" s="22"/>
      <c r="T1292" s="22"/>
      <c r="U1292" s="22"/>
      <c r="V1292" s="22"/>
      <c r="W1292" s="22"/>
      <c r="X1292" s="22"/>
      <c r="Y1292" s="22"/>
      <c r="AE1292" s="22"/>
      <c r="AF1292" s="66"/>
      <c r="AG1292" s="22"/>
      <c r="AH1292" s="22"/>
      <c r="AI1292" s="22"/>
      <c r="AJ1292" s="22"/>
      <c r="AK1292" s="22"/>
      <c r="AL1292" s="261"/>
      <c r="AM1292" s="261"/>
      <c r="AN1292" s="22"/>
    </row>
    <row r="1293" spans="2:40" ht="16.5" thickTop="1" thickBot="1" x14ac:dyDescent="0.3">
      <c r="B1293" s="22"/>
      <c r="C1293" s="22"/>
      <c r="D1293" s="22"/>
      <c r="E1293" s="22"/>
      <c r="F1293" s="22"/>
      <c r="G1293" s="22"/>
      <c r="H1293" s="22"/>
      <c r="I1293" s="22"/>
      <c r="J1293" s="22"/>
      <c r="K1293" s="22"/>
      <c r="L1293" s="22"/>
      <c r="N1293" s="22"/>
      <c r="O1293" s="22"/>
      <c r="P1293" s="22"/>
      <c r="Q1293" s="22"/>
      <c r="R1293" s="22"/>
      <c r="S1293" s="22"/>
      <c r="T1293" s="22"/>
      <c r="U1293" s="22"/>
      <c r="V1293" s="22"/>
      <c r="W1293" s="22"/>
      <c r="X1293" s="22"/>
      <c r="Y1293" s="22"/>
      <c r="AE1293" s="22"/>
      <c r="AF1293" s="66"/>
      <c r="AG1293" s="22"/>
      <c r="AH1293" s="22"/>
      <c r="AI1293" s="22"/>
      <c r="AJ1293" s="22"/>
      <c r="AK1293" s="22"/>
      <c r="AL1293" s="261"/>
      <c r="AM1293" s="261"/>
      <c r="AN1293" s="22"/>
    </row>
    <row r="1294" spans="2:40" ht="16.5" thickTop="1" thickBot="1" x14ac:dyDescent="0.3">
      <c r="B1294" s="22"/>
      <c r="C1294" s="22"/>
      <c r="D1294" s="22"/>
      <c r="E1294" s="22"/>
      <c r="F1294" s="22"/>
      <c r="G1294" s="22"/>
      <c r="H1294" s="22"/>
      <c r="I1294" s="22"/>
      <c r="J1294" s="22"/>
      <c r="K1294" s="22"/>
      <c r="L1294" s="22"/>
      <c r="N1294" s="22"/>
      <c r="O1294" s="22"/>
      <c r="P1294" s="22"/>
      <c r="Q1294" s="22"/>
      <c r="R1294" s="22"/>
      <c r="S1294" s="22"/>
      <c r="T1294" s="22"/>
      <c r="U1294" s="22"/>
      <c r="V1294" s="22"/>
      <c r="W1294" s="22"/>
      <c r="X1294" s="22"/>
      <c r="Y1294" s="22"/>
      <c r="AE1294" s="22"/>
      <c r="AF1294" s="66"/>
      <c r="AG1294" s="22"/>
      <c r="AH1294" s="22"/>
      <c r="AI1294" s="22"/>
      <c r="AJ1294" s="22"/>
      <c r="AK1294" s="22"/>
      <c r="AL1294" s="261"/>
      <c r="AM1294" s="261"/>
      <c r="AN1294" s="22"/>
    </row>
    <row r="1295" spans="2:40" ht="16.5" thickTop="1" thickBot="1" x14ac:dyDescent="0.3">
      <c r="B1295" s="22"/>
      <c r="C1295" s="22"/>
      <c r="D1295" s="22"/>
      <c r="E1295" s="22"/>
      <c r="F1295" s="22"/>
      <c r="G1295" s="22"/>
      <c r="H1295" s="22"/>
      <c r="I1295" s="22"/>
      <c r="J1295" s="22"/>
      <c r="K1295" s="22"/>
      <c r="L1295" s="22"/>
      <c r="N1295" s="22"/>
      <c r="O1295" s="22"/>
      <c r="P1295" s="22"/>
      <c r="Q1295" s="22"/>
      <c r="R1295" s="22"/>
      <c r="S1295" s="22"/>
      <c r="T1295" s="22"/>
      <c r="U1295" s="22"/>
      <c r="V1295" s="22"/>
      <c r="W1295" s="22"/>
      <c r="X1295" s="22"/>
      <c r="Y1295" s="22"/>
      <c r="AE1295" s="22"/>
      <c r="AF1295" s="66"/>
      <c r="AG1295" s="22"/>
      <c r="AH1295" s="22"/>
      <c r="AI1295" s="22"/>
      <c r="AJ1295" s="22"/>
      <c r="AK1295" s="22"/>
      <c r="AL1295" s="261"/>
      <c r="AM1295" s="261"/>
      <c r="AN1295" s="22"/>
    </row>
    <row r="1296" spans="2:40" ht="16.5" thickTop="1" thickBot="1" x14ac:dyDescent="0.3">
      <c r="B1296" s="22"/>
      <c r="C1296" s="22"/>
      <c r="D1296" s="22"/>
      <c r="E1296" s="22"/>
      <c r="F1296" s="22"/>
      <c r="G1296" s="22"/>
      <c r="H1296" s="22"/>
      <c r="I1296" s="22"/>
      <c r="J1296" s="22"/>
      <c r="K1296" s="22"/>
      <c r="L1296" s="22"/>
      <c r="N1296" s="22"/>
      <c r="O1296" s="22"/>
      <c r="P1296" s="22"/>
      <c r="Q1296" s="22"/>
      <c r="R1296" s="22"/>
      <c r="S1296" s="22"/>
      <c r="T1296" s="22"/>
      <c r="U1296" s="22"/>
      <c r="V1296" s="22"/>
      <c r="W1296" s="22"/>
      <c r="X1296" s="22"/>
      <c r="Y1296" s="22"/>
      <c r="AE1296" s="22"/>
      <c r="AF1296" s="66"/>
      <c r="AG1296" s="22"/>
      <c r="AH1296" s="22"/>
      <c r="AI1296" s="22"/>
      <c r="AJ1296" s="22"/>
      <c r="AK1296" s="22"/>
      <c r="AL1296" s="261"/>
      <c r="AM1296" s="261"/>
      <c r="AN1296" s="22"/>
    </row>
    <row r="1297" spans="2:40" ht="16.5" thickTop="1" thickBot="1" x14ac:dyDescent="0.3">
      <c r="B1297" s="22"/>
      <c r="C1297" s="22"/>
      <c r="D1297" s="22"/>
      <c r="E1297" s="22"/>
      <c r="F1297" s="22"/>
      <c r="G1297" s="22"/>
      <c r="H1297" s="22"/>
      <c r="I1297" s="22"/>
      <c r="J1297" s="22"/>
      <c r="K1297" s="22"/>
      <c r="L1297" s="22"/>
      <c r="N1297" s="22"/>
      <c r="O1297" s="22"/>
      <c r="P1297" s="22"/>
      <c r="Q1297" s="22"/>
      <c r="R1297" s="22"/>
      <c r="S1297" s="22"/>
      <c r="T1297" s="22"/>
      <c r="U1297" s="22"/>
      <c r="V1297" s="22"/>
      <c r="W1297" s="22"/>
      <c r="X1297" s="22"/>
      <c r="Y1297" s="22"/>
      <c r="AE1297" s="22"/>
      <c r="AF1297" s="66"/>
      <c r="AG1297" s="22"/>
      <c r="AH1297" s="22"/>
      <c r="AI1297" s="22"/>
      <c r="AJ1297" s="22"/>
      <c r="AK1297" s="22"/>
      <c r="AL1297" s="261"/>
      <c r="AM1297" s="261"/>
      <c r="AN1297" s="22"/>
    </row>
    <row r="1298" spans="2:40" ht="16.5" thickTop="1" thickBot="1" x14ac:dyDescent="0.3">
      <c r="B1298" s="22"/>
      <c r="C1298" s="22"/>
      <c r="D1298" s="22"/>
      <c r="E1298" s="22"/>
      <c r="F1298" s="22"/>
      <c r="G1298" s="22"/>
      <c r="H1298" s="22"/>
      <c r="I1298" s="22"/>
      <c r="J1298" s="22"/>
      <c r="K1298" s="22"/>
      <c r="L1298" s="22"/>
      <c r="N1298" s="22"/>
      <c r="O1298" s="22"/>
      <c r="P1298" s="22"/>
      <c r="Q1298" s="22"/>
      <c r="R1298" s="22"/>
      <c r="S1298" s="22"/>
      <c r="T1298" s="22"/>
      <c r="U1298" s="22"/>
      <c r="V1298" s="22"/>
      <c r="W1298" s="22"/>
      <c r="X1298" s="22"/>
      <c r="Y1298" s="22"/>
      <c r="AE1298" s="22"/>
      <c r="AF1298" s="66"/>
      <c r="AG1298" s="22"/>
      <c r="AH1298" s="22"/>
      <c r="AI1298" s="22"/>
      <c r="AJ1298" s="22"/>
      <c r="AK1298" s="22"/>
      <c r="AL1298" s="261"/>
      <c r="AM1298" s="261"/>
      <c r="AN1298" s="22"/>
    </row>
    <row r="1299" spans="2:40" ht="16.5" thickTop="1" thickBot="1" x14ac:dyDescent="0.3">
      <c r="B1299" s="22"/>
      <c r="C1299" s="22"/>
      <c r="D1299" s="22"/>
      <c r="E1299" s="22"/>
      <c r="F1299" s="22"/>
      <c r="G1299" s="22"/>
      <c r="H1299" s="22"/>
      <c r="I1299" s="22"/>
      <c r="J1299" s="22"/>
      <c r="K1299" s="22"/>
      <c r="L1299" s="22"/>
      <c r="N1299" s="22"/>
      <c r="O1299" s="22"/>
      <c r="P1299" s="22"/>
      <c r="Q1299" s="22"/>
      <c r="R1299" s="22"/>
      <c r="S1299" s="22"/>
      <c r="T1299" s="22"/>
      <c r="U1299" s="22"/>
      <c r="V1299" s="22"/>
      <c r="W1299" s="22"/>
      <c r="X1299" s="22"/>
      <c r="Y1299" s="22"/>
      <c r="AE1299" s="22"/>
      <c r="AF1299" s="66"/>
      <c r="AG1299" s="22"/>
      <c r="AH1299" s="22"/>
      <c r="AI1299" s="22"/>
      <c r="AJ1299" s="22"/>
      <c r="AK1299" s="22"/>
      <c r="AL1299" s="261"/>
      <c r="AM1299" s="261"/>
      <c r="AN1299" s="22"/>
    </row>
    <row r="1300" spans="2:40" ht="16.5" thickTop="1" thickBot="1" x14ac:dyDescent="0.3">
      <c r="B1300" s="22"/>
      <c r="C1300" s="22"/>
      <c r="D1300" s="22"/>
      <c r="E1300" s="22"/>
      <c r="F1300" s="22"/>
      <c r="G1300" s="22"/>
      <c r="H1300" s="22"/>
      <c r="I1300" s="22"/>
      <c r="J1300" s="22"/>
      <c r="K1300" s="22"/>
      <c r="L1300" s="22"/>
      <c r="N1300" s="22"/>
      <c r="O1300" s="22"/>
      <c r="P1300" s="22"/>
      <c r="Q1300" s="22"/>
      <c r="R1300" s="22"/>
      <c r="S1300" s="22"/>
      <c r="T1300" s="22"/>
      <c r="U1300" s="22"/>
      <c r="V1300" s="22"/>
      <c r="W1300" s="22"/>
      <c r="X1300" s="22"/>
      <c r="Y1300" s="22"/>
      <c r="AE1300" s="22"/>
      <c r="AF1300" s="66"/>
      <c r="AG1300" s="22"/>
      <c r="AH1300" s="22"/>
      <c r="AI1300" s="22"/>
      <c r="AJ1300" s="22"/>
      <c r="AK1300" s="22"/>
      <c r="AL1300" s="261"/>
      <c r="AM1300" s="261"/>
      <c r="AN1300" s="22"/>
    </row>
    <row r="1301" spans="2:40" ht="16.5" thickTop="1" thickBot="1" x14ac:dyDescent="0.3">
      <c r="B1301" s="22"/>
      <c r="C1301" s="22"/>
      <c r="D1301" s="22"/>
      <c r="E1301" s="22"/>
      <c r="F1301" s="22"/>
      <c r="G1301" s="22"/>
      <c r="H1301" s="22"/>
      <c r="I1301" s="22"/>
      <c r="J1301" s="22"/>
      <c r="K1301" s="22"/>
      <c r="L1301" s="22"/>
      <c r="N1301" s="22"/>
      <c r="O1301" s="22"/>
      <c r="P1301" s="22"/>
      <c r="Q1301" s="22"/>
      <c r="R1301" s="22"/>
      <c r="S1301" s="22"/>
      <c r="T1301" s="22"/>
      <c r="U1301" s="22"/>
      <c r="V1301" s="22"/>
      <c r="W1301" s="22"/>
      <c r="X1301" s="22"/>
      <c r="Y1301" s="22"/>
      <c r="AE1301" s="22"/>
      <c r="AF1301" s="66"/>
      <c r="AG1301" s="22"/>
      <c r="AH1301" s="22"/>
      <c r="AI1301" s="22"/>
      <c r="AJ1301" s="22"/>
      <c r="AK1301" s="22"/>
      <c r="AL1301" s="261"/>
      <c r="AM1301" s="261"/>
      <c r="AN1301" s="22"/>
    </row>
    <row r="1302" spans="2:40" ht="16.5" thickTop="1" thickBot="1" x14ac:dyDescent="0.3">
      <c r="B1302" s="22"/>
      <c r="C1302" s="22"/>
      <c r="D1302" s="22"/>
      <c r="E1302" s="22"/>
      <c r="F1302" s="22"/>
      <c r="G1302" s="22"/>
      <c r="H1302" s="22"/>
      <c r="I1302" s="22"/>
      <c r="J1302" s="22"/>
      <c r="K1302" s="22"/>
      <c r="L1302" s="22"/>
      <c r="N1302" s="22"/>
      <c r="O1302" s="22"/>
      <c r="P1302" s="22"/>
      <c r="Q1302" s="22"/>
      <c r="R1302" s="22"/>
      <c r="S1302" s="22"/>
      <c r="T1302" s="22"/>
      <c r="U1302" s="22"/>
      <c r="V1302" s="22"/>
      <c r="W1302" s="22"/>
      <c r="X1302" s="22"/>
      <c r="Y1302" s="22"/>
      <c r="AE1302" s="22"/>
      <c r="AF1302" s="66"/>
      <c r="AG1302" s="22"/>
      <c r="AH1302" s="22"/>
      <c r="AI1302" s="22"/>
      <c r="AJ1302" s="22"/>
      <c r="AK1302" s="22"/>
      <c r="AL1302" s="261"/>
      <c r="AM1302" s="261"/>
      <c r="AN1302" s="22"/>
    </row>
    <row r="1303" spans="2:40" ht="16.5" thickTop="1" thickBot="1" x14ac:dyDescent="0.3">
      <c r="B1303" s="22"/>
      <c r="C1303" s="22"/>
      <c r="D1303" s="22"/>
      <c r="E1303" s="22"/>
      <c r="F1303" s="22"/>
      <c r="G1303" s="22"/>
      <c r="H1303" s="22"/>
      <c r="I1303" s="22"/>
      <c r="J1303" s="22"/>
      <c r="K1303" s="22"/>
      <c r="L1303" s="22"/>
      <c r="N1303" s="22"/>
      <c r="O1303" s="22"/>
      <c r="P1303" s="22"/>
      <c r="Q1303" s="22"/>
      <c r="R1303" s="22"/>
      <c r="S1303" s="22"/>
      <c r="T1303" s="22"/>
      <c r="U1303" s="22"/>
      <c r="V1303" s="22"/>
      <c r="W1303" s="22"/>
      <c r="X1303" s="22"/>
      <c r="Y1303" s="22"/>
      <c r="AE1303" s="22"/>
      <c r="AF1303" s="66"/>
      <c r="AG1303" s="22"/>
      <c r="AH1303" s="22"/>
      <c r="AI1303" s="22"/>
      <c r="AJ1303" s="22"/>
      <c r="AK1303" s="22"/>
      <c r="AL1303" s="261"/>
      <c r="AM1303" s="261"/>
      <c r="AN1303" s="22"/>
    </row>
    <row r="1304" spans="2:40" ht="16.5" thickTop="1" thickBot="1" x14ac:dyDescent="0.3">
      <c r="B1304" s="22"/>
      <c r="C1304" s="22"/>
      <c r="D1304" s="22"/>
      <c r="E1304" s="22"/>
      <c r="F1304" s="22"/>
      <c r="G1304" s="22"/>
      <c r="H1304" s="22"/>
      <c r="I1304" s="22"/>
      <c r="J1304" s="22"/>
      <c r="K1304" s="22"/>
      <c r="L1304" s="22"/>
      <c r="N1304" s="22"/>
      <c r="O1304" s="22"/>
      <c r="P1304" s="22"/>
      <c r="Q1304" s="22"/>
      <c r="R1304" s="22"/>
      <c r="S1304" s="22"/>
      <c r="T1304" s="22"/>
      <c r="U1304" s="22"/>
      <c r="V1304" s="22"/>
      <c r="W1304" s="22"/>
      <c r="X1304" s="22"/>
      <c r="Y1304" s="22"/>
      <c r="AE1304" s="22"/>
      <c r="AF1304" s="66"/>
      <c r="AG1304" s="22"/>
      <c r="AH1304" s="22"/>
      <c r="AI1304" s="22"/>
      <c r="AJ1304" s="22"/>
      <c r="AK1304" s="22"/>
      <c r="AL1304" s="261"/>
      <c r="AM1304" s="261"/>
      <c r="AN1304" s="22"/>
    </row>
    <row r="1305" spans="2:40" ht="16.5" thickTop="1" thickBot="1" x14ac:dyDescent="0.3">
      <c r="B1305" s="22"/>
      <c r="C1305" s="22"/>
      <c r="D1305" s="22"/>
      <c r="E1305" s="22"/>
      <c r="F1305" s="22"/>
      <c r="G1305" s="22"/>
      <c r="H1305" s="22"/>
      <c r="I1305" s="22"/>
      <c r="J1305" s="22"/>
      <c r="K1305" s="22"/>
      <c r="L1305" s="22"/>
      <c r="N1305" s="22"/>
      <c r="O1305" s="22"/>
      <c r="P1305" s="22"/>
      <c r="Q1305" s="22"/>
      <c r="R1305" s="22"/>
      <c r="S1305" s="22"/>
      <c r="T1305" s="22"/>
      <c r="U1305" s="22"/>
      <c r="V1305" s="22"/>
      <c r="W1305" s="22"/>
      <c r="X1305" s="22"/>
      <c r="Y1305" s="22"/>
      <c r="AE1305" s="22"/>
      <c r="AF1305" s="66"/>
      <c r="AG1305" s="22"/>
      <c r="AH1305" s="22"/>
      <c r="AI1305" s="22"/>
      <c r="AJ1305" s="22"/>
      <c r="AK1305" s="22"/>
      <c r="AL1305" s="261"/>
      <c r="AM1305" s="261"/>
      <c r="AN1305" s="22"/>
    </row>
    <row r="1306" spans="2:40" ht="16.5" thickTop="1" thickBot="1" x14ac:dyDescent="0.3">
      <c r="B1306" s="22"/>
      <c r="C1306" s="22"/>
      <c r="D1306" s="22"/>
      <c r="E1306" s="22"/>
      <c r="F1306" s="22"/>
      <c r="G1306" s="22"/>
      <c r="H1306" s="22"/>
      <c r="I1306" s="22"/>
      <c r="J1306" s="22"/>
      <c r="K1306" s="22"/>
      <c r="L1306" s="22"/>
      <c r="N1306" s="22"/>
      <c r="O1306" s="22"/>
      <c r="P1306" s="22"/>
      <c r="Q1306" s="22"/>
      <c r="R1306" s="22"/>
      <c r="S1306" s="22"/>
      <c r="T1306" s="22"/>
      <c r="U1306" s="22"/>
      <c r="V1306" s="22"/>
      <c r="W1306" s="22"/>
      <c r="X1306" s="22"/>
      <c r="Y1306" s="22"/>
      <c r="AE1306" s="22"/>
      <c r="AF1306" s="66"/>
      <c r="AG1306" s="22"/>
      <c r="AH1306" s="22"/>
      <c r="AI1306" s="22"/>
      <c r="AJ1306" s="22"/>
      <c r="AK1306" s="22"/>
      <c r="AL1306" s="261"/>
      <c r="AM1306" s="261"/>
      <c r="AN1306" s="22"/>
    </row>
    <row r="1307" spans="2:40" ht="16.5" thickTop="1" thickBot="1" x14ac:dyDescent="0.3">
      <c r="B1307" s="22"/>
      <c r="C1307" s="22"/>
      <c r="D1307" s="22"/>
      <c r="E1307" s="22"/>
      <c r="F1307" s="22"/>
      <c r="G1307" s="22"/>
      <c r="H1307" s="22"/>
      <c r="I1307" s="22"/>
      <c r="J1307" s="22"/>
      <c r="K1307" s="22"/>
      <c r="L1307" s="22"/>
      <c r="N1307" s="22"/>
      <c r="O1307" s="22"/>
      <c r="P1307" s="22"/>
      <c r="Q1307" s="22"/>
      <c r="R1307" s="22"/>
      <c r="S1307" s="22"/>
      <c r="T1307" s="22"/>
      <c r="U1307" s="22"/>
      <c r="V1307" s="22"/>
      <c r="W1307" s="22"/>
      <c r="X1307" s="22"/>
      <c r="Y1307" s="22"/>
      <c r="AE1307" s="22"/>
      <c r="AF1307" s="66"/>
      <c r="AG1307" s="22"/>
      <c r="AH1307" s="22"/>
      <c r="AI1307" s="22"/>
      <c r="AJ1307" s="22"/>
      <c r="AK1307" s="22"/>
      <c r="AL1307" s="261"/>
      <c r="AM1307" s="261"/>
      <c r="AN1307" s="22"/>
    </row>
    <row r="1308" spans="2:40" ht="16.5" thickTop="1" thickBot="1" x14ac:dyDescent="0.3">
      <c r="B1308" s="22"/>
      <c r="C1308" s="22"/>
      <c r="D1308" s="22"/>
      <c r="E1308" s="22"/>
      <c r="F1308" s="22"/>
      <c r="G1308" s="22"/>
      <c r="H1308" s="22"/>
      <c r="I1308" s="22"/>
      <c r="J1308" s="22"/>
      <c r="K1308" s="22"/>
      <c r="L1308" s="22"/>
      <c r="N1308" s="22"/>
      <c r="O1308" s="22"/>
      <c r="P1308" s="22"/>
      <c r="Q1308" s="22"/>
      <c r="R1308" s="22"/>
      <c r="S1308" s="22"/>
      <c r="T1308" s="22"/>
      <c r="U1308" s="22"/>
      <c r="V1308" s="22"/>
      <c r="W1308" s="22"/>
      <c r="X1308" s="22"/>
      <c r="Y1308" s="22"/>
      <c r="AE1308" s="22"/>
      <c r="AF1308" s="66"/>
      <c r="AG1308" s="22"/>
      <c r="AH1308" s="22"/>
      <c r="AI1308" s="22"/>
      <c r="AJ1308" s="22"/>
      <c r="AK1308" s="22"/>
      <c r="AL1308" s="261"/>
      <c r="AM1308" s="261"/>
      <c r="AN1308" s="22"/>
    </row>
    <row r="1309" spans="2:40" ht="16.5" thickTop="1" thickBot="1" x14ac:dyDescent="0.3">
      <c r="B1309" s="22"/>
      <c r="C1309" s="22"/>
      <c r="D1309" s="22"/>
      <c r="E1309" s="22"/>
      <c r="F1309" s="22"/>
      <c r="G1309" s="22"/>
      <c r="H1309" s="22"/>
      <c r="I1309" s="22"/>
      <c r="J1309" s="22"/>
      <c r="K1309" s="22"/>
      <c r="L1309" s="22"/>
      <c r="N1309" s="22"/>
      <c r="O1309" s="22"/>
      <c r="P1309" s="22"/>
      <c r="Q1309" s="22"/>
      <c r="R1309" s="22"/>
      <c r="S1309" s="22"/>
      <c r="T1309" s="22"/>
      <c r="U1309" s="22"/>
      <c r="V1309" s="22"/>
      <c r="W1309" s="22"/>
      <c r="X1309" s="22"/>
      <c r="Y1309" s="22"/>
      <c r="AE1309" s="22"/>
      <c r="AF1309" s="66"/>
      <c r="AG1309" s="22"/>
      <c r="AH1309" s="22"/>
      <c r="AI1309" s="22"/>
      <c r="AJ1309" s="22"/>
      <c r="AK1309" s="22"/>
      <c r="AL1309" s="261"/>
      <c r="AM1309" s="261"/>
      <c r="AN1309" s="22"/>
    </row>
    <row r="1310" spans="2:40" ht="16.5" thickTop="1" thickBot="1" x14ac:dyDescent="0.3">
      <c r="B1310" s="22"/>
      <c r="C1310" s="22"/>
      <c r="D1310" s="22"/>
      <c r="E1310" s="22"/>
      <c r="F1310" s="22"/>
      <c r="G1310" s="22"/>
      <c r="H1310" s="22"/>
      <c r="I1310" s="22"/>
      <c r="J1310" s="22"/>
      <c r="K1310" s="22"/>
      <c r="L1310" s="22"/>
      <c r="N1310" s="22"/>
      <c r="O1310" s="22"/>
      <c r="P1310" s="22"/>
      <c r="Q1310" s="22"/>
      <c r="R1310" s="22"/>
      <c r="S1310" s="22"/>
      <c r="T1310" s="22"/>
      <c r="U1310" s="22"/>
      <c r="V1310" s="22"/>
      <c r="W1310" s="22"/>
      <c r="X1310" s="22"/>
      <c r="Y1310" s="22"/>
      <c r="AE1310" s="22"/>
      <c r="AF1310" s="66"/>
      <c r="AG1310" s="22"/>
      <c r="AH1310" s="22"/>
      <c r="AI1310" s="22"/>
      <c r="AJ1310" s="22"/>
      <c r="AK1310" s="22"/>
      <c r="AL1310" s="261"/>
      <c r="AM1310" s="261"/>
      <c r="AN1310" s="22"/>
    </row>
    <row r="1311" spans="2:40" ht="16.5" thickTop="1" thickBot="1" x14ac:dyDescent="0.3">
      <c r="B1311" s="22"/>
      <c r="C1311" s="22"/>
      <c r="D1311" s="22"/>
      <c r="E1311" s="22"/>
      <c r="F1311" s="22"/>
      <c r="G1311" s="22"/>
      <c r="H1311" s="22"/>
      <c r="I1311" s="22"/>
      <c r="J1311" s="22"/>
      <c r="K1311" s="22"/>
      <c r="L1311" s="22"/>
      <c r="N1311" s="22"/>
      <c r="O1311" s="22"/>
      <c r="P1311" s="22"/>
      <c r="Q1311" s="22"/>
      <c r="R1311" s="22"/>
      <c r="S1311" s="22"/>
      <c r="T1311" s="22"/>
      <c r="U1311" s="22"/>
      <c r="V1311" s="22"/>
      <c r="W1311" s="22"/>
      <c r="X1311" s="22"/>
      <c r="Y1311" s="22"/>
      <c r="AE1311" s="22"/>
      <c r="AF1311" s="66"/>
      <c r="AG1311" s="22"/>
      <c r="AH1311" s="22"/>
      <c r="AI1311" s="22"/>
      <c r="AJ1311" s="22"/>
      <c r="AK1311" s="22"/>
      <c r="AL1311" s="261"/>
      <c r="AM1311" s="261"/>
      <c r="AN1311" s="22"/>
    </row>
    <row r="1312" spans="2:40" ht="16.5" thickTop="1" thickBot="1" x14ac:dyDescent="0.3">
      <c r="B1312" s="22"/>
      <c r="C1312" s="22"/>
      <c r="D1312" s="22"/>
      <c r="E1312" s="22"/>
      <c r="F1312" s="22"/>
      <c r="G1312" s="22"/>
      <c r="H1312" s="22"/>
      <c r="I1312" s="22"/>
      <c r="J1312" s="22"/>
      <c r="K1312" s="22"/>
      <c r="L1312" s="22"/>
      <c r="N1312" s="22"/>
      <c r="O1312" s="22"/>
      <c r="P1312" s="22"/>
      <c r="Q1312" s="22"/>
      <c r="R1312" s="22"/>
      <c r="S1312" s="22"/>
      <c r="T1312" s="22"/>
      <c r="U1312" s="22"/>
      <c r="V1312" s="22"/>
      <c r="W1312" s="22"/>
      <c r="X1312" s="22"/>
      <c r="Y1312" s="22"/>
      <c r="AE1312" s="22"/>
      <c r="AF1312" s="66"/>
      <c r="AG1312" s="22"/>
      <c r="AH1312" s="22"/>
      <c r="AI1312" s="22"/>
      <c r="AJ1312" s="22"/>
      <c r="AK1312" s="22"/>
      <c r="AL1312" s="261"/>
      <c r="AM1312" s="261"/>
      <c r="AN1312" s="22"/>
    </row>
    <row r="1313" spans="2:40" ht="16.5" thickTop="1" thickBot="1" x14ac:dyDescent="0.3">
      <c r="B1313" s="22"/>
      <c r="C1313" s="22"/>
      <c r="D1313" s="22"/>
      <c r="E1313" s="22"/>
      <c r="F1313" s="22"/>
      <c r="G1313" s="22"/>
      <c r="H1313" s="22"/>
      <c r="I1313" s="22"/>
      <c r="J1313" s="22"/>
      <c r="K1313" s="22"/>
      <c r="L1313" s="22"/>
      <c r="N1313" s="22"/>
      <c r="O1313" s="22"/>
      <c r="P1313" s="22"/>
      <c r="Q1313" s="22"/>
      <c r="R1313" s="22"/>
      <c r="S1313" s="22"/>
      <c r="T1313" s="22"/>
      <c r="U1313" s="22"/>
      <c r="V1313" s="22"/>
      <c r="W1313" s="22"/>
      <c r="X1313" s="22"/>
      <c r="Y1313" s="22"/>
      <c r="AE1313" s="22"/>
      <c r="AF1313" s="66"/>
      <c r="AG1313" s="22"/>
      <c r="AH1313" s="22"/>
      <c r="AI1313" s="22"/>
      <c r="AJ1313" s="22"/>
      <c r="AK1313" s="22"/>
      <c r="AL1313" s="261"/>
      <c r="AM1313" s="261"/>
      <c r="AN1313" s="22"/>
    </row>
    <row r="1314" spans="2:40" ht="16.5" thickTop="1" thickBot="1" x14ac:dyDescent="0.3">
      <c r="B1314" s="22"/>
      <c r="C1314" s="22"/>
      <c r="D1314" s="22"/>
      <c r="E1314" s="22"/>
      <c r="F1314" s="22"/>
      <c r="G1314" s="22"/>
      <c r="H1314" s="22"/>
      <c r="I1314" s="22"/>
      <c r="J1314" s="22"/>
      <c r="K1314" s="22"/>
      <c r="L1314" s="22"/>
      <c r="N1314" s="22"/>
      <c r="O1314" s="22"/>
      <c r="P1314" s="22"/>
      <c r="Q1314" s="22"/>
      <c r="R1314" s="22"/>
      <c r="S1314" s="22"/>
      <c r="T1314" s="22"/>
      <c r="U1314" s="22"/>
      <c r="V1314" s="22"/>
      <c r="W1314" s="22"/>
      <c r="X1314" s="22"/>
      <c r="Y1314" s="22"/>
      <c r="AE1314" s="22"/>
      <c r="AF1314" s="66"/>
      <c r="AG1314" s="22"/>
      <c r="AH1314" s="22"/>
      <c r="AI1314" s="22"/>
      <c r="AJ1314" s="22"/>
      <c r="AK1314" s="22"/>
      <c r="AL1314" s="261"/>
      <c r="AM1314" s="261"/>
      <c r="AN1314" s="22"/>
    </row>
    <row r="1315" spans="2:40" ht="16.5" thickTop="1" thickBot="1" x14ac:dyDescent="0.3">
      <c r="B1315" s="22"/>
      <c r="C1315" s="22"/>
      <c r="D1315" s="22"/>
      <c r="E1315" s="22"/>
      <c r="F1315" s="22"/>
      <c r="G1315" s="22"/>
      <c r="H1315" s="22"/>
      <c r="I1315" s="22"/>
      <c r="J1315" s="22"/>
      <c r="K1315" s="22"/>
      <c r="L1315" s="22"/>
      <c r="N1315" s="22"/>
      <c r="O1315" s="22"/>
      <c r="P1315" s="22"/>
      <c r="Q1315" s="22"/>
      <c r="R1315" s="22"/>
      <c r="S1315" s="22"/>
      <c r="T1315" s="22"/>
      <c r="U1315" s="22"/>
      <c r="V1315" s="22"/>
      <c r="W1315" s="22"/>
      <c r="X1315" s="22"/>
      <c r="Y1315" s="22"/>
      <c r="AE1315" s="22"/>
      <c r="AF1315" s="66"/>
      <c r="AG1315" s="22"/>
      <c r="AH1315" s="22"/>
      <c r="AI1315" s="22"/>
      <c r="AJ1315" s="22"/>
      <c r="AK1315" s="22"/>
      <c r="AL1315" s="261"/>
      <c r="AM1315" s="261"/>
      <c r="AN1315" s="22"/>
    </row>
    <row r="1316" spans="2:40" ht="16.5" thickTop="1" thickBot="1" x14ac:dyDescent="0.3">
      <c r="B1316" s="22"/>
      <c r="C1316" s="22"/>
      <c r="D1316" s="22"/>
      <c r="E1316" s="22"/>
      <c r="F1316" s="22"/>
      <c r="G1316" s="22"/>
      <c r="H1316" s="22"/>
      <c r="I1316" s="22"/>
      <c r="J1316" s="22"/>
      <c r="K1316" s="22"/>
      <c r="L1316" s="22"/>
      <c r="N1316" s="22"/>
      <c r="O1316" s="22"/>
      <c r="P1316" s="22"/>
      <c r="Q1316" s="22"/>
      <c r="R1316" s="22"/>
      <c r="S1316" s="22"/>
      <c r="T1316" s="22"/>
      <c r="U1316" s="22"/>
      <c r="V1316" s="22"/>
      <c r="W1316" s="22"/>
      <c r="X1316" s="22"/>
      <c r="Y1316" s="22"/>
      <c r="AE1316" s="22"/>
      <c r="AF1316" s="66"/>
      <c r="AG1316" s="22"/>
      <c r="AH1316" s="22"/>
      <c r="AI1316" s="22"/>
      <c r="AJ1316" s="22"/>
      <c r="AK1316" s="22"/>
      <c r="AL1316" s="261"/>
      <c r="AM1316" s="261"/>
      <c r="AN1316" s="22"/>
    </row>
    <row r="1317" spans="2:40" ht="16.5" thickTop="1" thickBot="1" x14ac:dyDescent="0.3">
      <c r="B1317" s="22"/>
      <c r="C1317" s="22"/>
      <c r="D1317" s="22"/>
      <c r="E1317" s="22"/>
      <c r="F1317" s="22"/>
      <c r="G1317" s="22"/>
      <c r="H1317" s="22"/>
      <c r="I1317" s="22"/>
      <c r="J1317" s="22"/>
      <c r="K1317" s="22"/>
      <c r="L1317" s="22"/>
      <c r="N1317" s="22"/>
      <c r="O1317" s="22"/>
      <c r="P1317" s="22"/>
      <c r="Q1317" s="22"/>
      <c r="R1317" s="22"/>
      <c r="S1317" s="22"/>
      <c r="T1317" s="22"/>
      <c r="U1317" s="22"/>
      <c r="V1317" s="22"/>
      <c r="W1317" s="22"/>
      <c r="X1317" s="22"/>
      <c r="Y1317" s="22"/>
      <c r="AE1317" s="22"/>
      <c r="AF1317" s="66"/>
      <c r="AG1317" s="22"/>
      <c r="AH1317" s="22"/>
      <c r="AI1317" s="22"/>
      <c r="AJ1317" s="22"/>
      <c r="AK1317" s="22"/>
      <c r="AL1317" s="261"/>
      <c r="AM1317" s="261"/>
      <c r="AN1317" s="22"/>
    </row>
    <row r="1318" spans="2:40" ht="16.5" thickTop="1" thickBot="1" x14ac:dyDescent="0.3">
      <c r="B1318" s="22"/>
      <c r="C1318" s="22"/>
      <c r="D1318" s="22"/>
      <c r="E1318" s="22"/>
      <c r="F1318" s="22"/>
      <c r="G1318" s="22"/>
      <c r="H1318" s="22"/>
      <c r="I1318" s="22"/>
      <c r="J1318" s="22"/>
      <c r="K1318" s="22"/>
      <c r="L1318" s="22"/>
      <c r="N1318" s="22"/>
      <c r="O1318" s="22"/>
      <c r="P1318" s="22"/>
      <c r="Q1318" s="22"/>
      <c r="R1318" s="22"/>
      <c r="S1318" s="22"/>
      <c r="T1318" s="22"/>
      <c r="U1318" s="22"/>
      <c r="V1318" s="22"/>
      <c r="W1318" s="22"/>
      <c r="X1318" s="22"/>
      <c r="Y1318" s="22"/>
      <c r="AE1318" s="22"/>
      <c r="AF1318" s="66"/>
      <c r="AG1318" s="22"/>
      <c r="AH1318" s="22"/>
      <c r="AI1318" s="22"/>
      <c r="AJ1318" s="22"/>
      <c r="AK1318" s="22"/>
      <c r="AL1318" s="261"/>
      <c r="AM1318" s="261"/>
      <c r="AN1318" s="22"/>
    </row>
    <row r="1319" spans="2:40" ht="16.5" thickTop="1" thickBot="1" x14ac:dyDescent="0.3">
      <c r="B1319" s="22"/>
      <c r="C1319" s="22"/>
      <c r="D1319" s="22"/>
      <c r="E1319" s="22"/>
      <c r="F1319" s="22"/>
      <c r="G1319" s="22"/>
      <c r="H1319" s="22"/>
      <c r="I1319" s="22"/>
      <c r="J1319" s="22"/>
      <c r="K1319" s="22"/>
      <c r="L1319" s="22"/>
      <c r="N1319" s="22"/>
      <c r="O1319" s="22"/>
      <c r="P1319" s="22"/>
      <c r="Q1319" s="22"/>
      <c r="R1319" s="22"/>
      <c r="S1319" s="22"/>
      <c r="T1319" s="22"/>
      <c r="U1319" s="22"/>
      <c r="V1319" s="22"/>
      <c r="W1319" s="22"/>
      <c r="X1319" s="22"/>
      <c r="Y1319" s="22"/>
      <c r="AE1319" s="22"/>
      <c r="AF1319" s="66"/>
      <c r="AG1319" s="22"/>
      <c r="AH1319" s="22"/>
      <c r="AI1319" s="22"/>
      <c r="AJ1319" s="22"/>
      <c r="AK1319" s="22"/>
      <c r="AL1319" s="261"/>
      <c r="AM1319" s="261"/>
      <c r="AN1319" s="22"/>
    </row>
    <row r="1320" spans="2:40" ht="16.5" thickTop="1" thickBot="1" x14ac:dyDescent="0.3">
      <c r="B1320" s="22"/>
      <c r="C1320" s="22"/>
      <c r="D1320" s="22"/>
      <c r="E1320" s="22"/>
      <c r="F1320" s="22"/>
      <c r="G1320" s="22"/>
      <c r="H1320" s="22"/>
      <c r="I1320" s="22"/>
      <c r="J1320" s="22"/>
      <c r="K1320" s="22"/>
      <c r="L1320" s="22"/>
      <c r="N1320" s="22"/>
      <c r="O1320" s="22"/>
      <c r="P1320" s="22"/>
      <c r="Q1320" s="22"/>
      <c r="R1320" s="22"/>
      <c r="S1320" s="22"/>
      <c r="T1320" s="22"/>
      <c r="U1320" s="22"/>
      <c r="V1320" s="22"/>
      <c r="W1320" s="22"/>
      <c r="X1320" s="22"/>
      <c r="Y1320" s="22"/>
      <c r="AE1320" s="22"/>
      <c r="AF1320" s="66"/>
      <c r="AG1320" s="22"/>
      <c r="AH1320" s="22"/>
      <c r="AI1320" s="22"/>
      <c r="AJ1320" s="22"/>
      <c r="AK1320" s="22"/>
      <c r="AL1320" s="261"/>
      <c r="AM1320" s="261"/>
      <c r="AN1320" s="22"/>
    </row>
    <row r="1321" spans="2:40" ht="16.5" thickTop="1" thickBot="1" x14ac:dyDescent="0.3">
      <c r="B1321" s="22"/>
      <c r="C1321" s="22"/>
      <c r="D1321" s="22"/>
      <c r="E1321" s="22"/>
      <c r="F1321" s="22"/>
      <c r="G1321" s="22"/>
      <c r="H1321" s="22"/>
      <c r="I1321" s="22"/>
      <c r="J1321" s="22"/>
      <c r="K1321" s="22"/>
      <c r="L1321" s="22"/>
      <c r="N1321" s="22"/>
      <c r="O1321" s="22"/>
      <c r="P1321" s="22"/>
      <c r="Q1321" s="22"/>
      <c r="R1321" s="22"/>
      <c r="S1321" s="22"/>
      <c r="T1321" s="22"/>
      <c r="U1321" s="22"/>
      <c r="V1321" s="22"/>
      <c r="W1321" s="22"/>
      <c r="X1321" s="22"/>
      <c r="Y1321" s="22"/>
      <c r="AE1321" s="22"/>
      <c r="AF1321" s="66"/>
      <c r="AG1321" s="22"/>
      <c r="AH1321" s="22"/>
      <c r="AI1321" s="22"/>
      <c r="AJ1321" s="22"/>
      <c r="AK1321" s="22"/>
      <c r="AL1321" s="261"/>
      <c r="AM1321" s="261"/>
      <c r="AN1321" s="22"/>
    </row>
    <row r="1322" spans="2:40" ht="16.5" thickTop="1" thickBot="1" x14ac:dyDescent="0.3">
      <c r="B1322" s="22"/>
      <c r="C1322" s="22"/>
      <c r="D1322" s="22"/>
      <c r="E1322" s="22"/>
      <c r="F1322" s="22"/>
      <c r="G1322" s="22"/>
      <c r="H1322" s="22"/>
      <c r="I1322" s="22"/>
      <c r="J1322" s="22"/>
      <c r="K1322" s="22"/>
      <c r="L1322" s="22"/>
      <c r="N1322" s="22"/>
      <c r="O1322" s="22"/>
      <c r="P1322" s="22"/>
      <c r="Q1322" s="22"/>
      <c r="R1322" s="22"/>
      <c r="S1322" s="22"/>
      <c r="T1322" s="22"/>
      <c r="U1322" s="22"/>
      <c r="V1322" s="22"/>
      <c r="W1322" s="22"/>
      <c r="X1322" s="22"/>
      <c r="Y1322" s="22"/>
      <c r="AE1322" s="22"/>
      <c r="AF1322" s="66"/>
      <c r="AG1322" s="22"/>
      <c r="AH1322" s="22"/>
      <c r="AI1322" s="22"/>
      <c r="AJ1322" s="22"/>
      <c r="AK1322" s="22"/>
      <c r="AL1322" s="261"/>
      <c r="AM1322" s="261"/>
      <c r="AN1322" s="22"/>
    </row>
    <row r="1323" spans="2:40" ht="16.5" thickTop="1" thickBot="1" x14ac:dyDescent="0.3">
      <c r="B1323" s="22"/>
      <c r="C1323" s="22"/>
      <c r="D1323" s="22"/>
      <c r="E1323" s="22"/>
      <c r="F1323" s="22"/>
      <c r="G1323" s="22"/>
      <c r="H1323" s="22"/>
      <c r="I1323" s="22"/>
      <c r="J1323" s="22"/>
      <c r="K1323" s="22"/>
      <c r="L1323" s="22"/>
      <c r="N1323" s="22"/>
      <c r="O1323" s="22"/>
      <c r="P1323" s="22"/>
      <c r="Q1323" s="22"/>
      <c r="R1323" s="22"/>
      <c r="S1323" s="22"/>
      <c r="T1323" s="22"/>
      <c r="U1323" s="22"/>
      <c r="V1323" s="22"/>
      <c r="W1323" s="22"/>
      <c r="X1323" s="22"/>
      <c r="Y1323" s="22"/>
      <c r="AE1323" s="22"/>
      <c r="AF1323" s="66"/>
      <c r="AG1323" s="22"/>
      <c r="AH1323" s="22"/>
      <c r="AI1323" s="22"/>
      <c r="AJ1323" s="22"/>
      <c r="AK1323" s="22"/>
      <c r="AL1323" s="261"/>
      <c r="AM1323" s="261"/>
      <c r="AN1323" s="22"/>
    </row>
    <row r="1324" spans="2:40" ht="16.5" thickTop="1" thickBot="1" x14ac:dyDescent="0.3">
      <c r="B1324" s="22"/>
      <c r="C1324" s="22"/>
      <c r="D1324" s="22"/>
      <c r="E1324" s="22"/>
      <c r="F1324" s="22"/>
      <c r="G1324" s="22"/>
      <c r="H1324" s="22"/>
      <c r="I1324" s="22"/>
      <c r="J1324" s="22"/>
      <c r="K1324" s="22"/>
      <c r="L1324" s="22"/>
      <c r="N1324" s="22"/>
      <c r="O1324" s="22"/>
      <c r="P1324" s="22"/>
      <c r="Q1324" s="22"/>
      <c r="R1324" s="22"/>
      <c r="S1324" s="22"/>
      <c r="T1324" s="22"/>
      <c r="U1324" s="22"/>
      <c r="V1324" s="22"/>
      <c r="W1324" s="22"/>
      <c r="X1324" s="22"/>
      <c r="Y1324" s="22"/>
      <c r="AE1324" s="22"/>
      <c r="AF1324" s="66"/>
      <c r="AG1324" s="22"/>
      <c r="AH1324" s="22"/>
      <c r="AI1324" s="22"/>
      <c r="AJ1324" s="22"/>
      <c r="AK1324" s="22"/>
      <c r="AL1324" s="261"/>
      <c r="AM1324" s="261"/>
      <c r="AN1324" s="22"/>
    </row>
    <row r="1325" spans="2:40" ht="16.5" thickTop="1" thickBot="1" x14ac:dyDescent="0.3">
      <c r="B1325" s="22"/>
      <c r="C1325" s="22"/>
      <c r="D1325" s="22"/>
      <c r="E1325" s="22"/>
      <c r="F1325" s="22"/>
      <c r="G1325" s="22"/>
      <c r="H1325" s="22"/>
      <c r="I1325" s="22"/>
      <c r="J1325" s="22"/>
      <c r="K1325" s="22"/>
      <c r="L1325" s="22"/>
      <c r="N1325" s="22"/>
      <c r="O1325" s="22"/>
      <c r="P1325" s="22"/>
      <c r="Q1325" s="22"/>
      <c r="R1325" s="22"/>
      <c r="S1325" s="22"/>
      <c r="T1325" s="22"/>
      <c r="U1325" s="22"/>
      <c r="V1325" s="22"/>
      <c r="W1325" s="22"/>
      <c r="X1325" s="22"/>
      <c r="Y1325" s="22"/>
      <c r="AE1325" s="22"/>
      <c r="AF1325" s="66"/>
      <c r="AG1325" s="22"/>
      <c r="AH1325" s="22"/>
      <c r="AI1325" s="22"/>
      <c r="AJ1325" s="22"/>
      <c r="AK1325" s="22"/>
      <c r="AL1325" s="261"/>
      <c r="AM1325" s="261"/>
      <c r="AN1325" s="22"/>
    </row>
    <row r="1326" spans="2:40" ht="16.5" thickTop="1" thickBot="1" x14ac:dyDescent="0.3">
      <c r="B1326" s="22"/>
      <c r="C1326" s="22"/>
      <c r="D1326" s="22"/>
      <c r="E1326" s="22"/>
      <c r="F1326" s="22"/>
      <c r="G1326" s="22"/>
      <c r="H1326" s="22"/>
      <c r="I1326" s="22"/>
      <c r="J1326" s="22"/>
      <c r="K1326" s="22"/>
      <c r="L1326" s="22"/>
      <c r="N1326" s="22"/>
      <c r="O1326" s="22"/>
      <c r="P1326" s="22"/>
      <c r="Q1326" s="22"/>
      <c r="R1326" s="22"/>
      <c r="S1326" s="22"/>
      <c r="T1326" s="22"/>
      <c r="U1326" s="22"/>
      <c r="V1326" s="22"/>
      <c r="W1326" s="22"/>
      <c r="X1326" s="22"/>
      <c r="Y1326" s="22"/>
      <c r="AE1326" s="22"/>
      <c r="AF1326" s="66"/>
      <c r="AG1326" s="22"/>
      <c r="AH1326" s="22"/>
      <c r="AI1326" s="22"/>
      <c r="AJ1326" s="22"/>
      <c r="AK1326" s="22"/>
      <c r="AL1326" s="261"/>
      <c r="AM1326" s="261"/>
      <c r="AN1326" s="22"/>
    </row>
    <row r="1327" spans="2:40" ht="16.5" thickTop="1" thickBot="1" x14ac:dyDescent="0.3">
      <c r="B1327" s="22"/>
      <c r="C1327" s="22"/>
      <c r="D1327" s="22"/>
      <c r="E1327" s="22"/>
      <c r="F1327" s="22"/>
      <c r="G1327" s="22"/>
      <c r="H1327" s="22"/>
      <c r="I1327" s="22"/>
      <c r="J1327" s="22"/>
      <c r="K1327" s="22"/>
      <c r="L1327" s="22"/>
      <c r="N1327" s="22"/>
      <c r="O1327" s="22"/>
      <c r="P1327" s="22"/>
      <c r="Q1327" s="22"/>
      <c r="R1327" s="22"/>
      <c r="S1327" s="22"/>
      <c r="T1327" s="22"/>
      <c r="U1327" s="22"/>
      <c r="V1327" s="22"/>
      <c r="W1327" s="22"/>
      <c r="X1327" s="22"/>
      <c r="Y1327" s="22"/>
      <c r="AE1327" s="22"/>
      <c r="AF1327" s="66"/>
      <c r="AG1327" s="22"/>
      <c r="AH1327" s="22"/>
      <c r="AI1327" s="22"/>
      <c r="AJ1327" s="22"/>
      <c r="AK1327" s="22"/>
      <c r="AL1327" s="261"/>
      <c r="AM1327" s="261"/>
      <c r="AN1327" s="22"/>
    </row>
    <row r="1328" spans="2:40" ht="16.5" thickTop="1" thickBot="1" x14ac:dyDescent="0.3">
      <c r="B1328" s="22"/>
      <c r="C1328" s="22"/>
      <c r="D1328" s="22"/>
      <c r="E1328" s="22"/>
      <c r="F1328" s="22"/>
      <c r="G1328" s="22"/>
      <c r="H1328" s="22"/>
      <c r="I1328" s="22"/>
      <c r="J1328" s="22"/>
      <c r="K1328" s="22"/>
      <c r="L1328" s="22"/>
      <c r="N1328" s="22"/>
      <c r="O1328" s="22"/>
      <c r="P1328" s="22"/>
      <c r="Q1328" s="22"/>
      <c r="R1328" s="22"/>
      <c r="S1328" s="22"/>
      <c r="T1328" s="22"/>
      <c r="U1328" s="22"/>
      <c r="V1328" s="22"/>
      <c r="W1328" s="22"/>
      <c r="X1328" s="22"/>
      <c r="Y1328" s="22"/>
      <c r="AE1328" s="22"/>
      <c r="AF1328" s="66"/>
      <c r="AG1328" s="22"/>
      <c r="AH1328" s="22"/>
      <c r="AI1328" s="22"/>
      <c r="AJ1328" s="22"/>
      <c r="AK1328" s="22"/>
      <c r="AL1328" s="261"/>
      <c r="AM1328" s="261"/>
      <c r="AN1328" s="22"/>
    </row>
    <row r="1329" spans="2:40" ht="16.5" thickTop="1" thickBot="1" x14ac:dyDescent="0.3">
      <c r="B1329" s="22"/>
      <c r="C1329" s="22"/>
      <c r="D1329" s="22"/>
      <c r="E1329" s="22"/>
      <c r="F1329" s="22"/>
      <c r="G1329" s="22"/>
      <c r="H1329" s="22"/>
      <c r="I1329" s="22"/>
      <c r="J1329" s="22"/>
      <c r="K1329" s="22"/>
      <c r="L1329" s="22"/>
      <c r="N1329" s="22"/>
      <c r="O1329" s="22"/>
      <c r="P1329" s="22"/>
      <c r="Q1329" s="22"/>
      <c r="R1329" s="22"/>
      <c r="S1329" s="22"/>
      <c r="T1329" s="22"/>
      <c r="U1329" s="22"/>
      <c r="V1329" s="22"/>
      <c r="W1329" s="22"/>
      <c r="X1329" s="22"/>
      <c r="Y1329" s="22"/>
      <c r="AE1329" s="22"/>
      <c r="AF1329" s="66"/>
      <c r="AG1329" s="22"/>
      <c r="AH1329" s="22"/>
      <c r="AI1329" s="22"/>
      <c r="AJ1329" s="22"/>
      <c r="AK1329" s="22"/>
      <c r="AL1329" s="261"/>
      <c r="AM1329" s="261"/>
      <c r="AN1329" s="22"/>
    </row>
    <row r="1330" spans="2:40" ht="16.5" thickTop="1" thickBot="1" x14ac:dyDescent="0.3">
      <c r="B1330" s="22"/>
      <c r="C1330" s="22"/>
      <c r="D1330" s="22"/>
      <c r="E1330" s="22"/>
      <c r="F1330" s="22"/>
      <c r="G1330" s="22"/>
      <c r="H1330" s="22"/>
      <c r="I1330" s="22"/>
      <c r="J1330" s="22"/>
      <c r="K1330" s="22"/>
      <c r="L1330" s="22"/>
      <c r="N1330" s="22"/>
      <c r="O1330" s="22"/>
      <c r="P1330" s="22"/>
      <c r="Q1330" s="22"/>
      <c r="R1330" s="22"/>
      <c r="S1330" s="22"/>
      <c r="T1330" s="22"/>
      <c r="U1330" s="22"/>
      <c r="V1330" s="22"/>
      <c r="W1330" s="22"/>
      <c r="X1330" s="22"/>
      <c r="Y1330" s="22"/>
      <c r="AE1330" s="22"/>
      <c r="AF1330" s="66"/>
      <c r="AG1330" s="22"/>
      <c r="AH1330" s="22"/>
      <c r="AI1330" s="22"/>
      <c r="AJ1330" s="22"/>
      <c r="AK1330" s="22"/>
      <c r="AL1330" s="261"/>
      <c r="AM1330" s="261"/>
      <c r="AN1330" s="22"/>
    </row>
    <row r="1331" spans="2:40" ht="16.5" thickTop="1" thickBot="1" x14ac:dyDescent="0.3">
      <c r="B1331" s="22"/>
      <c r="C1331" s="22"/>
      <c r="D1331" s="22"/>
      <c r="E1331" s="22"/>
      <c r="F1331" s="22"/>
      <c r="G1331" s="22"/>
      <c r="H1331" s="22"/>
      <c r="I1331" s="22"/>
      <c r="J1331" s="22"/>
      <c r="K1331" s="22"/>
      <c r="L1331" s="22"/>
      <c r="N1331" s="22"/>
      <c r="O1331" s="22"/>
      <c r="P1331" s="22"/>
      <c r="Q1331" s="22"/>
      <c r="R1331" s="22"/>
      <c r="S1331" s="22"/>
      <c r="T1331" s="22"/>
      <c r="U1331" s="22"/>
      <c r="V1331" s="22"/>
      <c r="W1331" s="22"/>
      <c r="X1331" s="22"/>
      <c r="Y1331" s="22"/>
      <c r="AE1331" s="22"/>
      <c r="AF1331" s="66"/>
      <c r="AG1331" s="22"/>
      <c r="AH1331" s="22"/>
      <c r="AI1331" s="22"/>
      <c r="AJ1331" s="22"/>
      <c r="AK1331" s="22"/>
      <c r="AL1331" s="261"/>
      <c r="AM1331" s="261"/>
      <c r="AN1331" s="22"/>
    </row>
    <row r="1332" spans="2:40" ht="16.5" thickTop="1" thickBot="1" x14ac:dyDescent="0.3">
      <c r="B1332" s="22"/>
      <c r="C1332" s="22"/>
      <c r="D1332" s="22"/>
      <c r="E1332" s="22"/>
      <c r="F1332" s="22"/>
      <c r="G1332" s="22"/>
      <c r="H1332" s="22"/>
      <c r="I1332" s="22"/>
      <c r="J1332" s="22"/>
      <c r="K1332" s="22"/>
      <c r="L1332" s="22"/>
      <c r="N1332" s="22"/>
      <c r="O1332" s="22"/>
      <c r="P1332" s="22"/>
      <c r="Q1332" s="22"/>
      <c r="R1332" s="22"/>
      <c r="S1332" s="22"/>
      <c r="T1332" s="22"/>
      <c r="U1332" s="22"/>
      <c r="V1332" s="22"/>
      <c r="W1332" s="22"/>
      <c r="X1332" s="22"/>
      <c r="Y1332" s="22"/>
      <c r="AE1332" s="22"/>
      <c r="AF1332" s="66"/>
      <c r="AG1332" s="22"/>
      <c r="AH1332" s="22"/>
      <c r="AI1332" s="22"/>
      <c r="AJ1332" s="22"/>
      <c r="AK1332" s="22"/>
      <c r="AL1332" s="261"/>
      <c r="AM1332" s="261"/>
      <c r="AN1332" s="22"/>
    </row>
    <row r="1333" spans="2:40" ht="16.5" thickTop="1" thickBot="1" x14ac:dyDescent="0.3">
      <c r="B1333" s="22"/>
      <c r="C1333" s="22"/>
      <c r="D1333" s="22"/>
      <c r="E1333" s="22"/>
      <c r="F1333" s="22"/>
      <c r="G1333" s="22"/>
      <c r="H1333" s="22"/>
      <c r="I1333" s="22"/>
      <c r="J1333" s="22"/>
      <c r="K1333" s="22"/>
      <c r="L1333" s="22"/>
      <c r="N1333" s="22"/>
      <c r="O1333" s="22"/>
      <c r="P1333" s="22"/>
      <c r="Q1333" s="22"/>
      <c r="R1333" s="22"/>
      <c r="S1333" s="22"/>
      <c r="T1333" s="22"/>
      <c r="U1333" s="22"/>
      <c r="V1333" s="22"/>
      <c r="W1333" s="22"/>
      <c r="X1333" s="22"/>
      <c r="Y1333" s="22"/>
      <c r="AE1333" s="22"/>
      <c r="AF1333" s="66"/>
      <c r="AG1333" s="22"/>
      <c r="AH1333" s="22"/>
      <c r="AI1333" s="22"/>
      <c r="AJ1333" s="22"/>
      <c r="AK1333" s="22"/>
      <c r="AL1333" s="261"/>
      <c r="AM1333" s="261"/>
      <c r="AN1333" s="22"/>
    </row>
    <row r="1334" spans="2:40" ht="16.5" thickTop="1" thickBot="1" x14ac:dyDescent="0.3">
      <c r="B1334" s="22"/>
      <c r="C1334" s="22"/>
      <c r="D1334" s="22"/>
      <c r="E1334" s="22"/>
      <c r="F1334" s="22"/>
      <c r="G1334" s="22"/>
      <c r="H1334" s="22"/>
      <c r="I1334" s="22"/>
      <c r="J1334" s="22"/>
      <c r="K1334" s="22"/>
      <c r="L1334" s="22"/>
      <c r="N1334" s="22"/>
      <c r="O1334" s="22"/>
      <c r="P1334" s="22"/>
      <c r="Q1334" s="22"/>
      <c r="R1334" s="22"/>
      <c r="S1334" s="22"/>
      <c r="T1334" s="22"/>
      <c r="U1334" s="22"/>
      <c r="V1334" s="22"/>
      <c r="W1334" s="22"/>
      <c r="X1334" s="22"/>
      <c r="Y1334" s="22"/>
      <c r="AE1334" s="22"/>
      <c r="AF1334" s="66"/>
      <c r="AG1334" s="22"/>
      <c r="AH1334" s="22"/>
      <c r="AI1334" s="22"/>
      <c r="AJ1334" s="22"/>
      <c r="AK1334" s="22"/>
      <c r="AL1334" s="261"/>
      <c r="AM1334" s="261"/>
      <c r="AN1334" s="22"/>
    </row>
    <row r="1335" spans="2:40" ht="16.5" thickTop="1" thickBot="1" x14ac:dyDescent="0.3">
      <c r="B1335" s="22"/>
      <c r="C1335" s="22"/>
      <c r="D1335" s="22"/>
      <c r="E1335" s="22"/>
      <c r="F1335" s="22"/>
      <c r="G1335" s="22"/>
      <c r="H1335" s="22"/>
      <c r="I1335" s="22"/>
      <c r="J1335" s="22"/>
      <c r="K1335" s="22"/>
      <c r="L1335" s="22"/>
      <c r="N1335" s="22"/>
      <c r="O1335" s="22"/>
      <c r="P1335" s="22"/>
      <c r="Q1335" s="22"/>
      <c r="R1335" s="22"/>
      <c r="S1335" s="22"/>
      <c r="T1335" s="22"/>
      <c r="U1335" s="22"/>
      <c r="V1335" s="22"/>
      <c r="W1335" s="22"/>
      <c r="X1335" s="22"/>
      <c r="Y1335" s="22"/>
      <c r="AE1335" s="22"/>
      <c r="AF1335" s="66"/>
      <c r="AG1335" s="22"/>
      <c r="AH1335" s="22"/>
      <c r="AI1335" s="22"/>
      <c r="AJ1335" s="22"/>
      <c r="AK1335" s="22"/>
      <c r="AL1335" s="261"/>
      <c r="AM1335" s="261"/>
      <c r="AN1335" s="22"/>
    </row>
    <row r="1336" spans="2:40" ht="16.5" thickTop="1" thickBot="1" x14ac:dyDescent="0.3">
      <c r="B1336" s="22"/>
      <c r="C1336" s="22"/>
      <c r="D1336" s="22"/>
      <c r="E1336" s="22"/>
      <c r="F1336" s="22"/>
      <c r="G1336" s="22"/>
      <c r="H1336" s="22"/>
      <c r="I1336" s="22"/>
      <c r="J1336" s="22"/>
      <c r="K1336" s="22"/>
      <c r="L1336" s="22"/>
      <c r="N1336" s="22"/>
      <c r="O1336" s="22"/>
      <c r="P1336" s="22"/>
      <c r="Q1336" s="22"/>
      <c r="R1336" s="22"/>
      <c r="S1336" s="22"/>
      <c r="T1336" s="22"/>
      <c r="U1336" s="22"/>
      <c r="V1336" s="22"/>
      <c r="W1336" s="22"/>
      <c r="X1336" s="22"/>
      <c r="Y1336" s="22"/>
      <c r="AE1336" s="22"/>
      <c r="AF1336" s="66"/>
      <c r="AG1336" s="22"/>
      <c r="AH1336" s="22"/>
      <c r="AI1336" s="22"/>
      <c r="AJ1336" s="22"/>
      <c r="AK1336" s="22"/>
      <c r="AL1336" s="261"/>
      <c r="AM1336" s="261"/>
      <c r="AN1336" s="22"/>
    </row>
    <row r="1337" spans="2:40" ht="16.5" thickTop="1" thickBot="1" x14ac:dyDescent="0.3">
      <c r="B1337" s="22"/>
      <c r="C1337" s="22"/>
      <c r="D1337" s="22"/>
      <c r="E1337" s="22"/>
      <c r="F1337" s="22"/>
      <c r="G1337" s="22"/>
      <c r="H1337" s="22"/>
      <c r="I1337" s="22"/>
      <c r="J1337" s="22"/>
      <c r="K1337" s="22"/>
      <c r="L1337" s="22"/>
      <c r="N1337" s="22"/>
      <c r="O1337" s="22"/>
      <c r="P1337" s="22"/>
      <c r="Q1337" s="22"/>
      <c r="R1337" s="22"/>
      <c r="S1337" s="22"/>
      <c r="T1337" s="22"/>
      <c r="U1337" s="22"/>
      <c r="V1337" s="22"/>
      <c r="W1337" s="22"/>
      <c r="X1337" s="22"/>
      <c r="Y1337" s="22"/>
      <c r="AE1337" s="22"/>
      <c r="AF1337" s="66"/>
      <c r="AG1337" s="22"/>
      <c r="AH1337" s="22"/>
      <c r="AI1337" s="22"/>
      <c r="AJ1337" s="22"/>
      <c r="AK1337" s="22"/>
      <c r="AL1337" s="261"/>
      <c r="AM1337" s="261"/>
      <c r="AN1337" s="22"/>
    </row>
    <row r="1338" spans="2:40" ht="16.5" thickTop="1" thickBot="1" x14ac:dyDescent="0.3">
      <c r="B1338" s="22"/>
      <c r="C1338" s="22"/>
      <c r="D1338" s="22"/>
      <c r="E1338" s="22"/>
      <c r="F1338" s="22"/>
      <c r="G1338" s="22"/>
      <c r="H1338" s="22"/>
      <c r="I1338" s="22"/>
      <c r="J1338" s="22"/>
      <c r="K1338" s="22"/>
      <c r="L1338" s="22"/>
      <c r="N1338" s="22"/>
      <c r="O1338" s="22"/>
      <c r="P1338" s="22"/>
      <c r="Q1338" s="22"/>
      <c r="R1338" s="22"/>
      <c r="S1338" s="22"/>
      <c r="T1338" s="22"/>
      <c r="U1338" s="22"/>
      <c r="V1338" s="22"/>
      <c r="W1338" s="22"/>
      <c r="X1338" s="22"/>
      <c r="Y1338" s="22"/>
      <c r="AE1338" s="22"/>
      <c r="AF1338" s="66"/>
      <c r="AG1338" s="22"/>
      <c r="AH1338" s="22"/>
      <c r="AI1338" s="22"/>
      <c r="AJ1338" s="22"/>
      <c r="AK1338" s="22"/>
      <c r="AL1338" s="261"/>
      <c r="AM1338" s="261"/>
      <c r="AN1338" s="22"/>
    </row>
    <row r="1339" spans="2:40" ht="16.5" thickTop="1" thickBot="1" x14ac:dyDescent="0.3">
      <c r="B1339" s="22"/>
      <c r="C1339" s="22"/>
      <c r="D1339" s="22"/>
      <c r="E1339" s="22"/>
      <c r="F1339" s="22"/>
      <c r="G1339" s="22"/>
      <c r="H1339" s="22"/>
      <c r="I1339" s="22"/>
      <c r="J1339" s="22"/>
      <c r="K1339" s="22"/>
      <c r="L1339" s="22"/>
      <c r="N1339" s="22"/>
      <c r="O1339" s="22"/>
      <c r="P1339" s="22"/>
      <c r="Q1339" s="22"/>
      <c r="R1339" s="22"/>
      <c r="S1339" s="22"/>
      <c r="T1339" s="22"/>
      <c r="U1339" s="22"/>
      <c r="V1339" s="22"/>
      <c r="W1339" s="22"/>
      <c r="X1339" s="22"/>
      <c r="Y1339" s="22"/>
      <c r="AE1339" s="22"/>
      <c r="AF1339" s="66"/>
      <c r="AG1339" s="22"/>
      <c r="AH1339" s="22"/>
      <c r="AI1339" s="22"/>
      <c r="AJ1339" s="22"/>
      <c r="AK1339" s="22"/>
      <c r="AL1339" s="261"/>
      <c r="AM1339" s="261"/>
      <c r="AN1339" s="22"/>
    </row>
    <row r="1340" spans="2:40" ht="16.5" thickTop="1" thickBot="1" x14ac:dyDescent="0.3">
      <c r="B1340" s="22"/>
      <c r="C1340" s="22"/>
      <c r="D1340" s="22"/>
      <c r="E1340" s="22"/>
      <c r="F1340" s="22"/>
      <c r="G1340" s="22"/>
      <c r="H1340" s="22"/>
      <c r="I1340" s="22"/>
      <c r="J1340" s="22"/>
      <c r="K1340" s="22"/>
      <c r="L1340" s="22"/>
      <c r="N1340" s="22"/>
      <c r="O1340" s="22"/>
      <c r="P1340" s="22"/>
      <c r="Q1340" s="22"/>
      <c r="R1340" s="22"/>
      <c r="S1340" s="22"/>
      <c r="T1340" s="22"/>
      <c r="U1340" s="22"/>
      <c r="V1340" s="22"/>
      <c r="W1340" s="22"/>
      <c r="X1340" s="22"/>
      <c r="Y1340" s="22"/>
      <c r="AE1340" s="22"/>
      <c r="AF1340" s="66"/>
      <c r="AG1340" s="22"/>
      <c r="AH1340" s="22"/>
      <c r="AI1340" s="22"/>
      <c r="AJ1340" s="22"/>
      <c r="AK1340" s="22"/>
      <c r="AL1340" s="261"/>
      <c r="AM1340" s="261"/>
      <c r="AN1340" s="22"/>
    </row>
    <row r="1341" spans="2:40" ht="16.5" thickTop="1" thickBot="1" x14ac:dyDescent="0.3">
      <c r="B1341" s="22"/>
      <c r="C1341" s="22"/>
      <c r="D1341" s="22"/>
      <c r="E1341" s="22"/>
      <c r="F1341" s="22"/>
      <c r="G1341" s="22"/>
      <c r="H1341" s="22"/>
      <c r="I1341" s="22"/>
      <c r="J1341" s="22"/>
      <c r="K1341" s="22"/>
      <c r="L1341" s="22"/>
      <c r="N1341" s="22"/>
      <c r="O1341" s="22"/>
      <c r="P1341" s="22"/>
      <c r="Q1341" s="22"/>
      <c r="R1341" s="22"/>
      <c r="S1341" s="22"/>
      <c r="T1341" s="22"/>
      <c r="U1341" s="22"/>
      <c r="V1341" s="22"/>
      <c r="W1341" s="22"/>
      <c r="X1341" s="22"/>
      <c r="Y1341" s="22"/>
      <c r="AE1341" s="22"/>
      <c r="AF1341" s="66"/>
      <c r="AG1341" s="22"/>
      <c r="AH1341" s="22"/>
      <c r="AI1341" s="22"/>
      <c r="AJ1341" s="22"/>
      <c r="AK1341" s="22"/>
      <c r="AL1341" s="261"/>
      <c r="AM1341" s="261"/>
      <c r="AN1341" s="22"/>
    </row>
    <row r="1342" spans="2:40" ht="16.5" thickTop="1" thickBot="1" x14ac:dyDescent="0.3">
      <c r="B1342" s="22"/>
      <c r="C1342" s="22"/>
      <c r="D1342" s="22"/>
      <c r="E1342" s="22"/>
      <c r="F1342" s="22"/>
      <c r="G1342" s="22"/>
      <c r="H1342" s="22"/>
      <c r="I1342" s="22"/>
      <c r="J1342" s="22"/>
      <c r="K1342" s="22"/>
      <c r="L1342" s="22"/>
      <c r="N1342" s="22"/>
      <c r="O1342" s="22"/>
      <c r="P1342" s="22"/>
      <c r="Q1342" s="22"/>
      <c r="R1342" s="22"/>
      <c r="S1342" s="22"/>
      <c r="T1342" s="22"/>
      <c r="U1342" s="22"/>
      <c r="V1342" s="22"/>
      <c r="W1342" s="22"/>
      <c r="X1342" s="22"/>
      <c r="Y1342" s="22"/>
      <c r="AE1342" s="22"/>
      <c r="AF1342" s="66"/>
      <c r="AG1342" s="22"/>
      <c r="AH1342" s="22"/>
      <c r="AI1342" s="22"/>
      <c r="AJ1342" s="22"/>
      <c r="AK1342" s="22"/>
      <c r="AL1342" s="261"/>
      <c r="AM1342" s="261"/>
      <c r="AN1342" s="22"/>
    </row>
    <row r="1343" spans="2:40" ht="16.5" thickTop="1" thickBot="1" x14ac:dyDescent="0.3">
      <c r="B1343" s="22"/>
      <c r="C1343" s="22"/>
      <c r="D1343" s="22"/>
      <c r="E1343" s="22"/>
      <c r="F1343" s="22"/>
      <c r="G1343" s="22"/>
      <c r="H1343" s="22"/>
      <c r="I1343" s="22"/>
      <c r="J1343" s="22"/>
      <c r="K1343" s="22"/>
      <c r="L1343" s="22"/>
      <c r="N1343" s="22"/>
      <c r="O1343" s="22"/>
      <c r="P1343" s="22"/>
      <c r="Q1343" s="22"/>
      <c r="R1343" s="22"/>
      <c r="S1343" s="22"/>
      <c r="T1343" s="22"/>
      <c r="U1343" s="22"/>
      <c r="V1343" s="22"/>
      <c r="W1343" s="22"/>
      <c r="X1343" s="22"/>
      <c r="Y1343" s="22"/>
      <c r="AE1343" s="22"/>
      <c r="AF1343" s="66"/>
      <c r="AG1343" s="22"/>
      <c r="AH1343" s="22"/>
      <c r="AI1343" s="22"/>
      <c r="AJ1343" s="22"/>
      <c r="AK1343" s="22"/>
      <c r="AL1343" s="261"/>
      <c r="AM1343" s="261"/>
      <c r="AN1343" s="22"/>
    </row>
    <row r="1344" spans="2:40" ht="16.5" thickTop="1" thickBot="1" x14ac:dyDescent="0.3">
      <c r="B1344" s="22"/>
      <c r="C1344" s="22"/>
      <c r="D1344" s="22"/>
      <c r="E1344" s="22"/>
      <c r="F1344" s="22"/>
      <c r="G1344" s="22"/>
      <c r="H1344" s="22"/>
      <c r="I1344" s="22"/>
      <c r="J1344" s="22"/>
      <c r="K1344" s="22"/>
      <c r="L1344" s="22"/>
      <c r="N1344" s="22"/>
      <c r="O1344" s="22"/>
      <c r="P1344" s="22"/>
      <c r="Q1344" s="22"/>
      <c r="R1344" s="22"/>
      <c r="S1344" s="22"/>
      <c r="T1344" s="22"/>
      <c r="U1344" s="22"/>
      <c r="V1344" s="22"/>
      <c r="W1344" s="22"/>
      <c r="X1344" s="22"/>
      <c r="Y1344" s="22"/>
      <c r="AE1344" s="22"/>
      <c r="AF1344" s="66"/>
      <c r="AG1344" s="22"/>
      <c r="AH1344" s="22"/>
      <c r="AI1344" s="22"/>
      <c r="AJ1344" s="22"/>
      <c r="AK1344" s="22"/>
      <c r="AL1344" s="261"/>
      <c r="AM1344" s="261"/>
      <c r="AN1344" s="22"/>
    </row>
    <row r="1345" spans="2:40" ht="16.5" thickTop="1" thickBot="1" x14ac:dyDescent="0.3">
      <c r="B1345" s="22"/>
      <c r="C1345" s="22"/>
      <c r="D1345" s="22"/>
      <c r="E1345" s="22"/>
      <c r="F1345" s="22"/>
      <c r="G1345" s="22"/>
      <c r="H1345" s="22"/>
      <c r="I1345" s="22"/>
      <c r="J1345" s="22"/>
      <c r="K1345" s="22"/>
      <c r="L1345" s="22"/>
      <c r="N1345" s="22"/>
      <c r="O1345" s="22"/>
      <c r="P1345" s="22"/>
      <c r="Q1345" s="22"/>
      <c r="R1345" s="22"/>
      <c r="S1345" s="22"/>
      <c r="T1345" s="22"/>
      <c r="U1345" s="22"/>
      <c r="V1345" s="22"/>
      <c r="W1345" s="22"/>
      <c r="X1345" s="22"/>
      <c r="Y1345" s="22"/>
      <c r="AE1345" s="22"/>
      <c r="AF1345" s="66"/>
      <c r="AG1345" s="22"/>
      <c r="AH1345" s="22"/>
      <c r="AI1345" s="22"/>
      <c r="AJ1345" s="22"/>
      <c r="AK1345" s="22"/>
      <c r="AL1345" s="261"/>
      <c r="AM1345" s="261"/>
      <c r="AN1345" s="22"/>
    </row>
    <row r="1346" spans="2:40" ht="16.5" thickTop="1" thickBot="1" x14ac:dyDescent="0.3">
      <c r="B1346" s="22"/>
      <c r="C1346" s="22"/>
      <c r="D1346" s="22"/>
      <c r="E1346" s="22"/>
      <c r="F1346" s="22"/>
      <c r="G1346" s="22"/>
      <c r="H1346" s="22"/>
      <c r="I1346" s="22"/>
      <c r="J1346" s="22"/>
      <c r="K1346" s="22"/>
      <c r="L1346" s="22"/>
      <c r="N1346" s="22"/>
      <c r="O1346" s="22"/>
      <c r="P1346" s="22"/>
      <c r="Q1346" s="22"/>
      <c r="R1346" s="22"/>
      <c r="S1346" s="22"/>
      <c r="T1346" s="22"/>
      <c r="U1346" s="22"/>
      <c r="V1346" s="22"/>
      <c r="W1346" s="22"/>
      <c r="X1346" s="22"/>
      <c r="Y1346" s="22"/>
      <c r="AE1346" s="22"/>
      <c r="AF1346" s="66"/>
      <c r="AG1346" s="22"/>
      <c r="AH1346" s="22"/>
      <c r="AI1346" s="22"/>
      <c r="AJ1346" s="22"/>
      <c r="AK1346" s="22"/>
      <c r="AL1346" s="261"/>
      <c r="AM1346" s="261"/>
      <c r="AN1346" s="22"/>
    </row>
    <row r="1347" spans="2:40" ht="16.5" thickTop="1" thickBot="1" x14ac:dyDescent="0.3">
      <c r="B1347" s="22"/>
      <c r="C1347" s="22"/>
      <c r="D1347" s="22"/>
      <c r="E1347" s="22"/>
      <c r="F1347" s="22"/>
      <c r="G1347" s="22"/>
      <c r="H1347" s="22"/>
      <c r="I1347" s="22"/>
      <c r="J1347" s="22"/>
      <c r="K1347" s="22"/>
      <c r="L1347" s="22"/>
      <c r="N1347" s="22"/>
      <c r="O1347" s="22"/>
      <c r="P1347" s="22"/>
      <c r="Q1347" s="22"/>
      <c r="R1347" s="22"/>
      <c r="S1347" s="22"/>
      <c r="T1347" s="22"/>
      <c r="U1347" s="22"/>
      <c r="V1347" s="22"/>
      <c r="W1347" s="22"/>
      <c r="X1347" s="22"/>
      <c r="Y1347" s="22"/>
      <c r="AE1347" s="22"/>
      <c r="AF1347" s="66"/>
      <c r="AG1347" s="22"/>
      <c r="AH1347" s="22"/>
      <c r="AI1347" s="22"/>
      <c r="AJ1347" s="22"/>
      <c r="AK1347" s="22"/>
      <c r="AL1347" s="261"/>
      <c r="AM1347" s="261"/>
      <c r="AN1347" s="22"/>
    </row>
    <row r="1348" spans="2:40" ht="16.5" thickTop="1" thickBot="1" x14ac:dyDescent="0.3">
      <c r="B1348" s="22"/>
      <c r="C1348" s="22"/>
      <c r="D1348" s="22"/>
      <c r="E1348" s="22"/>
      <c r="F1348" s="22"/>
      <c r="G1348" s="22"/>
      <c r="H1348" s="22"/>
      <c r="I1348" s="22"/>
      <c r="J1348" s="22"/>
      <c r="K1348" s="22"/>
      <c r="L1348" s="22"/>
      <c r="N1348" s="22"/>
      <c r="O1348" s="22"/>
      <c r="P1348" s="22"/>
      <c r="Q1348" s="22"/>
      <c r="R1348" s="22"/>
      <c r="S1348" s="22"/>
      <c r="T1348" s="22"/>
      <c r="U1348" s="22"/>
      <c r="V1348" s="22"/>
      <c r="W1348" s="22"/>
      <c r="X1348" s="22"/>
      <c r="Y1348" s="22"/>
      <c r="AE1348" s="22"/>
      <c r="AF1348" s="66"/>
      <c r="AG1348" s="22"/>
      <c r="AH1348" s="22"/>
      <c r="AI1348" s="22"/>
      <c r="AJ1348" s="22"/>
      <c r="AK1348" s="22"/>
      <c r="AL1348" s="261"/>
      <c r="AM1348" s="261"/>
      <c r="AN1348" s="22"/>
    </row>
    <row r="1349" spans="2:40" ht="16.5" thickTop="1" thickBot="1" x14ac:dyDescent="0.3">
      <c r="B1349" s="22"/>
      <c r="C1349" s="22"/>
      <c r="D1349" s="22"/>
      <c r="E1349" s="22"/>
      <c r="F1349" s="22"/>
      <c r="G1349" s="22"/>
      <c r="H1349" s="22"/>
      <c r="I1349" s="22"/>
      <c r="J1349" s="22"/>
      <c r="K1349" s="22"/>
      <c r="L1349" s="22"/>
      <c r="N1349" s="22"/>
      <c r="O1349" s="22"/>
      <c r="P1349" s="22"/>
      <c r="Q1349" s="22"/>
      <c r="R1349" s="22"/>
      <c r="S1349" s="22"/>
      <c r="T1349" s="22"/>
      <c r="U1349" s="22"/>
      <c r="V1349" s="22"/>
      <c r="W1349" s="22"/>
      <c r="X1349" s="22"/>
      <c r="Y1349" s="22"/>
      <c r="AE1349" s="22"/>
      <c r="AF1349" s="66"/>
      <c r="AG1349" s="22"/>
      <c r="AH1349" s="22"/>
      <c r="AI1349" s="22"/>
      <c r="AJ1349" s="22"/>
      <c r="AK1349" s="22"/>
      <c r="AL1349" s="261"/>
      <c r="AM1349" s="261"/>
      <c r="AN1349" s="22"/>
    </row>
    <row r="1350" spans="2:40" ht="16.5" thickTop="1" thickBot="1" x14ac:dyDescent="0.3">
      <c r="B1350" s="22"/>
      <c r="C1350" s="22"/>
      <c r="D1350" s="22"/>
      <c r="E1350" s="22"/>
      <c r="F1350" s="22"/>
      <c r="G1350" s="22"/>
      <c r="H1350" s="22"/>
      <c r="I1350" s="22"/>
      <c r="J1350" s="22"/>
      <c r="K1350" s="22"/>
      <c r="L1350" s="22"/>
      <c r="N1350" s="22"/>
      <c r="O1350" s="22"/>
      <c r="P1350" s="22"/>
      <c r="Q1350" s="22"/>
      <c r="R1350" s="22"/>
      <c r="S1350" s="22"/>
      <c r="T1350" s="22"/>
      <c r="U1350" s="22"/>
      <c r="V1350" s="22"/>
      <c r="W1350" s="22"/>
      <c r="X1350" s="22"/>
      <c r="Y1350" s="22"/>
      <c r="AE1350" s="22"/>
      <c r="AF1350" s="66"/>
      <c r="AG1350" s="22"/>
      <c r="AH1350" s="22"/>
      <c r="AI1350" s="22"/>
      <c r="AJ1350" s="22"/>
      <c r="AK1350" s="22"/>
      <c r="AL1350" s="261"/>
      <c r="AM1350" s="261"/>
      <c r="AN1350" s="22"/>
    </row>
    <row r="1351" spans="2:40" ht="16.5" thickTop="1" thickBot="1" x14ac:dyDescent="0.3">
      <c r="B1351" s="22"/>
      <c r="C1351" s="22"/>
      <c r="D1351" s="22"/>
      <c r="E1351" s="22"/>
      <c r="F1351" s="22"/>
      <c r="G1351" s="22"/>
      <c r="H1351" s="22"/>
      <c r="I1351" s="22"/>
      <c r="J1351" s="22"/>
      <c r="K1351" s="22"/>
      <c r="L1351" s="22"/>
      <c r="N1351" s="22"/>
      <c r="O1351" s="22"/>
      <c r="P1351" s="22"/>
      <c r="Q1351" s="22"/>
      <c r="R1351" s="22"/>
      <c r="S1351" s="22"/>
      <c r="T1351" s="22"/>
      <c r="U1351" s="22"/>
      <c r="V1351" s="22"/>
      <c r="W1351" s="22"/>
      <c r="X1351" s="22"/>
      <c r="Y1351" s="22"/>
      <c r="AE1351" s="22"/>
      <c r="AF1351" s="66"/>
      <c r="AG1351" s="22"/>
      <c r="AH1351" s="22"/>
      <c r="AI1351" s="22"/>
      <c r="AJ1351" s="22"/>
      <c r="AK1351" s="22"/>
      <c r="AL1351" s="261"/>
      <c r="AM1351" s="261"/>
      <c r="AN1351" s="22"/>
    </row>
    <row r="1352" spans="2:40" ht="16.5" thickTop="1" thickBot="1" x14ac:dyDescent="0.3">
      <c r="B1352" s="22"/>
      <c r="C1352" s="22"/>
      <c r="D1352" s="22"/>
      <c r="E1352" s="22"/>
      <c r="F1352" s="22"/>
      <c r="G1352" s="22"/>
      <c r="H1352" s="22"/>
      <c r="I1352" s="22"/>
      <c r="J1352" s="22"/>
      <c r="K1352" s="22"/>
      <c r="L1352" s="22"/>
      <c r="N1352" s="22"/>
      <c r="O1352" s="22"/>
      <c r="P1352" s="22"/>
      <c r="Q1352" s="22"/>
      <c r="R1352" s="22"/>
      <c r="S1352" s="22"/>
      <c r="T1352" s="22"/>
      <c r="U1352" s="22"/>
      <c r="V1352" s="22"/>
      <c r="W1352" s="22"/>
      <c r="X1352" s="22"/>
      <c r="Y1352" s="22"/>
      <c r="AE1352" s="22"/>
      <c r="AF1352" s="66"/>
      <c r="AG1352" s="22"/>
      <c r="AH1352" s="22"/>
      <c r="AI1352" s="22"/>
      <c r="AJ1352" s="22"/>
      <c r="AK1352" s="22"/>
      <c r="AL1352" s="261"/>
      <c r="AM1352" s="261"/>
      <c r="AN1352" s="22"/>
    </row>
    <row r="1353" spans="2:40" ht="16.5" thickTop="1" thickBot="1" x14ac:dyDescent="0.3">
      <c r="B1353" s="22"/>
      <c r="C1353" s="22"/>
      <c r="D1353" s="22"/>
      <c r="E1353" s="22"/>
      <c r="F1353" s="22"/>
      <c r="G1353" s="22"/>
      <c r="H1353" s="22"/>
      <c r="I1353" s="22"/>
      <c r="J1353" s="22"/>
      <c r="K1353" s="22"/>
      <c r="L1353" s="22"/>
      <c r="N1353" s="22"/>
      <c r="O1353" s="22"/>
      <c r="P1353" s="22"/>
      <c r="Q1353" s="22"/>
      <c r="R1353" s="22"/>
      <c r="S1353" s="22"/>
      <c r="T1353" s="22"/>
      <c r="U1353" s="22"/>
      <c r="V1353" s="22"/>
      <c r="W1353" s="22"/>
      <c r="X1353" s="22"/>
      <c r="Y1353" s="22"/>
      <c r="AE1353" s="22"/>
      <c r="AF1353" s="66"/>
      <c r="AG1353" s="22"/>
      <c r="AH1353" s="22"/>
      <c r="AI1353" s="22"/>
      <c r="AJ1353" s="22"/>
      <c r="AK1353" s="22"/>
      <c r="AL1353" s="261"/>
      <c r="AM1353" s="261"/>
      <c r="AN1353" s="22"/>
    </row>
    <row r="1354" spans="2:40" ht="16.5" thickTop="1" thickBot="1" x14ac:dyDescent="0.3">
      <c r="B1354" s="22"/>
      <c r="C1354" s="22"/>
      <c r="D1354" s="22"/>
      <c r="E1354" s="22"/>
      <c r="F1354" s="22"/>
      <c r="G1354" s="22"/>
      <c r="H1354" s="22"/>
      <c r="I1354" s="22"/>
      <c r="J1354" s="22"/>
      <c r="K1354" s="22"/>
      <c r="L1354" s="22"/>
      <c r="N1354" s="22"/>
      <c r="O1354" s="22"/>
      <c r="P1354" s="22"/>
      <c r="Q1354" s="22"/>
      <c r="R1354" s="22"/>
      <c r="S1354" s="22"/>
      <c r="T1354" s="22"/>
      <c r="U1354" s="22"/>
      <c r="V1354" s="22"/>
      <c r="W1354" s="22"/>
      <c r="X1354" s="22"/>
      <c r="Y1354" s="22"/>
      <c r="AE1354" s="22"/>
      <c r="AF1354" s="66"/>
      <c r="AG1354" s="22"/>
      <c r="AH1354" s="22"/>
      <c r="AI1354" s="22"/>
      <c r="AJ1354" s="22"/>
      <c r="AK1354" s="22"/>
      <c r="AL1354" s="261"/>
      <c r="AM1354" s="261"/>
      <c r="AN1354" s="22"/>
    </row>
    <row r="1355" spans="2:40" ht="16.5" thickTop="1" thickBot="1" x14ac:dyDescent="0.3">
      <c r="B1355" s="22"/>
      <c r="C1355" s="22"/>
      <c r="D1355" s="22"/>
      <c r="E1355" s="22"/>
      <c r="F1355" s="22"/>
      <c r="G1355" s="22"/>
      <c r="H1355" s="22"/>
      <c r="I1355" s="22"/>
      <c r="J1355" s="22"/>
      <c r="K1355" s="22"/>
      <c r="L1355" s="22"/>
      <c r="N1355" s="22"/>
      <c r="O1355" s="22"/>
      <c r="P1355" s="22"/>
      <c r="Q1355" s="22"/>
      <c r="R1355" s="22"/>
      <c r="S1355" s="22"/>
      <c r="T1355" s="22"/>
      <c r="U1355" s="22"/>
      <c r="V1355" s="22"/>
      <c r="W1355" s="22"/>
      <c r="X1355" s="22"/>
      <c r="Y1355" s="22"/>
      <c r="AE1355" s="22"/>
      <c r="AF1355" s="66"/>
      <c r="AG1355" s="22"/>
      <c r="AH1355" s="22"/>
      <c r="AI1355" s="22"/>
      <c r="AJ1355" s="22"/>
      <c r="AK1355" s="22"/>
      <c r="AL1355" s="261"/>
      <c r="AM1355" s="261"/>
      <c r="AN1355" s="22"/>
    </row>
    <row r="1356" spans="2:40" ht="16.5" thickTop="1" thickBot="1" x14ac:dyDescent="0.3">
      <c r="B1356" s="22"/>
      <c r="C1356" s="22"/>
      <c r="D1356" s="22"/>
      <c r="E1356" s="22"/>
      <c r="F1356" s="22"/>
      <c r="G1356" s="22"/>
      <c r="H1356" s="22"/>
      <c r="I1356" s="22"/>
      <c r="J1356" s="22"/>
      <c r="K1356" s="22"/>
      <c r="L1356" s="22"/>
      <c r="N1356" s="22"/>
      <c r="O1356" s="22"/>
      <c r="P1356" s="22"/>
      <c r="Q1356" s="22"/>
      <c r="R1356" s="22"/>
      <c r="S1356" s="22"/>
      <c r="T1356" s="22"/>
      <c r="U1356" s="22"/>
      <c r="V1356" s="22"/>
      <c r="W1356" s="22"/>
      <c r="X1356" s="22"/>
      <c r="Y1356" s="22"/>
      <c r="AE1356" s="22"/>
      <c r="AF1356" s="66"/>
      <c r="AG1356" s="22"/>
      <c r="AH1356" s="22"/>
      <c r="AI1356" s="22"/>
      <c r="AJ1356" s="22"/>
      <c r="AK1356" s="22"/>
      <c r="AL1356" s="261"/>
      <c r="AM1356" s="261"/>
      <c r="AN1356" s="22"/>
    </row>
    <row r="1357" spans="2:40" ht="16.5" thickTop="1" thickBot="1" x14ac:dyDescent="0.3">
      <c r="B1357" s="22"/>
      <c r="C1357" s="22"/>
      <c r="D1357" s="22"/>
      <c r="E1357" s="22"/>
      <c r="F1357" s="22"/>
      <c r="G1357" s="22"/>
      <c r="H1357" s="22"/>
      <c r="I1357" s="22"/>
      <c r="J1357" s="22"/>
      <c r="K1357" s="22"/>
      <c r="L1357" s="22"/>
      <c r="N1357" s="22"/>
      <c r="O1357" s="22"/>
      <c r="P1357" s="22"/>
      <c r="Q1357" s="22"/>
      <c r="R1357" s="22"/>
      <c r="S1357" s="22"/>
      <c r="T1357" s="22"/>
      <c r="U1357" s="22"/>
      <c r="V1357" s="22"/>
      <c r="W1357" s="22"/>
      <c r="X1357" s="22"/>
      <c r="Y1357" s="22"/>
      <c r="AE1357" s="22"/>
      <c r="AF1357" s="66"/>
      <c r="AG1357" s="22"/>
      <c r="AH1357" s="22"/>
      <c r="AI1357" s="22"/>
      <c r="AJ1357" s="22"/>
      <c r="AK1357" s="22"/>
      <c r="AL1357" s="261"/>
      <c r="AM1357" s="261"/>
      <c r="AN1357" s="22"/>
    </row>
    <row r="1358" spans="2:40" ht="16.5" thickTop="1" thickBot="1" x14ac:dyDescent="0.3">
      <c r="B1358" s="22"/>
      <c r="C1358" s="22"/>
      <c r="D1358" s="22"/>
      <c r="E1358" s="22"/>
      <c r="F1358" s="22"/>
      <c r="G1358" s="22"/>
      <c r="H1358" s="22"/>
      <c r="I1358" s="22"/>
      <c r="J1358" s="22"/>
      <c r="K1358" s="22"/>
      <c r="L1358" s="22"/>
      <c r="N1358" s="22"/>
      <c r="O1358" s="22"/>
      <c r="P1358" s="22"/>
      <c r="Q1358" s="22"/>
      <c r="R1358" s="22"/>
      <c r="S1358" s="22"/>
      <c r="T1358" s="22"/>
      <c r="U1358" s="22"/>
      <c r="V1358" s="22"/>
      <c r="W1358" s="22"/>
      <c r="X1358" s="22"/>
      <c r="Y1358" s="22"/>
      <c r="AE1358" s="22"/>
      <c r="AF1358" s="66"/>
      <c r="AG1358" s="22"/>
      <c r="AH1358" s="22"/>
      <c r="AI1358" s="22"/>
      <c r="AJ1358" s="22"/>
      <c r="AK1358" s="22"/>
      <c r="AL1358" s="261"/>
      <c r="AM1358" s="261"/>
      <c r="AN1358" s="22"/>
    </row>
    <row r="1359" spans="2:40" ht="16.5" thickTop="1" thickBot="1" x14ac:dyDescent="0.3">
      <c r="B1359" s="22"/>
      <c r="C1359" s="22"/>
      <c r="D1359" s="22"/>
      <c r="E1359" s="22"/>
      <c r="F1359" s="22"/>
      <c r="G1359" s="22"/>
      <c r="H1359" s="22"/>
      <c r="I1359" s="22"/>
      <c r="J1359" s="22"/>
      <c r="K1359" s="22"/>
      <c r="L1359" s="22"/>
      <c r="N1359" s="22"/>
      <c r="O1359" s="22"/>
      <c r="P1359" s="22"/>
      <c r="Q1359" s="22"/>
      <c r="R1359" s="22"/>
      <c r="S1359" s="22"/>
      <c r="T1359" s="22"/>
      <c r="U1359" s="22"/>
      <c r="V1359" s="22"/>
      <c r="W1359" s="22"/>
      <c r="X1359" s="22"/>
      <c r="Y1359" s="22"/>
      <c r="AE1359" s="22"/>
      <c r="AF1359" s="66"/>
      <c r="AG1359" s="22"/>
      <c r="AH1359" s="22"/>
      <c r="AI1359" s="22"/>
      <c r="AJ1359" s="22"/>
      <c r="AK1359" s="22"/>
      <c r="AL1359" s="261"/>
      <c r="AM1359" s="261"/>
      <c r="AN1359" s="22"/>
    </row>
    <row r="1360" spans="2:40" ht="16.5" thickTop="1" thickBot="1" x14ac:dyDescent="0.3">
      <c r="B1360" s="22"/>
      <c r="C1360" s="22"/>
      <c r="D1360" s="22"/>
      <c r="E1360" s="22"/>
      <c r="F1360" s="22"/>
      <c r="G1360" s="22"/>
      <c r="H1360" s="22"/>
      <c r="I1360" s="22"/>
      <c r="J1360" s="22"/>
      <c r="K1360" s="22"/>
      <c r="L1360" s="22"/>
      <c r="N1360" s="22"/>
      <c r="O1360" s="22"/>
      <c r="P1360" s="22"/>
      <c r="Q1360" s="22"/>
      <c r="R1360" s="22"/>
      <c r="S1360" s="22"/>
      <c r="T1360" s="22"/>
      <c r="U1360" s="22"/>
      <c r="V1360" s="22"/>
      <c r="W1360" s="22"/>
      <c r="X1360" s="22"/>
      <c r="Y1360" s="22"/>
      <c r="AE1360" s="22"/>
      <c r="AF1360" s="66"/>
      <c r="AG1360" s="22"/>
      <c r="AH1360" s="22"/>
      <c r="AI1360" s="22"/>
      <c r="AJ1360" s="22"/>
      <c r="AK1360" s="22"/>
      <c r="AL1360" s="261"/>
      <c r="AM1360" s="261"/>
      <c r="AN1360" s="22"/>
    </row>
    <row r="1361" spans="2:40" ht="16.5" thickTop="1" thickBot="1" x14ac:dyDescent="0.3">
      <c r="B1361" s="22"/>
      <c r="C1361" s="22"/>
      <c r="D1361" s="22"/>
      <c r="E1361" s="22"/>
      <c r="F1361" s="22"/>
      <c r="G1361" s="22"/>
      <c r="H1361" s="22"/>
      <c r="I1361" s="22"/>
      <c r="J1361" s="22"/>
      <c r="K1361" s="22"/>
      <c r="L1361" s="22"/>
      <c r="N1361" s="22"/>
      <c r="O1361" s="22"/>
      <c r="P1361" s="22"/>
      <c r="Q1361" s="22"/>
      <c r="R1361" s="22"/>
      <c r="S1361" s="22"/>
      <c r="T1361" s="22"/>
      <c r="U1361" s="22"/>
      <c r="V1361" s="22"/>
      <c r="W1361" s="22"/>
      <c r="X1361" s="22"/>
      <c r="Y1361" s="22"/>
      <c r="AE1361" s="22"/>
      <c r="AF1361" s="66"/>
      <c r="AG1361" s="22"/>
      <c r="AH1361" s="22"/>
      <c r="AI1361" s="22"/>
      <c r="AJ1361" s="22"/>
      <c r="AK1361" s="22"/>
      <c r="AL1361" s="261"/>
      <c r="AM1361" s="261"/>
      <c r="AN1361" s="22"/>
    </row>
    <row r="1362" spans="2:40" ht="16.5" thickTop="1" thickBot="1" x14ac:dyDescent="0.3">
      <c r="B1362" s="22"/>
      <c r="C1362" s="22"/>
      <c r="D1362" s="22"/>
      <c r="E1362" s="22"/>
      <c r="F1362" s="22"/>
      <c r="G1362" s="22"/>
      <c r="H1362" s="22"/>
      <c r="I1362" s="22"/>
      <c r="J1362" s="22"/>
      <c r="K1362" s="22"/>
      <c r="L1362" s="22"/>
      <c r="N1362" s="22"/>
      <c r="O1362" s="22"/>
      <c r="P1362" s="22"/>
      <c r="Q1362" s="22"/>
      <c r="R1362" s="22"/>
      <c r="S1362" s="22"/>
      <c r="T1362" s="22"/>
      <c r="U1362" s="22"/>
      <c r="V1362" s="22"/>
      <c r="W1362" s="22"/>
      <c r="X1362" s="22"/>
      <c r="Y1362" s="22"/>
      <c r="AE1362" s="22"/>
      <c r="AF1362" s="66"/>
      <c r="AG1362" s="22"/>
      <c r="AH1362" s="22"/>
      <c r="AI1362" s="22"/>
      <c r="AJ1362" s="22"/>
      <c r="AK1362" s="22"/>
      <c r="AL1362" s="261"/>
      <c r="AM1362" s="261"/>
      <c r="AN1362" s="22"/>
    </row>
    <row r="1363" spans="2:40" ht="16.5" thickTop="1" thickBot="1" x14ac:dyDescent="0.3">
      <c r="B1363" s="22"/>
      <c r="C1363" s="22"/>
      <c r="D1363" s="22"/>
      <c r="E1363" s="22"/>
      <c r="F1363" s="22"/>
      <c r="G1363" s="22"/>
      <c r="H1363" s="22"/>
      <c r="I1363" s="22"/>
      <c r="J1363" s="22"/>
      <c r="K1363" s="22"/>
      <c r="L1363" s="22"/>
      <c r="N1363" s="22"/>
      <c r="O1363" s="22"/>
      <c r="P1363" s="22"/>
      <c r="Q1363" s="22"/>
      <c r="R1363" s="22"/>
      <c r="S1363" s="22"/>
      <c r="T1363" s="22"/>
      <c r="U1363" s="22"/>
      <c r="V1363" s="22"/>
      <c r="W1363" s="22"/>
      <c r="X1363" s="22"/>
      <c r="Y1363" s="22"/>
      <c r="AE1363" s="22"/>
      <c r="AF1363" s="66"/>
      <c r="AG1363" s="22"/>
      <c r="AH1363" s="22"/>
      <c r="AI1363" s="22"/>
      <c r="AJ1363" s="22"/>
      <c r="AK1363" s="22"/>
      <c r="AL1363" s="261"/>
      <c r="AM1363" s="261"/>
      <c r="AN1363" s="22"/>
    </row>
    <row r="1364" spans="2:40" ht="16.5" thickTop="1" thickBot="1" x14ac:dyDescent="0.3">
      <c r="B1364" s="22"/>
      <c r="C1364" s="22"/>
      <c r="D1364" s="22"/>
      <c r="E1364" s="22"/>
      <c r="F1364" s="22"/>
      <c r="G1364" s="22"/>
      <c r="H1364" s="22"/>
      <c r="I1364" s="22"/>
      <c r="J1364" s="22"/>
      <c r="K1364" s="22"/>
      <c r="L1364" s="22"/>
      <c r="N1364" s="22"/>
      <c r="O1364" s="22"/>
      <c r="P1364" s="22"/>
      <c r="Q1364" s="22"/>
      <c r="R1364" s="22"/>
      <c r="S1364" s="22"/>
      <c r="T1364" s="22"/>
      <c r="U1364" s="22"/>
      <c r="V1364" s="22"/>
      <c r="W1364" s="22"/>
      <c r="X1364" s="22"/>
      <c r="Y1364" s="22"/>
      <c r="AE1364" s="22"/>
      <c r="AF1364" s="66"/>
      <c r="AG1364" s="22"/>
      <c r="AH1364" s="22"/>
      <c r="AI1364" s="22"/>
      <c r="AJ1364" s="22"/>
      <c r="AK1364" s="22"/>
      <c r="AL1364" s="261"/>
      <c r="AM1364" s="261"/>
      <c r="AN1364" s="22"/>
    </row>
    <row r="1365" spans="2:40" ht="16.5" thickTop="1" thickBot="1" x14ac:dyDescent="0.3">
      <c r="B1365" s="22"/>
      <c r="C1365" s="22"/>
      <c r="D1365" s="22"/>
      <c r="E1365" s="22"/>
      <c r="F1365" s="22"/>
      <c r="G1365" s="22"/>
      <c r="H1365" s="22"/>
      <c r="I1365" s="22"/>
      <c r="J1365" s="22"/>
      <c r="K1365" s="22"/>
      <c r="L1365" s="22"/>
      <c r="N1365" s="22"/>
      <c r="O1365" s="22"/>
      <c r="P1365" s="22"/>
      <c r="Q1365" s="22"/>
      <c r="R1365" s="22"/>
      <c r="S1365" s="22"/>
      <c r="T1365" s="22"/>
      <c r="U1365" s="22"/>
      <c r="V1365" s="22"/>
      <c r="W1365" s="22"/>
      <c r="X1365" s="22"/>
      <c r="Y1365" s="22"/>
      <c r="AE1365" s="22"/>
      <c r="AF1365" s="66"/>
      <c r="AG1365" s="22"/>
      <c r="AH1365" s="22"/>
      <c r="AI1365" s="22"/>
      <c r="AJ1365" s="22"/>
      <c r="AK1365" s="22"/>
      <c r="AL1365" s="261"/>
      <c r="AM1365" s="261"/>
      <c r="AN1365" s="22"/>
    </row>
    <row r="1366" spans="2:40" ht="16.5" thickTop="1" thickBot="1" x14ac:dyDescent="0.3">
      <c r="B1366" s="22"/>
      <c r="C1366" s="22"/>
      <c r="D1366" s="22"/>
      <c r="E1366" s="22"/>
      <c r="F1366" s="22"/>
      <c r="G1366" s="22"/>
      <c r="H1366" s="22"/>
      <c r="I1366" s="22"/>
      <c r="J1366" s="22"/>
      <c r="K1366" s="22"/>
      <c r="L1366" s="22"/>
      <c r="N1366" s="22"/>
      <c r="O1366" s="22"/>
      <c r="P1366" s="22"/>
      <c r="Q1366" s="22"/>
      <c r="R1366" s="22"/>
      <c r="S1366" s="22"/>
      <c r="T1366" s="22"/>
      <c r="U1366" s="22"/>
      <c r="V1366" s="22"/>
      <c r="W1366" s="22"/>
      <c r="X1366" s="22"/>
      <c r="Y1366" s="22"/>
      <c r="AE1366" s="22"/>
      <c r="AF1366" s="66"/>
      <c r="AG1366" s="22"/>
      <c r="AH1366" s="22"/>
      <c r="AI1366" s="22"/>
      <c r="AJ1366" s="22"/>
      <c r="AK1366" s="22"/>
      <c r="AL1366" s="261"/>
      <c r="AM1366" s="261"/>
      <c r="AN1366" s="22"/>
    </row>
    <row r="1367" spans="2:40" ht="16.5" thickTop="1" thickBot="1" x14ac:dyDescent="0.3">
      <c r="B1367" s="22"/>
      <c r="C1367" s="22"/>
      <c r="D1367" s="22"/>
      <c r="E1367" s="22"/>
      <c r="F1367" s="22"/>
      <c r="G1367" s="22"/>
      <c r="H1367" s="22"/>
      <c r="I1367" s="22"/>
      <c r="J1367" s="22"/>
      <c r="K1367" s="22"/>
      <c r="L1367" s="22"/>
      <c r="N1367" s="22"/>
      <c r="O1367" s="22"/>
      <c r="P1367" s="22"/>
      <c r="Q1367" s="22"/>
      <c r="R1367" s="22"/>
      <c r="S1367" s="22"/>
      <c r="T1367" s="22"/>
      <c r="U1367" s="22"/>
      <c r="V1367" s="22"/>
      <c r="W1367" s="22"/>
      <c r="X1367" s="22"/>
      <c r="Y1367" s="22"/>
      <c r="AE1367" s="22"/>
      <c r="AF1367" s="66"/>
      <c r="AG1367" s="22"/>
      <c r="AH1367" s="22"/>
      <c r="AI1367" s="22"/>
      <c r="AJ1367" s="22"/>
      <c r="AK1367" s="22"/>
      <c r="AL1367" s="261"/>
      <c r="AM1367" s="261"/>
      <c r="AN1367" s="22"/>
    </row>
    <row r="1368" spans="2:40" ht="16.5" thickTop="1" thickBot="1" x14ac:dyDescent="0.3">
      <c r="B1368" s="22"/>
      <c r="C1368" s="22"/>
      <c r="D1368" s="22"/>
      <c r="E1368" s="22"/>
      <c r="F1368" s="22"/>
      <c r="G1368" s="22"/>
      <c r="H1368" s="22"/>
      <c r="I1368" s="22"/>
      <c r="J1368" s="22"/>
      <c r="K1368" s="22"/>
      <c r="L1368" s="22"/>
      <c r="N1368" s="22"/>
      <c r="O1368" s="22"/>
      <c r="P1368" s="22"/>
      <c r="Q1368" s="22"/>
      <c r="R1368" s="22"/>
      <c r="S1368" s="22"/>
      <c r="T1368" s="22"/>
      <c r="U1368" s="22"/>
      <c r="V1368" s="22"/>
      <c r="W1368" s="22"/>
      <c r="X1368" s="22"/>
      <c r="Y1368" s="22"/>
      <c r="AE1368" s="22"/>
      <c r="AF1368" s="66"/>
      <c r="AG1368" s="22"/>
      <c r="AH1368" s="22"/>
      <c r="AI1368" s="22"/>
      <c r="AJ1368" s="22"/>
      <c r="AK1368" s="22"/>
      <c r="AL1368" s="261"/>
      <c r="AM1368" s="261"/>
      <c r="AN1368" s="22"/>
    </row>
    <row r="1369" spans="2:40" ht="16.5" thickTop="1" thickBot="1" x14ac:dyDescent="0.3">
      <c r="B1369" s="22"/>
      <c r="C1369" s="22"/>
      <c r="D1369" s="22"/>
      <c r="E1369" s="22"/>
      <c r="F1369" s="22"/>
      <c r="G1369" s="22"/>
      <c r="H1369" s="22"/>
      <c r="I1369" s="22"/>
      <c r="J1369" s="22"/>
      <c r="K1369" s="22"/>
      <c r="L1369" s="22"/>
      <c r="N1369" s="22"/>
      <c r="O1369" s="22"/>
      <c r="P1369" s="22"/>
      <c r="Q1369" s="22"/>
      <c r="R1369" s="22"/>
      <c r="S1369" s="22"/>
      <c r="T1369" s="22"/>
      <c r="U1369" s="22"/>
      <c r="V1369" s="22"/>
      <c r="W1369" s="22"/>
      <c r="X1369" s="22"/>
      <c r="Y1369" s="22"/>
      <c r="AE1369" s="22"/>
      <c r="AF1369" s="66"/>
      <c r="AG1369" s="22"/>
      <c r="AH1369" s="22"/>
      <c r="AI1369" s="22"/>
      <c r="AJ1369" s="22"/>
      <c r="AK1369" s="22"/>
      <c r="AL1369" s="261"/>
      <c r="AM1369" s="261"/>
      <c r="AN1369" s="22"/>
    </row>
    <row r="1370" spans="2:40" ht="16.5" thickTop="1" thickBot="1" x14ac:dyDescent="0.3">
      <c r="B1370" s="22"/>
      <c r="C1370" s="22"/>
      <c r="D1370" s="22"/>
      <c r="E1370" s="22"/>
      <c r="F1370" s="22"/>
      <c r="G1370" s="22"/>
      <c r="H1370" s="22"/>
      <c r="I1370" s="22"/>
      <c r="J1370" s="22"/>
      <c r="K1370" s="22"/>
      <c r="L1370" s="22"/>
      <c r="N1370" s="22"/>
      <c r="O1370" s="22"/>
      <c r="P1370" s="22"/>
      <c r="Q1370" s="22"/>
      <c r="R1370" s="22"/>
      <c r="S1370" s="22"/>
      <c r="T1370" s="22"/>
      <c r="U1370" s="22"/>
      <c r="V1370" s="22"/>
      <c r="W1370" s="22"/>
      <c r="X1370" s="22"/>
      <c r="Y1370" s="22"/>
      <c r="AE1370" s="22"/>
      <c r="AF1370" s="66"/>
      <c r="AG1370" s="22"/>
      <c r="AH1370" s="22"/>
      <c r="AI1370" s="22"/>
      <c r="AJ1370" s="22"/>
      <c r="AK1370" s="22"/>
      <c r="AL1370" s="261"/>
      <c r="AM1370" s="261"/>
      <c r="AN1370" s="22"/>
    </row>
    <row r="1371" spans="2:40" ht="16.5" thickTop="1" thickBot="1" x14ac:dyDescent="0.3">
      <c r="B1371" s="22"/>
      <c r="C1371" s="22"/>
      <c r="D1371" s="22"/>
      <c r="E1371" s="22"/>
      <c r="F1371" s="22"/>
      <c r="G1371" s="22"/>
      <c r="H1371" s="22"/>
      <c r="I1371" s="22"/>
      <c r="J1371" s="22"/>
      <c r="K1371" s="22"/>
      <c r="L1371" s="22"/>
      <c r="N1371" s="22"/>
      <c r="O1371" s="22"/>
      <c r="P1371" s="22"/>
      <c r="Q1371" s="22"/>
      <c r="R1371" s="22"/>
      <c r="S1371" s="22"/>
      <c r="T1371" s="22"/>
      <c r="U1371" s="22"/>
      <c r="V1371" s="22"/>
      <c r="W1371" s="22"/>
      <c r="X1371" s="22"/>
      <c r="Y1371" s="22"/>
      <c r="AE1371" s="22"/>
      <c r="AF1371" s="66"/>
      <c r="AG1371" s="22"/>
      <c r="AH1371" s="22"/>
      <c r="AI1371" s="22"/>
      <c r="AJ1371" s="22"/>
      <c r="AK1371" s="22"/>
      <c r="AL1371" s="261"/>
      <c r="AM1371" s="261"/>
      <c r="AN1371" s="22"/>
    </row>
    <row r="1372" spans="2:40" ht="16.5" thickTop="1" thickBot="1" x14ac:dyDescent="0.3">
      <c r="B1372" s="22"/>
      <c r="C1372" s="22"/>
      <c r="D1372" s="22"/>
      <c r="E1372" s="22"/>
      <c r="F1372" s="22"/>
      <c r="G1372" s="22"/>
      <c r="H1372" s="22"/>
      <c r="I1372" s="22"/>
      <c r="J1372" s="22"/>
      <c r="K1372" s="22"/>
      <c r="L1372" s="22"/>
      <c r="N1372" s="22"/>
      <c r="O1372" s="22"/>
      <c r="P1372" s="22"/>
      <c r="Q1372" s="22"/>
      <c r="R1372" s="22"/>
      <c r="S1372" s="22"/>
      <c r="T1372" s="22"/>
      <c r="U1372" s="22"/>
      <c r="V1372" s="22"/>
      <c r="W1372" s="22"/>
      <c r="X1372" s="22"/>
      <c r="Y1372" s="22"/>
      <c r="AE1372" s="22"/>
      <c r="AF1372" s="66"/>
      <c r="AG1372" s="22"/>
      <c r="AH1372" s="22"/>
      <c r="AI1372" s="22"/>
      <c r="AJ1372" s="22"/>
      <c r="AK1372" s="22"/>
      <c r="AL1372" s="261"/>
      <c r="AM1372" s="261"/>
      <c r="AN1372" s="22"/>
    </row>
    <row r="1373" spans="2:40" ht="16.5" thickTop="1" thickBot="1" x14ac:dyDescent="0.3">
      <c r="B1373" s="22"/>
      <c r="C1373" s="22"/>
      <c r="D1373" s="22"/>
      <c r="E1373" s="22"/>
      <c r="F1373" s="22"/>
      <c r="G1373" s="22"/>
      <c r="H1373" s="22"/>
      <c r="I1373" s="22"/>
      <c r="J1373" s="22"/>
      <c r="K1373" s="22"/>
      <c r="L1373" s="22"/>
      <c r="N1373" s="22"/>
      <c r="O1373" s="22"/>
      <c r="P1373" s="22"/>
      <c r="Q1373" s="22"/>
      <c r="R1373" s="22"/>
      <c r="S1373" s="22"/>
      <c r="T1373" s="22"/>
      <c r="U1373" s="22"/>
      <c r="V1373" s="22"/>
      <c r="W1373" s="22"/>
      <c r="X1373" s="22"/>
      <c r="Y1373" s="22"/>
      <c r="AE1373" s="22"/>
      <c r="AF1373" s="66"/>
      <c r="AG1373" s="22"/>
      <c r="AH1373" s="22"/>
      <c r="AI1373" s="22"/>
      <c r="AJ1373" s="22"/>
      <c r="AK1373" s="22"/>
      <c r="AL1373" s="261"/>
      <c r="AM1373" s="261"/>
      <c r="AN1373" s="22"/>
    </row>
    <row r="1374" spans="2:40" ht="16.5" thickTop="1" thickBot="1" x14ac:dyDescent="0.3">
      <c r="B1374" s="22"/>
      <c r="C1374" s="22"/>
      <c r="D1374" s="22"/>
      <c r="E1374" s="22"/>
      <c r="F1374" s="22"/>
      <c r="G1374" s="22"/>
      <c r="H1374" s="22"/>
      <c r="I1374" s="22"/>
      <c r="J1374" s="22"/>
      <c r="K1374" s="22"/>
      <c r="L1374" s="22"/>
      <c r="N1374" s="22"/>
      <c r="O1374" s="22"/>
      <c r="P1374" s="22"/>
      <c r="Q1374" s="22"/>
      <c r="R1374" s="22"/>
      <c r="S1374" s="22"/>
      <c r="T1374" s="22"/>
      <c r="U1374" s="22"/>
      <c r="V1374" s="22"/>
      <c r="W1374" s="22"/>
      <c r="X1374" s="22"/>
      <c r="Y1374" s="22"/>
      <c r="AE1374" s="22"/>
      <c r="AF1374" s="66"/>
      <c r="AG1374" s="22"/>
      <c r="AH1374" s="22"/>
      <c r="AI1374" s="22"/>
      <c r="AJ1374" s="22"/>
      <c r="AK1374" s="22"/>
      <c r="AL1374" s="261"/>
      <c r="AM1374" s="261"/>
      <c r="AN1374" s="22"/>
    </row>
    <row r="1375" spans="2:40" ht="16.5" thickTop="1" thickBot="1" x14ac:dyDescent="0.3">
      <c r="B1375" s="22"/>
      <c r="C1375" s="22"/>
      <c r="D1375" s="22"/>
      <c r="E1375" s="22"/>
      <c r="F1375" s="22"/>
      <c r="G1375" s="22"/>
      <c r="H1375" s="22"/>
      <c r="I1375" s="22"/>
      <c r="J1375" s="22"/>
      <c r="K1375" s="22"/>
      <c r="L1375" s="22"/>
      <c r="N1375" s="22"/>
      <c r="O1375" s="22"/>
      <c r="P1375" s="22"/>
      <c r="Q1375" s="22"/>
      <c r="R1375" s="22"/>
      <c r="S1375" s="22"/>
      <c r="T1375" s="22"/>
      <c r="U1375" s="22"/>
      <c r="V1375" s="22"/>
      <c r="W1375" s="22"/>
      <c r="X1375" s="22"/>
      <c r="Y1375" s="22"/>
      <c r="AE1375" s="22"/>
      <c r="AF1375" s="66"/>
      <c r="AG1375" s="22"/>
      <c r="AH1375" s="22"/>
      <c r="AI1375" s="22"/>
      <c r="AJ1375" s="22"/>
      <c r="AK1375" s="22"/>
      <c r="AL1375" s="261"/>
      <c r="AM1375" s="261"/>
      <c r="AN1375" s="22"/>
    </row>
    <row r="1376" spans="2:40" ht="16.5" thickTop="1" thickBot="1" x14ac:dyDescent="0.3">
      <c r="B1376" s="22"/>
      <c r="C1376" s="22"/>
      <c r="D1376" s="22"/>
      <c r="E1376" s="22"/>
      <c r="F1376" s="22"/>
      <c r="G1376" s="22"/>
      <c r="H1376" s="22"/>
      <c r="I1376" s="22"/>
      <c r="J1376" s="22"/>
      <c r="K1376" s="22"/>
      <c r="L1376" s="22"/>
      <c r="N1376" s="22"/>
      <c r="O1376" s="22"/>
      <c r="P1376" s="22"/>
      <c r="Q1376" s="22"/>
      <c r="R1376" s="22"/>
      <c r="S1376" s="22"/>
      <c r="T1376" s="22"/>
      <c r="U1376" s="22"/>
      <c r="V1376" s="22"/>
      <c r="W1376" s="22"/>
      <c r="X1376" s="22"/>
      <c r="Y1376" s="22"/>
      <c r="AE1376" s="22"/>
      <c r="AF1376" s="66"/>
      <c r="AG1376" s="22"/>
      <c r="AH1376" s="22"/>
      <c r="AI1376" s="22"/>
      <c r="AJ1376" s="22"/>
      <c r="AK1376" s="22"/>
      <c r="AL1376" s="261"/>
      <c r="AM1376" s="261"/>
      <c r="AN1376" s="22"/>
    </row>
    <row r="1377" spans="2:40" ht="16.5" thickTop="1" thickBot="1" x14ac:dyDescent="0.3">
      <c r="B1377" s="22"/>
      <c r="C1377" s="22"/>
      <c r="D1377" s="22"/>
      <c r="E1377" s="22"/>
      <c r="F1377" s="22"/>
      <c r="G1377" s="22"/>
      <c r="H1377" s="22"/>
      <c r="I1377" s="22"/>
      <c r="J1377" s="22"/>
      <c r="K1377" s="22"/>
      <c r="L1377" s="22"/>
      <c r="N1377" s="22"/>
      <c r="O1377" s="22"/>
      <c r="P1377" s="22"/>
      <c r="Q1377" s="22"/>
      <c r="R1377" s="22"/>
      <c r="S1377" s="22"/>
      <c r="T1377" s="22"/>
      <c r="U1377" s="22"/>
      <c r="V1377" s="22"/>
      <c r="W1377" s="22"/>
      <c r="X1377" s="22"/>
      <c r="Y1377" s="22"/>
      <c r="AE1377" s="22"/>
      <c r="AF1377" s="66"/>
      <c r="AG1377" s="22"/>
      <c r="AH1377" s="22"/>
      <c r="AI1377" s="22"/>
      <c r="AJ1377" s="22"/>
      <c r="AK1377" s="22"/>
      <c r="AL1377" s="261"/>
      <c r="AM1377" s="261"/>
      <c r="AN1377" s="22"/>
    </row>
    <row r="1378" spans="2:40" ht="16.5" thickTop="1" thickBot="1" x14ac:dyDescent="0.3">
      <c r="B1378" s="22"/>
      <c r="C1378" s="22"/>
      <c r="D1378" s="22"/>
      <c r="E1378" s="22"/>
      <c r="F1378" s="22"/>
      <c r="G1378" s="22"/>
      <c r="H1378" s="22"/>
      <c r="I1378" s="22"/>
      <c r="J1378" s="22"/>
      <c r="K1378" s="22"/>
      <c r="L1378" s="22"/>
      <c r="N1378" s="22"/>
      <c r="O1378" s="22"/>
      <c r="P1378" s="22"/>
      <c r="Q1378" s="22"/>
      <c r="R1378" s="22"/>
      <c r="S1378" s="22"/>
      <c r="T1378" s="22"/>
      <c r="U1378" s="22"/>
      <c r="V1378" s="22"/>
      <c r="W1378" s="22"/>
      <c r="X1378" s="22"/>
      <c r="Y1378" s="22"/>
      <c r="AE1378" s="22"/>
      <c r="AF1378" s="66"/>
      <c r="AG1378" s="22"/>
      <c r="AH1378" s="22"/>
      <c r="AI1378" s="22"/>
      <c r="AJ1378" s="22"/>
      <c r="AK1378" s="22"/>
      <c r="AL1378" s="261"/>
      <c r="AM1378" s="261"/>
      <c r="AN1378" s="22"/>
    </row>
    <row r="1379" spans="2:40" ht="16.5" thickTop="1" thickBot="1" x14ac:dyDescent="0.3">
      <c r="B1379" s="22"/>
      <c r="C1379" s="22"/>
      <c r="D1379" s="22"/>
      <c r="E1379" s="22"/>
      <c r="F1379" s="22"/>
      <c r="G1379" s="22"/>
      <c r="H1379" s="22"/>
      <c r="I1379" s="22"/>
      <c r="J1379" s="22"/>
      <c r="K1379" s="22"/>
      <c r="L1379" s="22"/>
      <c r="N1379" s="22"/>
      <c r="O1379" s="22"/>
      <c r="P1379" s="22"/>
      <c r="Q1379" s="22"/>
      <c r="R1379" s="22"/>
      <c r="S1379" s="22"/>
      <c r="T1379" s="22"/>
      <c r="U1379" s="22"/>
      <c r="V1379" s="22"/>
      <c r="W1379" s="22"/>
      <c r="X1379" s="22"/>
      <c r="Y1379" s="22"/>
      <c r="AE1379" s="22"/>
      <c r="AF1379" s="66"/>
      <c r="AG1379" s="22"/>
      <c r="AH1379" s="22"/>
      <c r="AI1379" s="22"/>
      <c r="AJ1379" s="22"/>
      <c r="AK1379" s="22"/>
      <c r="AL1379" s="261"/>
      <c r="AM1379" s="261"/>
      <c r="AN1379" s="22"/>
    </row>
    <row r="1380" spans="2:40" ht="16.5" thickTop="1" thickBot="1" x14ac:dyDescent="0.3">
      <c r="B1380" s="22"/>
      <c r="C1380" s="22"/>
      <c r="D1380" s="22"/>
      <c r="E1380" s="22"/>
      <c r="F1380" s="22"/>
      <c r="G1380" s="22"/>
      <c r="H1380" s="22"/>
      <c r="I1380" s="22"/>
      <c r="J1380" s="22"/>
      <c r="K1380" s="22"/>
      <c r="L1380" s="22"/>
      <c r="N1380" s="22"/>
      <c r="O1380" s="22"/>
      <c r="P1380" s="22"/>
      <c r="Q1380" s="22"/>
      <c r="R1380" s="22"/>
      <c r="S1380" s="22"/>
      <c r="T1380" s="22"/>
      <c r="U1380" s="22"/>
      <c r="V1380" s="22"/>
      <c r="W1380" s="22"/>
      <c r="X1380" s="22"/>
      <c r="Y1380" s="22"/>
      <c r="AE1380" s="22"/>
      <c r="AF1380" s="66"/>
      <c r="AG1380" s="22"/>
      <c r="AH1380" s="22"/>
      <c r="AI1380" s="22"/>
      <c r="AJ1380" s="22"/>
      <c r="AK1380" s="22"/>
      <c r="AL1380" s="261"/>
      <c r="AM1380" s="261"/>
      <c r="AN1380" s="22"/>
    </row>
    <row r="1381" spans="2:40" ht="16.5" thickTop="1" thickBot="1" x14ac:dyDescent="0.3">
      <c r="B1381" s="22"/>
      <c r="C1381" s="22"/>
      <c r="D1381" s="22"/>
      <c r="E1381" s="22"/>
      <c r="F1381" s="22"/>
      <c r="G1381" s="22"/>
      <c r="H1381" s="22"/>
      <c r="I1381" s="22"/>
      <c r="J1381" s="22"/>
      <c r="K1381" s="22"/>
      <c r="L1381" s="22"/>
      <c r="N1381" s="22"/>
      <c r="O1381" s="22"/>
      <c r="P1381" s="22"/>
      <c r="Q1381" s="22"/>
      <c r="R1381" s="22"/>
      <c r="S1381" s="22"/>
      <c r="T1381" s="22"/>
      <c r="U1381" s="22"/>
      <c r="V1381" s="22"/>
      <c r="W1381" s="22"/>
      <c r="X1381" s="22"/>
      <c r="Y1381" s="22"/>
      <c r="AE1381" s="22"/>
      <c r="AF1381" s="66"/>
      <c r="AG1381" s="22"/>
      <c r="AH1381" s="22"/>
      <c r="AI1381" s="22"/>
      <c r="AJ1381" s="22"/>
      <c r="AK1381" s="22"/>
      <c r="AL1381" s="261"/>
      <c r="AM1381" s="261"/>
      <c r="AN1381" s="22"/>
    </row>
    <row r="1382" spans="2:40" ht="16.5" thickTop="1" thickBot="1" x14ac:dyDescent="0.3">
      <c r="B1382" s="22"/>
      <c r="C1382" s="22"/>
      <c r="D1382" s="22"/>
      <c r="E1382" s="22"/>
      <c r="F1382" s="22"/>
      <c r="G1382" s="22"/>
      <c r="H1382" s="22"/>
      <c r="I1382" s="22"/>
      <c r="J1382" s="22"/>
      <c r="K1382" s="22"/>
      <c r="L1382" s="22"/>
      <c r="N1382" s="22"/>
      <c r="O1382" s="22"/>
      <c r="P1382" s="22"/>
      <c r="Q1382" s="22"/>
      <c r="R1382" s="22"/>
      <c r="S1382" s="22"/>
      <c r="T1382" s="22"/>
      <c r="U1382" s="22"/>
      <c r="V1382" s="22"/>
      <c r="W1382" s="22"/>
      <c r="X1382" s="22"/>
      <c r="Y1382" s="22"/>
      <c r="AE1382" s="22"/>
      <c r="AF1382" s="66"/>
      <c r="AG1382" s="22"/>
      <c r="AH1382" s="22"/>
      <c r="AI1382" s="22"/>
      <c r="AJ1382" s="22"/>
      <c r="AK1382" s="22"/>
      <c r="AL1382" s="261"/>
      <c r="AM1382" s="261"/>
      <c r="AN1382" s="22"/>
    </row>
    <row r="1383" spans="2:40" ht="16.5" thickTop="1" thickBot="1" x14ac:dyDescent="0.3">
      <c r="B1383" s="22"/>
      <c r="C1383" s="22"/>
      <c r="D1383" s="22"/>
      <c r="E1383" s="22"/>
      <c r="F1383" s="22"/>
      <c r="G1383" s="22"/>
      <c r="H1383" s="22"/>
      <c r="I1383" s="22"/>
      <c r="J1383" s="22"/>
      <c r="K1383" s="22"/>
      <c r="L1383" s="22"/>
      <c r="N1383" s="22"/>
      <c r="O1383" s="22"/>
      <c r="P1383" s="22"/>
      <c r="Q1383" s="22"/>
      <c r="R1383" s="22"/>
      <c r="S1383" s="22"/>
      <c r="T1383" s="22"/>
      <c r="U1383" s="22"/>
      <c r="V1383" s="22"/>
      <c r="W1383" s="22"/>
      <c r="X1383" s="22"/>
      <c r="Y1383" s="22"/>
      <c r="AE1383" s="22"/>
      <c r="AF1383" s="66"/>
      <c r="AG1383" s="22"/>
      <c r="AH1383" s="22"/>
      <c r="AI1383" s="22"/>
      <c r="AJ1383" s="22"/>
      <c r="AK1383" s="22"/>
      <c r="AL1383" s="261"/>
      <c r="AM1383" s="261"/>
      <c r="AN1383" s="22"/>
    </row>
    <row r="1384" spans="2:40" ht="16.5" thickTop="1" thickBot="1" x14ac:dyDescent="0.3">
      <c r="B1384" s="22"/>
      <c r="C1384" s="22"/>
      <c r="D1384" s="22"/>
      <c r="E1384" s="22"/>
      <c r="F1384" s="22"/>
      <c r="G1384" s="22"/>
      <c r="H1384" s="22"/>
      <c r="I1384" s="22"/>
      <c r="J1384" s="22"/>
      <c r="K1384" s="22"/>
      <c r="L1384" s="22"/>
      <c r="N1384" s="22"/>
      <c r="O1384" s="22"/>
      <c r="P1384" s="22"/>
      <c r="Q1384" s="22"/>
      <c r="R1384" s="22"/>
      <c r="S1384" s="22"/>
      <c r="T1384" s="22"/>
      <c r="U1384" s="22"/>
      <c r="V1384" s="22"/>
      <c r="W1384" s="22"/>
      <c r="X1384" s="22"/>
      <c r="Y1384" s="22"/>
      <c r="AE1384" s="22"/>
      <c r="AF1384" s="66"/>
      <c r="AG1384" s="22"/>
      <c r="AH1384" s="22"/>
      <c r="AI1384" s="22"/>
      <c r="AJ1384" s="22"/>
      <c r="AK1384" s="22"/>
      <c r="AL1384" s="261"/>
      <c r="AM1384" s="261"/>
      <c r="AN1384" s="22"/>
    </row>
    <row r="1385" spans="2:40" ht="16.5" thickTop="1" thickBot="1" x14ac:dyDescent="0.3">
      <c r="B1385" s="22"/>
      <c r="C1385" s="22"/>
      <c r="D1385" s="22"/>
      <c r="E1385" s="22"/>
      <c r="F1385" s="22"/>
      <c r="G1385" s="22"/>
      <c r="H1385" s="22"/>
      <c r="I1385" s="22"/>
      <c r="J1385" s="22"/>
      <c r="K1385" s="22"/>
      <c r="L1385" s="22"/>
      <c r="N1385" s="22"/>
      <c r="O1385" s="22"/>
      <c r="P1385" s="22"/>
      <c r="Q1385" s="22"/>
      <c r="R1385" s="22"/>
      <c r="S1385" s="22"/>
      <c r="T1385" s="22"/>
      <c r="U1385" s="22"/>
      <c r="V1385" s="22"/>
      <c r="W1385" s="22"/>
      <c r="X1385" s="22"/>
      <c r="Y1385" s="22"/>
      <c r="AE1385" s="22"/>
      <c r="AF1385" s="66"/>
      <c r="AG1385" s="22"/>
      <c r="AH1385" s="22"/>
      <c r="AI1385" s="22"/>
      <c r="AJ1385" s="22"/>
      <c r="AK1385" s="22"/>
      <c r="AL1385" s="261"/>
      <c r="AM1385" s="261"/>
      <c r="AN1385" s="22"/>
    </row>
    <row r="1386" spans="2:40" ht="16.5" thickTop="1" thickBot="1" x14ac:dyDescent="0.3">
      <c r="B1386" s="22"/>
      <c r="C1386" s="22"/>
      <c r="D1386" s="22"/>
      <c r="E1386" s="22"/>
      <c r="F1386" s="22"/>
      <c r="G1386" s="22"/>
      <c r="H1386" s="22"/>
      <c r="I1386" s="22"/>
      <c r="J1386" s="22"/>
      <c r="K1386" s="22"/>
      <c r="L1386" s="22"/>
      <c r="N1386" s="22"/>
      <c r="O1386" s="22"/>
      <c r="P1386" s="22"/>
      <c r="Q1386" s="22"/>
      <c r="R1386" s="22"/>
      <c r="S1386" s="22"/>
      <c r="T1386" s="22"/>
      <c r="U1386" s="22"/>
      <c r="V1386" s="22"/>
      <c r="W1386" s="22"/>
      <c r="X1386" s="22"/>
      <c r="Y1386" s="22"/>
      <c r="AE1386" s="22"/>
      <c r="AF1386" s="66"/>
      <c r="AG1386" s="22"/>
      <c r="AH1386" s="22"/>
      <c r="AI1386" s="22"/>
      <c r="AJ1386" s="22"/>
      <c r="AK1386" s="22"/>
      <c r="AL1386" s="261"/>
      <c r="AM1386" s="261"/>
      <c r="AN1386" s="22"/>
    </row>
    <row r="1387" spans="2:40" ht="16.5" thickTop="1" thickBot="1" x14ac:dyDescent="0.3">
      <c r="B1387" s="22"/>
      <c r="C1387" s="22"/>
      <c r="D1387" s="22"/>
      <c r="E1387" s="22"/>
      <c r="F1387" s="22"/>
      <c r="G1387" s="22"/>
      <c r="H1387" s="22"/>
      <c r="I1387" s="22"/>
      <c r="J1387" s="22"/>
      <c r="K1387" s="22"/>
      <c r="L1387" s="22"/>
      <c r="N1387" s="22"/>
      <c r="O1387" s="22"/>
      <c r="P1387" s="22"/>
      <c r="Q1387" s="22"/>
      <c r="R1387" s="22"/>
      <c r="S1387" s="22"/>
      <c r="T1387" s="22"/>
      <c r="U1387" s="22"/>
      <c r="V1387" s="22"/>
      <c r="W1387" s="22"/>
      <c r="X1387" s="22"/>
      <c r="Y1387" s="22"/>
      <c r="AE1387" s="22"/>
      <c r="AF1387" s="66"/>
      <c r="AG1387" s="22"/>
      <c r="AH1387" s="22"/>
      <c r="AI1387" s="22"/>
      <c r="AJ1387" s="22"/>
      <c r="AK1387" s="22"/>
      <c r="AL1387" s="261"/>
      <c r="AM1387" s="261"/>
      <c r="AN1387" s="22"/>
    </row>
    <row r="1388" spans="2:40" ht="16.5" thickTop="1" thickBot="1" x14ac:dyDescent="0.3">
      <c r="B1388" s="22"/>
      <c r="C1388" s="22"/>
      <c r="D1388" s="22"/>
      <c r="E1388" s="22"/>
      <c r="F1388" s="22"/>
      <c r="G1388" s="22"/>
      <c r="H1388" s="22"/>
      <c r="I1388" s="22"/>
      <c r="J1388" s="22"/>
      <c r="K1388" s="22"/>
      <c r="L1388" s="22"/>
      <c r="N1388" s="22"/>
      <c r="O1388" s="22"/>
      <c r="P1388" s="22"/>
      <c r="Q1388" s="22"/>
      <c r="R1388" s="22"/>
      <c r="S1388" s="22"/>
      <c r="T1388" s="22"/>
      <c r="U1388" s="22"/>
      <c r="V1388" s="22"/>
      <c r="W1388" s="22"/>
      <c r="X1388" s="22"/>
      <c r="Y1388" s="22"/>
      <c r="AE1388" s="22"/>
      <c r="AF1388" s="66"/>
      <c r="AG1388" s="22"/>
      <c r="AH1388" s="22"/>
      <c r="AI1388" s="22"/>
      <c r="AJ1388" s="22"/>
      <c r="AK1388" s="22"/>
      <c r="AL1388" s="261"/>
      <c r="AM1388" s="261"/>
      <c r="AN1388" s="22"/>
    </row>
    <row r="1389" spans="2:40" ht="16.5" thickTop="1" thickBot="1" x14ac:dyDescent="0.3">
      <c r="B1389" s="22"/>
      <c r="C1389" s="22"/>
      <c r="D1389" s="22"/>
      <c r="E1389" s="22"/>
      <c r="F1389" s="22"/>
      <c r="G1389" s="22"/>
      <c r="H1389" s="22"/>
      <c r="I1389" s="22"/>
      <c r="J1389" s="22"/>
      <c r="K1389" s="22"/>
      <c r="L1389" s="22"/>
      <c r="N1389" s="22"/>
      <c r="O1389" s="22"/>
      <c r="P1389" s="22"/>
      <c r="Q1389" s="22"/>
      <c r="R1389" s="22"/>
      <c r="S1389" s="22"/>
      <c r="T1389" s="22"/>
      <c r="U1389" s="22"/>
      <c r="V1389" s="22"/>
      <c r="W1389" s="22"/>
      <c r="X1389" s="22"/>
      <c r="Y1389" s="22"/>
      <c r="AE1389" s="22"/>
      <c r="AF1389" s="66"/>
      <c r="AG1389" s="22"/>
      <c r="AH1389" s="22"/>
      <c r="AI1389" s="22"/>
      <c r="AJ1389" s="22"/>
      <c r="AK1389" s="22"/>
      <c r="AL1389" s="261"/>
      <c r="AM1389" s="261"/>
      <c r="AN1389" s="22"/>
    </row>
    <row r="1390" spans="2:40" ht="16.5" thickTop="1" thickBot="1" x14ac:dyDescent="0.3">
      <c r="B1390" s="22"/>
      <c r="C1390" s="22"/>
      <c r="D1390" s="22"/>
      <c r="E1390" s="22"/>
      <c r="F1390" s="22"/>
      <c r="G1390" s="22"/>
      <c r="H1390" s="22"/>
      <c r="I1390" s="22"/>
      <c r="J1390" s="22"/>
      <c r="K1390" s="22"/>
      <c r="L1390" s="22"/>
      <c r="N1390" s="22"/>
      <c r="O1390" s="22"/>
      <c r="P1390" s="22"/>
      <c r="Q1390" s="22"/>
      <c r="R1390" s="22"/>
      <c r="S1390" s="22"/>
      <c r="T1390" s="22"/>
      <c r="U1390" s="22"/>
      <c r="V1390" s="22"/>
      <c r="W1390" s="22"/>
      <c r="X1390" s="22"/>
      <c r="Y1390" s="22"/>
      <c r="AE1390" s="22"/>
      <c r="AF1390" s="66"/>
      <c r="AG1390" s="22"/>
      <c r="AH1390" s="22"/>
      <c r="AI1390" s="22"/>
      <c r="AJ1390" s="22"/>
      <c r="AK1390" s="22"/>
      <c r="AL1390" s="261"/>
      <c r="AM1390" s="261"/>
      <c r="AN1390" s="22"/>
    </row>
    <row r="1391" spans="2:40" ht="16.5" thickTop="1" thickBot="1" x14ac:dyDescent="0.3">
      <c r="B1391" s="22"/>
      <c r="C1391" s="22"/>
      <c r="D1391" s="22"/>
      <c r="E1391" s="22"/>
      <c r="F1391" s="22"/>
      <c r="G1391" s="22"/>
      <c r="H1391" s="22"/>
      <c r="I1391" s="22"/>
      <c r="J1391" s="22"/>
      <c r="K1391" s="22"/>
      <c r="L1391" s="22"/>
      <c r="N1391" s="22"/>
      <c r="O1391" s="22"/>
      <c r="P1391" s="22"/>
      <c r="Q1391" s="22"/>
      <c r="R1391" s="22"/>
      <c r="S1391" s="22"/>
      <c r="T1391" s="22"/>
      <c r="U1391" s="22"/>
      <c r="V1391" s="22"/>
      <c r="W1391" s="22"/>
      <c r="X1391" s="22"/>
      <c r="Y1391" s="22"/>
      <c r="AE1391" s="22"/>
      <c r="AF1391" s="66"/>
      <c r="AG1391" s="22"/>
      <c r="AH1391" s="22"/>
      <c r="AI1391" s="22"/>
      <c r="AJ1391" s="22"/>
      <c r="AK1391" s="22"/>
      <c r="AL1391" s="261"/>
      <c r="AM1391" s="261"/>
      <c r="AN1391" s="22"/>
    </row>
    <row r="1392" spans="2:40" ht="16.5" thickTop="1" thickBot="1" x14ac:dyDescent="0.3">
      <c r="B1392" s="22"/>
      <c r="C1392" s="22"/>
      <c r="D1392" s="22"/>
      <c r="E1392" s="22"/>
      <c r="F1392" s="22"/>
      <c r="G1392" s="22"/>
      <c r="H1392" s="22"/>
      <c r="I1392" s="22"/>
      <c r="J1392" s="22"/>
      <c r="K1392" s="22"/>
      <c r="L1392" s="22"/>
      <c r="N1392" s="22"/>
      <c r="O1392" s="22"/>
      <c r="P1392" s="22"/>
      <c r="Q1392" s="22"/>
      <c r="R1392" s="22"/>
      <c r="S1392" s="22"/>
      <c r="T1392" s="22"/>
      <c r="U1392" s="22"/>
      <c r="V1392" s="22"/>
      <c r="W1392" s="22"/>
      <c r="X1392" s="22"/>
      <c r="Y1392" s="22"/>
      <c r="AE1392" s="22"/>
      <c r="AF1392" s="66"/>
      <c r="AG1392" s="22"/>
      <c r="AH1392" s="22"/>
      <c r="AI1392" s="22"/>
      <c r="AJ1392" s="22"/>
      <c r="AK1392" s="22"/>
      <c r="AL1392" s="261"/>
      <c r="AM1392" s="261"/>
      <c r="AN1392" s="22"/>
    </row>
    <row r="1393" spans="2:40" ht="16.5" thickTop="1" thickBot="1" x14ac:dyDescent="0.3">
      <c r="B1393" s="22"/>
      <c r="C1393" s="22"/>
      <c r="D1393" s="22"/>
      <c r="E1393" s="22"/>
      <c r="F1393" s="22"/>
      <c r="G1393" s="22"/>
      <c r="H1393" s="22"/>
      <c r="I1393" s="22"/>
      <c r="J1393" s="22"/>
      <c r="K1393" s="22"/>
      <c r="L1393" s="22"/>
      <c r="N1393" s="22"/>
      <c r="O1393" s="22"/>
      <c r="P1393" s="22"/>
      <c r="Q1393" s="22"/>
      <c r="R1393" s="22"/>
      <c r="S1393" s="22"/>
      <c r="T1393" s="22"/>
      <c r="U1393" s="22"/>
      <c r="V1393" s="22"/>
      <c r="W1393" s="22"/>
      <c r="X1393" s="22"/>
      <c r="Y1393" s="22"/>
      <c r="AE1393" s="22"/>
      <c r="AF1393" s="66"/>
      <c r="AG1393" s="22"/>
      <c r="AH1393" s="22"/>
      <c r="AI1393" s="22"/>
      <c r="AJ1393" s="22"/>
      <c r="AK1393" s="22"/>
      <c r="AL1393" s="261"/>
      <c r="AM1393" s="261"/>
      <c r="AN1393" s="22"/>
    </row>
    <row r="1394" spans="2:40" ht="16.5" thickTop="1" thickBot="1" x14ac:dyDescent="0.3">
      <c r="B1394" s="22"/>
      <c r="C1394" s="22"/>
      <c r="D1394" s="22"/>
      <c r="E1394" s="22"/>
      <c r="F1394" s="22"/>
      <c r="G1394" s="22"/>
      <c r="H1394" s="22"/>
      <c r="I1394" s="22"/>
      <c r="J1394" s="22"/>
      <c r="K1394" s="22"/>
      <c r="L1394" s="22"/>
      <c r="N1394" s="22"/>
      <c r="O1394" s="22"/>
      <c r="P1394" s="22"/>
      <c r="Q1394" s="22"/>
      <c r="R1394" s="22"/>
      <c r="S1394" s="22"/>
      <c r="T1394" s="22"/>
      <c r="U1394" s="22"/>
      <c r="V1394" s="22"/>
      <c r="W1394" s="22"/>
      <c r="X1394" s="22"/>
      <c r="Y1394" s="22"/>
      <c r="AE1394" s="22"/>
      <c r="AF1394" s="66"/>
      <c r="AG1394" s="22"/>
      <c r="AH1394" s="22"/>
      <c r="AI1394" s="22"/>
      <c r="AJ1394" s="22"/>
      <c r="AK1394" s="22"/>
      <c r="AL1394" s="261"/>
      <c r="AM1394" s="261"/>
      <c r="AN1394" s="22"/>
    </row>
    <row r="1395" spans="2:40" ht="16.5" thickTop="1" thickBot="1" x14ac:dyDescent="0.3">
      <c r="B1395" s="22"/>
      <c r="C1395" s="22"/>
      <c r="D1395" s="22"/>
      <c r="E1395" s="22"/>
      <c r="F1395" s="22"/>
      <c r="G1395" s="22"/>
      <c r="H1395" s="22"/>
      <c r="I1395" s="22"/>
      <c r="J1395" s="22"/>
      <c r="K1395" s="22"/>
      <c r="L1395" s="22"/>
      <c r="N1395" s="22"/>
      <c r="O1395" s="22"/>
      <c r="P1395" s="22"/>
      <c r="Q1395" s="22"/>
      <c r="R1395" s="22"/>
      <c r="S1395" s="22"/>
      <c r="T1395" s="22"/>
      <c r="U1395" s="22"/>
      <c r="V1395" s="22"/>
      <c r="W1395" s="22"/>
      <c r="X1395" s="22"/>
      <c r="Y1395" s="22"/>
      <c r="AE1395" s="22"/>
      <c r="AF1395" s="66"/>
      <c r="AG1395" s="22"/>
      <c r="AH1395" s="22"/>
      <c r="AI1395" s="22"/>
      <c r="AJ1395" s="22"/>
      <c r="AK1395" s="22"/>
      <c r="AL1395" s="261"/>
      <c r="AM1395" s="261"/>
      <c r="AN1395" s="22"/>
    </row>
    <row r="1396" spans="2:40" ht="16.5" thickTop="1" thickBot="1" x14ac:dyDescent="0.3">
      <c r="B1396" s="22"/>
      <c r="C1396" s="22"/>
      <c r="D1396" s="22"/>
      <c r="E1396" s="22"/>
      <c r="F1396" s="22"/>
      <c r="G1396" s="22"/>
      <c r="H1396" s="22"/>
      <c r="I1396" s="22"/>
      <c r="J1396" s="22"/>
      <c r="K1396" s="22"/>
      <c r="L1396" s="22"/>
      <c r="N1396" s="22"/>
      <c r="O1396" s="22"/>
      <c r="P1396" s="22"/>
      <c r="Q1396" s="22"/>
      <c r="R1396" s="22"/>
      <c r="S1396" s="22"/>
      <c r="T1396" s="22"/>
      <c r="U1396" s="22"/>
      <c r="V1396" s="22"/>
      <c r="W1396" s="22"/>
      <c r="X1396" s="22"/>
      <c r="Y1396" s="22"/>
      <c r="AE1396" s="22"/>
      <c r="AF1396" s="66"/>
      <c r="AG1396" s="22"/>
      <c r="AH1396" s="22"/>
      <c r="AI1396" s="22"/>
      <c r="AJ1396" s="22"/>
      <c r="AK1396" s="22"/>
      <c r="AL1396" s="261"/>
      <c r="AM1396" s="261"/>
      <c r="AN1396" s="22"/>
    </row>
    <row r="1397" spans="2:40" ht="16.5" thickTop="1" thickBot="1" x14ac:dyDescent="0.3">
      <c r="B1397" s="22"/>
      <c r="C1397" s="22"/>
      <c r="D1397" s="22"/>
      <c r="E1397" s="22"/>
      <c r="F1397" s="22"/>
      <c r="G1397" s="22"/>
      <c r="H1397" s="22"/>
      <c r="I1397" s="22"/>
      <c r="J1397" s="22"/>
      <c r="K1397" s="22"/>
      <c r="L1397" s="22"/>
      <c r="N1397" s="22"/>
      <c r="O1397" s="22"/>
      <c r="P1397" s="22"/>
      <c r="Q1397" s="22"/>
      <c r="R1397" s="22"/>
      <c r="S1397" s="22"/>
      <c r="T1397" s="22"/>
      <c r="U1397" s="22"/>
      <c r="V1397" s="22"/>
      <c r="W1397" s="22"/>
      <c r="X1397" s="22"/>
      <c r="Y1397" s="22"/>
      <c r="AE1397" s="22"/>
      <c r="AF1397" s="66"/>
      <c r="AG1397" s="22"/>
      <c r="AH1397" s="22"/>
      <c r="AI1397" s="22"/>
      <c r="AJ1397" s="22"/>
      <c r="AK1397" s="22"/>
      <c r="AL1397" s="261"/>
      <c r="AM1397" s="261"/>
      <c r="AN1397" s="22"/>
    </row>
    <row r="1398" spans="2:40" ht="16.5" thickTop="1" thickBot="1" x14ac:dyDescent="0.3">
      <c r="B1398" s="22"/>
      <c r="C1398" s="22"/>
      <c r="D1398" s="22"/>
      <c r="E1398" s="22"/>
      <c r="F1398" s="22"/>
      <c r="G1398" s="22"/>
      <c r="H1398" s="22"/>
      <c r="I1398" s="22"/>
      <c r="J1398" s="22"/>
      <c r="K1398" s="22"/>
      <c r="L1398" s="22"/>
      <c r="N1398" s="22"/>
      <c r="O1398" s="22"/>
      <c r="P1398" s="22"/>
      <c r="Q1398" s="22"/>
      <c r="R1398" s="22"/>
      <c r="S1398" s="22"/>
      <c r="T1398" s="22"/>
      <c r="U1398" s="22"/>
      <c r="V1398" s="22"/>
      <c r="W1398" s="22"/>
      <c r="X1398" s="22"/>
      <c r="Y1398" s="22"/>
      <c r="AE1398" s="22"/>
      <c r="AF1398" s="66"/>
      <c r="AG1398" s="22"/>
      <c r="AH1398" s="22"/>
      <c r="AI1398" s="22"/>
      <c r="AJ1398" s="22"/>
      <c r="AK1398" s="22"/>
      <c r="AL1398" s="261"/>
      <c r="AM1398" s="261"/>
      <c r="AN1398" s="22"/>
    </row>
    <row r="1399" spans="2:40" ht="16.5" thickTop="1" thickBot="1" x14ac:dyDescent="0.3">
      <c r="B1399" s="22"/>
      <c r="C1399" s="22"/>
      <c r="D1399" s="22"/>
      <c r="E1399" s="22"/>
      <c r="F1399" s="22"/>
      <c r="G1399" s="22"/>
      <c r="H1399" s="22"/>
      <c r="I1399" s="22"/>
      <c r="J1399" s="22"/>
      <c r="K1399" s="22"/>
      <c r="L1399" s="22"/>
      <c r="N1399" s="22"/>
      <c r="O1399" s="22"/>
      <c r="P1399" s="22"/>
      <c r="Q1399" s="22"/>
      <c r="R1399" s="22"/>
      <c r="S1399" s="22"/>
      <c r="T1399" s="22"/>
      <c r="U1399" s="22"/>
      <c r="V1399" s="22"/>
      <c r="W1399" s="22"/>
      <c r="X1399" s="22"/>
      <c r="Y1399" s="22"/>
      <c r="AE1399" s="22"/>
      <c r="AF1399" s="66"/>
      <c r="AG1399" s="22"/>
      <c r="AH1399" s="22"/>
      <c r="AI1399" s="22"/>
      <c r="AJ1399" s="22"/>
      <c r="AK1399" s="22"/>
      <c r="AL1399" s="261"/>
      <c r="AM1399" s="261"/>
      <c r="AN1399" s="22"/>
    </row>
    <row r="1400" spans="2:40" ht="16.5" thickTop="1" thickBot="1" x14ac:dyDescent="0.3">
      <c r="B1400" s="22"/>
      <c r="C1400" s="22"/>
      <c r="D1400" s="22"/>
      <c r="E1400" s="22"/>
      <c r="F1400" s="22"/>
      <c r="G1400" s="22"/>
      <c r="H1400" s="22"/>
      <c r="I1400" s="22"/>
      <c r="J1400" s="22"/>
      <c r="K1400" s="22"/>
      <c r="L1400" s="22"/>
      <c r="N1400" s="22"/>
      <c r="O1400" s="22"/>
      <c r="P1400" s="22"/>
      <c r="Q1400" s="22"/>
      <c r="R1400" s="22"/>
      <c r="S1400" s="22"/>
      <c r="T1400" s="22"/>
      <c r="U1400" s="22"/>
      <c r="V1400" s="22"/>
      <c r="W1400" s="22"/>
      <c r="X1400" s="22"/>
      <c r="Y1400" s="22"/>
      <c r="AE1400" s="22"/>
      <c r="AF1400" s="66"/>
      <c r="AG1400" s="22"/>
      <c r="AH1400" s="22"/>
      <c r="AI1400" s="22"/>
      <c r="AJ1400" s="22"/>
      <c r="AK1400" s="22"/>
      <c r="AL1400" s="261"/>
      <c r="AM1400" s="261"/>
      <c r="AN1400" s="22"/>
    </row>
    <row r="1401" spans="2:40" ht="16.5" thickTop="1" thickBot="1" x14ac:dyDescent="0.3">
      <c r="B1401" s="22"/>
      <c r="C1401" s="22"/>
      <c r="D1401" s="22"/>
      <c r="E1401" s="22"/>
      <c r="F1401" s="22"/>
      <c r="G1401" s="22"/>
      <c r="H1401" s="22"/>
      <c r="I1401" s="22"/>
      <c r="J1401" s="22"/>
      <c r="K1401" s="22"/>
      <c r="L1401" s="22"/>
      <c r="N1401" s="22"/>
      <c r="O1401" s="22"/>
      <c r="P1401" s="22"/>
      <c r="Q1401" s="22"/>
      <c r="R1401" s="22"/>
      <c r="S1401" s="22"/>
      <c r="T1401" s="22"/>
      <c r="U1401" s="22"/>
      <c r="V1401" s="22"/>
      <c r="W1401" s="22"/>
      <c r="X1401" s="22"/>
      <c r="Y1401" s="22"/>
      <c r="AE1401" s="22"/>
      <c r="AF1401" s="66"/>
      <c r="AG1401" s="22"/>
      <c r="AH1401" s="22"/>
      <c r="AI1401" s="22"/>
      <c r="AJ1401" s="22"/>
      <c r="AK1401" s="22"/>
      <c r="AL1401" s="261"/>
      <c r="AM1401" s="261"/>
      <c r="AN1401" s="22"/>
    </row>
    <row r="1402" spans="2:40" ht="16.5" thickTop="1" thickBot="1" x14ac:dyDescent="0.3">
      <c r="B1402" s="22"/>
      <c r="C1402" s="22"/>
      <c r="D1402" s="22"/>
      <c r="E1402" s="22"/>
      <c r="F1402" s="22"/>
      <c r="G1402" s="22"/>
      <c r="H1402" s="22"/>
      <c r="I1402" s="22"/>
      <c r="J1402" s="22"/>
      <c r="K1402" s="22"/>
      <c r="L1402" s="22"/>
      <c r="N1402" s="22"/>
      <c r="O1402" s="22"/>
      <c r="P1402" s="22"/>
      <c r="Q1402" s="22"/>
      <c r="R1402" s="22"/>
      <c r="S1402" s="22"/>
      <c r="T1402" s="22"/>
      <c r="U1402" s="22"/>
      <c r="V1402" s="22"/>
      <c r="W1402" s="22"/>
      <c r="X1402" s="22"/>
      <c r="Y1402" s="22"/>
      <c r="AE1402" s="22"/>
      <c r="AF1402" s="66"/>
      <c r="AG1402" s="22"/>
      <c r="AH1402" s="22"/>
      <c r="AI1402" s="22"/>
      <c r="AJ1402" s="22"/>
      <c r="AK1402" s="22"/>
      <c r="AL1402" s="261"/>
      <c r="AM1402" s="261"/>
      <c r="AN1402" s="22"/>
    </row>
    <row r="1403" spans="2:40" ht="16.5" thickTop="1" thickBot="1" x14ac:dyDescent="0.3">
      <c r="B1403" s="22"/>
      <c r="C1403" s="22"/>
      <c r="D1403" s="22"/>
      <c r="E1403" s="22"/>
      <c r="F1403" s="22"/>
      <c r="G1403" s="22"/>
      <c r="H1403" s="22"/>
      <c r="I1403" s="22"/>
      <c r="J1403" s="22"/>
      <c r="K1403" s="22"/>
      <c r="L1403" s="22"/>
      <c r="N1403" s="22"/>
      <c r="O1403" s="22"/>
      <c r="P1403" s="22"/>
      <c r="Q1403" s="22"/>
      <c r="R1403" s="22"/>
      <c r="S1403" s="22"/>
      <c r="T1403" s="22"/>
      <c r="U1403" s="22"/>
      <c r="V1403" s="22"/>
      <c r="W1403" s="22"/>
      <c r="X1403" s="22"/>
      <c r="Y1403" s="22"/>
      <c r="AE1403" s="22"/>
      <c r="AF1403" s="66"/>
      <c r="AG1403" s="22"/>
      <c r="AH1403" s="22"/>
      <c r="AI1403" s="22"/>
      <c r="AJ1403" s="22"/>
      <c r="AK1403" s="22"/>
      <c r="AL1403" s="261"/>
      <c r="AM1403" s="261"/>
      <c r="AN1403" s="22"/>
    </row>
    <row r="1404" spans="2:40" ht="16.5" thickTop="1" thickBot="1" x14ac:dyDescent="0.3">
      <c r="B1404" s="22"/>
      <c r="C1404" s="22"/>
      <c r="D1404" s="22"/>
      <c r="E1404" s="22"/>
      <c r="F1404" s="22"/>
      <c r="G1404" s="22"/>
      <c r="H1404" s="22"/>
      <c r="I1404" s="22"/>
      <c r="J1404" s="22"/>
      <c r="K1404" s="22"/>
      <c r="L1404" s="22"/>
      <c r="N1404" s="22"/>
      <c r="O1404" s="22"/>
      <c r="P1404" s="22"/>
      <c r="Q1404" s="22"/>
      <c r="R1404" s="22"/>
      <c r="S1404" s="22"/>
      <c r="T1404" s="22"/>
      <c r="U1404" s="22"/>
      <c r="V1404" s="22"/>
      <c r="W1404" s="22"/>
      <c r="X1404" s="22"/>
      <c r="Y1404" s="22"/>
      <c r="AE1404" s="22"/>
      <c r="AF1404" s="66"/>
      <c r="AG1404" s="22"/>
      <c r="AH1404" s="22"/>
      <c r="AI1404" s="22"/>
      <c r="AJ1404" s="22"/>
      <c r="AK1404" s="22"/>
      <c r="AL1404" s="261"/>
      <c r="AM1404" s="261"/>
      <c r="AN1404" s="22"/>
    </row>
    <row r="1405" spans="2:40" ht="16.5" thickTop="1" thickBot="1" x14ac:dyDescent="0.3">
      <c r="B1405" s="22"/>
      <c r="C1405" s="22"/>
      <c r="D1405" s="22"/>
      <c r="E1405" s="22"/>
      <c r="F1405" s="22"/>
      <c r="G1405" s="22"/>
      <c r="H1405" s="22"/>
      <c r="I1405" s="22"/>
      <c r="J1405" s="22"/>
      <c r="K1405" s="22"/>
      <c r="L1405" s="22"/>
      <c r="N1405" s="22"/>
      <c r="O1405" s="22"/>
      <c r="P1405" s="22"/>
      <c r="Q1405" s="22"/>
      <c r="R1405" s="22"/>
      <c r="S1405" s="22"/>
      <c r="T1405" s="22"/>
      <c r="U1405" s="22"/>
      <c r="V1405" s="22"/>
      <c r="W1405" s="22"/>
      <c r="X1405" s="22"/>
      <c r="Y1405" s="22"/>
      <c r="AE1405" s="22"/>
      <c r="AF1405" s="66"/>
      <c r="AG1405" s="22"/>
      <c r="AH1405" s="22"/>
      <c r="AI1405" s="22"/>
      <c r="AJ1405" s="22"/>
      <c r="AK1405" s="22"/>
      <c r="AL1405" s="261"/>
      <c r="AM1405" s="261"/>
      <c r="AN1405" s="22"/>
    </row>
    <row r="1406" spans="2:40" ht="16.5" thickTop="1" thickBot="1" x14ac:dyDescent="0.3">
      <c r="B1406" s="22"/>
      <c r="C1406" s="22"/>
      <c r="D1406" s="22"/>
      <c r="E1406" s="22"/>
      <c r="F1406" s="22"/>
      <c r="G1406" s="22"/>
      <c r="H1406" s="22"/>
      <c r="I1406" s="22"/>
      <c r="J1406" s="22"/>
      <c r="K1406" s="22"/>
      <c r="L1406" s="22"/>
      <c r="N1406" s="22"/>
      <c r="O1406" s="22"/>
      <c r="P1406" s="22"/>
      <c r="Q1406" s="22"/>
      <c r="R1406" s="22"/>
      <c r="S1406" s="22"/>
      <c r="T1406" s="22"/>
      <c r="U1406" s="22"/>
      <c r="V1406" s="22"/>
      <c r="W1406" s="22"/>
      <c r="X1406" s="22"/>
      <c r="Y1406" s="22"/>
      <c r="AE1406" s="22"/>
      <c r="AF1406" s="66"/>
      <c r="AG1406" s="22"/>
      <c r="AH1406" s="22"/>
      <c r="AI1406" s="22"/>
      <c r="AJ1406" s="22"/>
      <c r="AK1406" s="22"/>
      <c r="AL1406" s="261"/>
      <c r="AM1406" s="261"/>
      <c r="AN1406" s="22"/>
    </row>
    <row r="1407" spans="2:40" ht="16.5" thickTop="1" thickBot="1" x14ac:dyDescent="0.3">
      <c r="B1407" s="22"/>
      <c r="C1407" s="22"/>
      <c r="D1407" s="22"/>
      <c r="E1407" s="22"/>
      <c r="F1407" s="22"/>
      <c r="G1407" s="22"/>
      <c r="H1407" s="22"/>
      <c r="I1407" s="22"/>
      <c r="J1407" s="22"/>
      <c r="K1407" s="22"/>
      <c r="L1407" s="22"/>
      <c r="N1407" s="22"/>
      <c r="O1407" s="22"/>
      <c r="P1407" s="22"/>
      <c r="Q1407" s="22"/>
      <c r="R1407" s="22"/>
      <c r="S1407" s="22"/>
      <c r="T1407" s="22"/>
      <c r="U1407" s="22"/>
      <c r="V1407" s="22"/>
      <c r="W1407" s="22"/>
      <c r="X1407" s="22"/>
      <c r="Y1407" s="22"/>
      <c r="AE1407" s="22"/>
      <c r="AF1407" s="66"/>
      <c r="AG1407" s="22"/>
      <c r="AH1407" s="22"/>
      <c r="AI1407" s="22"/>
      <c r="AJ1407" s="22"/>
      <c r="AK1407" s="22"/>
      <c r="AL1407" s="261"/>
      <c r="AM1407" s="261"/>
      <c r="AN1407" s="22"/>
    </row>
    <row r="1408" spans="2:40" ht="16.5" thickTop="1" thickBot="1" x14ac:dyDescent="0.3">
      <c r="B1408" s="22"/>
      <c r="C1408" s="22"/>
      <c r="D1408" s="22"/>
      <c r="E1408" s="22"/>
      <c r="F1408" s="22"/>
      <c r="G1408" s="22"/>
      <c r="H1408" s="22"/>
      <c r="I1408" s="22"/>
      <c r="J1408" s="22"/>
      <c r="K1408" s="22"/>
      <c r="L1408" s="22"/>
      <c r="N1408" s="22"/>
      <c r="O1408" s="22"/>
      <c r="P1408" s="22"/>
      <c r="Q1408" s="22"/>
      <c r="R1408" s="22"/>
      <c r="S1408" s="22"/>
      <c r="T1408" s="22"/>
      <c r="U1408" s="22"/>
      <c r="V1408" s="22"/>
      <c r="W1408" s="22"/>
      <c r="X1408" s="22"/>
      <c r="Y1408" s="22"/>
      <c r="AE1408" s="22"/>
      <c r="AF1408" s="66"/>
      <c r="AG1408" s="22"/>
      <c r="AH1408" s="22"/>
      <c r="AI1408" s="22"/>
      <c r="AJ1408" s="22"/>
      <c r="AK1408" s="22"/>
      <c r="AL1408" s="261"/>
      <c r="AM1408" s="261"/>
      <c r="AN1408" s="22"/>
    </row>
    <row r="1409" spans="2:40" ht="16.5" thickTop="1" thickBot="1" x14ac:dyDescent="0.3">
      <c r="B1409" s="22"/>
      <c r="C1409" s="22"/>
      <c r="D1409" s="22"/>
      <c r="E1409" s="22"/>
      <c r="F1409" s="22"/>
      <c r="G1409" s="22"/>
      <c r="H1409" s="22"/>
      <c r="I1409" s="22"/>
      <c r="J1409" s="22"/>
      <c r="K1409" s="22"/>
      <c r="L1409" s="22"/>
      <c r="N1409" s="22"/>
      <c r="O1409" s="22"/>
      <c r="P1409" s="22"/>
      <c r="Q1409" s="22"/>
      <c r="R1409" s="22"/>
      <c r="S1409" s="22"/>
      <c r="T1409" s="22"/>
      <c r="U1409" s="22"/>
      <c r="V1409" s="22"/>
      <c r="W1409" s="22"/>
      <c r="X1409" s="22"/>
      <c r="Y1409" s="22"/>
      <c r="AE1409" s="22"/>
      <c r="AF1409" s="66"/>
      <c r="AG1409" s="22"/>
      <c r="AH1409" s="22"/>
      <c r="AI1409" s="22"/>
      <c r="AJ1409" s="22"/>
      <c r="AK1409" s="22"/>
      <c r="AL1409" s="261"/>
      <c r="AM1409" s="261"/>
      <c r="AN1409" s="22"/>
    </row>
    <row r="1410" spans="2:40" ht="16.5" thickTop="1" thickBot="1" x14ac:dyDescent="0.3">
      <c r="B1410" s="22"/>
      <c r="C1410" s="22"/>
      <c r="D1410" s="22"/>
      <c r="E1410" s="22"/>
      <c r="F1410" s="22"/>
      <c r="G1410" s="22"/>
      <c r="H1410" s="22"/>
      <c r="I1410" s="22"/>
      <c r="J1410" s="22"/>
      <c r="K1410" s="22"/>
      <c r="L1410" s="22"/>
      <c r="N1410" s="22"/>
      <c r="O1410" s="22"/>
      <c r="P1410" s="22"/>
      <c r="Q1410" s="22"/>
      <c r="R1410" s="22"/>
      <c r="S1410" s="22"/>
      <c r="T1410" s="22"/>
      <c r="U1410" s="22"/>
      <c r="V1410" s="22"/>
      <c r="W1410" s="22"/>
      <c r="X1410" s="22"/>
      <c r="Y1410" s="22"/>
      <c r="AE1410" s="22"/>
      <c r="AF1410" s="66"/>
      <c r="AG1410" s="22"/>
      <c r="AH1410" s="22"/>
      <c r="AI1410" s="22"/>
      <c r="AJ1410" s="22"/>
      <c r="AK1410" s="22"/>
      <c r="AL1410" s="261"/>
      <c r="AM1410" s="261"/>
      <c r="AN1410" s="22"/>
    </row>
    <row r="1411" spans="2:40" ht="16.5" thickTop="1" thickBot="1" x14ac:dyDescent="0.3">
      <c r="B1411" s="22"/>
      <c r="C1411" s="22"/>
      <c r="D1411" s="22"/>
      <c r="E1411" s="22"/>
      <c r="F1411" s="22"/>
      <c r="G1411" s="22"/>
      <c r="H1411" s="22"/>
      <c r="I1411" s="22"/>
      <c r="J1411" s="22"/>
      <c r="K1411" s="22"/>
      <c r="L1411" s="22"/>
      <c r="N1411" s="22"/>
      <c r="O1411" s="22"/>
      <c r="P1411" s="22"/>
      <c r="Q1411" s="22"/>
      <c r="R1411" s="22"/>
      <c r="S1411" s="22"/>
      <c r="T1411" s="22"/>
      <c r="U1411" s="22"/>
      <c r="V1411" s="22"/>
      <c r="W1411" s="22"/>
      <c r="X1411" s="22"/>
      <c r="Y1411" s="22"/>
      <c r="AE1411" s="22"/>
      <c r="AF1411" s="66"/>
      <c r="AG1411" s="22"/>
      <c r="AH1411" s="22"/>
      <c r="AI1411" s="22"/>
      <c r="AJ1411" s="22"/>
      <c r="AK1411" s="22"/>
      <c r="AL1411" s="261"/>
      <c r="AM1411" s="261"/>
      <c r="AN1411" s="22"/>
    </row>
    <row r="1412" spans="2:40" ht="16.5" thickTop="1" thickBot="1" x14ac:dyDescent="0.3">
      <c r="B1412" s="22"/>
      <c r="C1412" s="22"/>
      <c r="D1412" s="22"/>
      <c r="E1412" s="22"/>
      <c r="F1412" s="22"/>
      <c r="G1412" s="22"/>
      <c r="H1412" s="22"/>
      <c r="I1412" s="22"/>
      <c r="J1412" s="22"/>
      <c r="K1412" s="22"/>
      <c r="L1412" s="22"/>
      <c r="N1412" s="22"/>
      <c r="O1412" s="22"/>
      <c r="P1412" s="22"/>
      <c r="Q1412" s="22"/>
      <c r="R1412" s="22"/>
      <c r="S1412" s="22"/>
      <c r="T1412" s="22"/>
      <c r="U1412" s="22"/>
      <c r="V1412" s="22"/>
      <c r="W1412" s="22"/>
      <c r="X1412" s="22"/>
      <c r="Y1412" s="22"/>
      <c r="AE1412" s="22"/>
      <c r="AF1412" s="66"/>
      <c r="AG1412" s="22"/>
      <c r="AH1412" s="22"/>
      <c r="AI1412" s="22"/>
      <c r="AJ1412" s="22"/>
      <c r="AK1412" s="22"/>
      <c r="AL1412" s="261"/>
      <c r="AM1412" s="261"/>
      <c r="AN1412" s="22"/>
    </row>
    <row r="1413" spans="2:40" ht="16.5" thickTop="1" thickBot="1" x14ac:dyDescent="0.3">
      <c r="B1413" s="22"/>
      <c r="C1413" s="22"/>
      <c r="D1413" s="22"/>
      <c r="E1413" s="22"/>
      <c r="F1413" s="22"/>
      <c r="G1413" s="22"/>
      <c r="H1413" s="22"/>
      <c r="I1413" s="22"/>
      <c r="J1413" s="22"/>
      <c r="K1413" s="22"/>
      <c r="L1413" s="22"/>
      <c r="N1413" s="22"/>
      <c r="O1413" s="22"/>
      <c r="P1413" s="22"/>
      <c r="Q1413" s="22"/>
      <c r="R1413" s="22"/>
      <c r="S1413" s="22"/>
      <c r="T1413" s="22"/>
      <c r="U1413" s="22"/>
      <c r="V1413" s="22"/>
      <c r="W1413" s="22"/>
      <c r="X1413" s="22"/>
      <c r="Y1413" s="22"/>
      <c r="AE1413" s="22"/>
      <c r="AF1413" s="66"/>
      <c r="AG1413" s="22"/>
      <c r="AH1413" s="22"/>
      <c r="AI1413" s="22"/>
      <c r="AJ1413" s="22"/>
      <c r="AK1413" s="22"/>
      <c r="AL1413" s="261"/>
      <c r="AM1413" s="261"/>
      <c r="AN1413" s="22"/>
    </row>
    <row r="1414" spans="2:40" ht="16.5" thickTop="1" thickBot="1" x14ac:dyDescent="0.3">
      <c r="B1414" s="22"/>
      <c r="C1414" s="22"/>
      <c r="D1414" s="22"/>
      <c r="E1414" s="22"/>
      <c r="F1414" s="22"/>
      <c r="G1414" s="22"/>
      <c r="H1414" s="22"/>
      <c r="I1414" s="22"/>
      <c r="J1414" s="22"/>
      <c r="K1414" s="22"/>
      <c r="L1414" s="22"/>
      <c r="N1414" s="22"/>
      <c r="O1414" s="22"/>
      <c r="P1414" s="22"/>
      <c r="Q1414" s="22"/>
      <c r="R1414" s="22"/>
      <c r="S1414" s="22"/>
      <c r="T1414" s="22"/>
      <c r="U1414" s="22"/>
      <c r="V1414" s="22"/>
      <c r="W1414" s="22"/>
      <c r="X1414" s="22"/>
      <c r="Y1414" s="22"/>
      <c r="AE1414" s="22"/>
      <c r="AF1414" s="66"/>
      <c r="AG1414" s="22"/>
      <c r="AH1414" s="22"/>
      <c r="AI1414" s="22"/>
      <c r="AJ1414" s="22"/>
      <c r="AK1414" s="22"/>
      <c r="AL1414" s="261"/>
      <c r="AM1414" s="261"/>
      <c r="AN1414" s="22"/>
    </row>
    <row r="1415" spans="2:40" ht="16.5" thickTop="1" thickBot="1" x14ac:dyDescent="0.3">
      <c r="B1415" s="22"/>
      <c r="C1415" s="22"/>
      <c r="D1415" s="22"/>
      <c r="E1415" s="22"/>
      <c r="F1415" s="22"/>
      <c r="G1415" s="22"/>
      <c r="H1415" s="22"/>
      <c r="I1415" s="22"/>
      <c r="J1415" s="22"/>
      <c r="K1415" s="22"/>
      <c r="L1415" s="22"/>
      <c r="N1415" s="22"/>
      <c r="O1415" s="22"/>
      <c r="P1415" s="22"/>
      <c r="Q1415" s="22"/>
      <c r="R1415" s="22"/>
      <c r="S1415" s="22"/>
      <c r="T1415" s="22"/>
      <c r="U1415" s="22"/>
      <c r="V1415" s="22"/>
      <c r="W1415" s="22"/>
      <c r="X1415" s="22"/>
      <c r="Y1415" s="22"/>
      <c r="AE1415" s="22"/>
      <c r="AF1415" s="66"/>
      <c r="AG1415" s="22"/>
      <c r="AH1415" s="22"/>
      <c r="AI1415" s="22"/>
      <c r="AJ1415" s="22"/>
      <c r="AK1415" s="22"/>
      <c r="AL1415" s="261"/>
      <c r="AM1415" s="261"/>
      <c r="AN1415" s="22"/>
    </row>
    <row r="1416" spans="2:40" ht="16.5" thickTop="1" thickBot="1" x14ac:dyDescent="0.3">
      <c r="B1416" s="22"/>
      <c r="C1416" s="22"/>
      <c r="D1416" s="22"/>
      <c r="E1416" s="22"/>
      <c r="F1416" s="22"/>
      <c r="G1416" s="22"/>
      <c r="H1416" s="22"/>
      <c r="I1416" s="22"/>
      <c r="J1416" s="22"/>
      <c r="K1416" s="22"/>
      <c r="L1416" s="22"/>
      <c r="N1416" s="22"/>
      <c r="O1416" s="22"/>
      <c r="P1416" s="22"/>
      <c r="Q1416" s="22"/>
      <c r="R1416" s="22"/>
      <c r="S1416" s="22"/>
      <c r="T1416" s="22"/>
      <c r="U1416" s="22"/>
      <c r="V1416" s="22"/>
      <c r="W1416" s="22"/>
      <c r="X1416" s="22"/>
      <c r="Y1416" s="22"/>
      <c r="AE1416" s="22"/>
      <c r="AF1416" s="66"/>
      <c r="AG1416" s="22"/>
      <c r="AH1416" s="22"/>
      <c r="AI1416" s="22"/>
      <c r="AJ1416" s="22"/>
      <c r="AK1416" s="22"/>
      <c r="AL1416" s="261"/>
      <c r="AM1416" s="261"/>
      <c r="AN1416" s="22"/>
    </row>
    <row r="1417" spans="2:40" ht="16.5" thickTop="1" thickBot="1" x14ac:dyDescent="0.3">
      <c r="B1417" s="22"/>
      <c r="C1417" s="22"/>
      <c r="D1417" s="22"/>
      <c r="E1417" s="22"/>
      <c r="F1417" s="22"/>
      <c r="G1417" s="22"/>
      <c r="H1417" s="22"/>
      <c r="I1417" s="22"/>
      <c r="J1417" s="22"/>
      <c r="K1417" s="22"/>
      <c r="L1417" s="22"/>
      <c r="N1417" s="22"/>
      <c r="O1417" s="22"/>
      <c r="P1417" s="22"/>
      <c r="Q1417" s="22"/>
      <c r="R1417" s="22"/>
      <c r="S1417" s="22"/>
      <c r="T1417" s="22"/>
      <c r="U1417" s="22"/>
      <c r="V1417" s="22"/>
      <c r="W1417" s="22"/>
      <c r="X1417" s="22"/>
      <c r="Y1417" s="22"/>
      <c r="AE1417" s="22"/>
      <c r="AF1417" s="66"/>
      <c r="AG1417" s="22"/>
      <c r="AH1417" s="22"/>
      <c r="AI1417" s="22"/>
      <c r="AJ1417" s="22"/>
      <c r="AK1417" s="22"/>
      <c r="AL1417" s="261"/>
      <c r="AM1417" s="261"/>
      <c r="AN1417" s="22"/>
    </row>
    <row r="1418" spans="2:40" ht="16.5" thickTop="1" thickBot="1" x14ac:dyDescent="0.3">
      <c r="B1418" s="22"/>
      <c r="C1418" s="22"/>
      <c r="D1418" s="22"/>
      <c r="E1418" s="22"/>
      <c r="F1418" s="22"/>
      <c r="G1418" s="22"/>
      <c r="H1418" s="22"/>
      <c r="I1418" s="22"/>
      <c r="J1418" s="22"/>
      <c r="K1418" s="22"/>
      <c r="L1418" s="22"/>
      <c r="N1418" s="22"/>
      <c r="O1418" s="22"/>
      <c r="P1418" s="22"/>
      <c r="Q1418" s="22"/>
      <c r="R1418" s="22"/>
      <c r="S1418" s="22"/>
      <c r="T1418" s="22"/>
      <c r="U1418" s="22"/>
      <c r="V1418" s="22"/>
      <c r="W1418" s="22"/>
      <c r="X1418" s="22"/>
      <c r="Y1418" s="22"/>
      <c r="AE1418" s="22"/>
      <c r="AF1418" s="66"/>
      <c r="AG1418" s="22"/>
      <c r="AH1418" s="22"/>
      <c r="AI1418" s="22"/>
      <c r="AJ1418" s="22"/>
      <c r="AK1418" s="22"/>
      <c r="AL1418" s="261"/>
      <c r="AM1418" s="261"/>
      <c r="AN1418" s="22"/>
    </row>
    <row r="1419" spans="2:40" ht="16.5" thickTop="1" thickBot="1" x14ac:dyDescent="0.3">
      <c r="B1419" s="22"/>
      <c r="C1419" s="22"/>
      <c r="D1419" s="22"/>
      <c r="E1419" s="22"/>
      <c r="F1419" s="22"/>
      <c r="G1419" s="22"/>
      <c r="H1419" s="22"/>
      <c r="I1419" s="22"/>
      <c r="J1419" s="22"/>
      <c r="K1419" s="22"/>
      <c r="L1419" s="22"/>
      <c r="N1419" s="22"/>
      <c r="O1419" s="22"/>
      <c r="P1419" s="22"/>
      <c r="Q1419" s="22"/>
      <c r="R1419" s="22"/>
      <c r="S1419" s="22"/>
      <c r="T1419" s="22"/>
      <c r="U1419" s="22"/>
      <c r="V1419" s="22"/>
      <c r="W1419" s="22"/>
      <c r="X1419" s="22"/>
      <c r="Y1419" s="22"/>
      <c r="AE1419" s="22"/>
      <c r="AF1419" s="66"/>
      <c r="AG1419" s="22"/>
      <c r="AH1419" s="22"/>
      <c r="AI1419" s="22"/>
      <c r="AJ1419" s="22"/>
      <c r="AK1419" s="22"/>
      <c r="AL1419" s="261"/>
      <c r="AM1419" s="261"/>
      <c r="AN1419" s="22"/>
    </row>
    <row r="1420" spans="2:40" ht="16.5" thickTop="1" thickBot="1" x14ac:dyDescent="0.3">
      <c r="B1420" s="22"/>
      <c r="C1420" s="22"/>
      <c r="D1420" s="22"/>
      <c r="E1420" s="22"/>
      <c r="F1420" s="22"/>
      <c r="G1420" s="22"/>
      <c r="H1420" s="22"/>
      <c r="I1420" s="22"/>
      <c r="J1420" s="22"/>
      <c r="K1420" s="22"/>
      <c r="L1420" s="22"/>
      <c r="N1420" s="22"/>
      <c r="O1420" s="22"/>
      <c r="P1420" s="22"/>
      <c r="Q1420" s="22"/>
      <c r="R1420" s="22"/>
      <c r="S1420" s="22"/>
      <c r="T1420" s="22"/>
      <c r="U1420" s="22"/>
      <c r="V1420" s="22"/>
      <c r="W1420" s="22"/>
      <c r="X1420" s="22"/>
      <c r="Y1420" s="22"/>
      <c r="AE1420" s="22"/>
      <c r="AF1420" s="66"/>
      <c r="AG1420" s="22"/>
      <c r="AH1420" s="22"/>
      <c r="AI1420" s="22"/>
      <c r="AJ1420" s="22"/>
      <c r="AK1420" s="22"/>
      <c r="AL1420" s="261"/>
      <c r="AM1420" s="261"/>
      <c r="AN1420" s="22"/>
    </row>
    <row r="1421" spans="2:40" ht="16.5" thickTop="1" thickBot="1" x14ac:dyDescent="0.3">
      <c r="B1421" s="22"/>
      <c r="C1421" s="22"/>
      <c r="D1421" s="22"/>
      <c r="E1421" s="22"/>
      <c r="F1421" s="22"/>
      <c r="G1421" s="22"/>
      <c r="H1421" s="22"/>
      <c r="I1421" s="22"/>
      <c r="J1421" s="22"/>
      <c r="K1421" s="22"/>
      <c r="L1421" s="22"/>
      <c r="N1421" s="22"/>
      <c r="O1421" s="22"/>
      <c r="P1421" s="22"/>
      <c r="Q1421" s="22"/>
      <c r="R1421" s="22"/>
      <c r="S1421" s="22"/>
      <c r="T1421" s="22"/>
      <c r="U1421" s="22"/>
      <c r="V1421" s="22"/>
      <c r="W1421" s="22"/>
      <c r="X1421" s="22"/>
      <c r="Y1421" s="22"/>
      <c r="AE1421" s="22"/>
      <c r="AF1421" s="66"/>
      <c r="AG1421" s="22"/>
      <c r="AH1421" s="22"/>
      <c r="AI1421" s="22"/>
      <c r="AJ1421" s="22"/>
      <c r="AK1421" s="22"/>
      <c r="AL1421" s="261"/>
      <c r="AM1421" s="261"/>
      <c r="AN1421" s="22"/>
    </row>
    <row r="1422" spans="2:40" ht="16.5" thickTop="1" thickBot="1" x14ac:dyDescent="0.3">
      <c r="B1422" s="22"/>
      <c r="C1422" s="22"/>
      <c r="D1422" s="22"/>
      <c r="E1422" s="22"/>
      <c r="F1422" s="22"/>
      <c r="G1422" s="22"/>
      <c r="H1422" s="22"/>
      <c r="I1422" s="22"/>
      <c r="J1422" s="22"/>
      <c r="K1422" s="22"/>
      <c r="L1422" s="22"/>
      <c r="N1422" s="22"/>
      <c r="O1422" s="22"/>
      <c r="P1422" s="22"/>
      <c r="Q1422" s="22"/>
      <c r="R1422" s="22"/>
      <c r="S1422" s="22"/>
      <c r="T1422" s="22"/>
      <c r="U1422" s="22"/>
      <c r="V1422" s="22"/>
      <c r="W1422" s="22"/>
      <c r="X1422" s="22"/>
      <c r="Y1422" s="22"/>
      <c r="AE1422" s="22"/>
      <c r="AF1422" s="66"/>
      <c r="AG1422" s="22"/>
      <c r="AH1422" s="22"/>
      <c r="AI1422" s="22"/>
      <c r="AJ1422" s="22"/>
      <c r="AK1422" s="22"/>
      <c r="AL1422" s="261"/>
      <c r="AM1422" s="261"/>
      <c r="AN1422" s="22"/>
    </row>
    <row r="1423" spans="2:40" ht="16.5" thickTop="1" thickBot="1" x14ac:dyDescent="0.3">
      <c r="B1423" s="22"/>
      <c r="C1423" s="22"/>
      <c r="D1423" s="22"/>
      <c r="E1423" s="22"/>
      <c r="F1423" s="22"/>
      <c r="G1423" s="22"/>
      <c r="H1423" s="22"/>
      <c r="I1423" s="22"/>
      <c r="J1423" s="22"/>
      <c r="K1423" s="22"/>
      <c r="L1423" s="22"/>
      <c r="N1423" s="22"/>
      <c r="O1423" s="22"/>
      <c r="P1423" s="22"/>
      <c r="Q1423" s="22"/>
      <c r="R1423" s="22"/>
      <c r="S1423" s="22"/>
      <c r="T1423" s="22"/>
      <c r="U1423" s="22"/>
      <c r="V1423" s="22"/>
      <c r="W1423" s="22"/>
      <c r="X1423" s="22"/>
      <c r="Y1423" s="22"/>
      <c r="AE1423" s="22"/>
      <c r="AF1423" s="66"/>
      <c r="AG1423" s="22"/>
      <c r="AH1423" s="22"/>
      <c r="AI1423" s="22"/>
      <c r="AJ1423" s="22"/>
      <c r="AK1423" s="22"/>
      <c r="AL1423" s="261"/>
      <c r="AM1423" s="261"/>
      <c r="AN1423" s="22"/>
    </row>
    <row r="1424" spans="2:40" ht="16.5" thickTop="1" thickBot="1" x14ac:dyDescent="0.3">
      <c r="B1424" s="22"/>
      <c r="C1424" s="22"/>
      <c r="D1424" s="22"/>
      <c r="E1424" s="22"/>
      <c r="F1424" s="22"/>
      <c r="G1424" s="22"/>
      <c r="H1424" s="22"/>
      <c r="I1424" s="22"/>
      <c r="J1424" s="22"/>
      <c r="K1424" s="22"/>
      <c r="L1424" s="22"/>
      <c r="N1424" s="22"/>
      <c r="O1424" s="22"/>
      <c r="P1424" s="22"/>
      <c r="Q1424" s="22"/>
      <c r="R1424" s="22"/>
      <c r="S1424" s="22"/>
      <c r="T1424" s="22"/>
      <c r="U1424" s="22"/>
      <c r="V1424" s="22"/>
      <c r="W1424" s="22"/>
      <c r="X1424" s="22"/>
      <c r="Y1424" s="22"/>
      <c r="AE1424" s="22"/>
      <c r="AF1424" s="66"/>
      <c r="AG1424" s="22"/>
      <c r="AH1424" s="22"/>
      <c r="AI1424" s="22"/>
      <c r="AJ1424" s="22"/>
      <c r="AK1424" s="22"/>
      <c r="AL1424" s="261"/>
      <c r="AM1424" s="261"/>
      <c r="AN1424" s="22"/>
    </row>
    <row r="1425" spans="2:40" ht="16.5" thickTop="1" thickBot="1" x14ac:dyDescent="0.3">
      <c r="B1425" s="22"/>
      <c r="C1425" s="22"/>
      <c r="D1425" s="22"/>
      <c r="E1425" s="22"/>
      <c r="F1425" s="22"/>
      <c r="G1425" s="22"/>
      <c r="H1425" s="22"/>
      <c r="I1425" s="22"/>
      <c r="J1425" s="22"/>
      <c r="K1425" s="22"/>
      <c r="L1425" s="22"/>
      <c r="N1425" s="22"/>
      <c r="O1425" s="22"/>
      <c r="P1425" s="22"/>
      <c r="Q1425" s="22"/>
      <c r="R1425" s="22"/>
      <c r="S1425" s="22"/>
      <c r="T1425" s="22"/>
      <c r="U1425" s="22"/>
      <c r="V1425" s="22"/>
      <c r="W1425" s="22"/>
      <c r="X1425" s="22"/>
      <c r="Y1425" s="22"/>
      <c r="AE1425" s="22"/>
      <c r="AF1425" s="66"/>
      <c r="AG1425" s="22"/>
      <c r="AH1425" s="22"/>
      <c r="AI1425" s="22"/>
      <c r="AJ1425" s="22"/>
      <c r="AK1425" s="22"/>
      <c r="AL1425" s="261"/>
      <c r="AM1425" s="261"/>
      <c r="AN1425" s="22"/>
    </row>
    <row r="1426" spans="2:40" ht="16.5" thickTop="1" thickBot="1" x14ac:dyDescent="0.3">
      <c r="B1426" s="22"/>
      <c r="C1426" s="22"/>
      <c r="D1426" s="22"/>
      <c r="E1426" s="22"/>
      <c r="F1426" s="22"/>
      <c r="G1426" s="22"/>
      <c r="H1426" s="22"/>
      <c r="I1426" s="22"/>
      <c r="J1426" s="22"/>
      <c r="K1426" s="22"/>
      <c r="L1426" s="22"/>
      <c r="N1426" s="22"/>
      <c r="O1426" s="22"/>
      <c r="P1426" s="22"/>
      <c r="Q1426" s="22"/>
      <c r="R1426" s="22"/>
      <c r="S1426" s="22"/>
      <c r="T1426" s="22"/>
      <c r="U1426" s="22"/>
      <c r="V1426" s="22"/>
      <c r="W1426" s="22"/>
      <c r="X1426" s="22"/>
      <c r="Y1426" s="22"/>
      <c r="AE1426" s="22"/>
      <c r="AF1426" s="66"/>
      <c r="AG1426" s="22"/>
      <c r="AH1426" s="22"/>
      <c r="AI1426" s="22"/>
      <c r="AJ1426" s="22"/>
      <c r="AK1426" s="22"/>
      <c r="AL1426" s="261"/>
      <c r="AM1426" s="261"/>
      <c r="AN1426" s="22"/>
    </row>
    <row r="1427" spans="2:40" ht="16.5" thickTop="1" thickBot="1" x14ac:dyDescent="0.3">
      <c r="B1427" s="22"/>
      <c r="C1427" s="22"/>
      <c r="D1427" s="22"/>
      <c r="E1427" s="22"/>
      <c r="F1427" s="22"/>
      <c r="G1427" s="22"/>
      <c r="H1427" s="22"/>
      <c r="I1427" s="22"/>
      <c r="J1427" s="22"/>
      <c r="K1427" s="22"/>
      <c r="L1427" s="22"/>
      <c r="N1427" s="22"/>
      <c r="O1427" s="22"/>
      <c r="P1427" s="22"/>
      <c r="Q1427" s="22"/>
      <c r="R1427" s="22"/>
      <c r="S1427" s="22"/>
      <c r="T1427" s="22"/>
      <c r="U1427" s="22"/>
      <c r="V1427" s="22"/>
      <c r="W1427" s="22"/>
      <c r="X1427" s="22"/>
      <c r="Y1427" s="22"/>
      <c r="AE1427" s="22"/>
      <c r="AF1427" s="66"/>
      <c r="AG1427" s="22"/>
      <c r="AH1427" s="22"/>
      <c r="AI1427" s="22"/>
      <c r="AJ1427" s="22"/>
      <c r="AK1427" s="22"/>
      <c r="AL1427" s="261"/>
      <c r="AM1427" s="261"/>
      <c r="AN1427" s="22"/>
    </row>
    <row r="1428" spans="2:40" ht="16.5" thickTop="1" thickBot="1" x14ac:dyDescent="0.3">
      <c r="B1428" s="22"/>
      <c r="C1428" s="22"/>
      <c r="D1428" s="22"/>
      <c r="E1428" s="22"/>
      <c r="F1428" s="22"/>
      <c r="G1428" s="22"/>
      <c r="H1428" s="22"/>
      <c r="I1428" s="22"/>
      <c r="J1428" s="22"/>
      <c r="K1428" s="22"/>
      <c r="L1428" s="22"/>
      <c r="N1428" s="22"/>
      <c r="O1428" s="22"/>
      <c r="P1428" s="22"/>
      <c r="Q1428" s="22"/>
      <c r="R1428" s="22"/>
      <c r="S1428" s="22"/>
      <c r="T1428" s="22"/>
      <c r="U1428" s="22"/>
      <c r="V1428" s="22"/>
      <c r="W1428" s="22"/>
      <c r="X1428" s="22"/>
      <c r="Y1428" s="22"/>
      <c r="AE1428" s="22"/>
      <c r="AF1428" s="66"/>
      <c r="AG1428" s="22"/>
      <c r="AH1428" s="22"/>
      <c r="AI1428" s="22"/>
      <c r="AJ1428" s="22"/>
      <c r="AK1428" s="22"/>
      <c r="AL1428" s="261"/>
      <c r="AM1428" s="261"/>
      <c r="AN1428" s="22"/>
    </row>
    <row r="1429" spans="2:40" ht="16.5" thickTop="1" thickBot="1" x14ac:dyDescent="0.3">
      <c r="B1429" s="22"/>
      <c r="C1429" s="22"/>
      <c r="D1429" s="22"/>
      <c r="E1429" s="22"/>
      <c r="F1429" s="22"/>
      <c r="G1429" s="22"/>
      <c r="H1429" s="22"/>
      <c r="I1429" s="22"/>
      <c r="J1429" s="22"/>
      <c r="K1429" s="22"/>
      <c r="L1429" s="22"/>
      <c r="N1429" s="22"/>
      <c r="O1429" s="22"/>
      <c r="P1429" s="22"/>
      <c r="Q1429" s="22"/>
      <c r="R1429" s="22"/>
      <c r="S1429" s="22"/>
      <c r="T1429" s="22"/>
      <c r="U1429" s="22"/>
      <c r="V1429" s="22"/>
      <c r="W1429" s="22"/>
      <c r="X1429" s="22"/>
      <c r="Y1429" s="22"/>
      <c r="AE1429" s="22"/>
      <c r="AF1429" s="66"/>
      <c r="AG1429" s="22"/>
      <c r="AH1429" s="22"/>
      <c r="AI1429" s="22"/>
      <c r="AJ1429" s="22"/>
      <c r="AK1429" s="22"/>
      <c r="AL1429" s="261"/>
      <c r="AM1429" s="261"/>
      <c r="AN1429" s="22"/>
    </row>
    <row r="1430" spans="2:40" ht="16.5" thickTop="1" thickBot="1" x14ac:dyDescent="0.3">
      <c r="B1430" s="22"/>
      <c r="C1430" s="22"/>
      <c r="D1430" s="22"/>
      <c r="E1430" s="22"/>
      <c r="F1430" s="22"/>
      <c r="G1430" s="22"/>
      <c r="H1430" s="22"/>
      <c r="I1430" s="22"/>
      <c r="J1430" s="22"/>
      <c r="K1430" s="22"/>
      <c r="L1430" s="22"/>
      <c r="N1430" s="22"/>
      <c r="O1430" s="22"/>
      <c r="P1430" s="22"/>
      <c r="Q1430" s="22"/>
      <c r="R1430" s="22"/>
      <c r="S1430" s="22"/>
      <c r="T1430" s="22"/>
      <c r="U1430" s="22"/>
      <c r="V1430" s="22"/>
      <c r="W1430" s="22"/>
      <c r="X1430" s="22"/>
      <c r="Y1430" s="22"/>
      <c r="AE1430" s="22"/>
      <c r="AF1430" s="66"/>
      <c r="AG1430" s="22"/>
      <c r="AH1430" s="22"/>
      <c r="AI1430" s="22"/>
      <c r="AJ1430" s="22"/>
      <c r="AK1430" s="22"/>
      <c r="AL1430" s="261"/>
      <c r="AM1430" s="261"/>
      <c r="AN1430" s="22"/>
    </row>
    <row r="1431" spans="2:40" ht="16.5" thickTop="1" thickBot="1" x14ac:dyDescent="0.3">
      <c r="B1431" s="22"/>
      <c r="C1431" s="22"/>
      <c r="D1431" s="22"/>
      <c r="E1431" s="22"/>
      <c r="F1431" s="22"/>
      <c r="G1431" s="22"/>
      <c r="H1431" s="22"/>
      <c r="I1431" s="22"/>
      <c r="J1431" s="22"/>
      <c r="K1431" s="22"/>
      <c r="L1431" s="22"/>
      <c r="N1431" s="22"/>
      <c r="O1431" s="22"/>
      <c r="P1431" s="22"/>
      <c r="Q1431" s="22"/>
      <c r="R1431" s="22"/>
      <c r="S1431" s="22"/>
      <c r="T1431" s="22"/>
      <c r="U1431" s="22"/>
      <c r="V1431" s="22"/>
      <c r="W1431" s="22"/>
      <c r="X1431" s="22"/>
      <c r="Y1431" s="22"/>
      <c r="AE1431" s="22"/>
      <c r="AF1431" s="66"/>
      <c r="AG1431" s="22"/>
      <c r="AH1431" s="22"/>
      <c r="AI1431" s="22"/>
      <c r="AJ1431" s="22"/>
      <c r="AK1431" s="22"/>
      <c r="AL1431" s="261"/>
      <c r="AM1431" s="261"/>
      <c r="AN1431" s="22"/>
    </row>
    <row r="1432" spans="2:40" ht="16.5" thickTop="1" thickBot="1" x14ac:dyDescent="0.3">
      <c r="B1432" s="22"/>
      <c r="C1432" s="22"/>
      <c r="D1432" s="22"/>
      <c r="E1432" s="22"/>
      <c r="F1432" s="22"/>
      <c r="G1432" s="22"/>
      <c r="H1432" s="22"/>
      <c r="I1432" s="22"/>
      <c r="J1432" s="22"/>
      <c r="K1432" s="22"/>
      <c r="L1432" s="22"/>
      <c r="N1432" s="22"/>
      <c r="O1432" s="22"/>
      <c r="P1432" s="22"/>
      <c r="Q1432" s="22"/>
      <c r="R1432" s="22"/>
      <c r="S1432" s="22"/>
      <c r="T1432" s="22"/>
      <c r="U1432" s="22"/>
      <c r="V1432" s="22"/>
      <c r="W1432" s="22"/>
      <c r="X1432" s="22"/>
      <c r="Y1432" s="22"/>
      <c r="AE1432" s="22"/>
      <c r="AF1432" s="66"/>
      <c r="AG1432" s="22"/>
      <c r="AH1432" s="22"/>
      <c r="AI1432" s="22"/>
      <c r="AJ1432" s="22"/>
      <c r="AK1432" s="22"/>
      <c r="AL1432" s="261"/>
      <c r="AM1432" s="261"/>
      <c r="AN1432" s="22"/>
    </row>
    <row r="1433" spans="2:40" ht="16.5" thickTop="1" thickBot="1" x14ac:dyDescent="0.3">
      <c r="B1433" s="22"/>
      <c r="C1433" s="22"/>
      <c r="D1433" s="22"/>
      <c r="E1433" s="22"/>
      <c r="F1433" s="22"/>
      <c r="G1433" s="22"/>
      <c r="H1433" s="22"/>
      <c r="I1433" s="22"/>
      <c r="J1433" s="22"/>
      <c r="K1433" s="22"/>
      <c r="L1433" s="22"/>
      <c r="N1433" s="22"/>
      <c r="O1433" s="22"/>
      <c r="P1433" s="22"/>
      <c r="Q1433" s="22"/>
      <c r="R1433" s="22"/>
      <c r="S1433" s="22"/>
      <c r="T1433" s="22"/>
      <c r="U1433" s="22"/>
      <c r="V1433" s="22"/>
      <c r="W1433" s="22"/>
      <c r="X1433" s="22"/>
      <c r="Y1433" s="22"/>
      <c r="AE1433" s="22"/>
      <c r="AF1433" s="66"/>
      <c r="AG1433" s="22"/>
      <c r="AH1433" s="22"/>
      <c r="AI1433" s="22"/>
      <c r="AJ1433" s="22"/>
      <c r="AK1433" s="22"/>
      <c r="AL1433" s="261"/>
      <c r="AM1433" s="261"/>
      <c r="AN1433" s="22"/>
    </row>
    <row r="1434" spans="2:40" ht="16.5" thickTop="1" thickBot="1" x14ac:dyDescent="0.3">
      <c r="B1434" s="22"/>
      <c r="C1434" s="22"/>
      <c r="D1434" s="22"/>
      <c r="E1434" s="22"/>
      <c r="F1434" s="22"/>
      <c r="G1434" s="22"/>
      <c r="H1434" s="22"/>
      <c r="I1434" s="22"/>
      <c r="J1434" s="22"/>
      <c r="K1434" s="22"/>
      <c r="L1434" s="22"/>
      <c r="N1434" s="22"/>
      <c r="O1434" s="22"/>
      <c r="P1434" s="22"/>
      <c r="Q1434" s="22"/>
      <c r="R1434" s="22"/>
      <c r="S1434" s="22"/>
      <c r="T1434" s="22"/>
      <c r="U1434" s="22"/>
      <c r="V1434" s="22"/>
      <c r="W1434" s="22"/>
      <c r="X1434" s="22"/>
      <c r="Y1434" s="22"/>
      <c r="AE1434" s="22"/>
      <c r="AF1434" s="66"/>
      <c r="AG1434" s="22"/>
      <c r="AH1434" s="22"/>
      <c r="AI1434" s="22"/>
      <c r="AJ1434" s="22"/>
      <c r="AK1434" s="22"/>
      <c r="AL1434" s="261"/>
      <c r="AM1434" s="261"/>
      <c r="AN1434" s="22"/>
    </row>
    <row r="1435" spans="2:40" ht="16.5" thickTop="1" thickBot="1" x14ac:dyDescent="0.3">
      <c r="B1435" s="22"/>
      <c r="C1435" s="22"/>
      <c r="D1435" s="22"/>
      <c r="E1435" s="22"/>
      <c r="F1435" s="22"/>
      <c r="G1435" s="22"/>
      <c r="H1435" s="22"/>
      <c r="I1435" s="22"/>
      <c r="J1435" s="22"/>
      <c r="K1435" s="22"/>
      <c r="L1435" s="22"/>
      <c r="N1435" s="22"/>
      <c r="O1435" s="22"/>
      <c r="P1435" s="22"/>
      <c r="Q1435" s="22"/>
      <c r="R1435" s="22"/>
      <c r="S1435" s="22"/>
      <c r="T1435" s="22"/>
      <c r="U1435" s="22"/>
      <c r="V1435" s="22"/>
      <c r="W1435" s="22"/>
      <c r="X1435" s="22"/>
      <c r="Y1435" s="22"/>
      <c r="AE1435" s="22"/>
      <c r="AF1435" s="66"/>
      <c r="AG1435" s="22"/>
      <c r="AH1435" s="22"/>
      <c r="AI1435" s="22"/>
      <c r="AJ1435" s="22"/>
      <c r="AK1435" s="22"/>
      <c r="AL1435" s="261"/>
      <c r="AM1435" s="261"/>
      <c r="AN1435" s="22"/>
    </row>
    <row r="1436" spans="2:40" ht="16.5" thickTop="1" thickBot="1" x14ac:dyDescent="0.3">
      <c r="B1436" s="22"/>
      <c r="C1436" s="22"/>
      <c r="D1436" s="22"/>
      <c r="E1436" s="22"/>
      <c r="F1436" s="22"/>
      <c r="G1436" s="22"/>
      <c r="H1436" s="22"/>
      <c r="I1436" s="22"/>
      <c r="J1436" s="22"/>
      <c r="K1436" s="22"/>
      <c r="L1436" s="22"/>
      <c r="N1436" s="22"/>
      <c r="O1436" s="22"/>
      <c r="P1436" s="22"/>
      <c r="Q1436" s="22"/>
      <c r="R1436" s="22"/>
      <c r="S1436" s="22"/>
      <c r="T1436" s="22"/>
      <c r="U1436" s="22"/>
      <c r="V1436" s="22"/>
      <c r="W1436" s="22"/>
      <c r="X1436" s="22"/>
      <c r="Y1436" s="22"/>
      <c r="AE1436" s="22"/>
      <c r="AF1436" s="66"/>
      <c r="AG1436" s="22"/>
      <c r="AH1436" s="22"/>
      <c r="AI1436" s="22"/>
      <c r="AJ1436" s="22"/>
      <c r="AK1436" s="22"/>
      <c r="AL1436" s="261"/>
      <c r="AM1436" s="261"/>
      <c r="AN1436" s="22"/>
    </row>
    <row r="1437" spans="2:40" ht="16.5" thickTop="1" thickBot="1" x14ac:dyDescent="0.3">
      <c r="B1437" s="22"/>
      <c r="C1437" s="22"/>
      <c r="D1437" s="22"/>
      <c r="E1437" s="22"/>
      <c r="F1437" s="22"/>
      <c r="G1437" s="22"/>
      <c r="H1437" s="22"/>
      <c r="I1437" s="22"/>
      <c r="J1437" s="22"/>
      <c r="K1437" s="22"/>
      <c r="L1437" s="22"/>
      <c r="N1437" s="22"/>
      <c r="O1437" s="22"/>
      <c r="P1437" s="22"/>
      <c r="Q1437" s="22"/>
      <c r="R1437" s="22"/>
      <c r="S1437" s="22"/>
      <c r="T1437" s="22"/>
      <c r="U1437" s="22"/>
      <c r="V1437" s="22"/>
      <c r="W1437" s="22"/>
      <c r="X1437" s="22"/>
      <c r="Y1437" s="22"/>
      <c r="AE1437" s="22"/>
      <c r="AF1437" s="66"/>
      <c r="AG1437" s="22"/>
      <c r="AH1437" s="22"/>
      <c r="AI1437" s="22"/>
      <c r="AJ1437" s="22"/>
      <c r="AK1437" s="22"/>
      <c r="AL1437" s="261"/>
      <c r="AM1437" s="261"/>
      <c r="AN1437" s="22"/>
    </row>
    <row r="1438" spans="2:40" ht="16.5" thickTop="1" thickBot="1" x14ac:dyDescent="0.3">
      <c r="B1438" s="22"/>
      <c r="C1438" s="22"/>
      <c r="D1438" s="22"/>
      <c r="E1438" s="22"/>
      <c r="F1438" s="22"/>
      <c r="G1438" s="22"/>
      <c r="H1438" s="22"/>
      <c r="I1438" s="22"/>
      <c r="J1438" s="22"/>
      <c r="K1438" s="22"/>
      <c r="L1438" s="22"/>
      <c r="N1438" s="22"/>
      <c r="O1438" s="22"/>
      <c r="P1438" s="22"/>
      <c r="Q1438" s="22"/>
      <c r="R1438" s="22"/>
      <c r="S1438" s="22"/>
      <c r="T1438" s="22"/>
      <c r="U1438" s="22"/>
      <c r="V1438" s="22"/>
      <c r="W1438" s="22"/>
      <c r="X1438" s="22"/>
      <c r="Y1438" s="22"/>
      <c r="AE1438" s="22"/>
      <c r="AF1438" s="66"/>
      <c r="AG1438" s="22"/>
      <c r="AH1438" s="22"/>
      <c r="AI1438" s="22"/>
      <c r="AJ1438" s="22"/>
      <c r="AK1438" s="22"/>
      <c r="AL1438" s="261"/>
      <c r="AM1438" s="261"/>
      <c r="AN1438" s="22"/>
    </row>
    <row r="1439" spans="2:40" ht="16.5" thickTop="1" thickBot="1" x14ac:dyDescent="0.3">
      <c r="B1439" s="22"/>
      <c r="C1439" s="22"/>
      <c r="D1439" s="22"/>
      <c r="E1439" s="22"/>
      <c r="F1439" s="22"/>
      <c r="G1439" s="22"/>
      <c r="H1439" s="22"/>
      <c r="I1439" s="22"/>
      <c r="J1439" s="22"/>
      <c r="K1439" s="22"/>
      <c r="L1439" s="22"/>
      <c r="N1439" s="22"/>
      <c r="O1439" s="22"/>
      <c r="P1439" s="22"/>
      <c r="Q1439" s="22"/>
      <c r="R1439" s="22"/>
      <c r="S1439" s="22"/>
      <c r="T1439" s="22"/>
      <c r="U1439" s="22"/>
      <c r="V1439" s="22"/>
      <c r="W1439" s="22"/>
      <c r="X1439" s="22"/>
      <c r="Y1439" s="22"/>
      <c r="AE1439" s="22"/>
      <c r="AF1439" s="66"/>
      <c r="AG1439" s="22"/>
      <c r="AH1439" s="22"/>
      <c r="AI1439" s="22"/>
      <c r="AJ1439" s="22"/>
      <c r="AK1439" s="22"/>
      <c r="AL1439" s="261"/>
      <c r="AM1439" s="261"/>
      <c r="AN1439" s="22"/>
    </row>
    <row r="1440" spans="2:40" ht="16.5" thickTop="1" thickBot="1" x14ac:dyDescent="0.3">
      <c r="B1440" s="22"/>
      <c r="C1440" s="22"/>
      <c r="D1440" s="22"/>
      <c r="E1440" s="22"/>
      <c r="F1440" s="22"/>
      <c r="G1440" s="22"/>
      <c r="H1440" s="22"/>
      <c r="I1440" s="22"/>
      <c r="J1440" s="22"/>
      <c r="K1440" s="22"/>
      <c r="L1440" s="22"/>
      <c r="N1440" s="22"/>
      <c r="O1440" s="22"/>
      <c r="P1440" s="22"/>
      <c r="Q1440" s="22"/>
      <c r="R1440" s="22"/>
      <c r="S1440" s="22"/>
      <c r="T1440" s="22"/>
      <c r="U1440" s="22"/>
      <c r="V1440" s="22"/>
      <c r="W1440" s="22"/>
      <c r="X1440" s="22"/>
      <c r="Y1440" s="22"/>
      <c r="AE1440" s="22"/>
      <c r="AF1440" s="66"/>
      <c r="AG1440" s="22"/>
      <c r="AH1440" s="22"/>
      <c r="AI1440" s="22"/>
      <c r="AJ1440" s="22"/>
      <c r="AK1440" s="22"/>
      <c r="AL1440" s="261"/>
      <c r="AM1440" s="261"/>
      <c r="AN1440" s="22"/>
    </row>
    <row r="1441" spans="2:40" ht="16.5" thickTop="1" thickBot="1" x14ac:dyDescent="0.3">
      <c r="B1441" s="22"/>
      <c r="C1441" s="22"/>
      <c r="D1441" s="22"/>
      <c r="E1441" s="22"/>
      <c r="F1441" s="22"/>
      <c r="G1441" s="22"/>
      <c r="H1441" s="22"/>
      <c r="I1441" s="22"/>
      <c r="J1441" s="22"/>
      <c r="K1441" s="22"/>
      <c r="L1441" s="22"/>
      <c r="N1441" s="22"/>
      <c r="O1441" s="22"/>
      <c r="P1441" s="22"/>
      <c r="Q1441" s="22"/>
      <c r="R1441" s="22"/>
      <c r="S1441" s="22"/>
      <c r="T1441" s="22"/>
      <c r="U1441" s="22"/>
      <c r="V1441" s="22"/>
      <c r="W1441" s="22"/>
      <c r="X1441" s="22"/>
      <c r="Y1441" s="22"/>
      <c r="AE1441" s="22"/>
      <c r="AF1441" s="66"/>
      <c r="AG1441" s="22"/>
      <c r="AH1441" s="22"/>
      <c r="AI1441" s="22"/>
      <c r="AJ1441" s="22"/>
      <c r="AK1441" s="22"/>
      <c r="AL1441" s="261"/>
      <c r="AM1441" s="261"/>
      <c r="AN1441" s="22"/>
    </row>
    <row r="1442" spans="2:40" ht="16.5" thickTop="1" thickBot="1" x14ac:dyDescent="0.3">
      <c r="B1442" s="22"/>
      <c r="C1442" s="22"/>
      <c r="D1442" s="22"/>
      <c r="E1442" s="22"/>
      <c r="F1442" s="22"/>
      <c r="G1442" s="22"/>
      <c r="H1442" s="22"/>
      <c r="I1442" s="22"/>
      <c r="J1442" s="22"/>
      <c r="K1442" s="22"/>
      <c r="L1442" s="22"/>
      <c r="N1442" s="22"/>
      <c r="O1442" s="22"/>
      <c r="P1442" s="22"/>
      <c r="Q1442" s="22"/>
      <c r="R1442" s="22"/>
      <c r="S1442" s="22"/>
      <c r="T1442" s="22"/>
      <c r="U1442" s="22"/>
      <c r="V1442" s="22"/>
      <c r="W1442" s="22"/>
      <c r="X1442" s="22"/>
      <c r="Y1442" s="22"/>
      <c r="AE1442" s="22"/>
      <c r="AF1442" s="66"/>
      <c r="AG1442" s="22"/>
      <c r="AH1442" s="22"/>
      <c r="AI1442" s="22"/>
      <c r="AJ1442" s="22"/>
      <c r="AK1442" s="22"/>
      <c r="AL1442" s="261"/>
      <c r="AM1442" s="261"/>
      <c r="AN1442" s="22"/>
    </row>
    <row r="1443" spans="2:40" ht="16.5" thickTop="1" thickBot="1" x14ac:dyDescent="0.3">
      <c r="B1443" s="22"/>
      <c r="C1443" s="22"/>
      <c r="D1443" s="22"/>
      <c r="E1443" s="22"/>
      <c r="F1443" s="22"/>
      <c r="G1443" s="22"/>
      <c r="H1443" s="22"/>
      <c r="I1443" s="22"/>
      <c r="J1443" s="22"/>
      <c r="K1443" s="22"/>
      <c r="L1443" s="22"/>
      <c r="N1443" s="22"/>
      <c r="O1443" s="22"/>
      <c r="P1443" s="22"/>
      <c r="Q1443" s="22"/>
      <c r="R1443" s="22"/>
      <c r="S1443" s="22"/>
      <c r="T1443" s="22"/>
      <c r="U1443" s="22"/>
      <c r="V1443" s="22"/>
      <c r="W1443" s="22"/>
      <c r="X1443" s="22"/>
      <c r="Y1443" s="22"/>
      <c r="AE1443" s="22"/>
      <c r="AF1443" s="66"/>
      <c r="AG1443" s="22"/>
      <c r="AH1443" s="22"/>
      <c r="AI1443" s="22"/>
      <c r="AJ1443" s="22"/>
      <c r="AK1443" s="22"/>
      <c r="AL1443" s="261"/>
      <c r="AM1443" s="261"/>
      <c r="AN1443" s="22"/>
    </row>
    <row r="1444" spans="2:40" ht="16.5" thickTop="1" thickBot="1" x14ac:dyDescent="0.3">
      <c r="B1444" s="22"/>
      <c r="C1444" s="22"/>
      <c r="D1444" s="22"/>
      <c r="E1444" s="22"/>
      <c r="F1444" s="22"/>
      <c r="G1444" s="22"/>
      <c r="H1444" s="22"/>
      <c r="I1444" s="22"/>
      <c r="J1444" s="22"/>
      <c r="K1444" s="22"/>
      <c r="L1444" s="22"/>
      <c r="N1444" s="22"/>
      <c r="O1444" s="22"/>
      <c r="P1444" s="22"/>
      <c r="Q1444" s="22"/>
      <c r="R1444" s="22"/>
      <c r="S1444" s="22"/>
      <c r="T1444" s="22"/>
      <c r="U1444" s="22"/>
      <c r="V1444" s="22"/>
      <c r="W1444" s="22"/>
      <c r="X1444" s="22"/>
      <c r="Y1444" s="22"/>
      <c r="AE1444" s="22"/>
      <c r="AF1444" s="66"/>
      <c r="AG1444" s="22"/>
      <c r="AH1444" s="22"/>
      <c r="AI1444" s="22"/>
      <c r="AJ1444" s="22"/>
      <c r="AK1444" s="22"/>
      <c r="AL1444" s="261"/>
      <c r="AM1444" s="261"/>
      <c r="AN1444" s="22"/>
    </row>
    <row r="1445" spans="2:40" ht="16.5" thickTop="1" thickBot="1" x14ac:dyDescent="0.3">
      <c r="B1445" s="22"/>
      <c r="C1445" s="22"/>
      <c r="D1445" s="22"/>
      <c r="E1445" s="22"/>
      <c r="F1445" s="22"/>
      <c r="G1445" s="22"/>
      <c r="H1445" s="22"/>
      <c r="I1445" s="22"/>
      <c r="J1445" s="22"/>
      <c r="K1445" s="22"/>
      <c r="L1445" s="22"/>
      <c r="N1445" s="22"/>
      <c r="O1445" s="22"/>
      <c r="P1445" s="22"/>
      <c r="Q1445" s="22"/>
      <c r="R1445" s="22"/>
      <c r="S1445" s="22"/>
      <c r="T1445" s="22"/>
      <c r="U1445" s="22"/>
      <c r="V1445" s="22"/>
      <c r="W1445" s="22"/>
      <c r="X1445" s="22"/>
      <c r="Y1445" s="22"/>
      <c r="AE1445" s="22"/>
      <c r="AF1445" s="66"/>
      <c r="AG1445" s="22"/>
      <c r="AH1445" s="22"/>
      <c r="AI1445" s="22"/>
      <c r="AJ1445" s="22"/>
      <c r="AK1445" s="22"/>
      <c r="AL1445" s="261"/>
      <c r="AM1445" s="261"/>
      <c r="AN1445" s="22"/>
    </row>
    <row r="1446" spans="2:40" ht="16.5" thickTop="1" thickBot="1" x14ac:dyDescent="0.3">
      <c r="B1446" s="22"/>
      <c r="C1446" s="22"/>
      <c r="D1446" s="22"/>
      <c r="E1446" s="22"/>
      <c r="F1446" s="22"/>
      <c r="G1446" s="22"/>
      <c r="H1446" s="22"/>
      <c r="I1446" s="22"/>
      <c r="J1446" s="22"/>
      <c r="K1446" s="22"/>
      <c r="L1446" s="22"/>
      <c r="N1446" s="22"/>
      <c r="O1446" s="22"/>
      <c r="P1446" s="22"/>
      <c r="Q1446" s="22"/>
      <c r="R1446" s="22"/>
      <c r="S1446" s="22"/>
      <c r="T1446" s="22"/>
      <c r="U1446" s="22"/>
      <c r="V1446" s="22"/>
      <c r="W1446" s="22"/>
      <c r="X1446" s="22"/>
      <c r="Y1446" s="22"/>
      <c r="AE1446" s="22"/>
      <c r="AF1446" s="66"/>
      <c r="AG1446" s="22"/>
      <c r="AH1446" s="22"/>
      <c r="AI1446" s="22"/>
      <c r="AJ1446" s="22"/>
      <c r="AK1446" s="22"/>
      <c r="AL1446" s="261"/>
      <c r="AM1446" s="261"/>
      <c r="AN1446" s="22"/>
    </row>
    <row r="1447" spans="2:40" ht="16.5" thickTop="1" thickBot="1" x14ac:dyDescent="0.3">
      <c r="B1447" s="22"/>
      <c r="C1447" s="22"/>
      <c r="D1447" s="22"/>
      <c r="E1447" s="22"/>
      <c r="F1447" s="22"/>
      <c r="G1447" s="22"/>
      <c r="H1447" s="22"/>
      <c r="I1447" s="22"/>
      <c r="J1447" s="22"/>
      <c r="K1447" s="22"/>
      <c r="L1447" s="22"/>
      <c r="N1447" s="22"/>
      <c r="O1447" s="22"/>
      <c r="P1447" s="22"/>
      <c r="Q1447" s="22"/>
      <c r="R1447" s="22"/>
      <c r="S1447" s="22"/>
      <c r="T1447" s="22"/>
      <c r="U1447" s="22"/>
      <c r="V1447" s="22"/>
      <c r="W1447" s="22"/>
      <c r="X1447" s="22"/>
      <c r="Y1447" s="22"/>
      <c r="AE1447" s="22"/>
      <c r="AF1447" s="66"/>
      <c r="AG1447" s="22"/>
      <c r="AH1447" s="22"/>
      <c r="AI1447" s="22"/>
      <c r="AJ1447" s="22"/>
      <c r="AK1447" s="22"/>
      <c r="AL1447" s="261"/>
      <c r="AM1447" s="261"/>
      <c r="AN1447" s="22"/>
    </row>
    <row r="1448" spans="2:40" ht="16.5" thickTop="1" thickBot="1" x14ac:dyDescent="0.3">
      <c r="B1448" s="22"/>
      <c r="C1448" s="22"/>
      <c r="D1448" s="22"/>
      <c r="E1448" s="22"/>
      <c r="F1448" s="22"/>
      <c r="G1448" s="22"/>
      <c r="H1448" s="22"/>
      <c r="I1448" s="22"/>
      <c r="J1448" s="22"/>
      <c r="K1448" s="22"/>
      <c r="L1448" s="22"/>
      <c r="N1448" s="22"/>
      <c r="O1448" s="22"/>
      <c r="P1448" s="22"/>
      <c r="Q1448" s="22"/>
      <c r="R1448" s="22"/>
      <c r="S1448" s="22"/>
      <c r="T1448" s="22"/>
      <c r="U1448" s="22"/>
      <c r="V1448" s="22"/>
      <c r="W1448" s="22"/>
      <c r="X1448" s="22"/>
      <c r="Y1448" s="22"/>
      <c r="AE1448" s="22"/>
      <c r="AF1448" s="66"/>
      <c r="AG1448" s="22"/>
      <c r="AH1448" s="22"/>
      <c r="AI1448" s="22"/>
      <c r="AJ1448" s="22"/>
      <c r="AK1448" s="22"/>
      <c r="AL1448" s="261"/>
      <c r="AM1448" s="261"/>
      <c r="AN1448" s="22"/>
    </row>
    <row r="1449" spans="2:40" ht="16.5" thickTop="1" thickBot="1" x14ac:dyDescent="0.3">
      <c r="B1449" s="22"/>
      <c r="C1449" s="22"/>
      <c r="D1449" s="22"/>
      <c r="E1449" s="22"/>
      <c r="F1449" s="22"/>
      <c r="G1449" s="22"/>
      <c r="H1449" s="22"/>
      <c r="I1449" s="22"/>
      <c r="J1449" s="22"/>
      <c r="K1449" s="22"/>
      <c r="L1449" s="22"/>
      <c r="N1449" s="22"/>
      <c r="O1449" s="22"/>
      <c r="P1449" s="22"/>
      <c r="Q1449" s="22"/>
      <c r="R1449" s="22"/>
      <c r="S1449" s="22"/>
      <c r="T1449" s="22"/>
      <c r="U1449" s="22"/>
      <c r="V1449" s="22"/>
      <c r="W1449" s="22"/>
      <c r="X1449" s="22"/>
      <c r="Y1449" s="22"/>
      <c r="AE1449" s="22"/>
      <c r="AF1449" s="66"/>
      <c r="AG1449" s="22"/>
      <c r="AH1449" s="22"/>
      <c r="AI1449" s="22"/>
      <c r="AJ1449" s="22"/>
      <c r="AK1449" s="22"/>
      <c r="AL1449" s="261"/>
      <c r="AM1449" s="261"/>
      <c r="AN1449" s="22"/>
    </row>
    <row r="1450" spans="2:40" ht="16.5" thickTop="1" thickBot="1" x14ac:dyDescent="0.3">
      <c r="B1450" s="22"/>
      <c r="C1450" s="22"/>
      <c r="D1450" s="22"/>
      <c r="E1450" s="22"/>
      <c r="F1450" s="22"/>
      <c r="G1450" s="22"/>
      <c r="H1450" s="22"/>
      <c r="I1450" s="22"/>
      <c r="J1450" s="22"/>
      <c r="K1450" s="22"/>
      <c r="L1450" s="22"/>
      <c r="N1450" s="22"/>
      <c r="O1450" s="22"/>
      <c r="P1450" s="22"/>
      <c r="Q1450" s="22"/>
      <c r="R1450" s="22"/>
      <c r="S1450" s="22"/>
      <c r="T1450" s="22"/>
      <c r="U1450" s="22"/>
      <c r="V1450" s="22"/>
      <c r="W1450" s="22"/>
      <c r="X1450" s="22"/>
      <c r="Y1450" s="22"/>
      <c r="AE1450" s="22"/>
      <c r="AF1450" s="66"/>
      <c r="AG1450" s="22"/>
      <c r="AH1450" s="22"/>
      <c r="AI1450" s="22"/>
      <c r="AJ1450" s="22"/>
      <c r="AK1450" s="22"/>
      <c r="AL1450" s="261"/>
      <c r="AM1450" s="261"/>
      <c r="AN1450" s="22"/>
    </row>
    <row r="1451" spans="2:40" ht="16.5" thickTop="1" thickBot="1" x14ac:dyDescent="0.3">
      <c r="B1451" s="22"/>
      <c r="C1451" s="22"/>
      <c r="D1451" s="22"/>
      <c r="E1451" s="22"/>
      <c r="F1451" s="22"/>
      <c r="G1451" s="22"/>
      <c r="H1451" s="22"/>
      <c r="I1451" s="22"/>
      <c r="J1451" s="22"/>
      <c r="K1451" s="22"/>
      <c r="L1451" s="22"/>
      <c r="N1451" s="22"/>
      <c r="O1451" s="22"/>
      <c r="P1451" s="22"/>
      <c r="Q1451" s="22"/>
      <c r="R1451" s="22"/>
      <c r="S1451" s="22"/>
      <c r="T1451" s="22"/>
      <c r="U1451" s="22"/>
      <c r="V1451" s="22"/>
      <c r="W1451" s="22"/>
      <c r="X1451" s="22"/>
      <c r="Y1451" s="22"/>
      <c r="AE1451" s="22"/>
      <c r="AF1451" s="66"/>
      <c r="AG1451" s="22"/>
      <c r="AH1451" s="22"/>
      <c r="AI1451" s="22"/>
      <c r="AJ1451" s="22"/>
      <c r="AK1451" s="22"/>
      <c r="AL1451" s="261"/>
      <c r="AM1451" s="261"/>
      <c r="AN1451" s="22"/>
    </row>
    <row r="1452" spans="2:40" ht="16.5" thickTop="1" thickBot="1" x14ac:dyDescent="0.3">
      <c r="B1452" s="22"/>
      <c r="C1452" s="22"/>
      <c r="D1452" s="22"/>
      <c r="E1452" s="22"/>
      <c r="F1452" s="22"/>
      <c r="G1452" s="22"/>
      <c r="H1452" s="22"/>
      <c r="I1452" s="22"/>
      <c r="J1452" s="22"/>
      <c r="K1452" s="22"/>
      <c r="L1452" s="22"/>
      <c r="N1452" s="22"/>
      <c r="O1452" s="22"/>
      <c r="P1452" s="22"/>
      <c r="Q1452" s="22"/>
      <c r="R1452" s="22"/>
      <c r="S1452" s="22"/>
      <c r="T1452" s="22"/>
      <c r="U1452" s="22"/>
      <c r="V1452" s="22"/>
      <c r="W1452" s="22"/>
      <c r="X1452" s="22"/>
      <c r="Y1452" s="22"/>
      <c r="AE1452" s="22"/>
      <c r="AF1452" s="66"/>
      <c r="AG1452" s="22"/>
      <c r="AH1452" s="22"/>
      <c r="AI1452" s="22"/>
      <c r="AJ1452" s="22"/>
      <c r="AK1452" s="22"/>
      <c r="AL1452" s="261"/>
      <c r="AM1452" s="261"/>
      <c r="AN1452" s="22"/>
    </row>
    <row r="1453" spans="2:40" ht="16.5" thickTop="1" thickBot="1" x14ac:dyDescent="0.3">
      <c r="B1453" s="22"/>
      <c r="C1453" s="22"/>
      <c r="D1453" s="22"/>
      <c r="E1453" s="22"/>
      <c r="F1453" s="22"/>
      <c r="G1453" s="22"/>
      <c r="H1453" s="22"/>
      <c r="I1453" s="22"/>
      <c r="J1453" s="22"/>
      <c r="K1453" s="22"/>
      <c r="L1453" s="22"/>
      <c r="N1453" s="22"/>
      <c r="O1453" s="22"/>
      <c r="P1453" s="22"/>
      <c r="Q1453" s="22"/>
      <c r="R1453" s="22"/>
      <c r="S1453" s="22"/>
      <c r="T1453" s="22"/>
      <c r="U1453" s="22"/>
      <c r="V1453" s="22"/>
      <c r="W1453" s="22"/>
      <c r="X1453" s="22"/>
      <c r="Y1453" s="22"/>
      <c r="AE1453" s="22"/>
      <c r="AF1453" s="66"/>
      <c r="AG1453" s="22"/>
      <c r="AH1453" s="22"/>
      <c r="AI1453" s="22"/>
      <c r="AJ1453" s="22"/>
      <c r="AK1453" s="22"/>
      <c r="AL1453" s="261"/>
      <c r="AM1453" s="261"/>
      <c r="AN1453" s="22"/>
    </row>
    <row r="1454" spans="2:40" ht="16.5" thickTop="1" thickBot="1" x14ac:dyDescent="0.3">
      <c r="B1454" s="22"/>
      <c r="C1454" s="22"/>
      <c r="D1454" s="22"/>
      <c r="E1454" s="22"/>
      <c r="F1454" s="22"/>
      <c r="G1454" s="22"/>
      <c r="H1454" s="22"/>
      <c r="I1454" s="22"/>
      <c r="J1454" s="22"/>
      <c r="K1454" s="22"/>
      <c r="L1454" s="22"/>
      <c r="N1454" s="22"/>
      <c r="O1454" s="22"/>
      <c r="P1454" s="22"/>
      <c r="Q1454" s="22"/>
      <c r="R1454" s="22"/>
      <c r="S1454" s="22"/>
      <c r="T1454" s="22"/>
      <c r="U1454" s="22"/>
      <c r="V1454" s="22"/>
      <c r="W1454" s="22"/>
      <c r="X1454" s="22"/>
      <c r="Y1454" s="22"/>
      <c r="AE1454" s="22"/>
      <c r="AF1454" s="66"/>
      <c r="AG1454" s="22"/>
      <c r="AH1454" s="22"/>
      <c r="AI1454" s="22"/>
      <c r="AJ1454" s="22"/>
      <c r="AK1454" s="22"/>
      <c r="AL1454" s="261"/>
      <c r="AM1454" s="261"/>
      <c r="AN1454" s="22"/>
    </row>
    <row r="1455" spans="2:40" ht="16.5" thickTop="1" thickBot="1" x14ac:dyDescent="0.3">
      <c r="B1455" s="22"/>
      <c r="C1455" s="22"/>
      <c r="D1455" s="22"/>
      <c r="E1455" s="22"/>
      <c r="F1455" s="22"/>
      <c r="G1455" s="22"/>
      <c r="H1455" s="22"/>
      <c r="I1455" s="22"/>
      <c r="J1455" s="22"/>
      <c r="K1455" s="22"/>
      <c r="L1455" s="22"/>
      <c r="N1455" s="22"/>
      <c r="O1455" s="22"/>
      <c r="P1455" s="22"/>
      <c r="Q1455" s="22"/>
      <c r="R1455" s="22"/>
      <c r="S1455" s="22"/>
      <c r="T1455" s="22"/>
      <c r="U1455" s="22"/>
      <c r="V1455" s="22"/>
      <c r="W1455" s="22"/>
      <c r="X1455" s="22"/>
      <c r="Y1455" s="22"/>
      <c r="AE1455" s="22"/>
      <c r="AF1455" s="66"/>
      <c r="AG1455" s="22"/>
      <c r="AH1455" s="22"/>
      <c r="AI1455" s="22"/>
      <c r="AJ1455" s="22"/>
      <c r="AK1455" s="22"/>
      <c r="AL1455" s="261"/>
      <c r="AM1455" s="261"/>
      <c r="AN1455" s="22"/>
    </row>
    <row r="1456" spans="2:40" ht="16.5" thickTop="1" thickBot="1" x14ac:dyDescent="0.3">
      <c r="B1456" s="22"/>
      <c r="C1456" s="22"/>
      <c r="D1456" s="22"/>
      <c r="E1456" s="22"/>
      <c r="F1456" s="22"/>
      <c r="G1456" s="22"/>
      <c r="H1456" s="22"/>
      <c r="I1456" s="22"/>
      <c r="J1456" s="22"/>
      <c r="K1456" s="22"/>
      <c r="L1456" s="22"/>
      <c r="N1456" s="22"/>
      <c r="O1456" s="22"/>
      <c r="P1456" s="22"/>
      <c r="Q1456" s="22"/>
      <c r="R1456" s="22"/>
      <c r="S1456" s="22"/>
      <c r="T1456" s="22"/>
      <c r="U1456" s="22"/>
      <c r="V1456" s="22"/>
      <c r="W1456" s="22"/>
      <c r="X1456" s="22"/>
      <c r="Y1456" s="22"/>
      <c r="AE1456" s="22"/>
      <c r="AF1456" s="66"/>
      <c r="AG1456" s="22"/>
      <c r="AH1456" s="22"/>
      <c r="AI1456" s="22"/>
      <c r="AJ1456" s="22"/>
      <c r="AK1456" s="22"/>
      <c r="AL1456" s="261"/>
      <c r="AM1456" s="261"/>
      <c r="AN1456" s="22"/>
    </row>
    <row r="1457" spans="2:40" ht="16.5" thickTop="1" thickBot="1" x14ac:dyDescent="0.3">
      <c r="B1457" s="22"/>
      <c r="C1457" s="22"/>
      <c r="D1457" s="22"/>
      <c r="E1457" s="22"/>
      <c r="F1457" s="22"/>
      <c r="G1457" s="22"/>
      <c r="H1457" s="22"/>
      <c r="I1457" s="22"/>
      <c r="J1457" s="22"/>
      <c r="K1457" s="22"/>
      <c r="L1457" s="22"/>
      <c r="N1457" s="22"/>
      <c r="O1457" s="22"/>
      <c r="P1457" s="22"/>
      <c r="Q1457" s="22"/>
      <c r="R1457" s="22"/>
      <c r="S1457" s="22"/>
      <c r="T1457" s="22"/>
      <c r="U1457" s="22"/>
      <c r="V1457" s="22"/>
      <c r="W1457" s="22"/>
      <c r="X1457" s="22"/>
      <c r="Y1457" s="22"/>
      <c r="AE1457" s="22"/>
      <c r="AF1457" s="66"/>
      <c r="AG1457" s="22"/>
      <c r="AH1457" s="22"/>
      <c r="AI1457" s="22"/>
      <c r="AJ1457" s="22"/>
      <c r="AK1457" s="22"/>
      <c r="AL1457" s="261"/>
      <c r="AM1457" s="261"/>
      <c r="AN1457" s="22"/>
    </row>
    <row r="1458" spans="2:40" ht="16.5" thickTop="1" thickBot="1" x14ac:dyDescent="0.3">
      <c r="B1458" s="22"/>
      <c r="C1458" s="22"/>
      <c r="D1458" s="22"/>
      <c r="E1458" s="22"/>
      <c r="F1458" s="22"/>
      <c r="G1458" s="22"/>
      <c r="H1458" s="22"/>
      <c r="I1458" s="22"/>
      <c r="J1458" s="22"/>
      <c r="K1458" s="22"/>
      <c r="L1458" s="22"/>
      <c r="N1458" s="22"/>
      <c r="O1458" s="22"/>
      <c r="P1458" s="22"/>
      <c r="Q1458" s="22"/>
      <c r="R1458" s="22"/>
      <c r="S1458" s="22"/>
      <c r="T1458" s="22"/>
      <c r="U1458" s="22"/>
      <c r="V1458" s="22"/>
      <c r="W1458" s="22"/>
      <c r="X1458" s="22"/>
      <c r="Y1458" s="22"/>
      <c r="AE1458" s="22"/>
      <c r="AF1458" s="66"/>
      <c r="AG1458" s="22"/>
      <c r="AH1458" s="22"/>
      <c r="AI1458" s="22"/>
      <c r="AJ1458" s="22"/>
      <c r="AK1458" s="22"/>
      <c r="AL1458" s="261"/>
      <c r="AM1458" s="261"/>
      <c r="AN1458" s="22"/>
    </row>
    <row r="1459" spans="2:40" ht="16.5" thickTop="1" thickBot="1" x14ac:dyDescent="0.3">
      <c r="B1459" s="22"/>
      <c r="C1459" s="22"/>
      <c r="D1459" s="22"/>
      <c r="E1459" s="22"/>
      <c r="F1459" s="22"/>
      <c r="G1459" s="22"/>
      <c r="H1459" s="22"/>
      <c r="I1459" s="22"/>
      <c r="J1459" s="22"/>
      <c r="K1459" s="22"/>
      <c r="L1459" s="22"/>
      <c r="N1459" s="22"/>
      <c r="O1459" s="22"/>
      <c r="P1459" s="22"/>
      <c r="Q1459" s="22"/>
      <c r="R1459" s="22"/>
      <c r="S1459" s="22"/>
      <c r="T1459" s="22"/>
      <c r="U1459" s="22"/>
      <c r="V1459" s="22"/>
      <c r="W1459" s="22"/>
      <c r="X1459" s="22"/>
      <c r="Y1459" s="22"/>
      <c r="AE1459" s="22"/>
      <c r="AF1459" s="66"/>
      <c r="AG1459" s="22"/>
      <c r="AH1459" s="22"/>
      <c r="AI1459" s="22"/>
      <c r="AJ1459" s="22"/>
      <c r="AK1459" s="22"/>
      <c r="AL1459" s="261"/>
      <c r="AM1459" s="261"/>
      <c r="AN1459" s="22"/>
    </row>
    <row r="1460" spans="2:40" ht="16.5" thickTop="1" thickBot="1" x14ac:dyDescent="0.3">
      <c r="B1460" s="22"/>
      <c r="C1460" s="22"/>
      <c r="D1460" s="22"/>
      <c r="E1460" s="22"/>
      <c r="F1460" s="22"/>
      <c r="G1460" s="22"/>
      <c r="H1460" s="22"/>
      <c r="I1460" s="22"/>
      <c r="J1460" s="22"/>
      <c r="K1460" s="22"/>
      <c r="L1460" s="22"/>
      <c r="N1460" s="22"/>
      <c r="O1460" s="22"/>
      <c r="P1460" s="22"/>
      <c r="Q1460" s="22"/>
      <c r="R1460" s="22"/>
      <c r="S1460" s="22"/>
      <c r="T1460" s="22"/>
      <c r="U1460" s="22"/>
      <c r="V1460" s="22"/>
      <c r="W1460" s="22"/>
      <c r="X1460" s="22"/>
      <c r="Y1460" s="22"/>
      <c r="AE1460" s="22"/>
      <c r="AF1460" s="66"/>
      <c r="AG1460" s="22"/>
      <c r="AH1460" s="22"/>
      <c r="AI1460" s="22"/>
      <c r="AJ1460" s="22"/>
      <c r="AK1460" s="22"/>
      <c r="AL1460" s="261"/>
      <c r="AM1460" s="261"/>
      <c r="AN1460" s="22"/>
    </row>
    <row r="1461" spans="2:40" ht="16.5" thickTop="1" thickBot="1" x14ac:dyDescent="0.3">
      <c r="B1461" s="22"/>
      <c r="C1461" s="22"/>
      <c r="D1461" s="22"/>
      <c r="E1461" s="22"/>
      <c r="F1461" s="22"/>
      <c r="G1461" s="22"/>
      <c r="H1461" s="22"/>
      <c r="I1461" s="22"/>
      <c r="J1461" s="22"/>
      <c r="K1461" s="22"/>
      <c r="L1461" s="22"/>
      <c r="N1461" s="22"/>
      <c r="O1461" s="22"/>
      <c r="P1461" s="22"/>
      <c r="Q1461" s="22"/>
      <c r="R1461" s="22"/>
      <c r="S1461" s="22"/>
      <c r="T1461" s="22"/>
      <c r="U1461" s="22"/>
      <c r="V1461" s="22"/>
      <c r="W1461" s="22"/>
      <c r="X1461" s="22"/>
      <c r="Y1461" s="22"/>
      <c r="AE1461" s="22"/>
      <c r="AF1461" s="66"/>
      <c r="AG1461" s="22"/>
      <c r="AH1461" s="22"/>
      <c r="AI1461" s="22"/>
      <c r="AJ1461" s="22"/>
      <c r="AK1461" s="22"/>
      <c r="AL1461" s="261"/>
      <c r="AM1461" s="261"/>
      <c r="AN1461" s="22"/>
    </row>
    <row r="1462" spans="2:40" ht="16.5" thickTop="1" thickBot="1" x14ac:dyDescent="0.3">
      <c r="B1462" s="22"/>
      <c r="C1462" s="22"/>
      <c r="D1462" s="22"/>
      <c r="E1462" s="22"/>
      <c r="F1462" s="22"/>
      <c r="G1462" s="22"/>
      <c r="H1462" s="22"/>
      <c r="I1462" s="22"/>
      <c r="J1462" s="22"/>
      <c r="K1462" s="22"/>
      <c r="L1462" s="22"/>
      <c r="N1462" s="22"/>
      <c r="O1462" s="22"/>
      <c r="P1462" s="22"/>
      <c r="Q1462" s="22"/>
      <c r="R1462" s="22"/>
      <c r="S1462" s="22"/>
      <c r="T1462" s="22"/>
      <c r="U1462" s="22"/>
      <c r="V1462" s="22"/>
      <c r="W1462" s="22"/>
      <c r="X1462" s="22"/>
      <c r="Y1462" s="22"/>
      <c r="AE1462" s="22"/>
      <c r="AF1462" s="66"/>
      <c r="AG1462" s="22"/>
      <c r="AH1462" s="22"/>
      <c r="AI1462" s="22"/>
      <c r="AJ1462" s="22"/>
      <c r="AK1462" s="22"/>
      <c r="AL1462" s="261"/>
      <c r="AM1462" s="261"/>
      <c r="AN1462" s="22"/>
    </row>
    <row r="1463" spans="2:40" ht="16.5" thickTop="1" thickBot="1" x14ac:dyDescent="0.3">
      <c r="B1463" s="22"/>
      <c r="C1463" s="22"/>
      <c r="D1463" s="22"/>
      <c r="E1463" s="22"/>
      <c r="F1463" s="22"/>
      <c r="G1463" s="22"/>
      <c r="H1463" s="22"/>
      <c r="I1463" s="22"/>
      <c r="J1463" s="22"/>
      <c r="K1463" s="22"/>
      <c r="L1463" s="22"/>
      <c r="N1463" s="22"/>
      <c r="O1463" s="22"/>
      <c r="P1463" s="22"/>
      <c r="Q1463" s="22"/>
      <c r="R1463" s="22"/>
      <c r="S1463" s="22"/>
      <c r="T1463" s="22"/>
      <c r="U1463" s="22"/>
      <c r="V1463" s="22"/>
      <c r="W1463" s="22"/>
      <c r="X1463" s="22"/>
      <c r="Y1463" s="22"/>
      <c r="AE1463" s="22"/>
      <c r="AF1463" s="66"/>
      <c r="AG1463" s="22"/>
      <c r="AH1463" s="22"/>
      <c r="AI1463" s="22"/>
      <c r="AJ1463" s="22"/>
      <c r="AK1463" s="22"/>
      <c r="AL1463" s="261"/>
      <c r="AM1463" s="261"/>
      <c r="AN1463" s="22"/>
    </row>
    <row r="1464" spans="2:40" ht="16.5" thickTop="1" thickBot="1" x14ac:dyDescent="0.3">
      <c r="B1464" s="22"/>
      <c r="C1464" s="22"/>
      <c r="D1464" s="22"/>
      <c r="E1464" s="22"/>
      <c r="F1464" s="22"/>
      <c r="G1464" s="22"/>
      <c r="H1464" s="22"/>
      <c r="I1464" s="22"/>
      <c r="J1464" s="22"/>
      <c r="K1464" s="22"/>
      <c r="L1464" s="22"/>
      <c r="N1464" s="22"/>
      <c r="O1464" s="22"/>
      <c r="P1464" s="22"/>
      <c r="Q1464" s="22"/>
      <c r="R1464" s="22"/>
      <c r="S1464" s="22"/>
      <c r="T1464" s="22"/>
      <c r="U1464" s="22"/>
      <c r="V1464" s="22"/>
      <c r="W1464" s="22"/>
      <c r="X1464" s="22"/>
      <c r="Y1464" s="22"/>
      <c r="AE1464" s="22"/>
      <c r="AF1464" s="66"/>
      <c r="AG1464" s="22"/>
      <c r="AH1464" s="22"/>
      <c r="AI1464" s="22"/>
      <c r="AJ1464" s="22"/>
      <c r="AK1464" s="22"/>
      <c r="AL1464" s="261"/>
      <c r="AM1464" s="261"/>
      <c r="AN1464" s="22"/>
    </row>
    <row r="1465" spans="2:40" ht="16.5" thickTop="1" thickBot="1" x14ac:dyDescent="0.3">
      <c r="B1465" s="22"/>
      <c r="C1465" s="22"/>
      <c r="D1465" s="22"/>
      <c r="E1465" s="22"/>
      <c r="F1465" s="22"/>
      <c r="G1465" s="22"/>
      <c r="H1465" s="22"/>
      <c r="I1465" s="22"/>
      <c r="J1465" s="22"/>
      <c r="K1465" s="22"/>
      <c r="L1465" s="22"/>
      <c r="N1465" s="22"/>
      <c r="O1465" s="22"/>
      <c r="P1465" s="22"/>
      <c r="Q1465" s="22"/>
      <c r="R1465" s="22"/>
      <c r="S1465" s="22"/>
      <c r="T1465" s="22"/>
      <c r="U1465" s="22"/>
      <c r="V1465" s="22"/>
      <c r="W1465" s="22"/>
      <c r="X1465" s="22"/>
      <c r="Y1465" s="22"/>
      <c r="AE1465" s="22"/>
      <c r="AF1465" s="66"/>
      <c r="AG1465" s="22"/>
      <c r="AH1465" s="22"/>
      <c r="AI1465" s="22"/>
      <c r="AJ1465" s="22"/>
      <c r="AK1465" s="22"/>
      <c r="AL1465" s="261"/>
      <c r="AM1465" s="261"/>
      <c r="AN1465" s="22"/>
    </row>
    <row r="1466" spans="2:40" ht="16.5" thickTop="1" thickBot="1" x14ac:dyDescent="0.3">
      <c r="B1466" s="22"/>
      <c r="C1466" s="22"/>
      <c r="D1466" s="22"/>
      <c r="E1466" s="22"/>
      <c r="F1466" s="22"/>
      <c r="G1466" s="22"/>
      <c r="H1466" s="22"/>
      <c r="I1466" s="22"/>
      <c r="J1466" s="22"/>
      <c r="K1466" s="22"/>
      <c r="L1466" s="22"/>
      <c r="N1466" s="22"/>
      <c r="O1466" s="22"/>
      <c r="P1466" s="22"/>
      <c r="Q1466" s="22"/>
      <c r="R1466" s="22"/>
      <c r="S1466" s="22"/>
      <c r="T1466" s="22"/>
      <c r="U1466" s="22"/>
      <c r="V1466" s="22"/>
      <c r="W1466" s="22"/>
      <c r="X1466" s="22"/>
      <c r="Y1466" s="22"/>
      <c r="AE1466" s="22"/>
      <c r="AF1466" s="66"/>
      <c r="AG1466" s="22"/>
      <c r="AH1466" s="22"/>
      <c r="AI1466" s="22"/>
      <c r="AJ1466" s="22"/>
      <c r="AK1466" s="22"/>
      <c r="AL1466" s="261"/>
      <c r="AM1466" s="261"/>
      <c r="AN1466" s="22"/>
    </row>
    <row r="1467" spans="2:40" ht="16.5" thickTop="1" thickBot="1" x14ac:dyDescent="0.3">
      <c r="B1467" s="22"/>
      <c r="C1467" s="22"/>
      <c r="D1467" s="22"/>
      <c r="E1467" s="22"/>
      <c r="F1467" s="22"/>
      <c r="G1467" s="22"/>
      <c r="H1467" s="22"/>
      <c r="I1467" s="22"/>
      <c r="J1467" s="22"/>
      <c r="K1467" s="22"/>
      <c r="L1467" s="22"/>
      <c r="N1467" s="22"/>
      <c r="O1467" s="22"/>
      <c r="P1467" s="22"/>
      <c r="Q1467" s="22"/>
      <c r="R1467" s="22"/>
      <c r="S1467" s="22"/>
      <c r="T1467" s="22"/>
      <c r="U1467" s="22"/>
      <c r="V1467" s="22"/>
      <c r="W1467" s="22"/>
      <c r="X1467" s="22"/>
      <c r="Y1467" s="22"/>
      <c r="AE1467" s="22"/>
      <c r="AF1467" s="66"/>
      <c r="AG1467" s="22"/>
      <c r="AH1467" s="22"/>
      <c r="AI1467" s="22"/>
      <c r="AJ1467" s="22"/>
      <c r="AK1467" s="22"/>
      <c r="AL1467" s="261"/>
      <c r="AM1467" s="261"/>
      <c r="AN1467" s="22"/>
    </row>
    <row r="1468" spans="2:40" ht="16.5" thickTop="1" thickBot="1" x14ac:dyDescent="0.3">
      <c r="B1468" s="22"/>
      <c r="C1468" s="22"/>
      <c r="D1468" s="22"/>
      <c r="E1468" s="22"/>
      <c r="F1468" s="22"/>
      <c r="G1468" s="22"/>
      <c r="H1468" s="22"/>
      <c r="I1468" s="22"/>
      <c r="J1468" s="22"/>
      <c r="K1468" s="22"/>
      <c r="L1468" s="22"/>
      <c r="N1468" s="22"/>
      <c r="O1468" s="22"/>
      <c r="P1468" s="22"/>
      <c r="Q1468" s="22"/>
      <c r="R1468" s="22"/>
      <c r="S1468" s="22"/>
      <c r="T1468" s="22"/>
      <c r="U1468" s="22"/>
      <c r="V1468" s="22"/>
      <c r="W1468" s="22"/>
      <c r="X1468" s="22"/>
      <c r="Y1468" s="22"/>
      <c r="AE1468" s="22"/>
      <c r="AF1468" s="66"/>
      <c r="AG1468" s="22"/>
      <c r="AH1468" s="22"/>
      <c r="AI1468" s="22"/>
      <c r="AJ1468" s="22"/>
      <c r="AK1468" s="22"/>
      <c r="AL1468" s="261"/>
      <c r="AM1468" s="261"/>
      <c r="AN1468" s="22"/>
    </row>
    <row r="1469" spans="2:40" ht="16.5" thickTop="1" thickBot="1" x14ac:dyDescent="0.3">
      <c r="B1469" s="22"/>
      <c r="C1469" s="22"/>
      <c r="D1469" s="22"/>
      <c r="E1469" s="22"/>
      <c r="F1469" s="22"/>
      <c r="G1469" s="22"/>
      <c r="H1469" s="22"/>
      <c r="I1469" s="22"/>
      <c r="J1469" s="22"/>
      <c r="K1469" s="22"/>
      <c r="L1469" s="22"/>
      <c r="N1469" s="22"/>
      <c r="O1469" s="22"/>
      <c r="P1469" s="22"/>
      <c r="Q1469" s="22"/>
      <c r="R1469" s="22"/>
      <c r="S1469" s="22"/>
      <c r="T1469" s="22"/>
      <c r="U1469" s="22"/>
      <c r="V1469" s="22"/>
      <c r="W1469" s="22"/>
      <c r="X1469" s="22"/>
      <c r="Y1469" s="22"/>
      <c r="AE1469" s="22"/>
      <c r="AF1469" s="66"/>
      <c r="AG1469" s="22"/>
      <c r="AH1469" s="22"/>
      <c r="AI1469" s="22"/>
      <c r="AJ1469" s="22"/>
      <c r="AK1469" s="22"/>
      <c r="AL1469" s="261"/>
      <c r="AM1469" s="261"/>
      <c r="AN1469" s="22"/>
    </row>
    <row r="1470" spans="2:40" ht="16.5" thickTop="1" thickBot="1" x14ac:dyDescent="0.3">
      <c r="B1470" s="22"/>
      <c r="C1470" s="22"/>
      <c r="D1470" s="22"/>
      <c r="E1470" s="22"/>
      <c r="F1470" s="22"/>
      <c r="G1470" s="22"/>
      <c r="H1470" s="22"/>
      <c r="I1470" s="22"/>
      <c r="J1470" s="22"/>
      <c r="K1470" s="22"/>
      <c r="L1470" s="22"/>
      <c r="N1470" s="22"/>
      <c r="O1470" s="22"/>
      <c r="P1470" s="22"/>
      <c r="Q1470" s="22"/>
      <c r="R1470" s="22"/>
      <c r="S1470" s="22"/>
      <c r="T1470" s="22"/>
      <c r="U1470" s="22"/>
      <c r="V1470" s="22"/>
      <c r="W1470" s="22"/>
      <c r="X1470" s="22"/>
      <c r="Y1470" s="22"/>
      <c r="AE1470" s="22"/>
      <c r="AF1470" s="66"/>
      <c r="AG1470" s="22"/>
      <c r="AH1470" s="22"/>
      <c r="AI1470" s="22"/>
      <c r="AJ1470" s="22"/>
      <c r="AK1470" s="22"/>
      <c r="AL1470" s="261"/>
      <c r="AM1470" s="261"/>
      <c r="AN1470" s="22"/>
    </row>
    <row r="1471" spans="2:40" ht="16.5" thickTop="1" thickBot="1" x14ac:dyDescent="0.3">
      <c r="B1471" s="22"/>
      <c r="C1471" s="22"/>
      <c r="D1471" s="22"/>
      <c r="E1471" s="22"/>
      <c r="F1471" s="22"/>
      <c r="G1471" s="22"/>
      <c r="H1471" s="22"/>
      <c r="I1471" s="22"/>
      <c r="J1471" s="22"/>
      <c r="K1471" s="22"/>
      <c r="L1471" s="22"/>
      <c r="N1471" s="22"/>
      <c r="O1471" s="22"/>
      <c r="P1471" s="22"/>
      <c r="Q1471" s="22"/>
      <c r="R1471" s="22"/>
      <c r="S1471" s="22"/>
      <c r="T1471" s="22"/>
      <c r="U1471" s="22"/>
      <c r="V1471" s="22"/>
      <c r="W1471" s="22"/>
      <c r="X1471" s="22"/>
      <c r="Y1471" s="22"/>
      <c r="AE1471" s="22"/>
      <c r="AF1471" s="66"/>
      <c r="AG1471" s="22"/>
      <c r="AH1471" s="22"/>
      <c r="AI1471" s="22"/>
      <c r="AJ1471" s="22"/>
      <c r="AK1471" s="22"/>
      <c r="AL1471" s="261"/>
      <c r="AM1471" s="261"/>
      <c r="AN1471" s="22"/>
    </row>
    <row r="1472" spans="2:40" ht="16.5" thickTop="1" thickBot="1" x14ac:dyDescent="0.3">
      <c r="B1472" s="22"/>
      <c r="C1472" s="22"/>
      <c r="D1472" s="22"/>
      <c r="E1472" s="22"/>
      <c r="F1472" s="22"/>
      <c r="G1472" s="22"/>
      <c r="H1472" s="22"/>
      <c r="I1472" s="22"/>
      <c r="J1472" s="22"/>
      <c r="K1472" s="22"/>
      <c r="L1472" s="22"/>
      <c r="N1472" s="22"/>
      <c r="O1472" s="22"/>
      <c r="P1472" s="22"/>
      <c r="Q1472" s="22"/>
      <c r="R1472" s="22"/>
      <c r="S1472" s="22"/>
      <c r="T1472" s="22"/>
      <c r="U1472" s="22"/>
      <c r="V1472" s="22"/>
      <c r="W1472" s="22"/>
      <c r="X1472" s="22"/>
      <c r="Y1472" s="22"/>
      <c r="AE1472" s="22"/>
      <c r="AF1472" s="66"/>
      <c r="AG1472" s="22"/>
      <c r="AH1472" s="22"/>
      <c r="AI1472" s="22"/>
      <c r="AJ1472" s="22"/>
      <c r="AK1472" s="22"/>
      <c r="AL1472" s="261"/>
      <c r="AM1472" s="261"/>
      <c r="AN1472" s="22"/>
    </row>
    <row r="1473" spans="2:40" ht="16.5" thickTop="1" thickBot="1" x14ac:dyDescent="0.3">
      <c r="B1473" s="22"/>
      <c r="C1473" s="22"/>
      <c r="D1473" s="22"/>
      <c r="E1473" s="22"/>
      <c r="F1473" s="22"/>
      <c r="G1473" s="22"/>
      <c r="H1473" s="22"/>
      <c r="I1473" s="22"/>
      <c r="J1473" s="22"/>
      <c r="K1473" s="22"/>
      <c r="L1473" s="22"/>
      <c r="N1473" s="22"/>
      <c r="O1473" s="22"/>
      <c r="P1473" s="22"/>
      <c r="Q1473" s="22"/>
      <c r="R1473" s="22"/>
      <c r="S1473" s="22"/>
      <c r="T1473" s="22"/>
      <c r="U1473" s="22"/>
      <c r="V1473" s="22"/>
      <c r="W1473" s="22"/>
      <c r="X1473" s="22"/>
      <c r="Y1473" s="22"/>
      <c r="AE1473" s="22"/>
      <c r="AF1473" s="66"/>
      <c r="AG1473" s="22"/>
      <c r="AH1473" s="22"/>
      <c r="AI1473" s="22"/>
      <c r="AJ1473" s="22"/>
      <c r="AK1473" s="22"/>
      <c r="AL1473" s="261"/>
      <c r="AM1473" s="261"/>
      <c r="AN1473" s="22"/>
    </row>
    <row r="1474" spans="2:40" ht="16.5" thickTop="1" thickBot="1" x14ac:dyDescent="0.3">
      <c r="B1474" s="22"/>
      <c r="C1474" s="22"/>
      <c r="D1474" s="22"/>
      <c r="E1474" s="22"/>
      <c r="F1474" s="22"/>
      <c r="G1474" s="22"/>
      <c r="H1474" s="22"/>
      <c r="I1474" s="22"/>
      <c r="J1474" s="22"/>
      <c r="K1474" s="22"/>
      <c r="L1474" s="22"/>
      <c r="N1474" s="22"/>
      <c r="O1474" s="22"/>
      <c r="P1474" s="22"/>
      <c r="Q1474" s="22"/>
      <c r="R1474" s="22"/>
      <c r="S1474" s="22"/>
      <c r="T1474" s="22"/>
      <c r="U1474" s="22"/>
      <c r="V1474" s="22"/>
      <c r="W1474" s="22"/>
      <c r="X1474" s="22"/>
      <c r="Y1474" s="22"/>
      <c r="AE1474" s="22"/>
      <c r="AF1474" s="66"/>
      <c r="AG1474" s="22"/>
      <c r="AH1474" s="22"/>
      <c r="AI1474" s="22"/>
      <c r="AJ1474" s="22"/>
      <c r="AK1474" s="22"/>
      <c r="AL1474" s="261"/>
      <c r="AM1474" s="261"/>
      <c r="AN1474" s="22"/>
    </row>
    <row r="1475" spans="2:40" ht="16.5" thickTop="1" thickBot="1" x14ac:dyDescent="0.3">
      <c r="B1475" s="22"/>
      <c r="C1475" s="22"/>
      <c r="D1475" s="22"/>
      <c r="E1475" s="22"/>
      <c r="F1475" s="22"/>
      <c r="G1475" s="22"/>
      <c r="H1475" s="22"/>
      <c r="I1475" s="22"/>
      <c r="J1475" s="22"/>
      <c r="K1475" s="22"/>
      <c r="L1475" s="22"/>
      <c r="N1475" s="22"/>
      <c r="O1475" s="22"/>
      <c r="P1475" s="22"/>
      <c r="Q1475" s="22"/>
      <c r="R1475" s="22"/>
      <c r="S1475" s="22"/>
      <c r="T1475" s="22"/>
      <c r="U1475" s="22"/>
      <c r="V1475" s="22"/>
      <c r="W1475" s="22"/>
      <c r="X1475" s="22"/>
      <c r="Y1475" s="22"/>
      <c r="AE1475" s="22"/>
      <c r="AF1475" s="66"/>
      <c r="AG1475" s="22"/>
      <c r="AH1475" s="22"/>
      <c r="AI1475" s="22"/>
      <c r="AJ1475" s="22"/>
      <c r="AK1475" s="22"/>
      <c r="AL1475" s="261"/>
      <c r="AM1475" s="261"/>
      <c r="AN1475" s="22"/>
    </row>
    <row r="1476" spans="2:40" ht="16.5" thickTop="1" thickBot="1" x14ac:dyDescent="0.3">
      <c r="B1476" s="22"/>
      <c r="C1476" s="22"/>
      <c r="D1476" s="22"/>
      <c r="E1476" s="22"/>
      <c r="F1476" s="22"/>
      <c r="G1476" s="22"/>
      <c r="H1476" s="22"/>
      <c r="I1476" s="22"/>
      <c r="J1476" s="22"/>
      <c r="K1476" s="22"/>
      <c r="L1476" s="22"/>
      <c r="N1476" s="22"/>
      <c r="O1476" s="22"/>
      <c r="P1476" s="22"/>
      <c r="Q1476" s="22"/>
      <c r="R1476" s="22"/>
      <c r="S1476" s="22"/>
      <c r="T1476" s="22"/>
      <c r="U1476" s="22"/>
      <c r="V1476" s="22"/>
      <c r="W1476" s="22"/>
      <c r="X1476" s="22"/>
      <c r="Y1476" s="22"/>
      <c r="AE1476" s="22"/>
      <c r="AF1476" s="66"/>
      <c r="AG1476" s="22"/>
      <c r="AH1476" s="22"/>
      <c r="AI1476" s="22"/>
      <c r="AJ1476" s="22"/>
      <c r="AK1476" s="22"/>
      <c r="AL1476" s="261"/>
      <c r="AM1476" s="261"/>
      <c r="AN1476" s="22"/>
    </row>
    <row r="1477" spans="2:40" ht="16.5" thickTop="1" thickBot="1" x14ac:dyDescent="0.3">
      <c r="B1477" s="22"/>
      <c r="C1477" s="22"/>
      <c r="D1477" s="22"/>
      <c r="E1477" s="22"/>
      <c r="F1477" s="22"/>
      <c r="G1477" s="22"/>
      <c r="H1477" s="22"/>
      <c r="I1477" s="22"/>
      <c r="J1477" s="22"/>
      <c r="K1477" s="22"/>
      <c r="L1477" s="22"/>
      <c r="N1477" s="22"/>
      <c r="O1477" s="22"/>
      <c r="P1477" s="22"/>
      <c r="Q1477" s="22"/>
      <c r="R1477" s="22"/>
      <c r="S1477" s="22"/>
      <c r="T1477" s="22"/>
      <c r="U1477" s="22"/>
      <c r="V1477" s="22"/>
      <c r="W1477" s="22"/>
      <c r="X1477" s="22"/>
      <c r="Y1477" s="22"/>
      <c r="AE1477" s="22"/>
      <c r="AF1477" s="66"/>
      <c r="AG1477" s="22"/>
      <c r="AH1477" s="22"/>
      <c r="AI1477" s="22"/>
      <c r="AJ1477" s="22"/>
      <c r="AK1477" s="22"/>
      <c r="AL1477" s="261"/>
      <c r="AM1477" s="261"/>
      <c r="AN1477" s="22"/>
    </row>
    <row r="1478" spans="2:40" ht="16.5" thickTop="1" thickBot="1" x14ac:dyDescent="0.3">
      <c r="B1478" s="22"/>
      <c r="C1478" s="22"/>
      <c r="D1478" s="22"/>
      <c r="E1478" s="22"/>
      <c r="F1478" s="22"/>
      <c r="G1478" s="22"/>
      <c r="H1478" s="22"/>
      <c r="I1478" s="22"/>
      <c r="J1478" s="22"/>
      <c r="K1478" s="22"/>
      <c r="L1478" s="22"/>
      <c r="N1478" s="22"/>
      <c r="O1478" s="22"/>
      <c r="P1478" s="22"/>
      <c r="Q1478" s="22"/>
      <c r="R1478" s="22"/>
      <c r="S1478" s="22"/>
      <c r="T1478" s="22"/>
      <c r="U1478" s="22"/>
      <c r="V1478" s="22"/>
      <c r="W1478" s="22"/>
      <c r="X1478" s="22"/>
      <c r="Y1478" s="22"/>
      <c r="AE1478" s="22"/>
      <c r="AF1478" s="66"/>
      <c r="AG1478" s="22"/>
      <c r="AH1478" s="22"/>
      <c r="AI1478" s="22"/>
      <c r="AJ1478" s="22"/>
      <c r="AK1478" s="22"/>
      <c r="AL1478" s="261"/>
      <c r="AM1478" s="261"/>
      <c r="AN1478" s="22"/>
    </row>
    <row r="1479" spans="2:40" ht="16.5" thickTop="1" thickBot="1" x14ac:dyDescent="0.3">
      <c r="B1479" s="22"/>
      <c r="C1479" s="22"/>
      <c r="D1479" s="22"/>
      <c r="E1479" s="22"/>
      <c r="F1479" s="22"/>
      <c r="G1479" s="22"/>
      <c r="H1479" s="22"/>
      <c r="I1479" s="22"/>
      <c r="J1479" s="22"/>
      <c r="K1479" s="22"/>
      <c r="L1479" s="22"/>
      <c r="N1479" s="22"/>
      <c r="O1479" s="22"/>
      <c r="P1479" s="22"/>
      <c r="Q1479" s="22"/>
      <c r="R1479" s="22"/>
      <c r="S1479" s="22"/>
      <c r="T1479" s="22"/>
      <c r="U1479" s="22"/>
      <c r="V1479" s="22"/>
      <c r="W1479" s="22"/>
      <c r="X1479" s="22"/>
      <c r="Y1479" s="22"/>
      <c r="AE1479" s="22"/>
      <c r="AF1479" s="66"/>
      <c r="AG1479" s="22"/>
      <c r="AH1479" s="22"/>
      <c r="AI1479" s="22"/>
      <c r="AJ1479" s="22"/>
      <c r="AK1479" s="22"/>
      <c r="AL1479" s="261"/>
      <c r="AM1479" s="261"/>
      <c r="AN1479" s="22"/>
    </row>
    <row r="1480" spans="2:40" ht="16.5" thickTop="1" thickBot="1" x14ac:dyDescent="0.3">
      <c r="B1480" s="22"/>
      <c r="C1480" s="22"/>
      <c r="D1480" s="22"/>
      <c r="E1480" s="22"/>
      <c r="F1480" s="22"/>
      <c r="G1480" s="22"/>
      <c r="H1480" s="22"/>
      <c r="I1480" s="22"/>
      <c r="J1480" s="22"/>
      <c r="K1480" s="22"/>
      <c r="L1480" s="22"/>
      <c r="N1480" s="22"/>
      <c r="O1480" s="22"/>
      <c r="P1480" s="22"/>
      <c r="Q1480" s="22"/>
      <c r="R1480" s="22"/>
      <c r="S1480" s="22"/>
      <c r="T1480" s="22"/>
      <c r="U1480" s="22"/>
      <c r="V1480" s="22"/>
      <c r="W1480" s="22"/>
      <c r="X1480" s="22"/>
      <c r="Y1480" s="22"/>
      <c r="AE1480" s="22"/>
      <c r="AF1480" s="66"/>
      <c r="AG1480" s="22"/>
      <c r="AH1480" s="22"/>
      <c r="AI1480" s="22"/>
      <c r="AJ1480" s="22"/>
      <c r="AK1480" s="22"/>
      <c r="AL1480" s="261"/>
      <c r="AM1480" s="261"/>
      <c r="AN1480" s="22"/>
    </row>
    <row r="1481" spans="2:40" ht="16.5" thickTop="1" thickBot="1" x14ac:dyDescent="0.3">
      <c r="B1481" s="22"/>
      <c r="C1481" s="22"/>
      <c r="D1481" s="22"/>
      <c r="E1481" s="22"/>
      <c r="F1481" s="22"/>
      <c r="G1481" s="22"/>
      <c r="H1481" s="22"/>
      <c r="I1481" s="22"/>
      <c r="J1481" s="22"/>
      <c r="K1481" s="22"/>
      <c r="L1481" s="22"/>
      <c r="N1481" s="22"/>
      <c r="O1481" s="22"/>
      <c r="P1481" s="22"/>
      <c r="Q1481" s="22"/>
      <c r="R1481" s="22"/>
      <c r="S1481" s="22"/>
      <c r="T1481" s="22"/>
      <c r="U1481" s="22"/>
      <c r="V1481" s="22"/>
      <c r="W1481" s="22"/>
      <c r="X1481" s="22"/>
      <c r="Y1481" s="22"/>
      <c r="AE1481" s="22"/>
      <c r="AF1481" s="66"/>
      <c r="AG1481" s="22"/>
      <c r="AH1481" s="22"/>
      <c r="AI1481" s="22"/>
      <c r="AJ1481" s="22"/>
      <c r="AK1481" s="22"/>
      <c r="AL1481" s="261"/>
      <c r="AM1481" s="261"/>
      <c r="AN1481" s="22"/>
    </row>
    <row r="1482" spans="2:40" ht="16.5" thickTop="1" thickBot="1" x14ac:dyDescent="0.3">
      <c r="B1482" s="22"/>
      <c r="C1482" s="22"/>
      <c r="D1482" s="22"/>
      <c r="E1482" s="22"/>
      <c r="F1482" s="22"/>
      <c r="G1482" s="22"/>
      <c r="H1482" s="22"/>
      <c r="I1482" s="22"/>
      <c r="J1482" s="22"/>
      <c r="K1482" s="22"/>
      <c r="L1482" s="22"/>
      <c r="N1482" s="22"/>
      <c r="O1482" s="22"/>
      <c r="P1482" s="22"/>
      <c r="Q1482" s="22"/>
      <c r="R1482" s="22"/>
      <c r="S1482" s="22"/>
      <c r="T1482" s="22"/>
      <c r="U1482" s="22"/>
      <c r="V1482" s="22"/>
      <c r="W1482" s="22"/>
      <c r="X1482" s="22"/>
      <c r="Y1482" s="22"/>
      <c r="AE1482" s="22"/>
      <c r="AF1482" s="66"/>
      <c r="AG1482" s="22"/>
      <c r="AH1482" s="22"/>
      <c r="AI1482" s="22"/>
      <c r="AJ1482" s="22"/>
      <c r="AK1482" s="22"/>
      <c r="AL1482" s="261"/>
      <c r="AM1482" s="261"/>
      <c r="AN1482" s="22"/>
    </row>
    <row r="1483" spans="2:40" ht="16.5" thickTop="1" thickBot="1" x14ac:dyDescent="0.3">
      <c r="B1483" s="22"/>
      <c r="C1483" s="22"/>
      <c r="D1483" s="22"/>
      <c r="E1483" s="22"/>
      <c r="F1483" s="22"/>
      <c r="G1483" s="22"/>
      <c r="H1483" s="22"/>
      <c r="I1483" s="22"/>
      <c r="J1483" s="22"/>
      <c r="K1483" s="22"/>
      <c r="L1483" s="22"/>
      <c r="N1483" s="22"/>
      <c r="O1483" s="22"/>
      <c r="P1483" s="22"/>
      <c r="Q1483" s="22"/>
      <c r="R1483" s="22"/>
      <c r="S1483" s="22"/>
      <c r="T1483" s="22"/>
      <c r="U1483" s="22"/>
      <c r="V1483" s="22"/>
      <c r="W1483" s="22"/>
      <c r="X1483" s="22"/>
      <c r="Y1483" s="22"/>
      <c r="AE1483" s="22"/>
      <c r="AF1483" s="66"/>
      <c r="AG1483" s="22"/>
      <c r="AH1483" s="22"/>
      <c r="AI1483" s="22"/>
      <c r="AJ1483" s="22"/>
      <c r="AK1483" s="22"/>
      <c r="AL1483" s="261"/>
      <c r="AM1483" s="261"/>
      <c r="AN1483" s="22"/>
    </row>
    <row r="1484" spans="2:40" ht="16.5" thickTop="1" thickBot="1" x14ac:dyDescent="0.3">
      <c r="B1484" s="22"/>
      <c r="C1484" s="22"/>
      <c r="D1484" s="22"/>
      <c r="E1484" s="22"/>
      <c r="F1484" s="22"/>
      <c r="G1484" s="22"/>
      <c r="H1484" s="22"/>
      <c r="I1484" s="22"/>
      <c r="J1484" s="22"/>
      <c r="K1484" s="22"/>
      <c r="L1484" s="22"/>
      <c r="N1484" s="22"/>
      <c r="O1484" s="22"/>
      <c r="P1484" s="22"/>
      <c r="Q1484" s="22"/>
      <c r="R1484" s="22"/>
      <c r="S1484" s="22"/>
      <c r="T1484" s="22"/>
      <c r="U1484" s="22"/>
      <c r="V1484" s="22"/>
      <c r="W1484" s="22"/>
      <c r="X1484" s="22"/>
      <c r="Y1484" s="22"/>
      <c r="AE1484" s="22"/>
      <c r="AF1484" s="66"/>
      <c r="AG1484" s="22"/>
      <c r="AH1484" s="22"/>
      <c r="AI1484" s="22"/>
      <c r="AJ1484" s="22"/>
      <c r="AK1484" s="22"/>
      <c r="AL1484" s="261"/>
      <c r="AM1484" s="261"/>
      <c r="AN1484" s="22"/>
    </row>
    <row r="1485" spans="2:40" ht="16.5" thickTop="1" thickBot="1" x14ac:dyDescent="0.3">
      <c r="B1485" s="22"/>
      <c r="C1485" s="22"/>
      <c r="D1485" s="22"/>
      <c r="E1485" s="22"/>
      <c r="F1485" s="22"/>
      <c r="G1485" s="22"/>
      <c r="H1485" s="22"/>
      <c r="I1485" s="22"/>
      <c r="J1485" s="22"/>
      <c r="K1485" s="22"/>
      <c r="L1485" s="22"/>
      <c r="N1485" s="22"/>
      <c r="O1485" s="22"/>
      <c r="P1485" s="22"/>
      <c r="Q1485" s="22"/>
      <c r="R1485" s="22"/>
      <c r="S1485" s="22"/>
      <c r="T1485" s="22"/>
      <c r="U1485" s="22"/>
      <c r="V1485" s="22"/>
      <c r="W1485" s="22"/>
      <c r="X1485" s="22"/>
      <c r="Y1485" s="22"/>
      <c r="AE1485" s="22"/>
      <c r="AF1485" s="66"/>
      <c r="AG1485" s="22"/>
      <c r="AH1485" s="22"/>
      <c r="AI1485" s="22"/>
      <c r="AJ1485" s="22"/>
      <c r="AK1485" s="22"/>
      <c r="AL1485" s="261"/>
      <c r="AM1485" s="261"/>
      <c r="AN1485" s="22"/>
    </row>
    <row r="1486" spans="2:40" ht="16.5" thickTop="1" thickBot="1" x14ac:dyDescent="0.3">
      <c r="B1486" s="22"/>
      <c r="C1486" s="22"/>
      <c r="D1486" s="22"/>
      <c r="E1486" s="22"/>
      <c r="F1486" s="22"/>
      <c r="G1486" s="22"/>
      <c r="H1486" s="22"/>
      <c r="I1486" s="22"/>
      <c r="J1486" s="22"/>
      <c r="K1486" s="22"/>
      <c r="L1486" s="22"/>
      <c r="N1486" s="22"/>
      <c r="O1486" s="22"/>
      <c r="P1486" s="22"/>
      <c r="Q1486" s="22"/>
      <c r="R1486" s="22"/>
      <c r="S1486" s="22"/>
      <c r="T1486" s="22"/>
      <c r="U1486" s="22"/>
      <c r="V1486" s="22"/>
      <c r="W1486" s="22"/>
      <c r="X1486" s="22"/>
      <c r="Y1486" s="22"/>
      <c r="AE1486" s="22"/>
      <c r="AF1486" s="66"/>
      <c r="AG1486" s="22"/>
      <c r="AH1486" s="22"/>
      <c r="AI1486" s="22"/>
      <c r="AJ1486" s="22"/>
      <c r="AK1486" s="22"/>
      <c r="AL1486" s="261"/>
      <c r="AM1486" s="261"/>
      <c r="AN1486" s="22"/>
    </row>
    <row r="1487" spans="2:40" ht="16.5" thickTop="1" thickBot="1" x14ac:dyDescent="0.3">
      <c r="B1487" s="22"/>
      <c r="C1487" s="22"/>
      <c r="D1487" s="22"/>
      <c r="E1487" s="22"/>
      <c r="F1487" s="22"/>
      <c r="G1487" s="22"/>
      <c r="H1487" s="22"/>
      <c r="I1487" s="22"/>
      <c r="J1487" s="22"/>
      <c r="K1487" s="22"/>
      <c r="L1487" s="22"/>
      <c r="N1487" s="22"/>
      <c r="O1487" s="22"/>
      <c r="P1487" s="22"/>
      <c r="Q1487" s="22"/>
      <c r="R1487" s="22"/>
      <c r="S1487" s="22"/>
      <c r="T1487" s="22"/>
      <c r="U1487" s="22"/>
      <c r="V1487" s="22"/>
      <c r="W1487" s="22"/>
      <c r="X1487" s="22"/>
      <c r="Y1487" s="22"/>
      <c r="AE1487" s="22"/>
      <c r="AF1487" s="66"/>
      <c r="AG1487" s="22"/>
      <c r="AH1487" s="22"/>
      <c r="AI1487" s="22"/>
      <c r="AJ1487" s="22"/>
      <c r="AK1487" s="22"/>
      <c r="AL1487" s="261"/>
      <c r="AM1487" s="261"/>
      <c r="AN1487" s="22"/>
    </row>
    <row r="1488" spans="2:40" ht="16.5" thickTop="1" thickBot="1" x14ac:dyDescent="0.3">
      <c r="B1488" s="22"/>
      <c r="C1488" s="22"/>
      <c r="D1488" s="22"/>
      <c r="E1488" s="22"/>
      <c r="F1488" s="22"/>
      <c r="G1488" s="22"/>
      <c r="H1488" s="22"/>
      <c r="I1488" s="22"/>
      <c r="J1488" s="22"/>
      <c r="K1488" s="22"/>
      <c r="L1488" s="22"/>
      <c r="N1488" s="22"/>
      <c r="O1488" s="22"/>
      <c r="P1488" s="22"/>
      <c r="Q1488" s="22"/>
      <c r="R1488" s="22"/>
      <c r="S1488" s="22"/>
      <c r="T1488" s="22"/>
      <c r="U1488" s="22"/>
      <c r="V1488" s="22"/>
      <c r="W1488" s="22"/>
      <c r="X1488" s="22"/>
      <c r="Y1488" s="22"/>
      <c r="AE1488" s="22"/>
      <c r="AF1488" s="66"/>
      <c r="AG1488" s="22"/>
      <c r="AH1488" s="22"/>
      <c r="AI1488" s="22"/>
      <c r="AJ1488" s="22"/>
      <c r="AK1488" s="22"/>
      <c r="AL1488" s="261"/>
      <c r="AM1488" s="261"/>
      <c r="AN1488" s="22"/>
    </row>
    <row r="1489" spans="2:40" ht="16.5" thickTop="1" thickBot="1" x14ac:dyDescent="0.3">
      <c r="B1489" s="22"/>
      <c r="C1489" s="22"/>
      <c r="D1489" s="22"/>
      <c r="E1489" s="22"/>
      <c r="F1489" s="22"/>
      <c r="G1489" s="22"/>
      <c r="H1489" s="22"/>
      <c r="I1489" s="22"/>
      <c r="J1489" s="22"/>
      <c r="K1489" s="22"/>
      <c r="L1489" s="22"/>
      <c r="N1489" s="22"/>
      <c r="O1489" s="22"/>
      <c r="P1489" s="22"/>
      <c r="Q1489" s="22"/>
      <c r="R1489" s="22"/>
      <c r="S1489" s="22"/>
      <c r="T1489" s="22"/>
      <c r="U1489" s="22"/>
      <c r="V1489" s="22"/>
      <c r="W1489" s="22"/>
      <c r="X1489" s="22"/>
      <c r="Y1489" s="22"/>
      <c r="AE1489" s="22"/>
      <c r="AF1489" s="66"/>
      <c r="AG1489" s="22"/>
      <c r="AH1489" s="22"/>
      <c r="AI1489" s="22"/>
      <c r="AJ1489" s="22"/>
      <c r="AK1489" s="22"/>
      <c r="AL1489" s="261"/>
      <c r="AM1489" s="261"/>
      <c r="AN1489" s="22"/>
    </row>
    <row r="1490" spans="2:40" ht="16.5" thickTop="1" thickBot="1" x14ac:dyDescent="0.3">
      <c r="B1490" s="22"/>
      <c r="C1490" s="22"/>
      <c r="D1490" s="22"/>
      <c r="E1490" s="22"/>
      <c r="F1490" s="22"/>
      <c r="G1490" s="22"/>
      <c r="H1490" s="22"/>
      <c r="I1490" s="22"/>
      <c r="J1490" s="22"/>
      <c r="K1490" s="22"/>
      <c r="L1490" s="22"/>
      <c r="N1490" s="22"/>
      <c r="O1490" s="22"/>
      <c r="P1490" s="22"/>
      <c r="Q1490" s="22"/>
      <c r="R1490" s="22"/>
      <c r="S1490" s="22"/>
      <c r="T1490" s="22"/>
      <c r="U1490" s="22"/>
      <c r="V1490" s="22"/>
      <c r="W1490" s="22"/>
      <c r="X1490" s="22"/>
      <c r="Y1490" s="22"/>
      <c r="AE1490" s="22"/>
      <c r="AF1490" s="66"/>
      <c r="AG1490" s="22"/>
      <c r="AH1490" s="22"/>
      <c r="AI1490" s="22"/>
      <c r="AJ1490" s="22"/>
      <c r="AK1490" s="22"/>
      <c r="AL1490" s="261"/>
      <c r="AM1490" s="261"/>
      <c r="AN1490" s="22"/>
    </row>
    <row r="1491" spans="2:40" ht="16.5" thickTop="1" thickBot="1" x14ac:dyDescent="0.3">
      <c r="B1491" s="22"/>
      <c r="C1491" s="22"/>
      <c r="D1491" s="22"/>
      <c r="E1491" s="22"/>
      <c r="F1491" s="22"/>
      <c r="G1491" s="22"/>
      <c r="H1491" s="22"/>
      <c r="I1491" s="22"/>
      <c r="J1491" s="22"/>
      <c r="K1491" s="22"/>
      <c r="L1491" s="22"/>
      <c r="N1491" s="22"/>
      <c r="O1491" s="22"/>
      <c r="P1491" s="22"/>
      <c r="Q1491" s="22"/>
      <c r="R1491" s="22"/>
      <c r="S1491" s="22"/>
      <c r="T1491" s="22"/>
      <c r="U1491" s="22"/>
      <c r="V1491" s="22"/>
      <c r="W1491" s="22"/>
      <c r="X1491" s="22"/>
      <c r="Y1491" s="22"/>
      <c r="AE1491" s="22"/>
      <c r="AF1491" s="66"/>
      <c r="AG1491" s="22"/>
      <c r="AH1491" s="22"/>
      <c r="AI1491" s="22"/>
      <c r="AJ1491" s="22"/>
      <c r="AK1491" s="22"/>
      <c r="AL1491" s="261"/>
      <c r="AM1491" s="261"/>
      <c r="AN1491" s="22"/>
    </row>
    <row r="1492" spans="2:40" ht="16.5" thickTop="1" thickBot="1" x14ac:dyDescent="0.3">
      <c r="B1492" s="22"/>
      <c r="C1492" s="22"/>
      <c r="D1492" s="22"/>
      <c r="E1492" s="22"/>
      <c r="F1492" s="22"/>
      <c r="G1492" s="22"/>
      <c r="H1492" s="22"/>
      <c r="I1492" s="22"/>
      <c r="J1492" s="22"/>
      <c r="K1492" s="22"/>
      <c r="L1492" s="22"/>
      <c r="N1492" s="22"/>
      <c r="O1492" s="22"/>
      <c r="P1492" s="22"/>
      <c r="Q1492" s="22"/>
      <c r="R1492" s="22"/>
      <c r="S1492" s="22"/>
      <c r="T1492" s="22"/>
      <c r="U1492" s="22"/>
      <c r="V1492" s="22"/>
      <c r="W1492" s="22"/>
      <c r="X1492" s="22"/>
      <c r="Y1492" s="22"/>
      <c r="AE1492" s="22"/>
      <c r="AF1492" s="66"/>
      <c r="AG1492" s="22"/>
      <c r="AH1492" s="22"/>
      <c r="AI1492" s="22"/>
      <c r="AJ1492" s="22"/>
      <c r="AK1492" s="22"/>
      <c r="AL1492" s="261"/>
      <c r="AM1492" s="261"/>
      <c r="AN1492" s="22"/>
    </row>
    <row r="1493" spans="2:40" ht="16.5" thickTop="1" thickBot="1" x14ac:dyDescent="0.3">
      <c r="B1493" s="22"/>
      <c r="C1493" s="22"/>
      <c r="D1493" s="22"/>
      <c r="E1493" s="22"/>
      <c r="F1493" s="22"/>
      <c r="G1493" s="22"/>
      <c r="H1493" s="22"/>
      <c r="I1493" s="22"/>
      <c r="J1493" s="22"/>
      <c r="K1493" s="22"/>
      <c r="L1493" s="22"/>
      <c r="N1493" s="22"/>
      <c r="O1493" s="22"/>
      <c r="P1493" s="22"/>
      <c r="Q1493" s="22"/>
      <c r="R1493" s="22"/>
      <c r="S1493" s="22"/>
      <c r="T1493" s="22"/>
      <c r="U1493" s="22"/>
      <c r="V1493" s="22"/>
      <c r="W1493" s="22"/>
      <c r="X1493" s="22"/>
      <c r="Y1493" s="22"/>
      <c r="AE1493" s="22"/>
      <c r="AF1493" s="66"/>
      <c r="AG1493" s="22"/>
      <c r="AH1493" s="22"/>
      <c r="AI1493" s="22"/>
      <c r="AJ1493" s="22"/>
      <c r="AK1493" s="22"/>
      <c r="AL1493" s="261"/>
      <c r="AM1493" s="261"/>
      <c r="AN1493" s="22"/>
    </row>
    <row r="1494" spans="2:40" ht="16.5" thickTop="1" thickBot="1" x14ac:dyDescent="0.3">
      <c r="B1494" s="22"/>
      <c r="C1494" s="22"/>
      <c r="D1494" s="22"/>
      <c r="E1494" s="22"/>
      <c r="F1494" s="22"/>
      <c r="G1494" s="22"/>
      <c r="H1494" s="22"/>
      <c r="I1494" s="22"/>
      <c r="J1494" s="22"/>
      <c r="K1494" s="22"/>
      <c r="L1494" s="22"/>
      <c r="N1494" s="22"/>
      <c r="O1494" s="22"/>
      <c r="P1494" s="22"/>
      <c r="Q1494" s="22"/>
      <c r="R1494" s="22"/>
      <c r="S1494" s="22"/>
      <c r="T1494" s="22"/>
      <c r="U1494" s="22"/>
      <c r="V1494" s="22"/>
      <c r="W1494" s="22"/>
      <c r="X1494" s="22"/>
      <c r="Y1494" s="22"/>
      <c r="AE1494" s="22"/>
      <c r="AF1494" s="66"/>
      <c r="AG1494" s="22"/>
      <c r="AH1494" s="22"/>
      <c r="AI1494" s="22"/>
      <c r="AJ1494" s="22"/>
      <c r="AK1494" s="22"/>
      <c r="AL1494" s="261"/>
      <c r="AM1494" s="261"/>
      <c r="AN1494" s="22"/>
    </row>
    <row r="1495" spans="2:40" ht="16.5" thickTop="1" thickBot="1" x14ac:dyDescent="0.3">
      <c r="B1495" s="22"/>
      <c r="C1495" s="22"/>
      <c r="D1495" s="22"/>
      <c r="E1495" s="22"/>
      <c r="F1495" s="22"/>
      <c r="G1495" s="22"/>
      <c r="H1495" s="22"/>
      <c r="I1495" s="22"/>
      <c r="J1495" s="22"/>
      <c r="K1495" s="22"/>
      <c r="L1495" s="22"/>
      <c r="N1495" s="22"/>
      <c r="O1495" s="22"/>
      <c r="P1495" s="22"/>
      <c r="Q1495" s="22"/>
      <c r="R1495" s="22"/>
      <c r="S1495" s="22"/>
      <c r="T1495" s="22"/>
      <c r="U1495" s="22"/>
      <c r="V1495" s="22"/>
      <c r="W1495" s="22"/>
      <c r="X1495" s="22"/>
      <c r="Y1495" s="22"/>
      <c r="AE1495" s="22"/>
      <c r="AF1495" s="66"/>
      <c r="AG1495" s="22"/>
      <c r="AH1495" s="22"/>
      <c r="AI1495" s="22"/>
      <c r="AJ1495" s="22"/>
      <c r="AK1495" s="22"/>
      <c r="AL1495" s="261"/>
      <c r="AM1495" s="261"/>
      <c r="AN1495" s="22"/>
    </row>
    <row r="1496" spans="2:40" ht="16.5" thickTop="1" thickBot="1" x14ac:dyDescent="0.3">
      <c r="B1496" s="22"/>
      <c r="C1496" s="22"/>
      <c r="D1496" s="22"/>
      <c r="E1496" s="22"/>
      <c r="F1496" s="22"/>
      <c r="G1496" s="22"/>
      <c r="H1496" s="22"/>
      <c r="I1496" s="22"/>
      <c r="J1496" s="22"/>
      <c r="K1496" s="22"/>
      <c r="L1496" s="22"/>
      <c r="N1496" s="22"/>
      <c r="O1496" s="22"/>
      <c r="P1496" s="22"/>
      <c r="Q1496" s="22"/>
      <c r="R1496" s="22"/>
      <c r="S1496" s="22"/>
      <c r="T1496" s="22"/>
      <c r="U1496" s="22"/>
      <c r="V1496" s="22"/>
      <c r="W1496" s="22"/>
      <c r="X1496" s="22"/>
      <c r="Y1496" s="22"/>
      <c r="AE1496" s="22"/>
      <c r="AF1496" s="66"/>
      <c r="AG1496" s="22"/>
      <c r="AH1496" s="22"/>
      <c r="AI1496" s="22"/>
      <c r="AJ1496" s="22"/>
      <c r="AK1496" s="22"/>
      <c r="AL1496" s="261"/>
      <c r="AM1496" s="261"/>
      <c r="AN1496" s="22"/>
    </row>
    <row r="1497" spans="2:40" ht="16.5" thickTop="1" thickBot="1" x14ac:dyDescent="0.3">
      <c r="B1497" s="22"/>
      <c r="C1497" s="22"/>
      <c r="D1497" s="22"/>
      <c r="E1497" s="22"/>
      <c r="F1497" s="22"/>
      <c r="G1497" s="22"/>
      <c r="H1497" s="22"/>
      <c r="I1497" s="22"/>
      <c r="J1497" s="22"/>
      <c r="K1497" s="22"/>
      <c r="L1497" s="22"/>
      <c r="N1497" s="22"/>
      <c r="O1497" s="22"/>
      <c r="P1497" s="22"/>
      <c r="Q1497" s="22"/>
      <c r="R1497" s="22"/>
      <c r="S1497" s="22"/>
      <c r="T1497" s="22"/>
      <c r="U1497" s="22"/>
      <c r="V1497" s="22"/>
      <c r="W1497" s="22"/>
      <c r="X1497" s="22"/>
      <c r="Y1497" s="22"/>
      <c r="AE1497" s="22"/>
      <c r="AF1497" s="66"/>
      <c r="AG1497" s="22"/>
      <c r="AH1497" s="22"/>
      <c r="AI1497" s="22"/>
      <c r="AJ1497" s="22"/>
      <c r="AK1497" s="22"/>
      <c r="AL1497" s="261"/>
      <c r="AM1497" s="261"/>
      <c r="AN1497" s="22"/>
    </row>
    <row r="1498" spans="2:40" ht="16.5" thickTop="1" thickBot="1" x14ac:dyDescent="0.3">
      <c r="B1498" s="22"/>
      <c r="C1498" s="22"/>
      <c r="D1498" s="22"/>
      <c r="E1498" s="22"/>
      <c r="F1498" s="22"/>
      <c r="G1498" s="22"/>
      <c r="H1498" s="22"/>
      <c r="I1498" s="22"/>
      <c r="J1498" s="22"/>
      <c r="K1498" s="22"/>
      <c r="L1498" s="22"/>
      <c r="N1498" s="22"/>
      <c r="O1498" s="22"/>
      <c r="P1498" s="22"/>
      <c r="Q1498" s="22"/>
      <c r="R1498" s="22"/>
      <c r="S1498" s="22"/>
      <c r="T1498" s="22"/>
      <c r="U1498" s="22"/>
      <c r="V1498" s="22"/>
      <c r="W1498" s="22"/>
      <c r="X1498" s="22"/>
      <c r="Y1498" s="22"/>
      <c r="AE1498" s="22"/>
      <c r="AF1498" s="66"/>
      <c r="AG1498" s="22"/>
      <c r="AH1498" s="22"/>
      <c r="AI1498" s="22"/>
      <c r="AJ1498" s="22"/>
      <c r="AK1498" s="22"/>
      <c r="AL1498" s="261"/>
      <c r="AM1498" s="261"/>
      <c r="AN1498" s="22"/>
    </row>
    <row r="1499" spans="2:40" ht="16.5" thickTop="1" thickBot="1" x14ac:dyDescent="0.3">
      <c r="B1499" s="22"/>
      <c r="C1499" s="22"/>
      <c r="D1499" s="22"/>
      <c r="E1499" s="22"/>
      <c r="F1499" s="22"/>
      <c r="G1499" s="22"/>
      <c r="H1499" s="22"/>
      <c r="I1499" s="22"/>
      <c r="J1499" s="22"/>
      <c r="K1499" s="22"/>
      <c r="L1499" s="22"/>
      <c r="N1499" s="22"/>
      <c r="O1499" s="22"/>
      <c r="P1499" s="22"/>
      <c r="Q1499" s="22"/>
      <c r="R1499" s="22"/>
      <c r="S1499" s="22"/>
      <c r="T1499" s="22"/>
      <c r="U1499" s="22"/>
      <c r="V1499" s="22"/>
      <c r="W1499" s="22"/>
      <c r="X1499" s="22"/>
      <c r="Y1499" s="22"/>
      <c r="AE1499" s="22"/>
      <c r="AF1499" s="66"/>
      <c r="AG1499" s="22"/>
      <c r="AH1499" s="22"/>
      <c r="AI1499" s="22"/>
      <c r="AJ1499" s="22"/>
      <c r="AK1499" s="22"/>
      <c r="AL1499" s="261"/>
      <c r="AM1499" s="261"/>
      <c r="AN1499" s="22"/>
    </row>
    <row r="1500" spans="2:40" ht="16.5" thickTop="1" thickBot="1" x14ac:dyDescent="0.3">
      <c r="B1500" s="22"/>
      <c r="C1500" s="22"/>
      <c r="D1500" s="22"/>
      <c r="E1500" s="22"/>
      <c r="F1500" s="22"/>
      <c r="G1500" s="22"/>
      <c r="H1500" s="22"/>
      <c r="I1500" s="22"/>
      <c r="J1500" s="22"/>
      <c r="K1500" s="22"/>
      <c r="L1500" s="22"/>
      <c r="N1500" s="22"/>
      <c r="O1500" s="22"/>
      <c r="P1500" s="22"/>
      <c r="Q1500" s="22"/>
      <c r="R1500" s="22"/>
      <c r="S1500" s="22"/>
      <c r="T1500" s="22"/>
      <c r="U1500" s="22"/>
      <c r="V1500" s="22"/>
      <c r="W1500" s="22"/>
      <c r="X1500" s="22"/>
      <c r="Y1500" s="22"/>
      <c r="AE1500" s="22"/>
      <c r="AF1500" s="66"/>
      <c r="AG1500" s="22"/>
      <c r="AH1500" s="22"/>
      <c r="AI1500" s="22"/>
      <c r="AJ1500" s="22"/>
      <c r="AK1500" s="22"/>
      <c r="AL1500" s="261"/>
      <c r="AM1500" s="261"/>
      <c r="AN1500" s="22"/>
    </row>
    <row r="1501" spans="2:40" ht="16.5" thickTop="1" thickBot="1" x14ac:dyDescent="0.3">
      <c r="B1501" s="22"/>
      <c r="C1501" s="22"/>
      <c r="D1501" s="22"/>
      <c r="E1501" s="22"/>
      <c r="F1501" s="22"/>
      <c r="G1501" s="22"/>
      <c r="H1501" s="22"/>
      <c r="I1501" s="22"/>
      <c r="J1501" s="22"/>
      <c r="K1501" s="22"/>
      <c r="L1501" s="22"/>
      <c r="N1501" s="22"/>
      <c r="O1501" s="22"/>
      <c r="P1501" s="22"/>
      <c r="Q1501" s="22"/>
      <c r="R1501" s="22"/>
      <c r="S1501" s="22"/>
      <c r="T1501" s="22"/>
      <c r="U1501" s="22"/>
      <c r="V1501" s="22"/>
      <c r="W1501" s="22"/>
      <c r="X1501" s="22"/>
      <c r="Y1501" s="22"/>
      <c r="AE1501" s="22"/>
      <c r="AF1501" s="66"/>
      <c r="AG1501" s="22"/>
      <c r="AH1501" s="22"/>
      <c r="AI1501" s="22"/>
      <c r="AJ1501" s="22"/>
      <c r="AK1501" s="22"/>
      <c r="AL1501" s="261"/>
      <c r="AM1501" s="261"/>
      <c r="AN1501" s="22"/>
    </row>
    <row r="1502" spans="2:40" ht="16.5" thickTop="1" thickBot="1" x14ac:dyDescent="0.3">
      <c r="B1502" s="22"/>
      <c r="C1502" s="22"/>
      <c r="D1502" s="22"/>
      <c r="E1502" s="22"/>
      <c r="F1502" s="22"/>
      <c r="G1502" s="22"/>
      <c r="H1502" s="22"/>
      <c r="I1502" s="22"/>
      <c r="J1502" s="22"/>
      <c r="K1502" s="22"/>
      <c r="L1502" s="22"/>
      <c r="N1502" s="22"/>
      <c r="O1502" s="22"/>
      <c r="P1502" s="22"/>
      <c r="Q1502" s="22"/>
      <c r="R1502" s="22"/>
      <c r="S1502" s="22"/>
      <c r="T1502" s="22"/>
      <c r="U1502" s="22"/>
      <c r="V1502" s="22"/>
      <c r="W1502" s="22"/>
      <c r="X1502" s="22"/>
      <c r="Y1502" s="22"/>
      <c r="AE1502" s="22"/>
      <c r="AF1502" s="66"/>
      <c r="AG1502" s="22"/>
      <c r="AH1502" s="22"/>
      <c r="AI1502" s="22"/>
      <c r="AJ1502" s="22"/>
      <c r="AK1502" s="22"/>
      <c r="AL1502" s="261"/>
      <c r="AM1502" s="261"/>
      <c r="AN1502" s="22"/>
    </row>
    <row r="1503" spans="2:40" ht="16.5" thickTop="1" thickBot="1" x14ac:dyDescent="0.3">
      <c r="B1503" s="22"/>
      <c r="C1503" s="22"/>
      <c r="D1503" s="22"/>
      <c r="E1503" s="22"/>
      <c r="F1503" s="22"/>
      <c r="G1503" s="22"/>
      <c r="H1503" s="22"/>
      <c r="I1503" s="22"/>
      <c r="J1503" s="22"/>
      <c r="K1503" s="22"/>
      <c r="L1503" s="22"/>
      <c r="N1503" s="22"/>
      <c r="O1503" s="22"/>
      <c r="P1503" s="22"/>
      <c r="Q1503" s="22"/>
      <c r="R1503" s="22"/>
      <c r="S1503" s="22"/>
      <c r="T1503" s="22"/>
      <c r="U1503" s="22"/>
      <c r="V1503" s="22"/>
      <c r="W1503" s="22"/>
      <c r="X1503" s="22"/>
      <c r="Y1503" s="22"/>
      <c r="AE1503" s="22"/>
      <c r="AF1503" s="66"/>
      <c r="AG1503" s="22"/>
      <c r="AH1503" s="22"/>
      <c r="AI1503" s="22"/>
      <c r="AJ1503" s="22"/>
      <c r="AK1503" s="22"/>
      <c r="AL1503" s="261"/>
      <c r="AM1503" s="261"/>
      <c r="AN1503" s="22"/>
    </row>
    <row r="1504" spans="2:40" ht="16.5" thickTop="1" thickBot="1" x14ac:dyDescent="0.3">
      <c r="B1504" s="22"/>
      <c r="C1504" s="22"/>
      <c r="D1504" s="22"/>
      <c r="E1504" s="22"/>
      <c r="F1504" s="22"/>
      <c r="G1504" s="22"/>
      <c r="H1504" s="22"/>
      <c r="I1504" s="22"/>
      <c r="J1504" s="22"/>
      <c r="K1504" s="22"/>
      <c r="L1504" s="22"/>
      <c r="N1504" s="22"/>
      <c r="O1504" s="22"/>
      <c r="P1504" s="22"/>
      <c r="Q1504" s="22"/>
      <c r="R1504" s="22"/>
      <c r="S1504" s="22"/>
      <c r="T1504" s="22"/>
      <c r="U1504" s="22"/>
      <c r="V1504" s="22"/>
      <c r="W1504" s="22"/>
      <c r="X1504" s="22"/>
      <c r="Y1504" s="22"/>
      <c r="AE1504" s="22"/>
      <c r="AF1504" s="66"/>
      <c r="AG1504" s="22"/>
      <c r="AH1504" s="22"/>
      <c r="AI1504" s="22"/>
      <c r="AJ1504" s="22"/>
      <c r="AK1504" s="22"/>
      <c r="AL1504" s="261"/>
      <c r="AM1504" s="261"/>
      <c r="AN1504" s="22"/>
    </row>
    <row r="1505" spans="2:40" ht="16.5" thickTop="1" thickBot="1" x14ac:dyDescent="0.3">
      <c r="B1505" s="22"/>
      <c r="C1505" s="22"/>
      <c r="D1505" s="22"/>
      <c r="E1505" s="22"/>
      <c r="F1505" s="22"/>
      <c r="G1505" s="22"/>
      <c r="H1505" s="22"/>
      <c r="I1505" s="22"/>
      <c r="J1505" s="22"/>
      <c r="K1505" s="22"/>
      <c r="L1505" s="22"/>
      <c r="N1505" s="22"/>
      <c r="O1505" s="22"/>
      <c r="P1505" s="22"/>
      <c r="Q1505" s="22"/>
      <c r="R1505" s="22"/>
      <c r="S1505" s="22"/>
      <c r="T1505" s="22"/>
      <c r="U1505" s="22"/>
      <c r="V1505" s="22"/>
      <c r="W1505" s="22"/>
      <c r="X1505" s="22"/>
      <c r="Y1505" s="22"/>
      <c r="AE1505" s="22"/>
      <c r="AF1505" s="66"/>
      <c r="AG1505" s="22"/>
      <c r="AH1505" s="22"/>
      <c r="AI1505" s="22"/>
      <c r="AJ1505" s="22"/>
      <c r="AK1505" s="22"/>
      <c r="AL1505" s="261"/>
      <c r="AM1505" s="261"/>
      <c r="AN1505" s="22"/>
    </row>
    <row r="1506" spans="2:40" ht="16.5" thickTop="1" thickBot="1" x14ac:dyDescent="0.3">
      <c r="B1506" s="22"/>
      <c r="C1506" s="22"/>
      <c r="D1506" s="22"/>
      <c r="E1506" s="22"/>
      <c r="F1506" s="22"/>
      <c r="G1506" s="22"/>
      <c r="H1506" s="22"/>
      <c r="I1506" s="22"/>
      <c r="J1506" s="22"/>
      <c r="K1506" s="22"/>
      <c r="L1506" s="22"/>
      <c r="N1506" s="22"/>
      <c r="O1506" s="22"/>
      <c r="P1506" s="22"/>
      <c r="Q1506" s="22"/>
      <c r="R1506" s="22"/>
      <c r="S1506" s="22"/>
      <c r="T1506" s="22"/>
      <c r="U1506" s="22"/>
      <c r="V1506" s="22"/>
      <c r="W1506" s="22"/>
      <c r="X1506" s="22"/>
      <c r="Y1506" s="22"/>
      <c r="AE1506" s="22"/>
      <c r="AF1506" s="66"/>
      <c r="AG1506" s="22"/>
      <c r="AH1506" s="22"/>
      <c r="AI1506" s="22"/>
      <c r="AJ1506" s="22"/>
      <c r="AK1506" s="22"/>
      <c r="AL1506" s="261"/>
      <c r="AM1506" s="261"/>
      <c r="AN1506" s="22"/>
    </row>
    <row r="1507" spans="2:40" ht="16.5" thickTop="1" thickBot="1" x14ac:dyDescent="0.3">
      <c r="B1507" s="22"/>
      <c r="C1507" s="22"/>
      <c r="D1507" s="22"/>
      <c r="E1507" s="22"/>
      <c r="F1507" s="22"/>
      <c r="G1507" s="22"/>
      <c r="H1507" s="22"/>
      <c r="I1507" s="22"/>
      <c r="J1507" s="22"/>
      <c r="K1507" s="22"/>
      <c r="L1507" s="22"/>
      <c r="N1507" s="22"/>
      <c r="O1507" s="22"/>
      <c r="P1507" s="22"/>
      <c r="Q1507" s="22"/>
      <c r="R1507" s="22"/>
      <c r="S1507" s="22"/>
      <c r="T1507" s="22"/>
      <c r="U1507" s="22"/>
      <c r="V1507" s="22"/>
      <c r="W1507" s="22"/>
      <c r="X1507" s="22"/>
      <c r="Y1507" s="22"/>
      <c r="AE1507" s="22"/>
      <c r="AF1507" s="66"/>
      <c r="AG1507" s="22"/>
      <c r="AH1507" s="22"/>
      <c r="AI1507" s="22"/>
      <c r="AJ1507" s="22"/>
      <c r="AK1507" s="22"/>
      <c r="AL1507" s="261"/>
      <c r="AM1507" s="261"/>
      <c r="AN1507" s="22"/>
    </row>
    <row r="1508" spans="2:40" ht="16.5" thickTop="1" thickBot="1" x14ac:dyDescent="0.3">
      <c r="B1508" s="22"/>
      <c r="C1508" s="22"/>
      <c r="D1508" s="22"/>
      <c r="E1508" s="22"/>
      <c r="F1508" s="22"/>
      <c r="G1508" s="22"/>
      <c r="H1508" s="22"/>
      <c r="I1508" s="22"/>
      <c r="J1508" s="22"/>
      <c r="K1508" s="22"/>
      <c r="L1508" s="22"/>
      <c r="N1508" s="22"/>
      <c r="O1508" s="22"/>
      <c r="P1508" s="22"/>
      <c r="Q1508" s="22"/>
      <c r="R1508" s="22"/>
      <c r="S1508" s="22"/>
      <c r="T1508" s="22"/>
      <c r="U1508" s="22"/>
      <c r="V1508" s="22"/>
      <c r="W1508" s="22"/>
      <c r="X1508" s="22"/>
      <c r="Y1508" s="22"/>
      <c r="AE1508" s="22"/>
      <c r="AF1508" s="66"/>
      <c r="AG1508" s="22"/>
      <c r="AH1508" s="22"/>
      <c r="AI1508" s="22"/>
      <c r="AJ1508" s="22"/>
      <c r="AK1508" s="22"/>
      <c r="AL1508" s="261"/>
      <c r="AM1508" s="261"/>
      <c r="AN1508" s="22"/>
    </row>
    <row r="1509" spans="2:40" ht="16.5" thickTop="1" thickBot="1" x14ac:dyDescent="0.3">
      <c r="B1509" s="22"/>
      <c r="C1509" s="22"/>
      <c r="D1509" s="22"/>
      <c r="E1509" s="22"/>
      <c r="F1509" s="22"/>
      <c r="G1509" s="22"/>
      <c r="H1509" s="22"/>
      <c r="I1509" s="22"/>
      <c r="J1509" s="22"/>
      <c r="K1509" s="22"/>
      <c r="L1509" s="22"/>
      <c r="N1509" s="22"/>
      <c r="O1509" s="22"/>
      <c r="P1509" s="22"/>
      <c r="Q1509" s="22"/>
      <c r="R1509" s="22"/>
      <c r="S1509" s="22"/>
      <c r="T1509" s="22"/>
      <c r="U1509" s="22"/>
      <c r="V1509" s="22"/>
      <c r="W1509" s="22"/>
      <c r="X1509" s="22"/>
      <c r="Y1509" s="22"/>
      <c r="AE1509" s="22"/>
      <c r="AF1509" s="66"/>
      <c r="AG1509" s="22"/>
      <c r="AH1509" s="22"/>
      <c r="AI1509" s="22"/>
      <c r="AJ1509" s="22"/>
      <c r="AK1509" s="22"/>
      <c r="AL1509" s="261"/>
      <c r="AM1509" s="261"/>
      <c r="AN1509" s="22"/>
    </row>
    <row r="1510" spans="2:40" ht="16.5" thickTop="1" thickBot="1" x14ac:dyDescent="0.3">
      <c r="B1510" s="22"/>
      <c r="C1510" s="22"/>
      <c r="D1510" s="22"/>
      <c r="E1510" s="22"/>
      <c r="F1510" s="22"/>
      <c r="G1510" s="22"/>
      <c r="H1510" s="22"/>
      <c r="I1510" s="22"/>
      <c r="J1510" s="22"/>
      <c r="K1510" s="22"/>
      <c r="L1510" s="22"/>
      <c r="N1510" s="22"/>
      <c r="O1510" s="22"/>
      <c r="P1510" s="22"/>
      <c r="Q1510" s="22"/>
      <c r="R1510" s="22"/>
      <c r="S1510" s="22"/>
      <c r="T1510" s="22"/>
      <c r="U1510" s="22"/>
      <c r="V1510" s="22"/>
      <c r="W1510" s="22"/>
      <c r="X1510" s="22"/>
      <c r="Y1510" s="22"/>
      <c r="AE1510" s="22"/>
      <c r="AF1510" s="66"/>
      <c r="AG1510" s="22"/>
      <c r="AH1510" s="22"/>
      <c r="AI1510" s="22"/>
      <c r="AJ1510" s="22"/>
      <c r="AK1510" s="22"/>
      <c r="AL1510" s="261"/>
      <c r="AM1510" s="261"/>
      <c r="AN1510" s="22"/>
    </row>
    <row r="1511" spans="2:40" ht="16.5" thickTop="1" thickBot="1" x14ac:dyDescent="0.3">
      <c r="B1511" s="22"/>
      <c r="C1511" s="22"/>
      <c r="D1511" s="22"/>
      <c r="E1511" s="22"/>
      <c r="F1511" s="22"/>
      <c r="G1511" s="22"/>
      <c r="H1511" s="22"/>
      <c r="I1511" s="22"/>
      <c r="J1511" s="22"/>
      <c r="K1511" s="22"/>
      <c r="L1511" s="22"/>
      <c r="N1511" s="22"/>
      <c r="O1511" s="22"/>
      <c r="P1511" s="22"/>
      <c r="Q1511" s="22"/>
      <c r="R1511" s="22"/>
      <c r="S1511" s="22"/>
      <c r="T1511" s="22"/>
      <c r="U1511" s="22"/>
      <c r="V1511" s="22"/>
      <c r="W1511" s="22"/>
      <c r="X1511" s="22"/>
      <c r="Y1511" s="22"/>
      <c r="AE1511" s="22"/>
      <c r="AF1511" s="66"/>
      <c r="AG1511" s="22"/>
      <c r="AH1511" s="22"/>
      <c r="AI1511" s="22"/>
      <c r="AJ1511" s="22"/>
      <c r="AK1511" s="22"/>
      <c r="AL1511" s="261"/>
      <c r="AM1511" s="261"/>
      <c r="AN1511" s="22"/>
    </row>
    <row r="1512" spans="2:40" ht="16.5" thickTop="1" thickBot="1" x14ac:dyDescent="0.3">
      <c r="B1512" s="22"/>
      <c r="C1512" s="22"/>
      <c r="D1512" s="22"/>
      <c r="E1512" s="22"/>
      <c r="F1512" s="22"/>
      <c r="G1512" s="22"/>
      <c r="H1512" s="22"/>
      <c r="I1512" s="22"/>
      <c r="J1512" s="22"/>
      <c r="K1512" s="22"/>
      <c r="L1512" s="22"/>
      <c r="N1512" s="22"/>
      <c r="O1512" s="22"/>
      <c r="P1512" s="22"/>
      <c r="Q1512" s="22"/>
      <c r="R1512" s="22"/>
      <c r="S1512" s="22"/>
      <c r="T1512" s="22"/>
      <c r="U1512" s="22"/>
      <c r="V1512" s="22"/>
      <c r="W1512" s="22"/>
      <c r="X1512" s="22"/>
      <c r="Y1512" s="22"/>
      <c r="AE1512" s="22"/>
      <c r="AF1512" s="66"/>
      <c r="AG1512" s="22"/>
      <c r="AH1512" s="22"/>
      <c r="AI1512" s="22"/>
      <c r="AJ1512" s="22"/>
      <c r="AK1512" s="22"/>
      <c r="AL1512" s="261"/>
      <c r="AM1512" s="261"/>
      <c r="AN1512" s="22"/>
    </row>
    <row r="1513" spans="2:40" ht="16.5" thickTop="1" thickBot="1" x14ac:dyDescent="0.3">
      <c r="B1513" s="22"/>
      <c r="C1513" s="22"/>
      <c r="D1513" s="22"/>
      <c r="E1513" s="22"/>
      <c r="F1513" s="22"/>
      <c r="G1513" s="22"/>
      <c r="H1513" s="22"/>
      <c r="I1513" s="22"/>
      <c r="J1513" s="22"/>
      <c r="K1513" s="22"/>
      <c r="L1513" s="22"/>
      <c r="N1513" s="22"/>
      <c r="O1513" s="22"/>
      <c r="P1513" s="22"/>
      <c r="Q1513" s="22"/>
      <c r="R1513" s="22"/>
      <c r="S1513" s="22"/>
      <c r="T1513" s="22"/>
      <c r="U1513" s="22"/>
      <c r="V1513" s="22"/>
      <c r="W1513" s="22"/>
      <c r="X1513" s="22"/>
      <c r="Y1513" s="22"/>
      <c r="AE1513" s="22"/>
      <c r="AF1513" s="66"/>
      <c r="AG1513" s="22"/>
      <c r="AH1513" s="22"/>
      <c r="AI1513" s="22"/>
      <c r="AJ1513" s="22"/>
      <c r="AK1513" s="22"/>
      <c r="AL1513" s="261"/>
      <c r="AM1513" s="261"/>
      <c r="AN1513" s="22"/>
    </row>
    <row r="1514" spans="2:40" ht="16.5" thickTop="1" thickBot="1" x14ac:dyDescent="0.3">
      <c r="B1514" s="22"/>
      <c r="C1514" s="22"/>
      <c r="D1514" s="22"/>
      <c r="E1514" s="22"/>
      <c r="F1514" s="22"/>
      <c r="G1514" s="22"/>
      <c r="H1514" s="22"/>
      <c r="I1514" s="22"/>
      <c r="J1514" s="22"/>
      <c r="K1514" s="22"/>
      <c r="L1514" s="22"/>
      <c r="N1514" s="22"/>
      <c r="O1514" s="22"/>
      <c r="P1514" s="22"/>
      <c r="Q1514" s="22"/>
      <c r="R1514" s="22"/>
      <c r="S1514" s="22"/>
      <c r="T1514" s="22"/>
      <c r="U1514" s="22"/>
      <c r="V1514" s="22"/>
      <c r="W1514" s="22"/>
      <c r="X1514" s="22"/>
      <c r="Y1514" s="22"/>
      <c r="AE1514" s="22"/>
      <c r="AF1514" s="66"/>
      <c r="AG1514" s="22"/>
      <c r="AH1514" s="22"/>
      <c r="AI1514" s="22"/>
      <c r="AJ1514" s="22"/>
      <c r="AK1514" s="22"/>
      <c r="AL1514" s="261"/>
      <c r="AM1514" s="261"/>
      <c r="AN1514" s="22"/>
    </row>
    <row r="1515" spans="2:40" ht="16.5" thickTop="1" thickBot="1" x14ac:dyDescent="0.3">
      <c r="B1515" s="22"/>
      <c r="C1515" s="22"/>
      <c r="D1515" s="22"/>
      <c r="E1515" s="22"/>
      <c r="F1515" s="22"/>
      <c r="G1515" s="22"/>
      <c r="H1515" s="22"/>
      <c r="I1515" s="22"/>
      <c r="J1515" s="22"/>
      <c r="K1515" s="22"/>
      <c r="L1515" s="22"/>
      <c r="N1515" s="22"/>
      <c r="O1515" s="22"/>
      <c r="P1515" s="22"/>
      <c r="Q1515" s="22"/>
      <c r="R1515" s="22"/>
      <c r="S1515" s="22"/>
      <c r="T1515" s="22"/>
      <c r="U1515" s="22"/>
      <c r="V1515" s="22"/>
      <c r="W1515" s="22"/>
      <c r="X1515" s="22"/>
      <c r="Y1515" s="22"/>
      <c r="AE1515" s="22"/>
      <c r="AF1515" s="66"/>
      <c r="AG1515" s="22"/>
      <c r="AH1515" s="22"/>
      <c r="AI1515" s="22"/>
      <c r="AJ1515" s="22"/>
      <c r="AK1515" s="22"/>
      <c r="AL1515" s="261"/>
      <c r="AM1515" s="261"/>
      <c r="AN1515" s="22"/>
    </row>
    <row r="1516" spans="2:40" ht="16.5" thickTop="1" thickBot="1" x14ac:dyDescent="0.3">
      <c r="B1516" s="22"/>
      <c r="C1516" s="22"/>
      <c r="D1516" s="22"/>
      <c r="E1516" s="22"/>
      <c r="F1516" s="22"/>
      <c r="G1516" s="22"/>
      <c r="H1516" s="22"/>
      <c r="I1516" s="22"/>
      <c r="J1516" s="22"/>
      <c r="K1516" s="22"/>
      <c r="L1516" s="22"/>
      <c r="N1516" s="22"/>
      <c r="O1516" s="22"/>
      <c r="P1516" s="22"/>
      <c r="Q1516" s="22"/>
      <c r="R1516" s="22"/>
      <c r="S1516" s="22"/>
      <c r="T1516" s="22"/>
      <c r="U1516" s="22"/>
      <c r="V1516" s="22"/>
      <c r="W1516" s="22"/>
      <c r="X1516" s="22"/>
      <c r="Y1516" s="22"/>
      <c r="AE1516" s="22"/>
      <c r="AF1516" s="66"/>
      <c r="AG1516" s="22"/>
      <c r="AH1516" s="22"/>
      <c r="AI1516" s="22"/>
      <c r="AJ1516" s="22"/>
      <c r="AK1516" s="22"/>
      <c r="AL1516" s="261"/>
      <c r="AM1516" s="261"/>
      <c r="AN1516" s="22"/>
    </row>
    <row r="1517" spans="2:40" ht="16.5" thickTop="1" thickBot="1" x14ac:dyDescent="0.3">
      <c r="B1517" s="22"/>
      <c r="C1517" s="22"/>
      <c r="D1517" s="22"/>
      <c r="E1517" s="22"/>
      <c r="F1517" s="22"/>
      <c r="G1517" s="22"/>
      <c r="H1517" s="22"/>
      <c r="I1517" s="22"/>
      <c r="J1517" s="22"/>
      <c r="K1517" s="22"/>
      <c r="L1517" s="22"/>
      <c r="N1517" s="22"/>
      <c r="O1517" s="22"/>
      <c r="P1517" s="22"/>
      <c r="Q1517" s="22"/>
      <c r="R1517" s="22"/>
      <c r="S1517" s="22"/>
      <c r="T1517" s="22"/>
      <c r="U1517" s="22"/>
      <c r="V1517" s="22"/>
      <c r="W1517" s="22"/>
      <c r="X1517" s="22"/>
      <c r="Y1517" s="22"/>
      <c r="AE1517" s="22"/>
      <c r="AF1517" s="66"/>
      <c r="AG1517" s="22"/>
      <c r="AH1517" s="22"/>
      <c r="AI1517" s="22"/>
      <c r="AJ1517" s="22"/>
      <c r="AK1517" s="22"/>
      <c r="AL1517" s="261"/>
      <c r="AM1517" s="261"/>
      <c r="AN1517" s="22"/>
    </row>
    <row r="1518" spans="2:40" ht="16.5" thickTop="1" thickBot="1" x14ac:dyDescent="0.3">
      <c r="B1518" s="22"/>
      <c r="C1518" s="22"/>
      <c r="D1518" s="22"/>
      <c r="E1518" s="22"/>
      <c r="F1518" s="22"/>
      <c r="G1518" s="22"/>
      <c r="H1518" s="22"/>
      <c r="I1518" s="22"/>
      <c r="J1518" s="22"/>
      <c r="K1518" s="22"/>
      <c r="L1518" s="22"/>
      <c r="N1518" s="22"/>
      <c r="O1518" s="22"/>
      <c r="P1518" s="22"/>
      <c r="Q1518" s="22"/>
      <c r="R1518" s="22"/>
      <c r="S1518" s="22"/>
      <c r="T1518" s="22"/>
      <c r="U1518" s="22"/>
      <c r="V1518" s="22"/>
      <c r="W1518" s="22"/>
      <c r="X1518" s="22"/>
      <c r="Y1518" s="22"/>
      <c r="AE1518" s="22"/>
      <c r="AF1518" s="66"/>
      <c r="AG1518" s="22"/>
      <c r="AH1518" s="22"/>
      <c r="AI1518" s="22"/>
      <c r="AJ1518" s="22"/>
      <c r="AK1518" s="22"/>
      <c r="AL1518" s="261"/>
      <c r="AM1518" s="261"/>
      <c r="AN1518" s="22"/>
    </row>
    <row r="1519" spans="2:40" ht="16.5" thickTop="1" thickBot="1" x14ac:dyDescent="0.3">
      <c r="B1519" s="22"/>
      <c r="C1519" s="22"/>
      <c r="D1519" s="22"/>
      <c r="E1519" s="22"/>
      <c r="F1519" s="22"/>
      <c r="G1519" s="22"/>
      <c r="H1519" s="22"/>
      <c r="I1519" s="22"/>
      <c r="J1519" s="22"/>
      <c r="K1519" s="22"/>
      <c r="L1519" s="22"/>
      <c r="N1519" s="22"/>
      <c r="O1519" s="22"/>
      <c r="P1519" s="22"/>
      <c r="Q1519" s="22"/>
      <c r="R1519" s="22"/>
      <c r="S1519" s="22"/>
      <c r="T1519" s="22"/>
      <c r="U1519" s="22"/>
      <c r="V1519" s="22"/>
      <c r="W1519" s="22"/>
      <c r="X1519" s="22"/>
      <c r="Y1519" s="22"/>
      <c r="AE1519" s="22"/>
      <c r="AF1519" s="66"/>
      <c r="AG1519" s="22"/>
      <c r="AH1519" s="22"/>
      <c r="AI1519" s="22"/>
      <c r="AJ1519" s="22"/>
      <c r="AK1519" s="22"/>
      <c r="AL1519" s="261"/>
      <c r="AM1519" s="261"/>
      <c r="AN1519" s="22"/>
    </row>
    <row r="1520" spans="2:40" ht="16.5" thickTop="1" thickBot="1" x14ac:dyDescent="0.3">
      <c r="B1520" s="22"/>
      <c r="C1520" s="22"/>
      <c r="D1520" s="22"/>
      <c r="E1520" s="22"/>
      <c r="F1520" s="22"/>
      <c r="G1520" s="22"/>
      <c r="H1520" s="22"/>
      <c r="I1520" s="22"/>
      <c r="J1520" s="22"/>
      <c r="K1520" s="22"/>
      <c r="L1520" s="22"/>
      <c r="N1520" s="22"/>
      <c r="O1520" s="22"/>
      <c r="P1520" s="22"/>
      <c r="Q1520" s="22"/>
      <c r="R1520" s="22"/>
      <c r="S1520" s="22"/>
      <c r="T1520" s="22"/>
      <c r="U1520" s="22"/>
      <c r="V1520" s="22"/>
      <c r="W1520" s="22"/>
      <c r="X1520" s="22"/>
      <c r="Y1520" s="22"/>
      <c r="AE1520" s="22"/>
      <c r="AF1520" s="66"/>
      <c r="AG1520" s="22"/>
      <c r="AH1520" s="22"/>
      <c r="AI1520" s="22"/>
      <c r="AJ1520" s="22"/>
      <c r="AK1520" s="22"/>
      <c r="AL1520" s="261"/>
      <c r="AM1520" s="261"/>
      <c r="AN1520" s="22"/>
    </row>
    <row r="1521" spans="2:40" ht="16.5" thickTop="1" thickBot="1" x14ac:dyDescent="0.3">
      <c r="B1521" s="22"/>
      <c r="C1521" s="22"/>
      <c r="D1521" s="22"/>
      <c r="E1521" s="22"/>
      <c r="F1521" s="22"/>
      <c r="G1521" s="22"/>
      <c r="H1521" s="22"/>
      <c r="I1521" s="22"/>
      <c r="J1521" s="22"/>
      <c r="K1521" s="22"/>
      <c r="L1521" s="22"/>
      <c r="N1521" s="22"/>
      <c r="O1521" s="22"/>
      <c r="P1521" s="22"/>
      <c r="Q1521" s="22"/>
      <c r="R1521" s="22"/>
      <c r="S1521" s="22"/>
      <c r="T1521" s="22"/>
      <c r="U1521" s="22"/>
      <c r="V1521" s="22"/>
      <c r="W1521" s="22"/>
      <c r="X1521" s="22"/>
      <c r="Y1521" s="22"/>
      <c r="AE1521" s="22"/>
      <c r="AF1521" s="66"/>
      <c r="AG1521" s="22"/>
      <c r="AH1521" s="22"/>
      <c r="AI1521" s="22"/>
      <c r="AJ1521" s="22"/>
      <c r="AK1521" s="22"/>
      <c r="AL1521" s="261"/>
      <c r="AM1521" s="261"/>
      <c r="AN1521" s="22"/>
    </row>
    <row r="1522" spans="2:40" ht="16.5" thickTop="1" thickBot="1" x14ac:dyDescent="0.3">
      <c r="B1522" s="22"/>
      <c r="C1522" s="22"/>
      <c r="D1522" s="22"/>
      <c r="E1522" s="22"/>
      <c r="F1522" s="22"/>
      <c r="G1522" s="22"/>
      <c r="H1522" s="22"/>
      <c r="I1522" s="22"/>
      <c r="J1522" s="22"/>
      <c r="K1522" s="22"/>
      <c r="L1522" s="22"/>
      <c r="N1522" s="22"/>
      <c r="O1522" s="22"/>
      <c r="P1522" s="22"/>
      <c r="Q1522" s="22"/>
      <c r="R1522" s="22"/>
      <c r="S1522" s="22"/>
      <c r="T1522" s="22"/>
      <c r="U1522" s="22"/>
      <c r="V1522" s="22"/>
      <c r="W1522" s="22"/>
      <c r="X1522" s="22"/>
      <c r="Y1522" s="22"/>
      <c r="AE1522" s="22"/>
      <c r="AF1522" s="66"/>
      <c r="AG1522" s="22"/>
      <c r="AH1522" s="22"/>
      <c r="AI1522" s="22"/>
      <c r="AJ1522" s="22"/>
      <c r="AK1522" s="22"/>
      <c r="AL1522" s="261"/>
      <c r="AM1522" s="261"/>
      <c r="AN1522" s="22"/>
    </row>
    <row r="1523" spans="2:40" ht="16.5" thickTop="1" thickBot="1" x14ac:dyDescent="0.3">
      <c r="B1523" s="22"/>
      <c r="C1523" s="22"/>
      <c r="D1523" s="22"/>
      <c r="E1523" s="22"/>
      <c r="F1523" s="22"/>
      <c r="G1523" s="22"/>
      <c r="H1523" s="22"/>
      <c r="I1523" s="22"/>
      <c r="J1523" s="22"/>
      <c r="K1523" s="22"/>
      <c r="L1523" s="22"/>
      <c r="N1523" s="22"/>
      <c r="O1523" s="22"/>
      <c r="P1523" s="22"/>
      <c r="Q1523" s="22"/>
      <c r="R1523" s="22"/>
      <c r="S1523" s="22"/>
      <c r="T1523" s="22"/>
      <c r="U1523" s="22"/>
      <c r="V1523" s="22"/>
      <c r="W1523" s="22"/>
      <c r="X1523" s="22"/>
      <c r="Y1523" s="22"/>
      <c r="AE1523" s="22"/>
      <c r="AF1523" s="66"/>
      <c r="AG1523" s="22"/>
      <c r="AH1523" s="22"/>
      <c r="AI1523" s="22"/>
      <c r="AJ1523" s="22"/>
      <c r="AK1523" s="22"/>
      <c r="AL1523" s="261"/>
      <c r="AM1523" s="261"/>
      <c r="AN1523" s="22"/>
    </row>
    <row r="1524" spans="2:40" ht="16.5" thickTop="1" thickBot="1" x14ac:dyDescent="0.3">
      <c r="B1524" s="22"/>
      <c r="C1524" s="22"/>
      <c r="D1524" s="22"/>
      <c r="E1524" s="22"/>
      <c r="F1524" s="22"/>
      <c r="G1524" s="22"/>
      <c r="H1524" s="22"/>
      <c r="I1524" s="22"/>
      <c r="J1524" s="22"/>
      <c r="K1524" s="22"/>
      <c r="L1524" s="22"/>
      <c r="N1524" s="22"/>
      <c r="O1524" s="22"/>
      <c r="P1524" s="22"/>
      <c r="Q1524" s="22"/>
      <c r="R1524" s="22"/>
      <c r="S1524" s="22"/>
      <c r="T1524" s="22"/>
      <c r="U1524" s="22"/>
      <c r="V1524" s="22"/>
      <c r="W1524" s="22"/>
      <c r="X1524" s="22"/>
      <c r="Y1524" s="22"/>
      <c r="AE1524" s="22"/>
      <c r="AF1524" s="66"/>
      <c r="AG1524" s="22"/>
      <c r="AH1524" s="22"/>
      <c r="AI1524" s="22"/>
      <c r="AJ1524" s="22"/>
      <c r="AK1524" s="22"/>
      <c r="AL1524" s="261"/>
      <c r="AM1524" s="261"/>
      <c r="AN1524" s="22"/>
    </row>
    <row r="1525" spans="2:40" ht="16.5" thickTop="1" thickBot="1" x14ac:dyDescent="0.3">
      <c r="B1525" s="22"/>
      <c r="C1525" s="22"/>
      <c r="D1525" s="22"/>
      <c r="E1525" s="22"/>
      <c r="F1525" s="22"/>
      <c r="G1525" s="22"/>
      <c r="H1525" s="22"/>
      <c r="I1525" s="22"/>
      <c r="J1525" s="22"/>
      <c r="K1525" s="22"/>
      <c r="L1525" s="22"/>
      <c r="N1525" s="22"/>
      <c r="O1525" s="22"/>
      <c r="P1525" s="22"/>
      <c r="Q1525" s="22"/>
      <c r="R1525" s="22"/>
      <c r="S1525" s="22"/>
      <c r="T1525" s="22"/>
      <c r="U1525" s="22"/>
      <c r="V1525" s="22"/>
      <c r="W1525" s="22"/>
      <c r="X1525" s="22"/>
      <c r="Y1525" s="22"/>
      <c r="AE1525" s="22"/>
      <c r="AF1525" s="66"/>
      <c r="AG1525" s="22"/>
      <c r="AH1525" s="22"/>
      <c r="AI1525" s="22"/>
      <c r="AJ1525" s="22"/>
      <c r="AK1525" s="22"/>
      <c r="AL1525" s="261"/>
      <c r="AM1525" s="261"/>
      <c r="AN1525" s="22"/>
    </row>
    <row r="1526" spans="2:40" ht="16.5" thickTop="1" thickBot="1" x14ac:dyDescent="0.3">
      <c r="B1526" s="22"/>
      <c r="C1526" s="22"/>
      <c r="D1526" s="22"/>
      <c r="E1526" s="22"/>
      <c r="F1526" s="22"/>
      <c r="G1526" s="22"/>
      <c r="H1526" s="22"/>
      <c r="I1526" s="22"/>
      <c r="J1526" s="22"/>
      <c r="K1526" s="22"/>
      <c r="L1526" s="22"/>
      <c r="N1526" s="22"/>
      <c r="O1526" s="22"/>
      <c r="P1526" s="22"/>
      <c r="Q1526" s="22"/>
      <c r="R1526" s="22"/>
      <c r="S1526" s="22"/>
      <c r="T1526" s="22"/>
      <c r="U1526" s="22"/>
      <c r="V1526" s="22"/>
      <c r="W1526" s="22"/>
      <c r="X1526" s="22"/>
      <c r="Y1526" s="22"/>
      <c r="AE1526" s="22"/>
      <c r="AF1526" s="66"/>
      <c r="AG1526" s="22"/>
      <c r="AH1526" s="22"/>
      <c r="AI1526" s="22"/>
      <c r="AJ1526" s="22"/>
      <c r="AK1526" s="22"/>
      <c r="AL1526" s="261"/>
      <c r="AM1526" s="261"/>
      <c r="AN1526" s="22"/>
    </row>
    <row r="1527" spans="2:40" ht="16.5" thickTop="1" thickBot="1" x14ac:dyDescent="0.3">
      <c r="B1527" s="22"/>
      <c r="C1527" s="22"/>
      <c r="D1527" s="22"/>
      <c r="E1527" s="22"/>
      <c r="F1527" s="22"/>
      <c r="G1527" s="22"/>
      <c r="H1527" s="22"/>
      <c r="I1527" s="22"/>
      <c r="J1527" s="22"/>
      <c r="K1527" s="22"/>
      <c r="L1527" s="22"/>
      <c r="N1527" s="22"/>
      <c r="O1527" s="22"/>
      <c r="P1527" s="22"/>
      <c r="Q1527" s="22"/>
      <c r="R1527" s="22"/>
      <c r="S1527" s="22"/>
      <c r="T1527" s="22"/>
      <c r="U1527" s="22"/>
      <c r="V1527" s="22"/>
      <c r="W1527" s="22"/>
      <c r="X1527" s="22"/>
      <c r="Y1527" s="22"/>
      <c r="AE1527" s="22"/>
      <c r="AF1527" s="66"/>
      <c r="AG1527" s="22"/>
      <c r="AH1527" s="22"/>
      <c r="AI1527" s="22"/>
      <c r="AJ1527" s="22"/>
      <c r="AK1527" s="22"/>
      <c r="AL1527" s="261"/>
      <c r="AM1527" s="261"/>
      <c r="AN1527" s="22"/>
    </row>
    <row r="1528" spans="2:40" ht="16.5" thickTop="1" thickBot="1" x14ac:dyDescent="0.3">
      <c r="B1528" s="22"/>
      <c r="C1528" s="22"/>
      <c r="D1528" s="22"/>
      <c r="E1528" s="22"/>
      <c r="F1528" s="22"/>
      <c r="G1528" s="22"/>
      <c r="H1528" s="22"/>
      <c r="I1528" s="22"/>
      <c r="J1528" s="22"/>
      <c r="K1528" s="22"/>
      <c r="L1528" s="22"/>
      <c r="N1528" s="22"/>
      <c r="O1528" s="22"/>
      <c r="P1528" s="22"/>
      <c r="Q1528" s="22"/>
      <c r="R1528" s="22"/>
      <c r="S1528" s="22"/>
      <c r="T1528" s="22"/>
      <c r="U1528" s="22"/>
      <c r="V1528" s="22"/>
      <c r="W1528" s="22"/>
      <c r="X1528" s="22"/>
      <c r="Y1528" s="22"/>
      <c r="AE1528" s="22"/>
      <c r="AF1528" s="66"/>
      <c r="AG1528" s="22"/>
      <c r="AH1528" s="22"/>
      <c r="AI1528" s="22"/>
      <c r="AJ1528" s="22"/>
      <c r="AK1528" s="22"/>
      <c r="AL1528" s="261"/>
      <c r="AM1528" s="261"/>
      <c r="AN1528" s="22"/>
    </row>
    <row r="1529" spans="2:40" ht="16.5" thickTop="1" thickBot="1" x14ac:dyDescent="0.3">
      <c r="B1529" s="22"/>
      <c r="C1529" s="22"/>
      <c r="D1529" s="22"/>
      <c r="E1529" s="22"/>
      <c r="F1529" s="22"/>
      <c r="G1529" s="22"/>
      <c r="H1529" s="22"/>
      <c r="I1529" s="22"/>
      <c r="J1529" s="22"/>
      <c r="K1529" s="22"/>
      <c r="L1529" s="22"/>
      <c r="N1529" s="22"/>
      <c r="O1529" s="22"/>
      <c r="P1529" s="22"/>
      <c r="Q1529" s="22"/>
      <c r="R1529" s="22"/>
      <c r="S1529" s="22"/>
      <c r="T1529" s="22"/>
      <c r="U1529" s="22"/>
      <c r="V1529" s="22"/>
      <c r="W1529" s="22"/>
      <c r="X1529" s="22"/>
      <c r="Y1529" s="22"/>
      <c r="AE1529" s="22"/>
      <c r="AF1529" s="66"/>
      <c r="AG1529" s="22"/>
      <c r="AH1529" s="22"/>
      <c r="AI1529" s="22"/>
      <c r="AJ1529" s="22"/>
      <c r="AK1529" s="22"/>
      <c r="AL1529" s="261"/>
      <c r="AM1529" s="261"/>
      <c r="AN1529" s="22"/>
    </row>
    <row r="1530" spans="2:40" ht="16.5" thickTop="1" thickBot="1" x14ac:dyDescent="0.3">
      <c r="B1530" s="22"/>
      <c r="C1530" s="22"/>
      <c r="D1530" s="22"/>
      <c r="E1530" s="22"/>
      <c r="F1530" s="22"/>
      <c r="G1530" s="22"/>
      <c r="H1530" s="22"/>
      <c r="I1530" s="22"/>
      <c r="J1530" s="22"/>
      <c r="K1530" s="22"/>
      <c r="L1530" s="22"/>
      <c r="N1530" s="22"/>
      <c r="O1530" s="22"/>
      <c r="P1530" s="22"/>
      <c r="Q1530" s="22"/>
      <c r="R1530" s="22"/>
      <c r="S1530" s="22"/>
      <c r="T1530" s="22"/>
      <c r="U1530" s="22"/>
      <c r="V1530" s="22"/>
      <c r="W1530" s="22"/>
      <c r="X1530" s="22"/>
      <c r="Y1530" s="22"/>
      <c r="AE1530" s="22"/>
      <c r="AF1530" s="66"/>
      <c r="AG1530" s="22"/>
      <c r="AH1530" s="22"/>
      <c r="AI1530" s="22"/>
      <c r="AJ1530" s="22"/>
      <c r="AK1530" s="22"/>
      <c r="AL1530" s="261"/>
      <c r="AM1530" s="261"/>
      <c r="AN1530" s="22"/>
    </row>
    <row r="1531" spans="2:40" ht="16.5" thickTop="1" thickBot="1" x14ac:dyDescent="0.3">
      <c r="B1531" s="22"/>
      <c r="C1531" s="22"/>
      <c r="D1531" s="22"/>
      <c r="E1531" s="22"/>
      <c r="F1531" s="22"/>
      <c r="G1531" s="22"/>
      <c r="H1531" s="22"/>
      <c r="I1531" s="22"/>
      <c r="J1531" s="22"/>
      <c r="K1531" s="22"/>
      <c r="L1531" s="22"/>
      <c r="N1531" s="22"/>
      <c r="O1531" s="22"/>
      <c r="P1531" s="22"/>
      <c r="Q1531" s="22"/>
      <c r="R1531" s="22"/>
      <c r="S1531" s="22"/>
      <c r="T1531" s="22"/>
      <c r="U1531" s="22"/>
      <c r="V1531" s="22"/>
      <c r="W1531" s="22"/>
      <c r="X1531" s="22"/>
      <c r="Y1531" s="22"/>
      <c r="AE1531" s="22"/>
      <c r="AF1531" s="66"/>
      <c r="AG1531" s="22"/>
      <c r="AH1531" s="22"/>
      <c r="AI1531" s="22"/>
      <c r="AJ1531" s="22"/>
      <c r="AK1531" s="22"/>
      <c r="AL1531" s="261"/>
      <c r="AM1531" s="261"/>
      <c r="AN1531" s="22"/>
    </row>
    <row r="1532" spans="2:40" ht="16.5" thickTop="1" thickBot="1" x14ac:dyDescent="0.3">
      <c r="B1532" s="22"/>
      <c r="C1532" s="22"/>
      <c r="D1532" s="22"/>
      <c r="E1532" s="22"/>
      <c r="F1532" s="22"/>
      <c r="G1532" s="22"/>
      <c r="H1532" s="22"/>
      <c r="I1532" s="22"/>
      <c r="J1532" s="22"/>
      <c r="K1532" s="22"/>
      <c r="L1532" s="22"/>
      <c r="N1532" s="22"/>
      <c r="O1532" s="22"/>
      <c r="P1532" s="22"/>
      <c r="Q1532" s="22"/>
      <c r="R1532" s="22"/>
      <c r="S1532" s="22"/>
      <c r="T1532" s="22"/>
      <c r="U1532" s="22"/>
      <c r="V1532" s="22"/>
      <c r="W1532" s="22"/>
      <c r="X1532" s="22"/>
      <c r="Y1532" s="22"/>
      <c r="AE1532" s="22"/>
      <c r="AF1532" s="66"/>
      <c r="AG1532" s="22"/>
      <c r="AH1532" s="22"/>
      <c r="AI1532" s="22"/>
      <c r="AJ1532" s="22"/>
      <c r="AK1532" s="22"/>
      <c r="AL1532" s="261"/>
      <c r="AM1532" s="261"/>
      <c r="AN1532" s="22"/>
    </row>
    <row r="1533" spans="2:40" ht="16.5" thickTop="1" thickBot="1" x14ac:dyDescent="0.3">
      <c r="B1533" s="22"/>
      <c r="C1533" s="22"/>
      <c r="D1533" s="22"/>
      <c r="E1533" s="22"/>
      <c r="F1533" s="22"/>
      <c r="G1533" s="22"/>
      <c r="H1533" s="22"/>
      <c r="I1533" s="22"/>
      <c r="J1533" s="22"/>
      <c r="K1533" s="22"/>
      <c r="L1533" s="22"/>
      <c r="N1533" s="22"/>
      <c r="O1533" s="22"/>
      <c r="P1533" s="22"/>
      <c r="Q1533" s="22"/>
      <c r="R1533" s="22"/>
      <c r="S1533" s="22"/>
      <c r="T1533" s="22"/>
      <c r="U1533" s="22"/>
      <c r="V1533" s="22"/>
      <c r="W1533" s="22"/>
      <c r="X1533" s="22"/>
      <c r="Y1533" s="22"/>
      <c r="AE1533" s="22"/>
      <c r="AF1533" s="66"/>
      <c r="AG1533" s="22"/>
      <c r="AH1533" s="22"/>
      <c r="AI1533" s="22"/>
      <c r="AJ1533" s="22"/>
      <c r="AK1533" s="22"/>
      <c r="AL1533" s="261"/>
      <c r="AM1533" s="261"/>
      <c r="AN1533" s="22"/>
    </row>
    <row r="1534" spans="2:40" ht="16.5" thickTop="1" thickBot="1" x14ac:dyDescent="0.3">
      <c r="B1534" s="22"/>
      <c r="C1534" s="22"/>
      <c r="D1534" s="22"/>
      <c r="E1534" s="22"/>
      <c r="F1534" s="22"/>
      <c r="G1534" s="22"/>
      <c r="H1534" s="22"/>
      <c r="I1534" s="22"/>
      <c r="J1534" s="22"/>
      <c r="K1534" s="22"/>
      <c r="L1534" s="22"/>
      <c r="N1534" s="22"/>
      <c r="O1534" s="22"/>
      <c r="P1534" s="22"/>
      <c r="Q1534" s="22"/>
      <c r="R1534" s="22"/>
      <c r="S1534" s="22"/>
      <c r="T1534" s="22"/>
      <c r="U1534" s="22"/>
      <c r="V1534" s="22"/>
      <c r="W1534" s="22"/>
      <c r="X1534" s="22"/>
      <c r="Y1534" s="22"/>
      <c r="AE1534" s="22"/>
      <c r="AF1534" s="66"/>
      <c r="AG1534" s="22"/>
      <c r="AH1534" s="22"/>
      <c r="AI1534" s="22"/>
      <c r="AJ1534" s="22"/>
      <c r="AK1534" s="22"/>
      <c r="AL1534" s="261"/>
      <c r="AM1534" s="261"/>
      <c r="AN1534" s="22"/>
    </row>
    <row r="1535" spans="2:40" ht="16.5" thickTop="1" thickBot="1" x14ac:dyDescent="0.3">
      <c r="B1535" s="22"/>
      <c r="C1535" s="22"/>
      <c r="D1535" s="22"/>
      <c r="E1535" s="22"/>
      <c r="F1535" s="22"/>
      <c r="G1535" s="22"/>
      <c r="H1535" s="22"/>
      <c r="I1535" s="22"/>
      <c r="J1535" s="22"/>
      <c r="K1535" s="22"/>
      <c r="L1535" s="22"/>
      <c r="N1535" s="22"/>
      <c r="O1535" s="22"/>
      <c r="P1535" s="22"/>
      <c r="Q1535" s="22"/>
      <c r="R1535" s="22"/>
      <c r="S1535" s="22"/>
      <c r="T1535" s="22"/>
      <c r="U1535" s="22"/>
      <c r="V1535" s="22"/>
      <c r="W1535" s="22"/>
      <c r="X1535" s="22"/>
      <c r="Y1535" s="22"/>
      <c r="AE1535" s="22"/>
      <c r="AF1535" s="66"/>
      <c r="AG1535" s="22"/>
      <c r="AH1535" s="22"/>
      <c r="AI1535" s="22"/>
      <c r="AJ1535" s="22"/>
      <c r="AK1535" s="22"/>
      <c r="AL1535" s="261"/>
      <c r="AM1535" s="261"/>
      <c r="AN1535" s="22"/>
    </row>
    <row r="1536" spans="2:40" ht="16.5" thickTop="1" thickBot="1" x14ac:dyDescent="0.3">
      <c r="B1536" s="22"/>
      <c r="C1536" s="22"/>
      <c r="D1536" s="22"/>
      <c r="E1536" s="22"/>
      <c r="F1536" s="22"/>
      <c r="G1536" s="22"/>
      <c r="H1536" s="22"/>
      <c r="I1536" s="22"/>
      <c r="J1536" s="22"/>
      <c r="K1536" s="22"/>
      <c r="L1536" s="22"/>
      <c r="N1536" s="22"/>
      <c r="O1536" s="22"/>
      <c r="P1536" s="22"/>
      <c r="Q1536" s="22"/>
      <c r="R1536" s="22"/>
      <c r="S1536" s="22"/>
      <c r="T1536" s="22"/>
      <c r="U1536" s="22"/>
      <c r="V1536" s="22"/>
      <c r="W1536" s="22"/>
      <c r="X1536" s="22"/>
      <c r="Y1536" s="22"/>
      <c r="AE1536" s="22"/>
      <c r="AF1536" s="66"/>
      <c r="AG1536" s="22"/>
      <c r="AH1536" s="22"/>
      <c r="AI1536" s="22"/>
      <c r="AJ1536" s="22"/>
      <c r="AK1536" s="22"/>
      <c r="AL1536" s="261"/>
      <c r="AM1536" s="261"/>
      <c r="AN1536" s="22"/>
    </row>
    <row r="1537" spans="2:40" ht="16.5" thickTop="1" thickBot="1" x14ac:dyDescent="0.3">
      <c r="B1537" s="22"/>
      <c r="C1537" s="22"/>
      <c r="D1537" s="22"/>
      <c r="E1537" s="22"/>
      <c r="F1537" s="22"/>
      <c r="G1537" s="22"/>
      <c r="H1537" s="22"/>
      <c r="I1537" s="22"/>
      <c r="J1537" s="22"/>
      <c r="K1537" s="22"/>
      <c r="L1537" s="22"/>
      <c r="N1537" s="22"/>
      <c r="O1537" s="22"/>
      <c r="P1537" s="22"/>
      <c r="Q1537" s="22"/>
      <c r="R1537" s="22"/>
      <c r="S1537" s="22"/>
      <c r="T1537" s="22"/>
      <c r="U1537" s="22"/>
      <c r="V1537" s="22"/>
      <c r="W1537" s="22"/>
      <c r="X1537" s="22"/>
      <c r="Y1537" s="22"/>
      <c r="AE1537" s="22"/>
      <c r="AF1537" s="66"/>
      <c r="AG1537" s="22"/>
      <c r="AH1537" s="22"/>
      <c r="AI1537" s="22"/>
      <c r="AJ1537" s="22"/>
      <c r="AK1537" s="22"/>
      <c r="AL1537" s="261"/>
      <c r="AM1537" s="261"/>
      <c r="AN1537" s="22"/>
    </row>
    <row r="1538" spans="2:40" ht="16.5" thickTop="1" thickBot="1" x14ac:dyDescent="0.3">
      <c r="B1538" s="22"/>
      <c r="C1538" s="22"/>
      <c r="D1538" s="22"/>
      <c r="E1538" s="22"/>
      <c r="F1538" s="22"/>
      <c r="G1538" s="22"/>
      <c r="H1538" s="22"/>
      <c r="I1538" s="22"/>
      <c r="J1538" s="22"/>
      <c r="K1538" s="22"/>
      <c r="L1538" s="22"/>
      <c r="N1538" s="22"/>
      <c r="O1538" s="22"/>
      <c r="P1538" s="22"/>
      <c r="Q1538" s="22"/>
      <c r="R1538" s="22"/>
      <c r="S1538" s="22"/>
      <c r="T1538" s="22"/>
      <c r="U1538" s="22"/>
      <c r="V1538" s="22"/>
      <c r="W1538" s="22"/>
      <c r="X1538" s="22"/>
      <c r="Y1538" s="22"/>
      <c r="AE1538" s="22"/>
      <c r="AF1538" s="66"/>
      <c r="AG1538" s="22"/>
      <c r="AH1538" s="22"/>
      <c r="AI1538" s="22"/>
      <c r="AJ1538" s="22"/>
      <c r="AK1538" s="22"/>
      <c r="AL1538" s="261"/>
      <c r="AM1538" s="261"/>
      <c r="AN1538" s="22"/>
    </row>
    <row r="1539" spans="2:40" ht="16.5" thickTop="1" thickBot="1" x14ac:dyDescent="0.3">
      <c r="B1539" s="22"/>
      <c r="C1539" s="22"/>
      <c r="D1539" s="22"/>
      <c r="E1539" s="22"/>
      <c r="F1539" s="22"/>
      <c r="G1539" s="22"/>
      <c r="H1539" s="22"/>
      <c r="I1539" s="22"/>
      <c r="J1539" s="22"/>
      <c r="K1539" s="22"/>
      <c r="L1539" s="22"/>
      <c r="N1539" s="22"/>
      <c r="O1539" s="22"/>
      <c r="P1539" s="22"/>
      <c r="Q1539" s="22"/>
      <c r="R1539" s="22"/>
      <c r="S1539" s="22"/>
      <c r="T1539" s="22"/>
      <c r="U1539" s="22"/>
      <c r="V1539" s="22"/>
      <c r="W1539" s="22"/>
      <c r="X1539" s="22"/>
      <c r="Y1539" s="22"/>
      <c r="AE1539" s="22"/>
      <c r="AF1539" s="66"/>
      <c r="AG1539" s="22"/>
      <c r="AH1539" s="22"/>
      <c r="AI1539" s="22"/>
      <c r="AJ1539" s="22"/>
      <c r="AK1539" s="22"/>
      <c r="AL1539" s="261"/>
      <c r="AM1539" s="261"/>
      <c r="AN1539" s="22"/>
    </row>
    <row r="1540" spans="2:40" ht="16.5" thickTop="1" thickBot="1" x14ac:dyDescent="0.3">
      <c r="B1540" s="22"/>
      <c r="C1540" s="22"/>
      <c r="D1540" s="22"/>
      <c r="E1540" s="22"/>
      <c r="F1540" s="22"/>
      <c r="G1540" s="22"/>
      <c r="H1540" s="22"/>
      <c r="I1540" s="22"/>
      <c r="J1540" s="22"/>
      <c r="K1540" s="22"/>
      <c r="L1540" s="22"/>
      <c r="N1540" s="22"/>
      <c r="O1540" s="22"/>
      <c r="P1540" s="22"/>
      <c r="Q1540" s="22"/>
      <c r="R1540" s="22"/>
      <c r="S1540" s="22"/>
      <c r="T1540" s="22"/>
      <c r="U1540" s="22"/>
      <c r="V1540" s="22"/>
      <c r="W1540" s="22"/>
      <c r="X1540" s="22"/>
      <c r="Y1540" s="22"/>
      <c r="AE1540" s="22"/>
      <c r="AF1540" s="66"/>
      <c r="AG1540" s="22"/>
      <c r="AH1540" s="22"/>
      <c r="AI1540" s="22"/>
      <c r="AJ1540" s="22"/>
      <c r="AK1540" s="22"/>
      <c r="AL1540" s="261"/>
      <c r="AM1540" s="261"/>
      <c r="AN1540" s="22"/>
    </row>
    <row r="1541" spans="2:40" ht="16.5" thickTop="1" thickBot="1" x14ac:dyDescent="0.3">
      <c r="B1541" s="22"/>
      <c r="C1541" s="22"/>
      <c r="D1541" s="22"/>
      <c r="E1541" s="22"/>
      <c r="F1541" s="22"/>
      <c r="G1541" s="22"/>
      <c r="H1541" s="22"/>
      <c r="I1541" s="22"/>
      <c r="J1541" s="22"/>
      <c r="K1541" s="22"/>
      <c r="L1541" s="22"/>
      <c r="N1541" s="22"/>
      <c r="O1541" s="22"/>
      <c r="P1541" s="22"/>
      <c r="Q1541" s="22"/>
      <c r="R1541" s="22"/>
      <c r="S1541" s="22"/>
      <c r="T1541" s="22"/>
      <c r="U1541" s="22"/>
      <c r="V1541" s="22"/>
      <c r="W1541" s="22"/>
      <c r="X1541" s="22"/>
      <c r="Y1541" s="22"/>
      <c r="AE1541" s="22"/>
      <c r="AF1541" s="66"/>
      <c r="AG1541" s="22"/>
      <c r="AH1541" s="22"/>
      <c r="AI1541" s="22"/>
      <c r="AJ1541" s="22"/>
      <c r="AK1541" s="22"/>
      <c r="AL1541" s="261"/>
      <c r="AM1541" s="261"/>
      <c r="AN1541" s="22"/>
    </row>
    <row r="1542" spans="2:40" ht="16.5" thickTop="1" thickBot="1" x14ac:dyDescent="0.3">
      <c r="B1542" s="22"/>
      <c r="C1542" s="22"/>
      <c r="D1542" s="22"/>
      <c r="E1542" s="22"/>
      <c r="F1542" s="22"/>
      <c r="G1542" s="22"/>
      <c r="H1542" s="22"/>
      <c r="I1542" s="22"/>
      <c r="J1542" s="22"/>
      <c r="K1542" s="22"/>
      <c r="L1542" s="22"/>
      <c r="N1542" s="22"/>
      <c r="O1542" s="22"/>
      <c r="P1542" s="22"/>
      <c r="Q1542" s="22"/>
      <c r="R1542" s="22"/>
      <c r="S1542" s="22"/>
      <c r="T1542" s="22"/>
      <c r="U1542" s="22"/>
      <c r="V1542" s="22"/>
      <c r="W1542" s="22"/>
      <c r="X1542" s="22"/>
      <c r="Y1542" s="22"/>
      <c r="AE1542" s="22"/>
      <c r="AF1542" s="66"/>
      <c r="AG1542" s="22"/>
      <c r="AH1542" s="22"/>
      <c r="AI1542" s="22"/>
      <c r="AJ1542" s="22"/>
      <c r="AK1542" s="22"/>
      <c r="AL1542" s="261"/>
      <c r="AM1542" s="261"/>
      <c r="AN1542" s="22"/>
    </row>
    <row r="1543" spans="2:40" ht="16.5" thickTop="1" thickBot="1" x14ac:dyDescent="0.3">
      <c r="B1543" s="22"/>
      <c r="C1543" s="22"/>
      <c r="D1543" s="22"/>
      <c r="E1543" s="22"/>
      <c r="F1543" s="22"/>
      <c r="G1543" s="22"/>
      <c r="H1543" s="22"/>
      <c r="I1543" s="22"/>
      <c r="J1543" s="22"/>
      <c r="K1543" s="22"/>
      <c r="L1543" s="22"/>
      <c r="N1543" s="22"/>
      <c r="O1543" s="22"/>
      <c r="P1543" s="22"/>
      <c r="Q1543" s="22"/>
      <c r="R1543" s="22"/>
      <c r="S1543" s="22"/>
      <c r="T1543" s="22"/>
      <c r="U1543" s="22"/>
      <c r="V1543" s="22"/>
      <c r="W1543" s="22"/>
      <c r="X1543" s="22"/>
      <c r="Y1543" s="22"/>
      <c r="AE1543" s="22"/>
      <c r="AF1543" s="66"/>
      <c r="AG1543" s="22"/>
      <c r="AH1543" s="22"/>
      <c r="AI1543" s="22"/>
      <c r="AJ1543" s="22"/>
      <c r="AK1543" s="22"/>
      <c r="AL1543" s="261"/>
      <c r="AM1543" s="261"/>
      <c r="AN1543" s="22"/>
    </row>
    <row r="1544" spans="2:40" ht="16.5" thickTop="1" thickBot="1" x14ac:dyDescent="0.3">
      <c r="B1544" s="22"/>
      <c r="C1544" s="22"/>
      <c r="D1544" s="22"/>
      <c r="E1544" s="22"/>
      <c r="F1544" s="22"/>
      <c r="G1544" s="22"/>
      <c r="H1544" s="22"/>
      <c r="I1544" s="22"/>
      <c r="J1544" s="22"/>
      <c r="K1544" s="22"/>
      <c r="L1544" s="22"/>
      <c r="N1544" s="22"/>
      <c r="O1544" s="22"/>
      <c r="P1544" s="22"/>
      <c r="Q1544" s="22"/>
      <c r="R1544" s="22"/>
      <c r="S1544" s="22"/>
      <c r="T1544" s="22"/>
      <c r="U1544" s="22"/>
      <c r="V1544" s="22"/>
      <c r="W1544" s="22"/>
      <c r="X1544" s="22"/>
      <c r="Y1544" s="22"/>
      <c r="AE1544" s="22"/>
      <c r="AF1544" s="66"/>
      <c r="AG1544" s="22"/>
      <c r="AH1544" s="22"/>
      <c r="AI1544" s="22"/>
      <c r="AJ1544" s="22"/>
      <c r="AK1544" s="22"/>
      <c r="AL1544" s="261"/>
      <c r="AM1544" s="261"/>
      <c r="AN1544" s="22"/>
    </row>
    <row r="1545" spans="2:40" ht="16.5" thickTop="1" thickBot="1" x14ac:dyDescent="0.3">
      <c r="B1545" s="22"/>
      <c r="C1545" s="22"/>
      <c r="D1545" s="22"/>
      <c r="E1545" s="22"/>
      <c r="F1545" s="22"/>
      <c r="G1545" s="22"/>
      <c r="H1545" s="22"/>
      <c r="I1545" s="22"/>
      <c r="J1545" s="22"/>
      <c r="K1545" s="22"/>
      <c r="L1545" s="22"/>
      <c r="N1545" s="22"/>
      <c r="O1545" s="22"/>
      <c r="P1545" s="22"/>
      <c r="Q1545" s="22"/>
      <c r="R1545" s="22"/>
      <c r="S1545" s="22"/>
      <c r="T1545" s="22"/>
      <c r="U1545" s="22"/>
      <c r="V1545" s="22"/>
      <c r="W1545" s="22"/>
      <c r="X1545" s="22"/>
      <c r="Y1545" s="22"/>
      <c r="AE1545" s="22"/>
      <c r="AF1545" s="66"/>
      <c r="AG1545" s="22"/>
      <c r="AH1545" s="22"/>
      <c r="AI1545" s="22"/>
      <c r="AJ1545" s="22"/>
      <c r="AK1545" s="22"/>
      <c r="AL1545" s="261"/>
      <c r="AM1545" s="261"/>
      <c r="AN1545" s="22"/>
    </row>
    <row r="1546" spans="2:40" ht="16.5" thickTop="1" thickBot="1" x14ac:dyDescent="0.3">
      <c r="B1546" s="22"/>
      <c r="C1546" s="22"/>
      <c r="D1546" s="22"/>
      <c r="E1546" s="22"/>
      <c r="F1546" s="22"/>
      <c r="G1546" s="22"/>
      <c r="H1546" s="22"/>
      <c r="I1546" s="22"/>
      <c r="J1546" s="22"/>
      <c r="K1546" s="22"/>
      <c r="L1546" s="22"/>
      <c r="N1546" s="22"/>
      <c r="O1546" s="22"/>
      <c r="P1546" s="22"/>
      <c r="Q1546" s="22"/>
      <c r="R1546" s="22"/>
      <c r="S1546" s="22"/>
      <c r="T1546" s="22"/>
      <c r="U1546" s="22"/>
      <c r="V1546" s="22"/>
      <c r="W1546" s="22"/>
      <c r="X1546" s="22"/>
      <c r="Y1546" s="22"/>
      <c r="AE1546" s="22"/>
      <c r="AF1546" s="66"/>
      <c r="AG1546" s="22"/>
      <c r="AH1546" s="22"/>
      <c r="AI1546" s="22"/>
      <c r="AJ1546" s="22"/>
      <c r="AK1546" s="22"/>
      <c r="AL1546" s="261"/>
      <c r="AM1546" s="261"/>
      <c r="AN1546" s="22"/>
    </row>
    <row r="1547" spans="2:40" ht="16.5" thickTop="1" thickBot="1" x14ac:dyDescent="0.3">
      <c r="B1547" s="22"/>
      <c r="C1547" s="22"/>
      <c r="D1547" s="22"/>
      <c r="E1547" s="22"/>
      <c r="F1547" s="22"/>
      <c r="G1547" s="22"/>
      <c r="H1547" s="22"/>
      <c r="I1547" s="22"/>
      <c r="J1547" s="22"/>
      <c r="K1547" s="22"/>
      <c r="L1547" s="22"/>
      <c r="N1547" s="22"/>
      <c r="O1547" s="22"/>
      <c r="P1547" s="22"/>
      <c r="Q1547" s="22"/>
      <c r="R1547" s="22"/>
      <c r="S1547" s="22"/>
      <c r="T1547" s="22"/>
      <c r="U1547" s="22"/>
      <c r="V1547" s="22"/>
      <c r="W1547" s="22"/>
      <c r="X1547" s="22"/>
      <c r="Y1547" s="22"/>
      <c r="AE1547" s="22"/>
      <c r="AF1547" s="66"/>
      <c r="AG1547" s="22"/>
      <c r="AH1547" s="22"/>
      <c r="AI1547" s="22"/>
      <c r="AJ1547" s="22"/>
      <c r="AK1547" s="22"/>
      <c r="AL1547" s="261"/>
      <c r="AM1547" s="261"/>
      <c r="AN1547" s="22"/>
    </row>
    <row r="1548" spans="2:40" ht="16.5" thickTop="1" thickBot="1" x14ac:dyDescent="0.3">
      <c r="B1548" s="22"/>
      <c r="C1548" s="22"/>
      <c r="D1548" s="22"/>
      <c r="E1548" s="22"/>
      <c r="F1548" s="22"/>
      <c r="G1548" s="22"/>
      <c r="H1548" s="22"/>
      <c r="I1548" s="22"/>
      <c r="J1548" s="22"/>
      <c r="K1548" s="22"/>
      <c r="L1548" s="22"/>
      <c r="N1548" s="22"/>
      <c r="O1548" s="22"/>
      <c r="P1548" s="22"/>
      <c r="Q1548" s="22"/>
      <c r="R1548" s="22"/>
      <c r="S1548" s="22"/>
      <c r="T1548" s="22"/>
      <c r="U1548" s="22"/>
      <c r="V1548" s="22"/>
      <c r="W1548" s="22"/>
      <c r="X1548" s="22"/>
      <c r="Y1548" s="22"/>
      <c r="AE1548" s="22"/>
      <c r="AF1548" s="66"/>
      <c r="AG1548" s="22"/>
      <c r="AH1548" s="22"/>
      <c r="AI1548" s="22"/>
      <c r="AJ1548" s="22"/>
      <c r="AK1548" s="22"/>
      <c r="AL1548" s="261"/>
      <c r="AM1548" s="261"/>
      <c r="AN1548" s="22"/>
    </row>
    <row r="1549" spans="2:40" ht="16.5" thickTop="1" thickBot="1" x14ac:dyDescent="0.3">
      <c r="B1549" s="22"/>
      <c r="C1549" s="22"/>
      <c r="D1549" s="22"/>
      <c r="E1549" s="22"/>
      <c r="F1549" s="22"/>
      <c r="G1549" s="22"/>
      <c r="H1549" s="22"/>
      <c r="I1549" s="22"/>
      <c r="J1549" s="22"/>
      <c r="K1549" s="22"/>
      <c r="L1549" s="22"/>
      <c r="N1549" s="22"/>
      <c r="O1549" s="22"/>
      <c r="P1549" s="22"/>
      <c r="Q1549" s="22"/>
      <c r="R1549" s="22"/>
      <c r="S1549" s="22"/>
      <c r="T1549" s="22"/>
      <c r="U1549" s="22"/>
      <c r="V1549" s="22"/>
      <c r="W1549" s="22"/>
      <c r="X1549" s="22"/>
      <c r="Y1549" s="22"/>
      <c r="AE1549" s="22"/>
      <c r="AF1549" s="66"/>
      <c r="AG1549" s="22"/>
      <c r="AH1549" s="22"/>
      <c r="AI1549" s="22"/>
      <c r="AJ1549" s="22"/>
      <c r="AK1549" s="22"/>
      <c r="AL1549" s="261"/>
      <c r="AM1549" s="261"/>
      <c r="AN1549" s="22"/>
    </row>
    <row r="1550" spans="2:40" ht="16.5" thickTop="1" thickBot="1" x14ac:dyDescent="0.3">
      <c r="B1550" s="22"/>
      <c r="C1550" s="22"/>
      <c r="D1550" s="22"/>
      <c r="E1550" s="22"/>
      <c r="F1550" s="22"/>
      <c r="G1550" s="22"/>
      <c r="H1550" s="22"/>
      <c r="I1550" s="22"/>
      <c r="J1550" s="22"/>
      <c r="K1550" s="22"/>
      <c r="L1550" s="22"/>
      <c r="N1550" s="22"/>
      <c r="O1550" s="22"/>
      <c r="P1550" s="22"/>
      <c r="Q1550" s="22"/>
      <c r="R1550" s="22"/>
      <c r="S1550" s="22"/>
      <c r="T1550" s="22"/>
      <c r="U1550" s="22"/>
      <c r="V1550" s="22"/>
      <c r="W1550" s="22"/>
      <c r="X1550" s="22"/>
      <c r="Y1550" s="22"/>
      <c r="AE1550" s="22"/>
      <c r="AF1550" s="66"/>
      <c r="AG1550" s="22"/>
      <c r="AH1550" s="22"/>
      <c r="AI1550" s="22"/>
      <c r="AJ1550" s="22"/>
      <c r="AK1550" s="22"/>
      <c r="AL1550" s="261"/>
      <c r="AM1550" s="261"/>
      <c r="AN1550" s="22"/>
    </row>
    <row r="1551" spans="2:40" ht="15.75" thickTop="1" x14ac:dyDescent="0.25">
      <c r="B1551" s="22"/>
      <c r="C1551" s="22"/>
      <c r="D1551" s="22"/>
      <c r="E1551" s="22"/>
      <c r="F1551" s="22"/>
      <c r="G1551" s="22"/>
      <c r="H1551" s="22"/>
      <c r="I1551" s="22"/>
      <c r="J1551" s="22"/>
      <c r="K1551" s="22"/>
      <c r="L1551" s="22"/>
      <c r="N1551" s="22"/>
      <c r="O1551" s="22"/>
      <c r="P1551" s="22"/>
      <c r="Q1551" s="22"/>
      <c r="R1551" s="22"/>
      <c r="S1551" s="22"/>
      <c r="T1551" s="22"/>
      <c r="U1551" s="22"/>
      <c r="V1551" s="22"/>
      <c r="W1551" s="22"/>
      <c r="X1551" s="22"/>
      <c r="Y1551" s="22"/>
      <c r="AE1551" s="22"/>
      <c r="AF1551" s="67"/>
      <c r="AG1551" s="22"/>
      <c r="AH1551" s="22"/>
      <c r="AI1551" s="22"/>
      <c r="AJ1551" s="22"/>
      <c r="AK1551" s="22"/>
      <c r="AL1551" s="261"/>
      <c r="AM1551" s="261"/>
      <c r="AN1551" s="22"/>
    </row>
    <row r="1552" spans="2:40" x14ac:dyDescent="0.25">
      <c r="B1552" s="22"/>
      <c r="C1552" s="22"/>
      <c r="D1552" s="22"/>
      <c r="E1552" s="22"/>
      <c r="F1552" s="22"/>
      <c r="G1552" s="22"/>
      <c r="H1552" s="22"/>
      <c r="I1552" s="22"/>
      <c r="J1552" s="22"/>
      <c r="K1552" s="22"/>
      <c r="L1552" s="22"/>
      <c r="N1552" s="22"/>
      <c r="O1552" s="22"/>
      <c r="P1552" s="22"/>
      <c r="Q1552" s="22"/>
      <c r="R1552" s="22"/>
      <c r="S1552" s="22"/>
      <c r="T1552" s="22"/>
      <c r="U1552" s="22"/>
      <c r="V1552" s="22"/>
      <c r="W1552" s="22"/>
      <c r="X1552" s="22"/>
      <c r="Y1552" s="22"/>
      <c r="AE1552" s="22"/>
      <c r="AF1552" s="51"/>
      <c r="AG1552" s="22"/>
      <c r="AH1552" s="22"/>
      <c r="AI1552" s="22"/>
      <c r="AJ1552" s="22"/>
      <c r="AK1552" s="22"/>
      <c r="AL1552" s="261"/>
      <c r="AM1552" s="261"/>
      <c r="AN1552" s="22"/>
    </row>
  </sheetData>
  <sheetProtection selectLockedCells="1"/>
  <mergeCells count="3915">
    <mergeCell ref="G999:H999"/>
    <mergeCell ref="I999:J999"/>
    <mergeCell ref="AJ24:AJ25"/>
    <mergeCell ref="AL24:AM24"/>
    <mergeCell ref="E967:F967"/>
    <mergeCell ref="G967:H967"/>
    <mergeCell ref="I967:J967"/>
    <mergeCell ref="C968:D968"/>
    <mergeCell ref="E968:F968"/>
    <mergeCell ref="G968:H968"/>
    <mergeCell ref="I968:J968"/>
    <mergeCell ref="C969:D969"/>
    <mergeCell ref="E969:F969"/>
    <mergeCell ref="G969:H969"/>
    <mergeCell ref="I969:J969"/>
    <mergeCell ref="C970:D970"/>
    <mergeCell ref="E970:F970"/>
    <mergeCell ref="G970:H970"/>
    <mergeCell ref="I970:J970"/>
    <mergeCell ref="C971:D971"/>
    <mergeCell ref="E971:F971"/>
    <mergeCell ref="G972:H972"/>
    <mergeCell ref="C985:D985"/>
    <mergeCell ref="E985:F985"/>
    <mergeCell ref="G985:H985"/>
    <mergeCell ref="I985:J985"/>
    <mergeCell ref="C986:D986"/>
    <mergeCell ref="E986:F986"/>
    <mergeCell ref="G990:H990"/>
    <mergeCell ref="I990:J990"/>
    <mergeCell ref="C991:D991"/>
    <mergeCell ref="G986:H986"/>
    <mergeCell ref="I986:J986"/>
    <mergeCell ref="I984:J984"/>
    <mergeCell ref="C987:D987"/>
    <mergeCell ref="E987:F987"/>
    <mergeCell ref="C988:D988"/>
    <mergeCell ref="E988:F988"/>
    <mergeCell ref="G988:H988"/>
    <mergeCell ref="I988:J988"/>
    <mergeCell ref="O25:P25"/>
    <mergeCell ref="Q25:R25"/>
    <mergeCell ref="C982:D982"/>
    <mergeCell ref="E982:F982"/>
    <mergeCell ref="G982:H982"/>
    <mergeCell ref="I982:J982"/>
    <mergeCell ref="C983:D983"/>
    <mergeCell ref="E983:F983"/>
    <mergeCell ref="G983:H983"/>
    <mergeCell ref="I983:J983"/>
    <mergeCell ref="C984:D984"/>
    <mergeCell ref="E984:F984"/>
    <mergeCell ref="G984:H984"/>
    <mergeCell ref="I972:J972"/>
    <mergeCell ref="G987:H987"/>
    <mergeCell ref="I987:J987"/>
    <mergeCell ref="E981:F981"/>
    <mergeCell ref="G981:H981"/>
    <mergeCell ref="I981:J981"/>
    <mergeCell ref="C964:D964"/>
    <mergeCell ref="E964:F964"/>
    <mergeCell ref="G964:H964"/>
    <mergeCell ref="I964:J964"/>
    <mergeCell ref="C965:D965"/>
    <mergeCell ref="E997:F997"/>
    <mergeCell ref="G997:H997"/>
    <mergeCell ref="I997:J997"/>
    <mergeCell ref="C998:D998"/>
    <mergeCell ref="E998:F998"/>
    <mergeCell ref="G998:H998"/>
    <mergeCell ref="I998:J998"/>
    <mergeCell ref="C989:D989"/>
    <mergeCell ref="E989:F989"/>
    <mergeCell ref="G989:H989"/>
    <mergeCell ref="I989:J989"/>
    <mergeCell ref="C990:D990"/>
    <mergeCell ref="E990:F990"/>
    <mergeCell ref="C1000:D1000"/>
    <mergeCell ref="E1000:F1000"/>
    <mergeCell ref="G1000:H1000"/>
    <mergeCell ref="I1000:J1000"/>
    <mergeCell ref="C994:D994"/>
    <mergeCell ref="E994:F994"/>
    <mergeCell ref="G994:H994"/>
    <mergeCell ref="I994:J994"/>
    <mergeCell ref="C995:D995"/>
    <mergeCell ref="E995:F995"/>
    <mergeCell ref="G995:H995"/>
    <mergeCell ref="I995:J995"/>
    <mergeCell ref="C996:D996"/>
    <mergeCell ref="E996:F996"/>
    <mergeCell ref="G996:H996"/>
    <mergeCell ref="I996:J996"/>
    <mergeCell ref="C997:D997"/>
    <mergeCell ref="C999:D999"/>
    <mergeCell ref="E999:F999"/>
    <mergeCell ref="E965:F965"/>
    <mergeCell ref="G965:H965"/>
    <mergeCell ref="I965:J965"/>
    <mergeCell ref="C966:D966"/>
    <mergeCell ref="E966:F966"/>
    <mergeCell ref="G966:H966"/>
    <mergeCell ref="I966:J966"/>
    <mergeCell ref="C967:D967"/>
    <mergeCell ref="E978:F978"/>
    <mergeCell ref="G978:H978"/>
    <mergeCell ref="I978:J978"/>
    <mergeCell ref="C979:D979"/>
    <mergeCell ref="E979:F979"/>
    <mergeCell ref="G979:H979"/>
    <mergeCell ref="G971:H971"/>
    <mergeCell ref="I971:J971"/>
    <mergeCell ref="C972:D972"/>
    <mergeCell ref="E972:F972"/>
    <mergeCell ref="I979:J979"/>
    <mergeCell ref="E977:F977"/>
    <mergeCell ref="G977:H977"/>
    <mergeCell ref="I977:J977"/>
    <mergeCell ref="C978:D978"/>
    <mergeCell ref="C980:D980"/>
    <mergeCell ref="E980:F980"/>
    <mergeCell ref="G980:H980"/>
    <mergeCell ref="I980:J980"/>
    <mergeCell ref="E991:F991"/>
    <mergeCell ref="G991:H991"/>
    <mergeCell ref="I991:J991"/>
    <mergeCell ref="C992:D992"/>
    <mergeCell ref="E992:F992"/>
    <mergeCell ref="G992:H992"/>
    <mergeCell ref="I992:J992"/>
    <mergeCell ref="C993:D993"/>
    <mergeCell ref="E993:F993"/>
    <mergeCell ref="G993:H993"/>
    <mergeCell ref="I993:J993"/>
    <mergeCell ref="C973:D973"/>
    <mergeCell ref="E973:F973"/>
    <mergeCell ref="G973:H973"/>
    <mergeCell ref="I973:J973"/>
    <mergeCell ref="C974:D974"/>
    <mergeCell ref="E974:F974"/>
    <mergeCell ref="G974:H974"/>
    <mergeCell ref="I974:J974"/>
    <mergeCell ref="C975:D975"/>
    <mergeCell ref="E975:F975"/>
    <mergeCell ref="G975:H975"/>
    <mergeCell ref="I975:J975"/>
    <mergeCell ref="C976:D976"/>
    <mergeCell ref="E976:F976"/>
    <mergeCell ref="G976:H976"/>
    <mergeCell ref="I976:J976"/>
    <mergeCell ref="C977:D977"/>
    <mergeCell ref="C981:D981"/>
    <mergeCell ref="C955:D955"/>
    <mergeCell ref="E955:F955"/>
    <mergeCell ref="G955:H955"/>
    <mergeCell ref="I955:J955"/>
    <mergeCell ref="C956:D956"/>
    <mergeCell ref="E956:F956"/>
    <mergeCell ref="G956:H956"/>
    <mergeCell ref="I956:J956"/>
    <mergeCell ref="C957:D957"/>
    <mergeCell ref="E957:F957"/>
    <mergeCell ref="G957:H957"/>
    <mergeCell ref="I957:J957"/>
    <mergeCell ref="C958:D958"/>
    <mergeCell ref="E958:F958"/>
    <mergeCell ref="G958:H958"/>
    <mergeCell ref="I958:J958"/>
    <mergeCell ref="C959:D959"/>
    <mergeCell ref="E959:F959"/>
    <mergeCell ref="G959:H959"/>
    <mergeCell ref="I959:J959"/>
    <mergeCell ref="C960:D960"/>
    <mergeCell ref="E960:F960"/>
    <mergeCell ref="G960:H960"/>
    <mergeCell ref="I960:J960"/>
    <mergeCell ref="C961:D961"/>
    <mergeCell ref="E961:F961"/>
    <mergeCell ref="G961:H961"/>
    <mergeCell ref="I961:J961"/>
    <mergeCell ref="C962:D962"/>
    <mergeCell ref="E962:F962"/>
    <mergeCell ref="G962:H962"/>
    <mergeCell ref="I962:J962"/>
    <mergeCell ref="C963:D963"/>
    <mergeCell ref="E963:F963"/>
    <mergeCell ref="G963:H963"/>
    <mergeCell ref="I963:J963"/>
    <mergeCell ref="C946:D946"/>
    <mergeCell ref="E946:F946"/>
    <mergeCell ref="G946:H946"/>
    <mergeCell ref="I946:J946"/>
    <mergeCell ref="C947:D947"/>
    <mergeCell ref="E947:F947"/>
    <mergeCell ref="G947:H947"/>
    <mergeCell ref="I947:J947"/>
    <mergeCell ref="C948:D948"/>
    <mergeCell ref="E948:F948"/>
    <mergeCell ref="G948:H948"/>
    <mergeCell ref="I948:J948"/>
    <mergeCell ref="C949:D949"/>
    <mergeCell ref="E949:F949"/>
    <mergeCell ref="G949:H949"/>
    <mergeCell ref="I949:J949"/>
    <mergeCell ref="C950:D950"/>
    <mergeCell ref="E950:F950"/>
    <mergeCell ref="G950:H950"/>
    <mergeCell ref="I950:J950"/>
    <mergeCell ref="C951:D951"/>
    <mergeCell ref="E951:F951"/>
    <mergeCell ref="G951:H951"/>
    <mergeCell ref="I951:J951"/>
    <mergeCell ref="C952:D952"/>
    <mergeCell ref="E952:F952"/>
    <mergeCell ref="G952:H952"/>
    <mergeCell ref="I952:J952"/>
    <mergeCell ref="C953:D953"/>
    <mergeCell ref="E953:F953"/>
    <mergeCell ref="G953:H953"/>
    <mergeCell ref="I953:J953"/>
    <mergeCell ref="C954:D954"/>
    <mergeCell ref="E954:F954"/>
    <mergeCell ref="G954:H954"/>
    <mergeCell ref="I954:J954"/>
    <mergeCell ref="C937:D937"/>
    <mergeCell ref="E937:F937"/>
    <mergeCell ref="G937:H937"/>
    <mergeCell ref="I937:J937"/>
    <mergeCell ref="C938:D938"/>
    <mergeCell ref="E938:F938"/>
    <mergeCell ref="G938:H938"/>
    <mergeCell ref="I938:J938"/>
    <mergeCell ref="C939:D939"/>
    <mergeCell ref="E939:F939"/>
    <mergeCell ref="G939:H939"/>
    <mergeCell ref="I939:J939"/>
    <mergeCell ref="C940:D940"/>
    <mergeCell ref="E940:F940"/>
    <mergeCell ref="G940:H940"/>
    <mergeCell ref="I940:J940"/>
    <mergeCell ref="C941:D941"/>
    <mergeCell ref="E941:F941"/>
    <mergeCell ref="G941:H941"/>
    <mergeCell ref="I941:J941"/>
    <mergeCell ref="C942:D942"/>
    <mergeCell ref="E942:F942"/>
    <mergeCell ref="G942:H942"/>
    <mergeCell ref="I942:J942"/>
    <mergeCell ref="C943:D943"/>
    <mergeCell ref="E943:F943"/>
    <mergeCell ref="G943:H943"/>
    <mergeCell ref="I943:J943"/>
    <mergeCell ref="C944:D944"/>
    <mergeCell ref="E944:F944"/>
    <mergeCell ref="G944:H944"/>
    <mergeCell ref="I944:J944"/>
    <mergeCell ref="C945:D945"/>
    <mergeCell ref="E945:F945"/>
    <mergeCell ref="G945:H945"/>
    <mergeCell ref="I945:J945"/>
    <mergeCell ref="C928:D928"/>
    <mergeCell ref="E928:F928"/>
    <mergeCell ref="G928:H928"/>
    <mergeCell ref="I928:J928"/>
    <mergeCell ref="C929:D929"/>
    <mergeCell ref="E929:F929"/>
    <mergeCell ref="G929:H929"/>
    <mergeCell ref="I929:J929"/>
    <mergeCell ref="C930:D930"/>
    <mergeCell ref="E930:F930"/>
    <mergeCell ref="G930:H930"/>
    <mergeCell ref="I930:J930"/>
    <mergeCell ref="C931:D931"/>
    <mergeCell ref="E931:F931"/>
    <mergeCell ref="G931:H931"/>
    <mergeCell ref="I931:J931"/>
    <mergeCell ref="C932:D932"/>
    <mergeCell ref="E932:F932"/>
    <mergeCell ref="G932:H932"/>
    <mergeCell ref="I932:J932"/>
    <mergeCell ref="C933:D933"/>
    <mergeCell ref="E933:F933"/>
    <mergeCell ref="G933:H933"/>
    <mergeCell ref="I933:J933"/>
    <mergeCell ref="C934:D934"/>
    <mergeCell ref="E934:F934"/>
    <mergeCell ref="G934:H934"/>
    <mergeCell ref="I934:J934"/>
    <mergeCell ref="C935:D935"/>
    <mergeCell ref="E935:F935"/>
    <mergeCell ref="G935:H935"/>
    <mergeCell ref="I935:J935"/>
    <mergeCell ref="C936:D936"/>
    <mergeCell ref="E936:F936"/>
    <mergeCell ref="G936:H936"/>
    <mergeCell ref="I936:J936"/>
    <mergeCell ref="C919:D919"/>
    <mergeCell ref="E919:F919"/>
    <mergeCell ref="G919:H919"/>
    <mergeCell ref="I919:J919"/>
    <mergeCell ref="C920:D920"/>
    <mergeCell ref="E920:F920"/>
    <mergeCell ref="G920:H920"/>
    <mergeCell ref="I920:J920"/>
    <mergeCell ref="C921:D921"/>
    <mergeCell ref="E921:F921"/>
    <mergeCell ref="G921:H921"/>
    <mergeCell ref="I921:J921"/>
    <mergeCell ref="C922:D922"/>
    <mergeCell ref="E922:F922"/>
    <mergeCell ref="G922:H922"/>
    <mergeCell ref="I922:J922"/>
    <mergeCell ref="C923:D923"/>
    <mergeCell ref="E923:F923"/>
    <mergeCell ref="G923:H923"/>
    <mergeCell ref="I923:J923"/>
    <mergeCell ref="C924:D924"/>
    <mergeCell ref="E924:F924"/>
    <mergeCell ref="G924:H924"/>
    <mergeCell ref="I924:J924"/>
    <mergeCell ref="C925:D925"/>
    <mergeCell ref="E925:F925"/>
    <mergeCell ref="G925:H925"/>
    <mergeCell ref="I925:J925"/>
    <mergeCell ref="C926:D926"/>
    <mergeCell ref="E926:F926"/>
    <mergeCell ref="G926:H926"/>
    <mergeCell ref="I926:J926"/>
    <mergeCell ref="C927:D927"/>
    <mergeCell ref="E927:F927"/>
    <mergeCell ref="G927:H927"/>
    <mergeCell ref="I927:J927"/>
    <mergeCell ref="C910:D910"/>
    <mergeCell ref="E910:F910"/>
    <mergeCell ref="G910:H910"/>
    <mergeCell ref="I910:J910"/>
    <mergeCell ref="C911:D911"/>
    <mergeCell ref="E911:F911"/>
    <mergeCell ref="G911:H911"/>
    <mergeCell ref="I911:J911"/>
    <mergeCell ref="C912:D912"/>
    <mergeCell ref="E912:F912"/>
    <mergeCell ref="G912:H912"/>
    <mergeCell ref="I912:J912"/>
    <mergeCell ref="C913:D913"/>
    <mergeCell ref="E913:F913"/>
    <mergeCell ref="G913:H913"/>
    <mergeCell ref="I913:J913"/>
    <mergeCell ref="C914:D914"/>
    <mergeCell ref="E914:F914"/>
    <mergeCell ref="G914:H914"/>
    <mergeCell ref="I914:J914"/>
    <mergeCell ref="C915:D915"/>
    <mergeCell ref="E915:F915"/>
    <mergeCell ref="G915:H915"/>
    <mergeCell ref="I915:J915"/>
    <mergeCell ref="C916:D916"/>
    <mergeCell ref="E916:F916"/>
    <mergeCell ref="G916:H916"/>
    <mergeCell ref="I916:J916"/>
    <mergeCell ref="C917:D917"/>
    <mergeCell ref="E917:F917"/>
    <mergeCell ref="G917:H917"/>
    <mergeCell ref="I917:J917"/>
    <mergeCell ref="C918:D918"/>
    <mergeCell ref="E918:F918"/>
    <mergeCell ref="G918:H918"/>
    <mergeCell ref="I918:J918"/>
    <mergeCell ref="C901:D901"/>
    <mergeCell ref="E901:F901"/>
    <mergeCell ref="G901:H901"/>
    <mergeCell ref="I901:J901"/>
    <mergeCell ref="C902:D902"/>
    <mergeCell ref="E902:F902"/>
    <mergeCell ref="G902:H902"/>
    <mergeCell ref="I902:J902"/>
    <mergeCell ref="C903:D903"/>
    <mergeCell ref="E903:F903"/>
    <mergeCell ref="G903:H903"/>
    <mergeCell ref="I903:J903"/>
    <mergeCell ref="C904:D904"/>
    <mergeCell ref="E904:F904"/>
    <mergeCell ref="G904:H904"/>
    <mergeCell ref="I904:J904"/>
    <mergeCell ref="C905:D905"/>
    <mergeCell ref="E905:F905"/>
    <mergeCell ref="G905:H905"/>
    <mergeCell ref="I905:J905"/>
    <mergeCell ref="C906:D906"/>
    <mergeCell ref="E906:F906"/>
    <mergeCell ref="G906:H906"/>
    <mergeCell ref="I906:J906"/>
    <mergeCell ref="C907:D907"/>
    <mergeCell ref="E907:F907"/>
    <mergeCell ref="G907:H907"/>
    <mergeCell ref="I907:J907"/>
    <mergeCell ref="C908:D908"/>
    <mergeCell ref="E908:F908"/>
    <mergeCell ref="G908:H908"/>
    <mergeCell ref="I908:J908"/>
    <mergeCell ref="C909:D909"/>
    <mergeCell ref="E909:F909"/>
    <mergeCell ref="G909:H909"/>
    <mergeCell ref="I909:J909"/>
    <mergeCell ref="C892:D892"/>
    <mergeCell ref="E892:F892"/>
    <mergeCell ref="G892:H892"/>
    <mergeCell ref="I892:J892"/>
    <mergeCell ref="C893:D893"/>
    <mergeCell ref="E893:F893"/>
    <mergeCell ref="G893:H893"/>
    <mergeCell ref="I893:J893"/>
    <mergeCell ref="C894:D894"/>
    <mergeCell ref="E894:F894"/>
    <mergeCell ref="G894:H894"/>
    <mergeCell ref="I894:J894"/>
    <mergeCell ref="C895:D895"/>
    <mergeCell ref="E895:F895"/>
    <mergeCell ref="G895:H895"/>
    <mergeCell ref="I895:J895"/>
    <mergeCell ref="C896:D896"/>
    <mergeCell ref="E896:F896"/>
    <mergeCell ref="G896:H896"/>
    <mergeCell ref="I896:J896"/>
    <mergeCell ref="C897:D897"/>
    <mergeCell ref="E897:F897"/>
    <mergeCell ref="G897:H897"/>
    <mergeCell ref="I897:J897"/>
    <mergeCell ref="C898:D898"/>
    <mergeCell ref="E898:F898"/>
    <mergeCell ref="G898:H898"/>
    <mergeCell ref="I898:J898"/>
    <mergeCell ref="C899:D899"/>
    <mergeCell ref="E899:F899"/>
    <mergeCell ref="G899:H899"/>
    <mergeCell ref="I899:J899"/>
    <mergeCell ref="C900:D900"/>
    <mergeCell ref="E900:F900"/>
    <mergeCell ref="G900:H900"/>
    <mergeCell ref="I900:J900"/>
    <mergeCell ref="C883:D883"/>
    <mergeCell ref="E883:F883"/>
    <mergeCell ref="G883:H883"/>
    <mergeCell ref="I883:J883"/>
    <mergeCell ref="C884:D884"/>
    <mergeCell ref="E884:F884"/>
    <mergeCell ref="G884:H884"/>
    <mergeCell ref="I884:J884"/>
    <mergeCell ref="C885:D885"/>
    <mergeCell ref="E885:F885"/>
    <mergeCell ref="G885:H885"/>
    <mergeCell ref="I885:J885"/>
    <mergeCell ref="C886:D886"/>
    <mergeCell ref="E886:F886"/>
    <mergeCell ref="G886:H886"/>
    <mergeCell ref="I886:J886"/>
    <mergeCell ref="C887:D887"/>
    <mergeCell ref="E887:F887"/>
    <mergeCell ref="G887:H887"/>
    <mergeCell ref="I887:J887"/>
    <mergeCell ref="C888:D888"/>
    <mergeCell ref="E888:F888"/>
    <mergeCell ref="G888:H888"/>
    <mergeCell ref="I888:J888"/>
    <mergeCell ref="C889:D889"/>
    <mergeCell ref="E889:F889"/>
    <mergeCell ref="G889:H889"/>
    <mergeCell ref="I889:J889"/>
    <mergeCell ref="C890:D890"/>
    <mergeCell ref="E890:F890"/>
    <mergeCell ref="G890:H890"/>
    <mergeCell ref="I890:J890"/>
    <mergeCell ref="C891:D891"/>
    <mergeCell ref="E891:F891"/>
    <mergeCell ref="G891:H891"/>
    <mergeCell ref="I891:J891"/>
    <mergeCell ref="C874:D874"/>
    <mergeCell ref="E874:F874"/>
    <mergeCell ref="G874:H874"/>
    <mergeCell ref="I874:J874"/>
    <mergeCell ref="C875:D875"/>
    <mergeCell ref="E875:F875"/>
    <mergeCell ref="G875:H875"/>
    <mergeCell ref="I875:J875"/>
    <mergeCell ref="C876:D876"/>
    <mergeCell ref="E876:F876"/>
    <mergeCell ref="G876:H876"/>
    <mergeCell ref="I876:J876"/>
    <mergeCell ref="C877:D877"/>
    <mergeCell ref="E877:F877"/>
    <mergeCell ref="G877:H877"/>
    <mergeCell ref="I877:J877"/>
    <mergeCell ref="C878:D878"/>
    <mergeCell ref="E878:F878"/>
    <mergeCell ref="G878:H878"/>
    <mergeCell ref="I878:J878"/>
    <mergeCell ref="C879:D879"/>
    <mergeCell ref="E879:F879"/>
    <mergeCell ref="G879:H879"/>
    <mergeCell ref="I879:J879"/>
    <mergeCell ref="C880:D880"/>
    <mergeCell ref="E880:F880"/>
    <mergeCell ref="G880:H880"/>
    <mergeCell ref="I880:J880"/>
    <mergeCell ref="C881:D881"/>
    <mergeCell ref="E881:F881"/>
    <mergeCell ref="G881:H881"/>
    <mergeCell ref="I881:J881"/>
    <mergeCell ref="C882:D882"/>
    <mergeCell ref="E882:F882"/>
    <mergeCell ref="G882:H882"/>
    <mergeCell ref="I882:J882"/>
    <mergeCell ref="C865:D865"/>
    <mergeCell ref="E865:F865"/>
    <mergeCell ref="G865:H865"/>
    <mergeCell ref="I865:J865"/>
    <mergeCell ref="C866:D866"/>
    <mergeCell ref="E866:F866"/>
    <mergeCell ref="G866:H866"/>
    <mergeCell ref="I866:J866"/>
    <mergeCell ref="C867:D867"/>
    <mergeCell ref="E867:F867"/>
    <mergeCell ref="G867:H867"/>
    <mergeCell ref="I867:J867"/>
    <mergeCell ref="C868:D868"/>
    <mergeCell ref="E868:F868"/>
    <mergeCell ref="G868:H868"/>
    <mergeCell ref="I868:J868"/>
    <mergeCell ref="C869:D869"/>
    <mergeCell ref="E869:F869"/>
    <mergeCell ref="G869:H869"/>
    <mergeCell ref="I869:J869"/>
    <mergeCell ref="C870:D870"/>
    <mergeCell ref="E870:F870"/>
    <mergeCell ref="G870:H870"/>
    <mergeCell ref="I870:J870"/>
    <mergeCell ref="C871:D871"/>
    <mergeCell ref="E871:F871"/>
    <mergeCell ref="G871:H871"/>
    <mergeCell ref="I871:J871"/>
    <mergeCell ref="C872:D872"/>
    <mergeCell ref="E872:F872"/>
    <mergeCell ref="G872:H872"/>
    <mergeCell ref="I872:J872"/>
    <mergeCell ref="C873:D873"/>
    <mergeCell ref="E873:F873"/>
    <mergeCell ref="G873:H873"/>
    <mergeCell ref="I873:J873"/>
    <mergeCell ref="C856:D856"/>
    <mergeCell ref="E856:F856"/>
    <mergeCell ref="G856:H856"/>
    <mergeCell ref="I856:J856"/>
    <mergeCell ref="C857:D857"/>
    <mergeCell ref="E857:F857"/>
    <mergeCell ref="G857:H857"/>
    <mergeCell ref="I857:J857"/>
    <mergeCell ref="C858:D858"/>
    <mergeCell ref="E858:F858"/>
    <mergeCell ref="G858:H858"/>
    <mergeCell ref="I858:J858"/>
    <mergeCell ref="C859:D859"/>
    <mergeCell ref="E859:F859"/>
    <mergeCell ref="G859:H859"/>
    <mergeCell ref="I859:J859"/>
    <mergeCell ref="C860:D860"/>
    <mergeCell ref="E860:F860"/>
    <mergeCell ref="G860:H860"/>
    <mergeCell ref="I860:J860"/>
    <mergeCell ref="C861:D861"/>
    <mergeCell ref="E861:F861"/>
    <mergeCell ref="G861:H861"/>
    <mergeCell ref="I861:J861"/>
    <mergeCell ref="C862:D862"/>
    <mergeCell ref="E862:F862"/>
    <mergeCell ref="G862:H862"/>
    <mergeCell ref="I862:J862"/>
    <mergeCell ref="C863:D863"/>
    <mergeCell ref="E863:F863"/>
    <mergeCell ref="G863:H863"/>
    <mergeCell ref="I863:J863"/>
    <mergeCell ref="C864:D864"/>
    <mergeCell ref="E864:F864"/>
    <mergeCell ref="G864:H864"/>
    <mergeCell ref="I864:J864"/>
    <mergeCell ref="C847:D847"/>
    <mergeCell ref="E847:F847"/>
    <mergeCell ref="G847:H847"/>
    <mergeCell ref="I847:J847"/>
    <mergeCell ref="C848:D848"/>
    <mergeCell ref="E848:F848"/>
    <mergeCell ref="G848:H848"/>
    <mergeCell ref="I848:J848"/>
    <mergeCell ref="C849:D849"/>
    <mergeCell ref="E849:F849"/>
    <mergeCell ref="G849:H849"/>
    <mergeCell ref="I849:J849"/>
    <mergeCell ref="C850:D850"/>
    <mergeCell ref="E850:F850"/>
    <mergeCell ref="G850:H850"/>
    <mergeCell ref="I850:J850"/>
    <mergeCell ref="C851:D851"/>
    <mergeCell ref="E851:F851"/>
    <mergeCell ref="G851:H851"/>
    <mergeCell ref="I851:J851"/>
    <mergeCell ref="C852:D852"/>
    <mergeCell ref="E852:F852"/>
    <mergeCell ref="G852:H852"/>
    <mergeCell ref="I852:J852"/>
    <mergeCell ref="C853:D853"/>
    <mergeCell ref="E853:F853"/>
    <mergeCell ref="G853:H853"/>
    <mergeCell ref="I853:J853"/>
    <mergeCell ref="C854:D854"/>
    <mergeCell ref="E854:F854"/>
    <mergeCell ref="G854:H854"/>
    <mergeCell ref="I854:J854"/>
    <mergeCell ref="C855:D855"/>
    <mergeCell ref="E855:F855"/>
    <mergeCell ref="G855:H855"/>
    <mergeCell ref="I855:J855"/>
    <mergeCell ref="C838:D838"/>
    <mergeCell ref="E838:F838"/>
    <mergeCell ref="G838:H838"/>
    <mergeCell ref="I838:J838"/>
    <mergeCell ref="C839:D839"/>
    <mergeCell ref="E839:F839"/>
    <mergeCell ref="G839:H839"/>
    <mergeCell ref="I839:J839"/>
    <mergeCell ref="C840:D840"/>
    <mergeCell ref="E840:F840"/>
    <mergeCell ref="G840:H840"/>
    <mergeCell ref="I840:J840"/>
    <mergeCell ref="C841:D841"/>
    <mergeCell ref="E841:F841"/>
    <mergeCell ref="G841:H841"/>
    <mergeCell ref="I841:J841"/>
    <mergeCell ref="C842:D842"/>
    <mergeCell ref="E842:F842"/>
    <mergeCell ref="G842:H842"/>
    <mergeCell ref="I842:J842"/>
    <mergeCell ref="C843:D843"/>
    <mergeCell ref="E843:F843"/>
    <mergeCell ref="G843:H843"/>
    <mergeCell ref="I843:J843"/>
    <mergeCell ref="C844:D844"/>
    <mergeCell ref="E844:F844"/>
    <mergeCell ref="G844:H844"/>
    <mergeCell ref="I844:J844"/>
    <mergeCell ref="C845:D845"/>
    <mergeCell ref="E845:F845"/>
    <mergeCell ref="G845:H845"/>
    <mergeCell ref="I845:J845"/>
    <mergeCell ref="C846:D846"/>
    <mergeCell ref="E846:F846"/>
    <mergeCell ref="G846:H846"/>
    <mergeCell ref="I846:J846"/>
    <mergeCell ref="C829:D829"/>
    <mergeCell ref="E829:F829"/>
    <mergeCell ref="G829:H829"/>
    <mergeCell ref="I829:J829"/>
    <mergeCell ref="C830:D830"/>
    <mergeCell ref="E830:F830"/>
    <mergeCell ref="G830:H830"/>
    <mergeCell ref="I830:J830"/>
    <mergeCell ref="C831:D831"/>
    <mergeCell ref="E831:F831"/>
    <mergeCell ref="G831:H831"/>
    <mergeCell ref="I831:J831"/>
    <mergeCell ref="C832:D832"/>
    <mergeCell ref="E832:F832"/>
    <mergeCell ref="G832:H832"/>
    <mergeCell ref="I832:J832"/>
    <mergeCell ref="C833:D833"/>
    <mergeCell ref="E833:F833"/>
    <mergeCell ref="G833:H833"/>
    <mergeCell ref="I833:J833"/>
    <mergeCell ref="C834:D834"/>
    <mergeCell ref="E834:F834"/>
    <mergeCell ref="G834:H834"/>
    <mergeCell ref="I834:J834"/>
    <mergeCell ref="C835:D835"/>
    <mergeCell ref="E835:F835"/>
    <mergeCell ref="G835:H835"/>
    <mergeCell ref="I835:J835"/>
    <mergeCell ref="C836:D836"/>
    <mergeCell ref="E836:F836"/>
    <mergeCell ref="G836:H836"/>
    <mergeCell ref="I836:J836"/>
    <mergeCell ref="C837:D837"/>
    <mergeCell ref="E837:F837"/>
    <mergeCell ref="G837:H837"/>
    <mergeCell ref="I837:J837"/>
    <mergeCell ref="C820:D820"/>
    <mergeCell ref="E820:F820"/>
    <mergeCell ref="G820:H820"/>
    <mergeCell ref="I820:J820"/>
    <mergeCell ref="C821:D821"/>
    <mergeCell ref="E821:F821"/>
    <mergeCell ref="G821:H821"/>
    <mergeCell ref="I821:J821"/>
    <mergeCell ref="C822:D822"/>
    <mergeCell ref="E822:F822"/>
    <mergeCell ref="G822:H822"/>
    <mergeCell ref="I822:J822"/>
    <mergeCell ref="C823:D823"/>
    <mergeCell ref="E823:F823"/>
    <mergeCell ref="G823:H823"/>
    <mergeCell ref="I823:J823"/>
    <mergeCell ref="C824:D824"/>
    <mergeCell ref="E824:F824"/>
    <mergeCell ref="G824:H824"/>
    <mergeCell ref="I824:J824"/>
    <mergeCell ref="C825:D825"/>
    <mergeCell ref="E825:F825"/>
    <mergeCell ref="G825:H825"/>
    <mergeCell ref="I825:J825"/>
    <mergeCell ref="C826:D826"/>
    <mergeCell ref="E826:F826"/>
    <mergeCell ref="G826:H826"/>
    <mergeCell ref="I826:J826"/>
    <mergeCell ref="C827:D827"/>
    <mergeCell ref="E827:F827"/>
    <mergeCell ref="G827:H827"/>
    <mergeCell ref="I827:J827"/>
    <mergeCell ref="C828:D828"/>
    <mergeCell ref="E828:F828"/>
    <mergeCell ref="G828:H828"/>
    <mergeCell ref="I828:J828"/>
    <mergeCell ref="C811:D811"/>
    <mergeCell ref="E811:F811"/>
    <mergeCell ref="G811:H811"/>
    <mergeCell ref="I811:J811"/>
    <mergeCell ref="C812:D812"/>
    <mergeCell ref="E812:F812"/>
    <mergeCell ref="G812:H812"/>
    <mergeCell ref="I812:J812"/>
    <mergeCell ref="C813:D813"/>
    <mergeCell ref="E813:F813"/>
    <mergeCell ref="G813:H813"/>
    <mergeCell ref="I813:J813"/>
    <mergeCell ref="C814:D814"/>
    <mergeCell ref="E814:F814"/>
    <mergeCell ref="G814:H814"/>
    <mergeCell ref="I814:J814"/>
    <mergeCell ref="C815:D815"/>
    <mergeCell ref="E815:F815"/>
    <mergeCell ref="G815:H815"/>
    <mergeCell ref="I815:J815"/>
    <mergeCell ref="C816:D816"/>
    <mergeCell ref="E816:F816"/>
    <mergeCell ref="G816:H816"/>
    <mergeCell ref="I816:J816"/>
    <mergeCell ref="C817:D817"/>
    <mergeCell ref="E817:F817"/>
    <mergeCell ref="G817:H817"/>
    <mergeCell ref="I817:J817"/>
    <mergeCell ref="C818:D818"/>
    <mergeCell ref="E818:F818"/>
    <mergeCell ref="G818:H818"/>
    <mergeCell ref="I818:J818"/>
    <mergeCell ref="C819:D819"/>
    <mergeCell ref="E819:F819"/>
    <mergeCell ref="G819:H819"/>
    <mergeCell ref="I819:J819"/>
    <mergeCell ref="C802:D802"/>
    <mergeCell ref="E802:F802"/>
    <mergeCell ref="G802:H802"/>
    <mergeCell ref="I802:J802"/>
    <mergeCell ref="C803:D803"/>
    <mergeCell ref="E803:F803"/>
    <mergeCell ref="G803:H803"/>
    <mergeCell ref="I803:J803"/>
    <mergeCell ref="C804:D804"/>
    <mergeCell ref="E804:F804"/>
    <mergeCell ref="G804:H804"/>
    <mergeCell ref="I804:J804"/>
    <mergeCell ref="C805:D805"/>
    <mergeCell ref="E805:F805"/>
    <mergeCell ref="G805:H805"/>
    <mergeCell ref="I805:J805"/>
    <mergeCell ref="C806:D806"/>
    <mergeCell ref="E806:F806"/>
    <mergeCell ref="G806:H806"/>
    <mergeCell ref="I806:J806"/>
    <mergeCell ref="C807:D807"/>
    <mergeCell ref="E807:F807"/>
    <mergeCell ref="G807:H807"/>
    <mergeCell ref="I807:J807"/>
    <mergeCell ref="C808:D808"/>
    <mergeCell ref="E808:F808"/>
    <mergeCell ref="G808:H808"/>
    <mergeCell ref="I808:J808"/>
    <mergeCell ref="C809:D809"/>
    <mergeCell ref="E809:F809"/>
    <mergeCell ref="G809:H809"/>
    <mergeCell ref="I809:J809"/>
    <mergeCell ref="C810:D810"/>
    <mergeCell ref="E810:F810"/>
    <mergeCell ref="G810:H810"/>
    <mergeCell ref="I810:J810"/>
    <mergeCell ref="C793:D793"/>
    <mergeCell ref="E793:F793"/>
    <mergeCell ref="G793:H793"/>
    <mergeCell ref="I793:J793"/>
    <mergeCell ref="C794:D794"/>
    <mergeCell ref="E794:F794"/>
    <mergeCell ref="G794:H794"/>
    <mergeCell ref="I794:J794"/>
    <mergeCell ref="C795:D795"/>
    <mergeCell ref="E795:F795"/>
    <mergeCell ref="G795:H795"/>
    <mergeCell ref="I795:J795"/>
    <mergeCell ref="C796:D796"/>
    <mergeCell ref="E796:F796"/>
    <mergeCell ref="G796:H796"/>
    <mergeCell ref="I796:J796"/>
    <mergeCell ref="C797:D797"/>
    <mergeCell ref="E797:F797"/>
    <mergeCell ref="G797:H797"/>
    <mergeCell ref="I797:J797"/>
    <mergeCell ref="C798:D798"/>
    <mergeCell ref="E798:F798"/>
    <mergeCell ref="G798:H798"/>
    <mergeCell ref="I798:J798"/>
    <mergeCell ref="C799:D799"/>
    <mergeCell ref="E799:F799"/>
    <mergeCell ref="G799:H799"/>
    <mergeCell ref="I799:J799"/>
    <mergeCell ref="C800:D800"/>
    <mergeCell ref="E800:F800"/>
    <mergeCell ref="G800:H800"/>
    <mergeCell ref="I800:J800"/>
    <mergeCell ref="C801:D801"/>
    <mergeCell ref="E801:F801"/>
    <mergeCell ref="G801:H801"/>
    <mergeCell ref="I801:J801"/>
    <mergeCell ref="C784:D784"/>
    <mergeCell ref="E784:F784"/>
    <mergeCell ref="G784:H784"/>
    <mergeCell ref="I784:J784"/>
    <mergeCell ref="C785:D785"/>
    <mergeCell ref="E785:F785"/>
    <mergeCell ref="G785:H785"/>
    <mergeCell ref="I785:J785"/>
    <mergeCell ref="C786:D786"/>
    <mergeCell ref="E786:F786"/>
    <mergeCell ref="G786:H786"/>
    <mergeCell ref="I786:J786"/>
    <mergeCell ref="C787:D787"/>
    <mergeCell ref="E787:F787"/>
    <mergeCell ref="G787:H787"/>
    <mergeCell ref="I787:J787"/>
    <mergeCell ref="C788:D788"/>
    <mergeCell ref="E788:F788"/>
    <mergeCell ref="G788:H788"/>
    <mergeCell ref="I788:J788"/>
    <mergeCell ref="C789:D789"/>
    <mergeCell ref="E789:F789"/>
    <mergeCell ref="G789:H789"/>
    <mergeCell ref="I789:J789"/>
    <mergeCell ref="C790:D790"/>
    <mergeCell ref="E790:F790"/>
    <mergeCell ref="G790:H790"/>
    <mergeCell ref="I790:J790"/>
    <mergeCell ref="C791:D791"/>
    <mergeCell ref="E791:F791"/>
    <mergeCell ref="G791:H791"/>
    <mergeCell ref="I791:J791"/>
    <mergeCell ref="C792:D792"/>
    <mergeCell ref="E792:F792"/>
    <mergeCell ref="G792:H792"/>
    <mergeCell ref="I792:J792"/>
    <mergeCell ref="C775:D775"/>
    <mergeCell ref="E775:F775"/>
    <mergeCell ref="G775:H775"/>
    <mergeCell ref="I775:J775"/>
    <mergeCell ref="C776:D776"/>
    <mergeCell ref="E776:F776"/>
    <mergeCell ref="G776:H776"/>
    <mergeCell ref="I776:J776"/>
    <mergeCell ref="C777:D777"/>
    <mergeCell ref="E777:F777"/>
    <mergeCell ref="G777:H777"/>
    <mergeCell ref="I777:J777"/>
    <mergeCell ref="C778:D778"/>
    <mergeCell ref="E778:F778"/>
    <mergeCell ref="G778:H778"/>
    <mergeCell ref="I778:J778"/>
    <mergeCell ref="C779:D779"/>
    <mergeCell ref="E779:F779"/>
    <mergeCell ref="G779:H779"/>
    <mergeCell ref="I779:J779"/>
    <mergeCell ref="C780:D780"/>
    <mergeCell ref="E780:F780"/>
    <mergeCell ref="G780:H780"/>
    <mergeCell ref="I780:J780"/>
    <mergeCell ref="C781:D781"/>
    <mergeCell ref="E781:F781"/>
    <mergeCell ref="G781:H781"/>
    <mergeCell ref="I781:J781"/>
    <mergeCell ref="C782:D782"/>
    <mergeCell ref="E782:F782"/>
    <mergeCell ref="G782:H782"/>
    <mergeCell ref="I782:J782"/>
    <mergeCell ref="C783:D783"/>
    <mergeCell ref="E783:F783"/>
    <mergeCell ref="G783:H783"/>
    <mergeCell ref="I783:J783"/>
    <mergeCell ref="C766:D766"/>
    <mergeCell ref="E766:F766"/>
    <mergeCell ref="G766:H766"/>
    <mergeCell ref="I766:J766"/>
    <mergeCell ref="C767:D767"/>
    <mergeCell ref="E767:F767"/>
    <mergeCell ref="G767:H767"/>
    <mergeCell ref="I767:J767"/>
    <mergeCell ref="C768:D768"/>
    <mergeCell ref="E768:F768"/>
    <mergeCell ref="G768:H768"/>
    <mergeCell ref="I768:J768"/>
    <mergeCell ref="C769:D769"/>
    <mergeCell ref="E769:F769"/>
    <mergeCell ref="G769:H769"/>
    <mergeCell ref="I769:J769"/>
    <mergeCell ref="C770:D770"/>
    <mergeCell ref="E770:F770"/>
    <mergeCell ref="G770:H770"/>
    <mergeCell ref="I770:J770"/>
    <mergeCell ref="C771:D771"/>
    <mergeCell ref="E771:F771"/>
    <mergeCell ref="G771:H771"/>
    <mergeCell ref="I771:J771"/>
    <mergeCell ref="C772:D772"/>
    <mergeCell ref="E772:F772"/>
    <mergeCell ref="G772:H772"/>
    <mergeCell ref="I772:J772"/>
    <mergeCell ref="C773:D773"/>
    <mergeCell ref="E773:F773"/>
    <mergeCell ref="G773:H773"/>
    <mergeCell ref="I773:J773"/>
    <mergeCell ref="C774:D774"/>
    <mergeCell ref="E774:F774"/>
    <mergeCell ref="G774:H774"/>
    <mergeCell ref="I774:J774"/>
    <mergeCell ref="C757:D757"/>
    <mergeCell ref="E757:F757"/>
    <mergeCell ref="G757:H757"/>
    <mergeCell ref="I757:J757"/>
    <mergeCell ref="C758:D758"/>
    <mergeCell ref="E758:F758"/>
    <mergeCell ref="G758:H758"/>
    <mergeCell ref="I758:J758"/>
    <mergeCell ref="C759:D759"/>
    <mergeCell ref="E759:F759"/>
    <mergeCell ref="G759:H759"/>
    <mergeCell ref="I759:J759"/>
    <mergeCell ref="C760:D760"/>
    <mergeCell ref="E760:F760"/>
    <mergeCell ref="G760:H760"/>
    <mergeCell ref="I760:J760"/>
    <mergeCell ref="C761:D761"/>
    <mergeCell ref="E761:F761"/>
    <mergeCell ref="G761:H761"/>
    <mergeCell ref="I761:J761"/>
    <mergeCell ref="C762:D762"/>
    <mergeCell ref="E762:F762"/>
    <mergeCell ref="G762:H762"/>
    <mergeCell ref="I762:J762"/>
    <mergeCell ref="C763:D763"/>
    <mergeCell ref="E763:F763"/>
    <mergeCell ref="G763:H763"/>
    <mergeCell ref="I763:J763"/>
    <mergeCell ref="C764:D764"/>
    <mergeCell ref="E764:F764"/>
    <mergeCell ref="G764:H764"/>
    <mergeCell ref="I764:J764"/>
    <mergeCell ref="C765:D765"/>
    <mergeCell ref="E765:F765"/>
    <mergeCell ref="G765:H765"/>
    <mergeCell ref="I765:J765"/>
    <mergeCell ref="C748:D748"/>
    <mergeCell ref="E748:F748"/>
    <mergeCell ref="G748:H748"/>
    <mergeCell ref="I748:J748"/>
    <mergeCell ref="C749:D749"/>
    <mergeCell ref="E749:F749"/>
    <mergeCell ref="G749:H749"/>
    <mergeCell ref="I749:J749"/>
    <mergeCell ref="C750:D750"/>
    <mergeCell ref="E750:F750"/>
    <mergeCell ref="G750:H750"/>
    <mergeCell ref="I750:J750"/>
    <mergeCell ref="C751:D751"/>
    <mergeCell ref="E751:F751"/>
    <mergeCell ref="G751:H751"/>
    <mergeCell ref="I751:J751"/>
    <mergeCell ref="C752:D752"/>
    <mergeCell ref="E752:F752"/>
    <mergeCell ref="G752:H752"/>
    <mergeCell ref="I752:J752"/>
    <mergeCell ref="C753:D753"/>
    <mergeCell ref="E753:F753"/>
    <mergeCell ref="G753:H753"/>
    <mergeCell ref="I753:J753"/>
    <mergeCell ref="C754:D754"/>
    <mergeCell ref="E754:F754"/>
    <mergeCell ref="G754:H754"/>
    <mergeCell ref="I754:J754"/>
    <mergeCell ref="C755:D755"/>
    <mergeCell ref="E755:F755"/>
    <mergeCell ref="G755:H755"/>
    <mergeCell ref="I755:J755"/>
    <mergeCell ref="C756:D756"/>
    <mergeCell ref="E756:F756"/>
    <mergeCell ref="G756:H756"/>
    <mergeCell ref="I756:J756"/>
    <mergeCell ref="C739:D739"/>
    <mergeCell ref="E739:F739"/>
    <mergeCell ref="G739:H739"/>
    <mergeCell ref="I739:J739"/>
    <mergeCell ref="C740:D740"/>
    <mergeCell ref="E740:F740"/>
    <mergeCell ref="G740:H740"/>
    <mergeCell ref="I740:J740"/>
    <mergeCell ref="C741:D741"/>
    <mergeCell ref="E741:F741"/>
    <mergeCell ref="G741:H741"/>
    <mergeCell ref="I741:J741"/>
    <mergeCell ref="C742:D742"/>
    <mergeCell ref="E742:F742"/>
    <mergeCell ref="G742:H742"/>
    <mergeCell ref="I742:J742"/>
    <mergeCell ref="C743:D743"/>
    <mergeCell ref="E743:F743"/>
    <mergeCell ref="G743:H743"/>
    <mergeCell ref="I743:J743"/>
    <mergeCell ref="C744:D744"/>
    <mergeCell ref="E744:F744"/>
    <mergeCell ref="G744:H744"/>
    <mergeCell ref="I744:J744"/>
    <mergeCell ref="C745:D745"/>
    <mergeCell ref="E745:F745"/>
    <mergeCell ref="G745:H745"/>
    <mergeCell ref="I745:J745"/>
    <mergeCell ref="C746:D746"/>
    <mergeCell ref="E746:F746"/>
    <mergeCell ref="G746:H746"/>
    <mergeCell ref="I746:J746"/>
    <mergeCell ref="C747:D747"/>
    <mergeCell ref="E747:F747"/>
    <mergeCell ref="G747:H747"/>
    <mergeCell ref="I747:J747"/>
    <mergeCell ref="C730:D730"/>
    <mergeCell ref="E730:F730"/>
    <mergeCell ref="G730:H730"/>
    <mergeCell ref="I730:J730"/>
    <mergeCell ref="C731:D731"/>
    <mergeCell ref="E731:F731"/>
    <mergeCell ref="G731:H731"/>
    <mergeCell ref="I731:J731"/>
    <mergeCell ref="C732:D732"/>
    <mergeCell ref="E732:F732"/>
    <mergeCell ref="G732:H732"/>
    <mergeCell ref="I732:J732"/>
    <mergeCell ref="C733:D733"/>
    <mergeCell ref="E733:F733"/>
    <mergeCell ref="G733:H733"/>
    <mergeCell ref="I733:J733"/>
    <mergeCell ref="C734:D734"/>
    <mergeCell ref="E734:F734"/>
    <mergeCell ref="G734:H734"/>
    <mergeCell ref="I734:J734"/>
    <mergeCell ref="C735:D735"/>
    <mergeCell ref="E735:F735"/>
    <mergeCell ref="G735:H735"/>
    <mergeCell ref="I735:J735"/>
    <mergeCell ref="C736:D736"/>
    <mergeCell ref="E736:F736"/>
    <mergeCell ref="G736:H736"/>
    <mergeCell ref="I736:J736"/>
    <mergeCell ref="C737:D737"/>
    <mergeCell ref="E737:F737"/>
    <mergeCell ref="G737:H737"/>
    <mergeCell ref="I737:J737"/>
    <mergeCell ref="C738:D738"/>
    <mergeCell ref="E738:F738"/>
    <mergeCell ref="G738:H738"/>
    <mergeCell ref="I738:J738"/>
    <mergeCell ref="C721:D721"/>
    <mergeCell ref="E721:F721"/>
    <mergeCell ref="G721:H721"/>
    <mergeCell ref="I721:J721"/>
    <mergeCell ref="C722:D722"/>
    <mergeCell ref="E722:F722"/>
    <mergeCell ref="G722:H722"/>
    <mergeCell ref="I722:J722"/>
    <mergeCell ref="C723:D723"/>
    <mergeCell ref="E723:F723"/>
    <mergeCell ref="G723:H723"/>
    <mergeCell ref="I723:J723"/>
    <mergeCell ref="C724:D724"/>
    <mergeCell ref="E724:F724"/>
    <mergeCell ref="G724:H724"/>
    <mergeCell ref="I724:J724"/>
    <mergeCell ref="C725:D725"/>
    <mergeCell ref="E725:F725"/>
    <mergeCell ref="G725:H725"/>
    <mergeCell ref="I725:J725"/>
    <mergeCell ref="C726:D726"/>
    <mergeCell ref="E726:F726"/>
    <mergeCell ref="G726:H726"/>
    <mergeCell ref="I726:J726"/>
    <mergeCell ref="C727:D727"/>
    <mergeCell ref="E727:F727"/>
    <mergeCell ref="G727:H727"/>
    <mergeCell ref="I727:J727"/>
    <mergeCell ref="C728:D728"/>
    <mergeCell ref="E728:F728"/>
    <mergeCell ref="G728:H728"/>
    <mergeCell ref="I728:J728"/>
    <mergeCell ref="C729:D729"/>
    <mergeCell ref="E729:F729"/>
    <mergeCell ref="G729:H729"/>
    <mergeCell ref="I729:J729"/>
    <mergeCell ref="C712:D712"/>
    <mergeCell ref="E712:F712"/>
    <mergeCell ref="G712:H712"/>
    <mergeCell ref="I712:J712"/>
    <mergeCell ref="C713:D713"/>
    <mergeCell ref="E713:F713"/>
    <mergeCell ref="G713:H713"/>
    <mergeCell ref="I713:J713"/>
    <mergeCell ref="C714:D714"/>
    <mergeCell ref="E714:F714"/>
    <mergeCell ref="G714:H714"/>
    <mergeCell ref="I714:J714"/>
    <mergeCell ref="C715:D715"/>
    <mergeCell ref="E715:F715"/>
    <mergeCell ref="G715:H715"/>
    <mergeCell ref="I715:J715"/>
    <mergeCell ref="C716:D716"/>
    <mergeCell ref="E716:F716"/>
    <mergeCell ref="G716:H716"/>
    <mergeCell ref="I716:J716"/>
    <mergeCell ref="C717:D717"/>
    <mergeCell ref="E717:F717"/>
    <mergeCell ref="G717:H717"/>
    <mergeCell ref="I717:J717"/>
    <mergeCell ref="C718:D718"/>
    <mergeCell ref="E718:F718"/>
    <mergeCell ref="G718:H718"/>
    <mergeCell ref="I718:J718"/>
    <mergeCell ref="C719:D719"/>
    <mergeCell ref="E719:F719"/>
    <mergeCell ref="G719:H719"/>
    <mergeCell ref="I719:J719"/>
    <mergeCell ref="C720:D720"/>
    <mergeCell ref="E720:F720"/>
    <mergeCell ref="G720:H720"/>
    <mergeCell ref="I720:J720"/>
    <mergeCell ref="C703:D703"/>
    <mergeCell ref="E703:F703"/>
    <mergeCell ref="G703:H703"/>
    <mergeCell ref="I703:J703"/>
    <mergeCell ref="C704:D704"/>
    <mergeCell ref="E704:F704"/>
    <mergeCell ref="G704:H704"/>
    <mergeCell ref="I704:J704"/>
    <mergeCell ref="C705:D705"/>
    <mergeCell ref="E705:F705"/>
    <mergeCell ref="G705:H705"/>
    <mergeCell ref="I705:J705"/>
    <mergeCell ref="C706:D706"/>
    <mergeCell ref="E706:F706"/>
    <mergeCell ref="G706:H706"/>
    <mergeCell ref="I706:J706"/>
    <mergeCell ref="C707:D707"/>
    <mergeCell ref="E707:F707"/>
    <mergeCell ref="G707:H707"/>
    <mergeCell ref="I707:J707"/>
    <mergeCell ref="C708:D708"/>
    <mergeCell ref="E708:F708"/>
    <mergeCell ref="G708:H708"/>
    <mergeCell ref="I708:J708"/>
    <mergeCell ref="C709:D709"/>
    <mergeCell ref="E709:F709"/>
    <mergeCell ref="G709:H709"/>
    <mergeCell ref="I709:J709"/>
    <mergeCell ref="C710:D710"/>
    <mergeCell ref="E710:F710"/>
    <mergeCell ref="G710:H710"/>
    <mergeCell ref="I710:J710"/>
    <mergeCell ref="C711:D711"/>
    <mergeCell ref="E711:F711"/>
    <mergeCell ref="G711:H711"/>
    <mergeCell ref="I711:J711"/>
    <mergeCell ref="C694:D694"/>
    <mergeCell ref="E694:F694"/>
    <mergeCell ref="G694:H694"/>
    <mergeCell ref="I694:J694"/>
    <mergeCell ref="C695:D695"/>
    <mergeCell ref="E695:F695"/>
    <mergeCell ref="G695:H695"/>
    <mergeCell ref="I695:J695"/>
    <mergeCell ref="C696:D696"/>
    <mergeCell ref="E696:F696"/>
    <mergeCell ref="G696:H696"/>
    <mergeCell ref="I696:J696"/>
    <mergeCell ref="C697:D697"/>
    <mergeCell ref="E697:F697"/>
    <mergeCell ref="G697:H697"/>
    <mergeCell ref="I697:J697"/>
    <mergeCell ref="C698:D698"/>
    <mergeCell ref="E698:F698"/>
    <mergeCell ref="G698:H698"/>
    <mergeCell ref="I698:J698"/>
    <mergeCell ref="C699:D699"/>
    <mergeCell ref="E699:F699"/>
    <mergeCell ref="G699:H699"/>
    <mergeCell ref="I699:J699"/>
    <mergeCell ref="C700:D700"/>
    <mergeCell ref="E700:F700"/>
    <mergeCell ref="G700:H700"/>
    <mergeCell ref="I700:J700"/>
    <mergeCell ref="C701:D701"/>
    <mergeCell ref="E701:F701"/>
    <mergeCell ref="G701:H701"/>
    <mergeCell ref="I701:J701"/>
    <mergeCell ref="C702:D702"/>
    <mergeCell ref="E702:F702"/>
    <mergeCell ref="G702:H702"/>
    <mergeCell ref="I702:J702"/>
    <mergeCell ref="C685:D685"/>
    <mergeCell ref="E685:F685"/>
    <mergeCell ref="G685:H685"/>
    <mergeCell ref="I685:J685"/>
    <mergeCell ref="C686:D686"/>
    <mergeCell ref="E686:F686"/>
    <mergeCell ref="G686:H686"/>
    <mergeCell ref="I686:J686"/>
    <mergeCell ref="C687:D687"/>
    <mergeCell ref="E687:F687"/>
    <mergeCell ref="G687:H687"/>
    <mergeCell ref="I687:J687"/>
    <mergeCell ref="C688:D688"/>
    <mergeCell ref="E688:F688"/>
    <mergeCell ref="G688:H688"/>
    <mergeCell ref="I688:J688"/>
    <mergeCell ref="C689:D689"/>
    <mergeCell ref="E689:F689"/>
    <mergeCell ref="G689:H689"/>
    <mergeCell ref="I689:J689"/>
    <mergeCell ref="C690:D690"/>
    <mergeCell ref="E690:F690"/>
    <mergeCell ref="G690:H690"/>
    <mergeCell ref="I690:J690"/>
    <mergeCell ref="C691:D691"/>
    <mergeCell ref="E691:F691"/>
    <mergeCell ref="G691:H691"/>
    <mergeCell ref="I691:J691"/>
    <mergeCell ref="C692:D692"/>
    <mergeCell ref="E692:F692"/>
    <mergeCell ref="G692:H692"/>
    <mergeCell ref="I692:J692"/>
    <mergeCell ref="C693:D693"/>
    <mergeCell ref="E693:F693"/>
    <mergeCell ref="G693:H693"/>
    <mergeCell ref="I693:J693"/>
    <mergeCell ref="C676:D676"/>
    <mergeCell ref="E676:F676"/>
    <mergeCell ref="G676:H676"/>
    <mergeCell ref="I676:J676"/>
    <mergeCell ref="C677:D677"/>
    <mergeCell ref="E677:F677"/>
    <mergeCell ref="G677:H677"/>
    <mergeCell ref="I677:J677"/>
    <mergeCell ref="C678:D678"/>
    <mergeCell ref="E678:F678"/>
    <mergeCell ref="G678:H678"/>
    <mergeCell ref="I678:J678"/>
    <mergeCell ref="C679:D679"/>
    <mergeCell ref="E679:F679"/>
    <mergeCell ref="G679:H679"/>
    <mergeCell ref="I679:J679"/>
    <mergeCell ref="C680:D680"/>
    <mergeCell ref="E680:F680"/>
    <mergeCell ref="G680:H680"/>
    <mergeCell ref="I680:J680"/>
    <mergeCell ref="C681:D681"/>
    <mergeCell ref="E681:F681"/>
    <mergeCell ref="G681:H681"/>
    <mergeCell ref="I681:J681"/>
    <mergeCell ref="C682:D682"/>
    <mergeCell ref="E682:F682"/>
    <mergeCell ref="G682:H682"/>
    <mergeCell ref="I682:J682"/>
    <mergeCell ref="C683:D683"/>
    <mergeCell ref="E683:F683"/>
    <mergeCell ref="G683:H683"/>
    <mergeCell ref="I683:J683"/>
    <mergeCell ref="C684:D684"/>
    <mergeCell ref="E684:F684"/>
    <mergeCell ref="G684:H684"/>
    <mergeCell ref="I684:J684"/>
    <mergeCell ref="C667:D667"/>
    <mergeCell ref="E667:F667"/>
    <mergeCell ref="G667:H667"/>
    <mergeCell ref="I667:J667"/>
    <mergeCell ref="C668:D668"/>
    <mergeCell ref="E668:F668"/>
    <mergeCell ref="G668:H668"/>
    <mergeCell ref="I668:J668"/>
    <mergeCell ref="C669:D669"/>
    <mergeCell ref="E669:F669"/>
    <mergeCell ref="G669:H669"/>
    <mergeCell ref="I669:J669"/>
    <mergeCell ref="C670:D670"/>
    <mergeCell ref="E670:F670"/>
    <mergeCell ref="G670:H670"/>
    <mergeCell ref="I670:J670"/>
    <mergeCell ref="C671:D671"/>
    <mergeCell ref="E671:F671"/>
    <mergeCell ref="G671:H671"/>
    <mergeCell ref="I671:J671"/>
    <mergeCell ref="C672:D672"/>
    <mergeCell ref="E672:F672"/>
    <mergeCell ref="G672:H672"/>
    <mergeCell ref="I672:J672"/>
    <mergeCell ref="C673:D673"/>
    <mergeCell ref="E673:F673"/>
    <mergeCell ref="G673:H673"/>
    <mergeCell ref="I673:J673"/>
    <mergeCell ref="C674:D674"/>
    <mergeCell ref="E674:F674"/>
    <mergeCell ref="G674:H674"/>
    <mergeCell ref="I674:J674"/>
    <mergeCell ref="C675:D675"/>
    <mergeCell ref="E675:F675"/>
    <mergeCell ref="G675:H675"/>
    <mergeCell ref="I675:J675"/>
    <mergeCell ref="C658:D658"/>
    <mergeCell ref="E658:F658"/>
    <mergeCell ref="G658:H658"/>
    <mergeCell ref="I658:J658"/>
    <mergeCell ref="C659:D659"/>
    <mergeCell ref="E659:F659"/>
    <mergeCell ref="G659:H659"/>
    <mergeCell ref="I659:J659"/>
    <mergeCell ref="C660:D660"/>
    <mergeCell ref="E660:F660"/>
    <mergeCell ref="G660:H660"/>
    <mergeCell ref="I660:J660"/>
    <mergeCell ref="C661:D661"/>
    <mergeCell ref="E661:F661"/>
    <mergeCell ref="G661:H661"/>
    <mergeCell ref="I661:J661"/>
    <mergeCell ref="C662:D662"/>
    <mergeCell ref="E662:F662"/>
    <mergeCell ref="G662:H662"/>
    <mergeCell ref="I662:J662"/>
    <mergeCell ref="C663:D663"/>
    <mergeCell ref="E663:F663"/>
    <mergeCell ref="G663:H663"/>
    <mergeCell ref="I663:J663"/>
    <mergeCell ref="C664:D664"/>
    <mergeCell ref="E664:F664"/>
    <mergeCell ref="G664:H664"/>
    <mergeCell ref="I664:J664"/>
    <mergeCell ref="C665:D665"/>
    <mergeCell ref="E665:F665"/>
    <mergeCell ref="G665:H665"/>
    <mergeCell ref="I665:J665"/>
    <mergeCell ref="C666:D666"/>
    <mergeCell ref="E666:F666"/>
    <mergeCell ref="G666:H666"/>
    <mergeCell ref="I666:J666"/>
    <mergeCell ref="C649:D649"/>
    <mergeCell ref="E649:F649"/>
    <mergeCell ref="G649:H649"/>
    <mergeCell ref="I649:J649"/>
    <mergeCell ref="C650:D650"/>
    <mergeCell ref="E650:F650"/>
    <mergeCell ref="G650:H650"/>
    <mergeCell ref="I650:J650"/>
    <mergeCell ref="C651:D651"/>
    <mergeCell ref="E651:F651"/>
    <mergeCell ref="G651:H651"/>
    <mergeCell ref="I651:J651"/>
    <mergeCell ref="C652:D652"/>
    <mergeCell ref="E652:F652"/>
    <mergeCell ref="G652:H652"/>
    <mergeCell ref="I652:J652"/>
    <mergeCell ref="C653:D653"/>
    <mergeCell ref="E653:F653"/>
    <mergeCell ref="G653:H653"/>
    <mergeCell ref="I653:J653"/>
    <mergeCell ref="C654:D654"/>
    <mergeCell ref="E654:F654"/>
    <mergeCell ref="G654:H654"/>
    <mergeCell ref="I654:J654"/>
    <mergeCell ref="C655:D655"/>
    <mergeCell ref="E655:F655"/>
    <mergeCell ref="G655:H655"/>
    <mergeCell ref="I655:J655"/>
    <mergeCell ref="C656:D656"/>
    <mergeCell ref="E656:F656"/>
    <mergeCell ref="G656:H656"/>
    <mergeCell ref="I656:J656"/>
    <mergeCell ref="C657:D657"/>
    <mergeCell ref="E657:F657"/>
    <mergeCell ref="G657:H657"/>
    <mergeCell ref="I657:J657"/>
    <mergeCell ref="C640:D640"/>
    <mergeCell ref="E640:F640"/>
    <mergeCell ref="G640:H640"/>
    <mergeCell ref="I640:J640"/>
    <mergeCell ref="C641:D641"/>
    <mergeCell ref="E641:F641"/>
    <mergeCell ref="G641:H641"/>
    <mergeCell ref="I641:J641"/>
    <mergeCell ref="C642:D642"/>
    <mergeCell ref="E642:F642"/>
    <mergeCell ref="G642:H642"/>
    <mergeCell ref="I642:J642"/>
    <mergeCell ref="C643:D643"/>
    <mergeCell ref="E643:F643"/>
    <mergeCell ref="G643:H643"/>
    <mergeCell ref="I643:J643"/>
    <mergeCell ref="C644:D644"/>
    <mergeCell ref="E644:F644"/>
    <mergeCell ref="G644:H644"/>
    <mergeCell ref="I644:J644"/>
    <mergeCell ref="C645:D645"/>
    <mergeCell ref="E645:F645"/>
    <mergeCell ref="G645:H645"/>
    <mergeCell ref="I645:J645"/>
    <mergeCell ref="C646:D646"/>
    <mergeCell ref="E646:F646"/>
    <mergeCell ref="G646:H646"/>
    <mergeCell ref="I646:J646"/>
    <mergeCell ref="C647:D647"/>
    <mergeCell ref="E647:F647"/>
    <mergeCell ref="G647:H647"/>
    <mergeCell ref="I647:J647"/>
    <mergeCell ref="C648:D648"/>
    <mergeCell ref="E648:F648"/>
    <mergeCell ref="G648:H648"/>
    <mergeCell ref="I648:J648"/>
    <mergeCell ref="C631:D631"/>
    <mergeCell ref="E631:F631"/>
    <mergeCell ref="G631:H631"/>
    <mergeCell ref="I631:J631"/>
    <mergeCell ref="C632:D632"/>
    <mergeCell ref="E632:F632"/>
    <mergeCell ref="G632:H632"/>
    <mergeCell ref="I632:J632"/>
    <mergeCell ref="C633:D633"/>
    <mergeCell ref="E633:F633"/>
    <mergeCell ref="G633:H633"/>
    <mergeCell ref="I633:J633"/>
    <mergeCell ref="C634:D634"/>
    <mergeCell ref="E634:F634"/>
    <mergeCell ref="G634:H634"/>
    <mergeCell ref="I634:J634"/>
    <mergeCell ref="C635:D635"/>
    <mergeCell ref="E635:F635"/>
    <mergeCell ref="G635:H635"/>
    <mergeCell ref="I635:J635"/>
    <mergeCell ref="C636:D636"/>
    <mergeCell ref="E636:F636"/>
    <mergeCell ref="G636:H636"/>
    <mergeCell ref="I636:J636"/>
    <mergeCell ref="C637:D637"/>
    <mergeCell ref="E637:F637"/>
    <mergeCell ref="G637:H637"/>
    <mergeCell ref="I637:J637"/>
    <mergeCell ref="C638:D638"/>
    <mergeCell ref="E638:F638"/>
    <mergeCell ref="G638:H638"/>
    <mergeCell ref="I638:J638"/>
    <mergeCell ref="C639:D639"/>
    <mergeCell ref="E639:F639"/>
    <mergeCell ref="G639:H639"/>
    <mergeCell ref="I639:J639"/>
    <mergeCell ref="C622:D622"/>
    <mergeCell ref="E622:F622"/>
    <mergeCell ref="G622:H622"/>
    <mergeCell ref="I622:J622"/>
    <mergeCell ref="C623:D623"/>
    <mergeCell ref="E623:F623"/>
    <mergeCell ref="G623:H623"/>
    <mergeCell ref="I623:J623"/>
    <mergeCell ref="C624:D624"/>
    <mergeCell ref="E624:F624"/>
    <mergeCell ref="G624:H624"/>
    <mergeCell ref="I624:J624"/>
    <mergeCell ref="C625:D625"/>
    <mergeCell ref="E625:F625"/>
    <mergeCell ref="G625:H625"/>
    <mergeCell ref="I625:J625"/>
    <mergeCell ref="C626:D626"/>
    <mergeCell ref="E626:F626"/>
    <mergeCell ref="G626:H626"/>
    <mergeCell ref="I626:J626"/>
    <mergeCell ref="C627:D627"/>
    <mergeCell ref="E627:F627"/>
    <mergeCell ref="G627:H627"/>
    <mergeCell ref="I627:J627"/>
    <mergeCell ref="C628:D628"/>
    <mergeCell ref="E628:F628"/>
    <mergeCell ref="G628:H628"/>
    <mergeCell ref="I628:J628"/>
    <mergeCell ref="C629:D629"/>
    <mergeCell ref="E629:F629"/>
    <mergeCell ref="G629:H629"/>
    <mergeCell ref="I629:J629"/>
    <mergeCell ref="C630:D630"/>
    <mergeCell ref="E630:F630"/>
    <mergeCell ref="G630:H630"/>
    <mergeCell ref="I630:J630"/>
    <mergeCell ref="C613:D613"/>
    <mergeCell ref="E613:F613"/>
    <mergeCell ref="G613:H613"/>
    <mergeCell ref="I613:J613"/>
    <mergeCell ref="C614:D614"/>
    <mergeCell ref="E614:F614"/>
    <mergeCell ref="G614:H614"/>
    <mergeCell ref="I614:J614"/>
    <mergeCell ref="C615:D615"/>
    <mergeCell ref="E615:F615"/>
    <mergeCell ref="G615:H615"/>
    <mergeCell ref="I615:J615"/>
    <mergeCell ref="C616:D616"/>
    <mergeCell ref="E616:F616"/>
    <mergeCell ref="G616:H616"/>
    <mergeCell ref="I616:J616"/>
    <mergeCell ref="C617:D617"/>
    <mergeCell ref="E617:F617"/>
    <mergeCell ref="G617:H617"/>
    <mergeCell ref="I617:J617"/>
    <mergeCell ref="C618:D618"/>
    <mergeCell ref="E618:F618"/>
    <mergeCell ref="G618:H618"/>
    <mergeCell ref="I618:J618"/>
    <mergeCell ref="C619:D619"/>
    <mergeCell ref="E619:F619"/>
    <mergeCell ref="G619:H619"/>
    <mergeCell ref="I619:J619"/>
    <mergeCell ref="C620:D620"/>
    <mergeCell ref="E620:F620"/>
    <mergeCell ref="G620:H620"/>
    <mergeCell ref="I620:J620"/>
    <mergeCell ref="C621:D621"/>
    <mergeCell ref="E621:F621"/>
    <mergeCell ref="G621:H621"/>
    <mergeCell ref="I621:J621"/>
    <mergeCell ref="C604:D604"/>
    <mergeCell ref="E604:F604"/>
    <mergeCell ref="G604:H604"/>
    <mergeCell ref="I604:J604"/>
    <mergeCell ref="C605:D605"/>
    <mergeCell ref="E605:F605"/>
    <mergeCell ref="G605:H605"/>
    <mergeCell ref="I605:J605"/>
    <mergeCell ref="C606:D606"/>
    <mergeCell ref="E606:F606"/>
    <mergeCell ref="G606:H606"/>
    <mergeCell ref="I606:J606"/>
    <mergeCell ref="C607:D607"/>
    <mergeCell ref="E607:F607"/>
    <mergeCell ref="G607:H607"/>
    <mergeCell ref="I607:J607"/>
    <mergeCell ref="C608:D608"/>
    <mergeCell ref="E608:F608"/>
    <mergeCell ref="G608:H608"/>
    <mergeCell ref="I608:J608"/>
    <mergeCell ref="C609:D609"/>
    <mergeCell ref="E609:F609"/>
    <mergeCell ref="G609:H609"/>
    <mergeCell ref="I609:J609"/>
    <mergeCell ref="C610:D610"/>
    <mergeCell ref="E610:F610"/>
    <mergeCell ref="G610:H610"/>
    <mergeCell ref="I610:J610"/>
    <mergeCell ref="C611:D611"/>
    <mergeCell ref="E611:F611"/>
    <mergeCell ref="G611:H611"/>
    <mergeCell ref="I611:J611"/>
    <mergeCell ref="C612:D612"/>
    <mergeCell ref="E612:F612"/>
    <mergeCell ref="G612:H612"/>
    <mergeCell ref="I612:J612"/>
    <mergeCell ref="C595:D595"/>
    <mergeCell ref="E595:F595"/>
    <mergeCell ref="G595:H595"/>
    <mergeCell ref="I595:J595"/>
    <mergeCell ref="C596:D596"/>
    <mergeCell ref="E596:F596"/>
    <mergeCell ref="G596:H596"/>
    <mergeCell ref="I596:J596"/>
    <mergeCell ref="C597:D597"/>
    <mergeCell ref="E597:F597"/>
    <mergeCell ref="G597:H597"/>
    <mergeCell ref="I597:J597"/>
    <mergeCell ref="C598:D598"/>
    <mergeCell ref="E598:F598"/>
    <mergeCell ref="G598:H598"/>
    <mergeCell ref="I598:J598"/>
    <mergeCell ref="C599:D599"/>
    <mergeCell ref="E599:F599"/>
    <mergeCell ref="G599:H599"/>
    <mergeCell ref="I599:J599"/>
    <mergeCell ref="C600:D600"/>
    <mergeCell ref="E600:F600"/>
    <mergeCell ref="G600:H600"/>
    <mergeCell ref="I600:J600"/>
    <mergeCell ref="C601:D601"/>
    <mergeCell ref="E601:F601"/>
    <mergeCell ref="G601:H601"/>
    <mergeCell ref="I601:J601"/>
    <mergeCell ref="C602:D602"/>
    <mergeCell ref="E602:F602"/>
    <mergeCell ref="G602:H602"/>
    <mergeCell ref="I602:J602"/>
    <mergeCell ref="C603:D603"/>
    <mergeCell ref="E603:F603"/>
    <mergeCell ref="G603:H603"/>
    <mergeCell ref="I603:J603"/>
    <mergeCell ref="C586:D586"/>
    <mergeCell ref="E586:F586"/>
    <mergeCell ref="G586:H586"/>
    <mergeCell ref="I586:J586"/>
    <mergeCell ref="C587:D587"/>
    <mergeCell ref="E587:F587"/>
    <mergeCell ref="G587:H587"/>
    <mergeCell ref="I587:J587"/>
    <mergeCell ref="C588:D588"/>
    <mergeCell ref="E588:F588"/>
    <mergeCell ref="G588:H588"/>
    <mergeCell ref="I588:J588"/>
    <mergeCell ref="C589:D589"/>
    <mergeCell ref="E589:F589"/>
    <mergeCell ref="G589:H589"/>
    <mergeCell ref="I589:J589"/>
    <mergeCell ref="C590:D590"/>
    <mergeCell ref="E590:F590"/>
    <mergeCell ref="G590:H590"/>
    <mergeCell ref="I590:J590"/>
    <mergeCell ref="C591:D591"/>
    <mergeCell ref="E591:F591"/>
    <mergeCell ref="G591:H591"/>
    <mergeCell ref="I591:J591"/>
    <mergeCell ref="C592:D592"/>
    <mergeCell ref="E592:F592"/>
    <mergeCell ref="G592:H592"/>
    <mergeCell ref="I592:J592"/>
    <mergeCell ref="C593:D593"/>
    <mergeCell ref="E593:F593"/>
    <mergeCell ref="G593:H593"/>
    <mergeCell ref="I593:J593"/>
    <mergeCell ref="C594:D594"/>
    <mergeCell ref="E594:F594"/>
    <mergeCell ref="G594:H594"/>
    <mergeCell ref="I594:J594"/>
    <mergeCell ref="C577:D577"/>
    <mergeCell ref="E577:F577"/>
    <mergeCell ref="G577:H577"/>
    <mergeCell ref="I577:J577"/>
    <mergeCell ref="C578:D578"/>
    <mergeCell ref="E578:F578"/>
    <mergeCell ref="G578:H578"/>
    <mergeCell ref="I578:J578"/>
    <mergeCell ref="C579:D579"/>
    <mergeCell ref="E579:F579"/>
    <mergeCell ref="G579:H579"/>
    <mergeCell ref="I579:J579"/>
    <mergeCell ref="C580:D580"/>
    <mergeCell ref="E580:F580"/>
    <mergeCell ref="G580:H580"/>
    <mergeCell ref="I580:J580"/>
    <mergeCell ref="C581:D581"/>
    <mergeCell ref="E581:F581"/>
    <mergeCell ref="G581:H581"/>
    <mergeCell ref="I581:J581"/>
    <mergeCell ref="C582:D582"/>
    <mergeCell ref="E582:F582"/>
    <mergeCell ref="G582:H582"/>
    <mergeCell ref="I582:J582"/>
    <mergeCell ref="C583:D583"/>
    <mergeCell ref="E583:F583"/>
    <mergeCell ref="G583:H583"/>
    <mergeCell ref="I583:J583"/>
    <mergeCell ref="C584:D584"/>
    <mergeCell ref="E584:F584"/>
    <mergeCell ref="G584:H584"/>
    <mergeCell ref="I584:J584"/>
    <mergeCell ref="C585:D585"/>
    <mergeCell ref="E585:F585"/>
    <mergeCell ref="G585:H585"/>
    <mergeCell ref="I585:J585"/>
    <mergeCell ref="C568:D568"/>
    <mergeCell ref="E568:F568"/>
    <mergeCell ref="G568:H568"/>
    <mergeCell ref="I568:J568"/>
    <mergeCell ref="C569:D569"/>
    <mergeCell ref="E569:F569"/>
    <mergeCell ref="G569:H569"/>
    <mergeCell ref="I569:J569"/>
    <mergeCell ref="C570:D570"/>
    <mergeCell ref="E570:F570"/>
    <mergeCell ref="G570:H570"/>
    <mergeCell ref="I570:J570"/>
    <mergeCell ref="C571:D571"/>
    <mergeCell ref="E571:F571"/>
    <mergeCell ref="G571:H571"/>
    <mergeCell ref="I571:J571"/>
    <mergeCell ref="C572:D572"/>
    <mergeCell ref="E572:F572"/>
    <mergeCell ref="G572:H572"/>
    <mergeCell ref="I572:J572"/>
    <mergeCell ref="C573:D573"/>
    <mergeCell ref="E573:F573"/>
    <mergeCell ref="G573:H573"/>
    <mergeCell ref="I573:J573"/>
    <mergeCell ref="C574:D574"/>
    <mergeCell ref="E574:F574"/>
    <mergeCell ref="G574:H574"/>
    <mergeCell ref="I574:J574"/>
    <mergeCell ref="C575:D575"/>
    <mergeCell ref="E575:F575"/>
    <mergeCell ref="G575:H575"/>
    <mergeCell ref="I575:J575"/>
    <mergeCell ref="C576:D576"/>
    <mergeCell ref="E576:F576"/>
    <mergeCell ref="G576:H576"/>
    <mergeCell ref="I576:J576"/>
    <mergeCell ref="C559:D559"/>
    <mergeCell ref="E559:F559"/>
    <mergeCell ref="G559:H559"/>
    <mergeCell ref="I559:J559"/>
    <mergeCell ref="C560:D560"/>
    <mergeCell ref="E560:F560"/>
    <mergeCell ref="G560:H560"/>
    <mergeCell ref="I560:J560"/>
    <mergeCell ref="C561:D561"/>
    <mergeCell ref="E561:F561"/>
    <mergeCell ref="G561:H561"/>
    <mergeCell ref="I561:J561"/>
    <mergeCell ref="C562:D562"/>
    <mergeCell ref="E562:F562"/>
    <mergeCell ref="G562:H562"/>
    <mergeCell ref="I562:J562"/>
    <mergeCell ref="C563:D563"/>
    <mergeCell ref="E563:F563"/>
    <mergeCell ref="G563:H563"/>
    <mergeCell ref="I563:J563"/>
    <mergeCell ref="C564:D564"/>
    <mergeCell ref="E564:F564"/>
    <mergeCell ref="G564:H564"/>
    <mergeCell ref="I564:J564"/>
    <mergeCell ref="C565:D565"/>
    <mergeCell ref="E565:F565"/>
    <mergeCell ref="G565:H565"/>
    <mergeCell ref="I565:J565"/>
    <mergeCell ref="C566:D566"/>
    <mergeCell ref="E566:F566"/>
    <mergeCell ref="G566:H566"/>
    <mergeCell ref="I566:J566"/>
    <mergeCell ref="C567:D567"/>
    <mergeCell ref="E567:F567"/>
    <mergeCell ref="G567:H567"/>
    <mergeCell ref="I567:J567"/>
    <mergeCell ref="C550:D550"/>
    <mergeCell ref="E550:F550"/>
    <mergeCell ref="G550:H550"/>
    <mergeCell ref="I550:J550"/>
    <mergeCell ref="C551:D551"/>
    <mergeCell ref="E551:F551"/>
    <mergeCell ref="G551:H551"/>
    <mergeCell ref="I551:J551"/>
    <mergeCell ref="C552:D552"/>
    <mergeCell ref="E552:F552"/>
    <mergeCell ref="G552:H552"/>
    <mergeCell ref="I552:J552"/>
    <mergeCell ref="C553:D553"/>
    <mergeCell ref="E553:F553"/>
    <mergeCell ref="G553:H553"/>
    <mergeCell ref="I553:J553"/>
    <mergeCell ref="C554:D554"/>
    <mergeCell ref="E554:F554"/>
    <mergeCell ref="G554:H554"/>
    <mergeCell ref="I554:J554"/>
    <mergeCell ref="C555:D555"/>
    <mergeCell ref="E555:F555"/>
    <mergeCell ref="G555:H555"/>
    <mergeCell ref="I555:J555"/>
    <mergeCell ref="C556:D556"/>
    <mergeCell ref="E556:F556"/>
    <mergeCell ref="G556:H556"/>
    <mergeCell ref="I556:J556"/>
    <mergeCell ref="C557:D557"/>
    <mergeCell ref="E557:F557"/>
    <mergeCell ref="G557:H557"/>
    <mergeCell ref="I557:J557"/>
    <mergeCell ref="C558:D558"/>
    <mergeCell ref="E558:F558"/>
    <mergeCell ref="G558:H558"/>
    <mergeCell ref="I558:J558"/>
    <mergeCell ref="C541:D541"/>
    <mergeCell ref="E541:F541"/>
    <mergeCell ref="G541:H541"/>
    <mergeCell ref="I541:J541"/>
    <mergeCell ref="C542:D542"/>
    <mergeCell ref="E542:F542"/>
    <mergeCell ref="G542:H542"/>
    <mergeCell ref="I542:J542"/>
    <mergeCell ref="C543:D543"/>
    <mergeCell ref="E543:F543"/>
    <mergeCell ref="G543:H543"/>
    <mergeCell ref="I543:J543"/>
    <mergeCell ref="C544:D544"/>
    <mergeCell ref="E544:F544"/>
    <mergeCell ref="G544:H544"/>
    <mergeCell ref="I544:J544"/>
    <mergeCell ref="C545:D545"/>
    <mergeCell ref="E545:F545"/>
    <mergeCell ref="G545:H545"/>
    <mergeCell ref="I545:J545"/>
    <mergeCell ref="C546:D546"/>
    <mergeCell ref="E546:F546"/>
    <mergeCell ref="G546:H546"/>
    <mergeCell ref="I546:J546"/>
    <mergeCell ref="C547:D547"/>
    <mergeCell ref="E547:F547"/>
    <mergeCell ref="G547:H547"/>
    <mergeCell ref="I547:J547"/>
    <mergeCell ref="C548:D548"/>
    <mergeCell ref="E548:F548"/>
    <mergeCell ref="G548:H548"/>
    <mergeCell ref="I548:J548"/>
    <mergeCell ref="C549:D549"/>
    <mergeCell ref="E549:F549"/>
    <mergeCell ref="G549:H549"/>
    <mergeCell ref="I549:J549"/>
    <mergeCell ref="C532:D532"/>
    <mergeCell ref="E532:F532"/>
    <mergeCell ref="G532:H532"/>
    <mergeCell ref="I532:J532"/>
    <mergeCell ref="C533:D533"/>
    <mergeCell ref="E533:F533"/>
    <mergeCell ref="G533:H533"/>
    <mergeCell ref="I533:J533"/>
    <mergeCell ref="C534:D534"/>
    <mergeCell ref="E534:F534"/>
    <mergeCell ref="G534:H534"/>
    <mergeCell ref="I534:J534"/>
    <mergeCell ref="C535:D535"/>
    <mergeCell ref="E535:F535"/>
    <mergeCell ref="G535:H535"/>
    <mergeCell ref="I535:J535"/>
    <mergeCell ref="C536:D536"/>
    <mergeCell ref="E536:F536"/>
    <mergeCell ref="G536:H536"/>
    <mergeCell ref="I536:J536"/>
    <mergeCell ref="C537:D537"/>
    <mergeCell ref="E537:F537"/>
    <mergeCell ref="G537:H537"/>
    <mergeCell ref="I537:J537"/>
    <mergeCell ref="C538:D538"/>
    <mergeCell ref="E538:F538"/>
    <mergeCell ref="G538:H538"/>
    <mergeCell ref="I538:J538"/>
    <mergeCell ref="C539:D539"/>
    <mergeCell ref="E539:F539"/>
    <mergeCell ref="G539:H539"/>
    <mergeCell ref="I539:J539"/>
    <mergeCell ref="C540:D540"/>
    <mergeCell ref="E540:F540"/>
    <mergeCell ref="G540:H540"/>
    <mergeCell ref="I540:J540"/>
    <mergeCell ref="C523:D523"/>
    <mergeCell ref="E523:F523"/>
    <mergeCell ref="G523:H523"/>
    <mergeCell ref="I523:J523"/>
    <mergeCell ref="C524:D524"/>
    <mergeCell ref="E524:F524"/>
    <mergeCell ref="G524:H524"/>
    <mergeCell ref="I524:J524"/>
    <mergeCell ref="C525:D525"/>
    <mergeCell ref="E525:F525"/>
    <mergeCell ref="G525:H525"/>
    <mergeCell ref="I525:J525"/>
    <mergeCell ref="C526:D526"/>
    <mergeCell ref="E526:F526"/>
    <mergeCell ref="G526:H526"/>
    <mergeCell ref="I526:J526"/>
    <mergeCell ref="C527:D527"/>
    <mergeCell ref="E527:F527"/>
    <mergeCell ref="G527:H527"/>
    <mergeCell ref="I527:J527"/>
    <mergeCell ref="C528:D528"/>
    <mergeCell ref="E528:F528"/>
    <mergeCell ref="G528:H528"/>
    <mergeCell ref="I528:J528"/>
    <mergeCell ref="C529:D529"/>
    <mergeCell ref="E529:F529"/>
    <mergeCell ref="G529:H529"/>
    <mergeCell ref="I529:J529"/>
    <mergeCell ref="C530:D530"/>
    <mergeCell ref="E530:F530"/>
    <mergeCell ref="G530:H530"/>
    <mergeCell ref="I530:J530"/>
    <mergeCell ref="C531:D531"/>
    <mergeCell ref="E531:F531"/>
    <mergeCell ref="G531:H531"/>
    <mergeCell ref="I531:J531"/>
    <mergeCell ref="C514:D514"/>
    <mergeCell ref="E514:F514"/>
    <mergeCell ref="G514:H514"/>
    <mergeCell ref="I514:J514"/>
    <mergeCell ref="C515:D515"/>
    <mergeCell ref="E515:F515"/>
    <mergeCell ref="G515:H515"/>
    <mergeCell ref="I515:J515"/>
    <mergeCell ref="C516:D516"/>
    <mergeCell ref="E516:F516"/>
    <mergeCell ref="G516:H516"/>
    <mergeCell ref="I516:J516"/>
    <mergeCell ref="C517:D517"/>
    <mergeCell ref="E517:F517"/>
    <mergeCell ref="G517:H517"/>
    <mergeCell ref="I517:J517"/>
    <mergeCell ref="C518:D518"/>
    <mergeCell ref="E518:F518"/>
    <mergeCell ref="G518:H518"/>
    <mergeCell ref="I518:J518"/>
    <mergeCell ref="C519:D519"/>
    <mergeCell ref="E519:F519"/>
    <mergeCell ref="G519:H519"/>
    <mergeCell ref="I519:J519"/>
    <mergeCell ref="C520:D520"/>
    <mergeCell ref="E520:F520"/>
    <mergeCell ref="G520:H520"/>
    <mergeCell ref="I520:J520"/>
    <mergeCell ref="C521:D521"/>
    <mergeCell ref="E521:F521"/>
    <mergeCell ref="G521:H521"/>
    <mergeCell ref="I521:J521"/>
    <mergeCell ref="C522:D522"/>
    <mergeCell ref="E522:F522"/>
    <mergeCell ref="G522:H522"/>
    <mergeCell ref="I522:J522"/>
    <mergeCell ref="C505:D505"/>
    <mergeCell ref="E505:F505"/>
    <mergeCell ref="G505:H505"/>
    <mergeCell ref="I505:J505"/>
    <mergeCell ref="C506:D506"/>
    <mergeCell ref="E506:F506"/>
    <mergeCell ref="G506:H506"/>
    <mergeCell ref="I506:J506"/>
    <mergeCell ref="C507:D507"/>
    <mergeCell ref="E507:F507"/>
    <mergeCell ref="G507:H507"/>
    <mergeCell ref="I507:J507"/>
    <mergeCell ref="C508:D508"/>
    <mergeCell ref="E508:F508"/>
    <mergeCell ref="G508:H508"/>
    <mergeCell ref="I508:J508"/>
    <mergeCell ref="C509:D509"/>
    <mergeCell ref="E509:F509"/>
    <mergeCell ref="G509:H509"/>
    <mergeCell ref="I509:J509"/>
    <mergeCell ref="C510:D510"/>
    <mergeCell ref="E510:F510"/>
    <mergeCell ref="G510:H510"/>
    <mergeCell ref="I510:J510"/>
    <mergeCell ref="C511:D511"/>
    <mergeCell ref="E511:F511"/>
    <mergeCell ref="G511:H511"/>
    <mergeCell ref="I511:J511"/>
    <mergeCell ref="C512:D512"/>
    <mergeCell ref="E512:F512"/>
    <mergeCell ref="G512:H512"/>
    <mergeCell ref="I512:J512"/>
    <mergeCell ref="C513:D513"/>
    <mergeCell ref="E513:F513"/>
    <mergeCell ref="G513:H513"/>
    <mergeCell ref="I513:J513"/>
    <mergeCell ref="C496:D496"/>
    <mergeCell ref="E496:F496"/>
    <mergeCell ref="G496:H496"/>
    <mergeCell ref="I496:J496"/>
    <mergeCell ref="C497:D497"/>
    <mergeCell ref="E497:F497"/>
    <mergeCell ref="G497:H497"/>
    <mergeCell ref="I497:J497"/>
    <mergeCell ref="C498:D498"/>
    <mergeCell ref="E498:F498"/>
    <mergeCell ref="G498:H498"/>
    <mergeCell ref="I498:J498"/>
    <mergeCell ref="C499:D499"/>
    <mergeCell ref="E499:F499"/>
    <mergeCell ref="G499:H499"/>
    <mergeCell ref="I499:J499"/>
    <mergeCell ref="C500:D500"/>
    <mergeCell ref="E500:F500"/>
    <mergeCell ref="G500:H500"/>
    <mergeCell ref="I500:J500"/>
    <mergeCell ref="C501:D501"/>
    <mergeCell ref="E501:F501"/>
    <mergeCell ref="G501:H501"/>
    <mergeCell ref="I501:J501"/>
    <mergeCell ref="C502:D502"/>
    <mergeCell ref="E502:F502"/>
    <mergeCell ref="G502:H502"/>
    <mergeCell ref="I502:J502"/>
    <mergeCell ref="C503:D503"/>
    <mergeCell ref="E503:F503"/>
    <mergeCell ref="G503:H503"/>
    <mergeCell ref="I503:J503"/>
    <mergeCell ref="C504:D504"/>
    <mergeCell ref="E504:F504"/>
    <mergeCell ref="G504:H504"/>
    <mergeCell ref="I504:J504"/>
    <mergeCell ref="C487:D487"/>
    <mergeCell ref="E487:F487"/>
    <mergeCell ref="G487:H487"/>
    <mergeCell ref="I487:J487"/>
    <mergeCell ref="C488:D488"/>
    <mergeCell ref="E488:F488"/>
    <mergeCell ref="G488:H488"/>
    <mergeCell ref="I488:J488"/>
    <mergeCell ref="C489:D489"/>
    <mergeCell ref="E489:F489"/>
    <mergeCell ref="G489:H489"/>
    <mergeCell ref="I489:J489"/>
    <mergeCell ref="C490:D490"/>
    <mergeCell ref="E490:F490"/>
    <mergeCell ref="G490:H490"/>
    <mergeCell ref="I490:J490"/>
    <mergeCell ref="C491:D491"/>
    <mergeCell ref="E491:F491"/>
    <mergeCell ref="G491:H491"/>
    <mergeCell ref="I491:J491"/>
    <mergeCell ref="C492:D492"/>
    <mergeCell ref="E492:F492"/>
    <mergeCell ref="G492:H492"/>
    <mergeCell ref="I492:J492"/>
    <mergeCell ref="C493:D493"/>
    <mergeCell ref="E493:F493"/>
    <mergeCell ref="G493:H493"/>
    <mergeCell ref="I493:J493"/>
    <mergeCell ref="C494:D494"/>
    <mergeCell ref="E494:F494"/>
    <mergeCell ref="G494:H494"/>
    <mergeCell ref="I494:J494"/>
    <mergeCell ref="C495:D495"/>
    <mergeCell ref="E495:F495"/>
    <mergeCell ref="G495:H495"/>
    <mergeCell ref="I495:J495"/>
    <mergeCell ref="C478:D478"/>
    <mergeCell ref="E478:F478"/>
    <mergeCell ref="G478:H478"/>
    <mergeCell ref="I478:J478"/>
    <mergeCell ref="C479:D479"/>
    <mergeCell ref="E479:F479"/>
    <mergeCell ref="G479:H479"/>
    <mergeCell ref="I479:J479"/>
    <mergeCell ref="C480:D480"/>
    <mergeCell ref="E480:F480"/>
    <mergeCell ref="G480:H480"/>
    <mergeCell ref="I480:J480"/>
    <mergeCell ref="C481:D481"/>
    <mergeCell ref="E481:F481"/>
    <mergeCell ref="G481:H481"/>
    <mergeCell ref="I481:J481"/>
    <mergeCell ref="C482:D482"/>
    <mergeCell ref="E482:F482"/>
    <mergeCell ref="G482:H482"/>
    <mergeCell ref="I482:J482"/>
    <mergeCell ref="C483:D483"/>
    <mergeCell ref="E483:F483"/>
    <mergeCell ref="G483:H483"/>
    <mergeCell ref="I483:J483"/>
    <mergeCell ref="C484:D484"/>
    <mergeCell ref="E484:F484"/>
    <mergeCell ref="G484:H484"/>
    <mergeCell ref="I484:J484"/>
    <mergeCell ref="C485:D485"/>
    <mergeCell ref="E485:F485"/>
    <mergeCell ref="G485:H485"/>
    <mergeCell ref="I485:J485"/>
    <mergeCell ref="C486:D486"/>
    <mergeCell ref="E486:F486"/>
    <mergeCell ref="G486:H486"/>
    <mergeCell ref="I486:J486"/>
    <mergeCell ref="C469:D469"/>
    <mergeCell ref="E469:F469"/>
    <mergeCell ref="G469:H469"/>
    <mergeCell ref="I469:J469"/>
    <mergeCell ref="C470:D470"/>
    <mergeCell ref="E470:F470"/>
    <mergeCell ref="G470:H470"/>
    <mergeCell ref="I470:J470"/>
    <mergeCell ref="C471:D471"/>
    <mergeCell ref="E471:F471"/>
    <mergeCell ref="G471:H471"/>
    <mergeCell ref="I471:J471"/>
    <mergeCell ref="C472:D472"/>
    <mergeCell ref="E472:F472"/>
    <mergeCell ref="G472:H472"/>
    <mergeCell ref="I472:J472"/>
    <mergeCell ref="C473:D473"/>
    <mergeCell ref="E473:F473"/>
    <mergeCell ref="G473:H473"/>
    <mergeCell ref="I473:J473"/>
    <mergeCell ref="C474:D474"/>
    <mergeCell ref="E474:F474"/>
    <mergeCell ref="G474:H474"/>
    <mergeCell ref="I474:J474"/>
    <mergeCell ref="C475:D475"/>
    <mergeCell ref="E475:F475"/>
    <mergeCell ref="G475:H475"/>
    <mergeCell ref="I475:J475"/>
    <mergeCell ref="C476:D476"/>
    <mergeCell ref="E476:F476"/>
    <mergeCell ref="G476:H476"/>
    <mergeCell ref="I476:J476"/>
    <mergeCell ref="C477:D477"/>
    <mergeCell ref="E477:F477"/>
    <mergeCell ref="G477:H477"/>
    <mergeCell ref="I477:J477"/>
    <mergeCell ref="C460:D460"/>
    <mergeCell ref="E460:F460"/>
    <mergeCell ref="G460:H460"/>
    <mergeCell ref="I460:J460"/>
    <mergeCell ref="C461:D461"/>
    <mergeCell ref="E461:F461"/>
    <mergeCell ref="G461:H461"/>
    <mergeCell ref="I461:J461"/>
    <mergeCell ref="C462:D462"/>
    <mergeCell ref="E462:F462"/>
    <mergeCell ref="G462:H462"/>
    <mergeCell ref="I462:J462"/>
    <mergeCell ref="C463:D463"/>
    <mergeCell ref="E463:F463"/>
    <mergeCell ref="G463:H463"/>
    <mergeCell ref="I463:J463"/>
    <mergeCell ref="C464:D464"/>
    <mergeCell ref="E464:F464"/>
    <mergeCell ref="G464:H464"/>
    <mergeCell ref="I464:J464"/>
    <mergeCell ref="C465:D465"/>
    <mergeCell ref="E465:F465"/>
    <mergeCell ref="G465:H465"/>
    <mergeCell ref="I465:J465"/>
    <mergeCell ref="C466:D466"/>
    <mergeCell ref="E466:F466"/>
    <mergeCell ref="G466:H466"/>
    <mergeCell ref="I466:J466"/>
    <mergeCell ref="C467:D467"/>
    <mergeCell ref="E467:F467"/>
    <mergeCell ref="G467:H467"/>
    <mergeCell ref="I467:J467"/>
    <mergeCell ref="C468:D468"/>
    <mergeCell ref="E468:F468"/>
    <mergeCell ref="G468:H468"/>
    <mergeCell ref="I468:J468"/>
    <mergeCell ref="C451:D451"/>
    <mergeCell ref="E451:F451"/>
    <mergeCell ref="G451:H451"/>
    <mergeCell ref="I451:J451"/>
    <mergeCell ref="C452:D452"/>
    <mergeCell ref="E452:F452"/>
    <mergeCell ref="G452:H452"/>
    <mergeCell ref="I452:J452"/>
    <mergeCell ref="C453:D453"/>
    <mergeCell ref="E453:F453"/>
    <mergeCell ref="G453:H453"/>
    <mergeCell ref="I453:J453"/>
    <mergeCell ref="C454:D454"/>
    <mergeCell ref="E454:F454"/>
    <mergeCell ref="G454:H454"/>
    <mergeCell ref="I454:J454"/>
    <mergeCell ref="C455:D455"/>
    <mergeCell ref="E455:F455"/>
    <mergeCell ref="G455:H455"/>
    <mergeCell ref="I455:J455"/>
    <mergeCell ref="C456:D456"/>
    <mergeCell ref="E456:F456"/>
    <mergeCell ref="G456:H456"/>
    <mergeCell ref="I456:J456"/>
    <mergeCell ref="C457:D457"/>
    <mergeCell ref="E457:F457"/>
    <mergeCell ref="G457:H457"/>
    <mergeCell ref="I457:J457"/>
    <mergeCell ref="C458:D458"/>
    <mergeCell ref="E458:F458"/>
    <mergeCell ref="G458:H458"/>
    <mergeCell ref="I458:J458"/>
    <mergeCell ref="C459:D459"/>
    <mergeCell ref="E459:F459"/>
    <mergeCell ref="G459:H459"/>
    <mergeCell ref="I459:J459"/>
    <mergeCell ref="C442:D442"/>
    <mergeCell ref="E442:F442"/>
    <mergeCell ref="G442:H442"/>
    <mergeCell ref="I442:J442"/>
    <mergeCell ref="C443:D443"/>
    <mergeCell ref="E443:F443"/>
    <mergeCell ref="G443:H443"/>
    <mergeCell ref="I443:J443"/>
    <mergeCell ref="C444:D444"/>
    <mergeCell ref="E444:F444"/>
    <mergeCell ref="G444:H444"/>
    <mergeCell ref="I444:J444"/>
    <mergeCell ref="C445:D445"/>
    <mergeCell ref="E445:F445"/>
    <mergeCell ref="G445:H445"/>
    <mergeCell ref="I445:J445"/>
    <mergeCell ref="C446:D446"/>
    <mergeCell ref="E446:F446"/>
    <mergeCell ref="G446:H446"/>
    <mergeCell ref="I446:J446"/>
    <mergeCell ref="C447:D447"/>
    <mergeCell ref="E447:F447"/>
    <mergeCell ref="G447:H447"/>
    <mergeCell ref="I447:J447"/>
    <mergeCell ref="C448:D448"/>
    <mergeCell ref="E448:F448"/>
    <mergeCell ref="G448:H448"/>
    <mergeCell ref="I448:J448"/>
    <mergeCell ref="C449:D449"/>
    <mergeCell ref="E449:F449"/>
    <mergeCell ref="G449:H449"/>
    <mergeCell ref="I449:J449"/>
    <mergeCell ref="C450:D450"/>
    <mergeCell ref="E450:F450"/>
    <mergeCell ref="G450:H450"/>
    <mergeCell ref="I450:J450"/>
    <mergeCell ref="C433:D433"/>
    <mergeCell ref="E433:F433"/>
    <mergeCell ref="G433:H433"/>
    <mergeCell ref="I433:J433"/>
    <mergeCell ref="C434:D434"/>
    <mergeCell ref="E434:F434"/>
    <mergeCell ref="G434:H434"/>
    <mergeCell ref="I434:J434"/>
    <mergeCell ref="C435:D435"/>
    <mergeCell ref="E435:F435"/>
    <mergeCell ref="G435:H435"/>
    <mergeCell ref="I435:J435"/>
    <mergeCell ref="C436:D436"/>
    <mergeCell ref="E436:F436"/>
    <mergeCell ref="G436:H436"/>
    <mergeCell ref="I436:J436"/>
    <mergeCell ref="C437:D437"/>
    <mergeCell ref="E437:F437"/>
    <mergeCell ref="G437:H437"/>
    <mergeCell ref="I437:J437"/>
    <mergeCell ref="C438:D438"/>
    <mergeCell ref="E438:F438"/>
    <mergeCell ref="G438:H438"/>
    <mergeCell ref="I438:J438"/>
    <mergeCell ref="C439:D439"/>
    <mergeCell ref="E439:F439"/>
    <mergeCell ref="G439:H439"/>
    <mergeCell ref="I439:J439"/>
    <mergeCell ref="C440:D440"/>
    <mergeCell ref="E440:F440"/>
    <mergeCell ref="G440:H440"/>
    <mergeCell ref="I440:J440"/>
    <mergeCell ref="C441:D441"/>
    <mergeCell ref="E441:F441"/>
    <mergeCell ref="G441:H441"/>
    <mergeCell ref="I441:J441"/>
    <mergeCell ref="C424:D424"/>
    <mergeCell ref="E424:F424"/>
    <mergeCell ref="G424:H424"/>
    <mergeCell ref="I424:J424"/>
    <mergeCell ref="C425:D425"/>
    <mergeCell ref="E425:F425"/>
    <mergeCell ref="G425:H425"/>
    <mergeCell ref="I425:J425"/>
    <mergeCell ref="C426:D426"/>
    <mergeCell ref="E426:F426"/>
    <mergeCell ref="G426:H426"/>
    <mergeCell ref="I426:J426"/>
    <mergeCell ref="C427:D427"/>
    <mergeCell ref="E427:F427"/>
    <mergeCell ref="G427:H427"/>
    <mergeCell ref="I427:J427"/>
    <mergeCell ref="C428:D428"/>
    <mergeCell ref="E428:F428"/>
    <mergeCell ref="G428:H428"/>
    <mergeCell ref="I428:J428"/>
    <mergeCell ref="C429:D429"/>
    <mergeCell ref="E429:F429"/>
    <mergeCell ref="G429:H429"/>
    <mergeCell ref="I429:J429"/>
    <mergeCell ref="C430:D430"/>
    <mergeCell ref="E430:F430"/>
    <mergeCell ref="G430:H430"/>
    <mergeCell ref="I430:J430"/>
    <mergeCell ref="C431:D431"/>
    <mergeCell ref="E431:F431"/>
    <mergeCell ref="G431:H431"/>
    <mergeCell ref="I431:J431"/>
    <mergeCell ref="C432:D432"/>
    <mergeCell ref="E432:F432"/>
    <mergeCell ref="G432:H432"/>
    <mergeCell ref="I432:J432"/>
    <mergeCell ref="C415:D415"/>
    <mergeCell ref="E415:F415"/>
    <mergeCell ref="G415:H415"/>
    <mergeCell ref="I415:J415"/>
    <mergeCell ref="C416:D416"/>
    <mergeCell ref="E416:F416"/>
    <mergeCell ref="G416:H416"/>
    <mergeCell ref="I416:J416"/>
    <mergeCell ref="C417:D417"/>
    <mergeCell ref="E417:F417"/>
    <mergeCell ref="G417:H417"/>
    <mergeCell ref="I417:J417"/>
    <mergeCell ref="C418:D418"/>
    <mergeCell ref="E418:F418"/>
    <mergeCell ref="G418:H418"/>
    <mergeCell ref="I418:J418"/>
    <mergeCell ref="C419:D419"/>
    <mergeCell ref="E419:F419"/>
    <mergeCell ref="G419:H419"/>
    <mergeCell ref="I419:J419"/>
    <mergeCell ref="C420:D420"/>
    <mergeCell ref="E420:F420"/>
    <mergeCell ref="G420:H420"/>
    <mergeCell ref="I420:J420"/>
    <mergeCell ref="C421:D421"/>
    <mergeCell ref="E421:F421"/>
    <mergeCell ref="G421:H421"/>
    <mergeCell ref="I421:J421"/>
    <mergeCell ref="C422:D422"/>
    <mergeCell ref="E422:F422"/>
    <mergeCell ref="G422:H422"/>
    <mergeCell ref="I422:J422"/>
    <mergeCell ref="C423:D423"/>
    <mergeCell ref="E423:F423"/>
    <mergeCell ref="G423:H423"/>
    <mergeCell ref="I423:J423"/>
    <mergeCell ref="C406:D406"/>
    <mergeCell ref="E406:F406"/>
    <mergeCell ref="G406:H406"/>
    <mergeCell ref="I406:J406"/>
    <mergeCell ref="C407:D407"/>
    <mergeCell ref="E407:F407"/>
    <mergeCell ref="G407:H407"/>
    <mergeCell ref="I407:J407"/>
    <mergeCell ref="C408:D408"/>
    <mergeCell ref="E408:F408"/>
    <mergeCell ref="G408:H408"/>
    <mergeCell ref="I408:J408"/>
    <mergeCell ref="C409:D409"/>
    <mergeCell ref="E409:F409"/>
    <mergeCell ref="G409:H409"/>
    <mergeCell ref="I409:J409"/>
    <mergeCell ref="C410:D410"/>
    <mergeCell ref="E410:F410"/>
    <mergeCell ref="G410:H410"/>
    <mergeCell ref="I410:J410"/>
    <mergeCell ref="C411:D411"/>
    <mergeCell ref="E411:F411"/>
    <mergeCell ref="G411:H411"/>
    <mergeCell ref="I411:J411"/>
    <mergeCell ref="C412:D412"/>
    <mergeCell ref="E412:F412"/>
    <mergeCell ref="G412:H412"/>
    <mergeCell ref="I412:J412"/>
    <mergeCell ref="C413:D413"/>
    <mergeCell ref="E413:F413"/>
    <mergeCell ref="G413:H413"/>
    <mergeCell ref="I413:J413"/>
    <mergeCell ref="C414:D414"/>
    <mergeCell ref="E414:F414"/>
    <mergeCell ref="G414:H414"/>
    <mergeCell ref="I414:J414"/>
    <mergeCell ref="C397:D397"/>
    <mergeCell ref="E397:F397"/>
    <mergeCell ref="G397:H397"/>
    <mergeCell ref="I397:J397"/>
    <mergeCell ref="C398:D398"/>
    <mergeCell ref="E398:F398"/>
    <mergeCell ref="G398:H398"/>
    <mergeCell ref="I398:J398"/>
    <mergeCell ref="C399:D399"/>
    <mergeCell ref="E399:F399"/>
    <mergeCell ref="G399:H399"/>
    <mergeCell ref="I399:J399"/>
    <mergeCell ref="C400:D400"/>
    <mergeCell ref="E400:F400"/>
    <mergeCell ref="G400:H400"/>
    <mergeCell ref="I400:J400"/>
    <mergeCell ref="C401:D401"/>
    <mergeCell ref="E401:F401"/>
    <mergeCell ref="G401:H401"/>
    <mergeCell ref="I401:J401"/>
    <mergeCell ref="C402:D402"/>
    <mergeCell ref="E402:F402"/>
    <mergeCell ref="G402:H402"/>
    <mergeCell ref="I402:J402"/>
    <mergeCell ref="C403:D403"/>
    <mergeCell ref="E403:F403"/>
    <mergeCell ref="G403:H403"/>
    <mergeCell ref="I403:J403"/>
    <mergeCell ref="C404:D404"/>
    <mergeCell ref="E404:F404"/>
    <mergeCell ref="G404:H404"/>
    <mergeCell ref="I404:J404"/>
    <mergeCell ref="C405:D405"/>
    <mergeCell ref="E405:F405"/>
    <mergeCell ref="G405:H405"/>
    <mergeCell ref="I405:J405"/>
    <mergeCell ref="C388:D388"/>
    <mergeCell ref="E388:F388"/>
    <mergeCell ref="G388:H388"/>
    <mergeCell ref="I388:J388"/>
    <mergeCell ref="C389:D389"/>
    <mergeCell ref="E389:F389"/>
    <mergeCell ref="G389:H389"/>
    <mergeCell ref="I389:J389"/>
    <mergeCell ref="C390:D390"/>
    <mergeCell ref="E390:F390"/>
    <mergeCell ref="G390:H390"/>
    <mergeCell ref="I390:J390"/>
    <mergeCell ref="C391:D391"/>
    <mergeCell ref="E391:F391"/>
    <mergeCell ref="G391:H391"/>
    <mergeCell ref="I391:J391"/>
    <mergeCell ref="C392:D392"/>
    <mergeCell ref="E392:F392"/>
    <mergeCell ref="G392:H392"/>
    <mergeCell ref="I392:J392"/>
    <mergeCell ref="C393:D393"/>
    <mergeCell ref="E393:F393"/>
    <mergeCell ref="G393:H393"/>
    <mergeCell ref="I393:J393"/>
    <mergeCell ref="C394:D394"/>
    <mergeCell ref="E394:F394"/>
    <mergeCell ref="G394:H394"/>
    <mergeCell ref="I394:J394"/>
    <mergeCell ref="C395:D395"/>
    <mergeCell ref="E395:F395"/>
    <mergeCell ref="G395:H395"/>
    <mergeCell ref="I395:J395"/>
    <mergeCell ref="C396:D396"/>
    <mergeCell ref="E396:F396"/>
    <mergeCell ref="G396:H396"/>
    <mergeCell ref="I396:J396"/>
    <mergeCell ref="C379:D379"/>
    <mergeCell ref="E379:F379"/>
    <mergeCell ref="G379:H379"/>
    <mergeCell ref="I379:J379"/>
    <mergeCell ref="C380:D380"/>
    <mergeCell ref="E380:F380"/>
    <mergeCell ref="G380:H380"/>
    <mergeCell ref="I380:J380"/>
    <mergeCell ref="C381:D381"/>
    <mergeCell ref="E381:F381"/>
    <mergeCell ref="G381:H381"/>
    <mergeCell ref="I381:J381"/>
    <mergeCell ref="C382:D382"/>
    <mergeCell ref="E382:F382"/>
    <mergeCell ref="G382:H382"/>
    <mergeCell ref="I382:J382"/>
    <mergeCell ref="C383:D383"/>
    <mergeCell ref="E383:F383"/>
    <mergeCell ref="G383:H383"/>
    <mergeCell ref="I383:J383"/>
    <mergeCell ref="C384:D384"/>
    <mergeCell ref="E384:F384"/>
    <mergeCell ref="G384:H384"/>
    <mergeCell ref="I384:J384"/>
    <mergeCell ref="C385:D385"/>
    <mergeCell ref="E385:F385"/>
    <mergeCell ref="G385:H385"/>
    <mergeCell ref="I385:J385"/>
    <mergeCell ref="C386:D386"/>
    <mergeCell ref="E386:F386"/>
    <mergeCell ref="G386:H386"/>
    <mergeCell ref="I386:J386"/>
    <mergeCell ref="C387:D387"/>
    <mergeCell ref="E387:F387"/>
    <mergeCell ref="G387:H387"/>
    <mergeCell ref="I387:J387"/>
    <mergeCell ref="C370:D370"/>
    <mergeCell ref="E370:F370"/>
    <mergeCell ref="G370:H370"/>
    <mergeCell ref="I370:J370"/>
    <mergeCell ref="C371:D371"/>
    <mergeCell ref="E371:F371"/>
    <mergeCell ref="G371:H371"/>
    <mergeCell ref="I371:J371"/>
    <mergeCell ref="C372:D372"/>
    <mergeCell ref="E372:F372"/>
    <mergeCell ref="G372:H372"/>
    <mergeCell ref="I372:J372"/>
    <mergeCell ref="C373:D373"/>
    <mergeCell ref="E373:F373"/>
    <mergeCell ref="G373:H373"/>
    <mergeCell ref="I373:J373"/>
    <mergeCell ref="C374:D374"/>
    <mergeCell ref="E374:F374"/>
    <mergeCell ref="G374:H374"/>
    <mergeCell ref="I374:J374"/>
    <mergeCell ref="C375:D375"/>
    <mergeCell ref="E375:F375"/>
    <mergeCell ref="G375:H375"/>
    <mergeCell ref="I375:J375"/>
    <mergeCell ref="C376:D376"/>
    <mergeCell ref="E376:F376"/>
    <mergeCell ref="G376:H376"/>
    <mergeCell ref="I376:J376"/>
    <mergeCell ref="C377:D377"/>
    <mergeCell ref="E377:F377"/>
    <mergeCell ref="G377:H377"/>
    <mergeCell ref="I377:J377"/>
    <mergeCell ref="C378:D378"/>
    <mergeCell ref="E378:F378"/>
    <mergeCell ref="G378:H378"/>
    <mergeCell ref="I378:J378"/>
    <mergeCell ref="C361:D361"/>
    <mergeCell ref="E361:F361"/>
    <mergeCell ref="G361:H361"/>
    <mergeCell ref="I361:J361"/>
    <mergeCell ref="C362:D362"/>
    <mergeCell ref="E362:F362"/>
    <mergeCell ref="G362:H362"/>
    <mergeCell ref="I362:J362"/>
    <mergeCell ref="C363:D363"/>
    <mergeCell ref="E363:F363"/>
    <mergeCell ref="G363:H363"/>
    <mergeCell ref="I363:J363"/>
    <mergeCell ref="C364:D364"/>
    <mergeCell ref="E364:F364"/>
    <mergeCell ref="G364:H364"/>
    <mergeCell ref="I364:J364"/>
    <mergeCell ref="C365:D365"/>
    <mergeCell ref="E365:F365"/>
    <mergeCell ref="G365:H365"/>
    <mergeCell ref="I365:J365"/>
    <mergeCell ref="C366:D366"/>
    <mergeCell ref="E366:F366"/>
    <mergeCell ref="G366:H366"/>
    <mergeCell ref="I366:J366"/>
    <mergeCell ref="C367:D367"/>
    <mergeCell ref="E367:F367"/>
    <mergeCell ref="G367:H367"/>
    <mergeCell ref="I367:J367"/>
    <mergeCell ref="C368:D368"/>
    <mergeCell ref="E368:F368"/>
    <mergeCell ref="G368:H368"/>
    <mergeCell ref="I368:J368"/>
    <mergeCell ref="C369:D369"/>
    <mergeCell ref="E369:F369"/>
    <mergeCell ref="G369:H369"/>
    <mergeCell ref="I369:J369"/>
    <mergeCell ref="C352:D352"/>
    <mergeCell ref="E352:F352"/>
    <mergeCell ref="G352:H352"/>
    <mergeCell ref="I352:J352"/>
    <mergeCell ref="C353:D353"/>
    <mergeCell ref="E353:F353"/>
    <mergeCell ref="G353:H353"/>
    <mergeCell ref="I353:J353"/>
    <mergeCell ref="C354:D354"/>
    <mergeCell ref="E354:F354"/>
    <mergeCell ref="G354:H354"/>
    <mergeCell ref="I354:J354"/>
    <mergeCell ref="C355:D355"/>
    <mergeCell ref="E355:F355"/>
    <mergeCell ref="G355:H355"/>
    <mergeCell ref="I355:J355"/>
    <mergeCell ref="C356:D356"/>
    <mergeCell ref="E356:F356"/>
    <mergeCell ref="G356:H356"/>
    <mergeCell ref="I356:J356"/>
    <mergeCell ref="C357:D357"/>
    <mergeCell ref="E357:F357"/>
    <mergeCell ref="G357:H357"/>
    <mergeCell ref="I357:J357"/>
    <mergeCell ref="C358:D358"/>
    <mergeCell ref="E358:F358"/>
    <mergeCell ref="G358:H358"/>
    <mergeCell ref="I358:J358"/>
    <mergeCell ref="C359:D359"/>
    <mergeCell ref="E359:F359"/>
    <mergeCell ref="G359:H359"/>
    <mergeCell ref="I359:J359"/>
    <mergeCell ref="C360:D360"/>
    <mergeCell ref="E360:F360"/>
    <mergeCell ref="G360:H360"/>
    <mergeCell ref="I360:J360"/>
    <mergeCell ref="C343:D343"/>
    <mergeCell ref="E343:F343"/>
    <mergeCell ref="G343:H343"/>
    <mergeCell ref="I343:J343"/>
    <mergeCell ref="C344:D344"/>
    <mergeCell ref="E344:F344"/>
    <mergeCell ref="G344:H344"/>
    <mergeCell ref="I344:J344"/>
    <mergeCell ref="C345:D345"/>
    <mergeCell ref="E345:F345"/>
    <mergeCell ref="G345:H345"/>
    <mergeCell ref="I345:J345"/>
    <mergeCell ref="C346:D346"/>
    <mergeCell ref="E346:F346"/>
    <mergeCell ref="G346:H346"/>
    <mergeCell ref="I346:J346"/>
    <mergeCell ref="C347:D347"/>
    <mergeCell ref="E347:F347"/>
    <mergeCell ref="G347:H347"/>
    <mergeCell ref="I347:J347"/>
    <mergeCell ref="C348:D348"/>
    <mergeCell ref="E348:F348"/>
    <mergeCell ref="G348:H348"/>
    <mergeCell ref="I348:J348"/>
    <mergeCell ref="C349:D349"/>
    <mergeCell ref="E349:F349"/>
    <mergeCell ref="G349:H349"/>
    <mergeCell ref="I349:J349"/>
    <mergeCell ref="C350:D350"/>
    <mergeCell ref="E350:F350"/>
    <mergeCell ref="G350:H350"/>
    <mergeCell ref="I350:J350"/>
    <mergeCell ref="C351:D351"/>
    <mergeCell ref="E351:F351"/>
    <mergeCell ref="G351:H351"/>
    <mergeCell ref="I351:J351"/>
    <mergeCell ref="C334:D334"/>
    <mergeCell ref="E334:F334"/>
    <mergeCell ref="G334:H334"/>
    <mergeCell ref="I334:J334"/>
    <mergeCell ref="C335:D335"/>
    <mergeCell ref="E335:F335"/>
    <mergeCell ref="G335:H335"/>
    <mergeCell ref="I335:J335"/>
    <mergeCell ref="C336:D336"/>
    <mergeCell ref="E336:F336"/>
    <mergeCell ref="G336:H336"/>
    <mergeCell ref="I336:J336"/>
    <mergeCell ref="C337:D337"/>
    <mergeCell ref="E337:F337"/>
    <mergeCell ref="G337:H337"/>
    <mergeCell ref="I337:J337"/>
    <mergeCell ref="C338:D338"/>
    <mergeCell ref="E338:F338"/>
    <mergeCell ref="G338:H338"/>
    <mergeCell ref="I338:J338"/>
    <mergeCell ref="C339:D339"/>
    <mergeCell ref="E339:F339"/>
    <mergeCell ref="G339:H339"/>
    <mergeCell ref="I339:J339"/>
    <mergeCell ref="C340:D340"/>
    <mergeCell ref="E340:F340"/>
    <mergeCell ref="G340:H340"/>
    <mergeCell ref="I340:J340"/>
    <mergeCell ref="C341:D341"/>
    <mergeCell ref="E341:F341"/>
    <mergeCell ref="G341:H341"/>
    <mergeCell ref="I341:J341"/>
    <mergeCell ref="C342:D342"/>
    <mergeCell ref="E342:F342"/>
    <mergeCell ref="G342:H342"/>
    <mergeCell ref="I342:J342"/>
    <mergeCell ref="C325:D325"/>
    <mergeCell ref="E325:F325"/>
    <mergeCell ref="G325:H325"/>
    <mergeCell ref="I325:J325"/>
    <mergeCell ref="C326:D326"/>
    <mergeCell ref="E326:F326"/>
    <mergeCell ref="G326:H326"/>
    <mergeCell ref="I326:J326"/>
    <mergeCell ref="C327:D327"/>
    <mergeCell ref="E327:F327"/>
    <mergeCell ref="G327:H327"/>
    <mergeCell ref="I327:J327"/>
    <mergeCell ref="C328:D328"/>
    <mergeCell ref="E328:F328"/>
    <mergeCell ref="G328:H328"/>
    <mergeCell ref="I328:J328"/>
    <mergeCell ref="C329:D329"/>
    <mergeCell ref="E329:F329"/>
    <mergeCell ref="G329:H329"/>
    <mergeCell ref="I329:J329"/>
    <mergeCell ref="C330:D330"/>
    <mergeCell ref="E330:F330"/>
    <mergeCell ref="G330:H330"/>
    <mergeCell ref="I330:J330"/>
    <mergeCell ref="C331:D331"/>
    <mergeCell ref="E331:F331"/>
    <mergeCell ref="G331:H331"/>
    <mergeCell ref="I331:J331"/>
    <mergeCell ref="C332:D332"/>
    <mergeCell ref="E332:F332"/>
    <mergeCell ref="G332:H332"/>
    <mergeCell ref="I332:J332"/>
    <mergeCell ref="C333:D333"/>
    <mergeCell ref="E333:F333"/>
    <mergeCell ref="G333:H333"/>
    <mergeCell ref="I333:J333"/>
    <mergeCell ref="C316:D316"/>
    <mergeCell ref="E316:F316"/>
    <mergeCell ref="G316:H316"/>
    <mergeCell ref="I316:J316"/>
    <mergeCell ref="C317:D317"/>
    <mergeCell ref="E317:F317"/>
    <mergeCell ref="G317:H317"/>
    <mergeCell ref="I317:J317"/>
    <mergeCell ref="C318:D318"/>
    <mergeCell ref="E318:F318"/>
    <mergeCell ref="G318:H318"/>
    <mergeCell ref="I318:J318"/>
    <mergeCell ref="C319:D319"/>
    <mergeCell ref="E319:F319"/>
    <mergeCell ref="G319:H319"/>
    <mergeCell ref="I319:J319"/>
    <mergeCell ref="C320:D320"/>
    <mergeCell ref="E320:F320"/>
    <mergeCell ref="G320:H320"/>
    <mergeCell ref="I320:J320"/>
    <mergeCell ref="C321:D321"/>
    <mergeCell ref="E321:F321"/>
    <mergeCell ref="G321:H321"/>
    <mergeCell ref="I321:J321"/>
    <mergeCell ref="C322:D322"/>
    <mergeCell ref="E322:F322"/>
    <mergeCell ref="G322:H322"/>
    <mergeCell ref="I322:J322"/>
    <mergeCell ref="C323:D323"/>
    <mergeCell ref="E323:F323"/>
    <mergeCell ref="G323:H323"/>
    <mergeCell ref="I323:J323"/>
    <mergeCell ref="C324:D324"/>
    <mergeCell ref="E324:F324"/>
    <mergeCell ref="G324:H324"/>
    <mergeCell ref="I324:J324"/>
    <mergeCell ref="C307:D307"/>
    <mergeCell ref="E307:F307"/>
    <mergeCell ref="G307:H307"/>
    <mergeCell ref="I307:J307"/>
    <mergeCell ref="C308:D308"/>
    <mergeCell ref="E308:F308"/>
    <mergeCell ref="G308:H308"/>
    <mergeCell ref="I308:J308"/>
    <mergeCell ref="C309:D309"/>
    <mergeCell ref="E309:F309"/>
    <mergeCell ref="G309:H309"/>
    <mergeCell ref="I309:J309"/>
    <mergeCell ref="C310:D310"/>
    <mergeCell ref="E310:F310"/>
    <mergeCell ref="G310:H310"/>
    <mergeCell ref="I310:J310"/>
    <mergeCell ref="C311:D311"/>
    <mergeCell ref="E311:F311"/>
    <mergeCell ref="G311:H311"/>
    <mergeCell ref="I311:J311"/>
    <mergeCell ref="C312:D312"/>
    <mergeCell ref="E312:F312"/>
    <mergeCell ref="G312:H312"/>
    <mergeCell ref="I312:J312"/>
    <mergeCell ref="C313:D313"/>
    <mergeCell ref="E313:F313"/>
    <mergeCell ref="G313:H313"/>
    <mergeCell ref="I313:J313"/>
    <mergeCell ref="C314:D314"/>
    <mergeCell ref="E314:F314"/>
    <mergeCell ref="G314:H314"/>
    <mergeCell ref="I314:J314"/>
    <mergeCell ref="C315:D315"/>
    <mergeCell ref="E315:F315"/>
    <mergeCell ref="G315:H315"/>
    <mergeCell ref="I315:J315"/>
    <mergeCell ref="C298:D298"/>
    <mergeCell ref="E298:F298"/>
    <mergeCell ref="G298:H298"/>
    <mergeCell ref="I298:J298"/>
    <mergeCell ref="C299:D299"/>
    <mergeCell ref="E299:F299"/>
    <mergeCell ref="G299:H299"/>
    <mergeCell ref="I299:J299"/>
    <mergeCell ref="C300:D300"/>
    <mergeCell ref="E300:F300"/>
    <mergeCell ref="G300:H300"/>
    <mergeCell ref="I300:J300"/>
    <mergeCell ref="C301:D301"/>
    <mergeCell ref="E301:F301"/>
    <mergeCell ref="G301:H301"/>
    <mergeCell ref="I301:J301"/>
    <mergeCell ref="C302:D302"/>
    <mergeCell ref="E302:F302"/>
    <mergeCell ref="G302:H302"/>
    <mergeCell ref="I302:J302"/>
    <mergeCell ref="C303:D303"/>
    <mergeCell ref="E303:F303"/>
    <mergeCell ref="G303:H303"/>
    <mergeCell ref="I303:J303"/>
    <mergeCell ref="C304:D304"/>
    <mergeCell ref="E304:F304"/>
    <mergeCell ref="G304:H304"/>
    <mergeCell ref="I304:J304"/>
    <mergeCell ref="C305:D305"/>
    <mergeCell ref="E305:F305"/>
    <mergeCell ref="G305:H305"/>
    <mergeCell ref="I305:J305"/>
    <mergeCell ref="C306:D306"/>
    <mergeCell ref="E306:F306"/>
    <mergeCell ref="G306:H306"/>
    <mergeCell ref="I306:J306"/>
    <mergeCell ref="C289:D289"/>
    <mergeCell ref="E289:F289"/>
    <mergeCell ref="G289:H289"/>
    <mergeCell ref="I289:J289"/>
    <mergeCell ref="C290:D290"/>
    <mergeCell ref="E290:F290"/>
    <mergeCell ref="G290:H290"/>
    <mergeCell ref="I290:J290"/>
    <mergeCell ref="C291:D291"/>
    <mergeCell ref="E291:F291"/>
    <mergeCell ref="G291:H291"/>
    <mergeCell ref="I291:J291"/>
    <mergeCell ref="C292:D292"/>
    <mergeCell ref="E292:F292"/>
    <mergeCell ref="G292:H292"/>
    <mergeCell ref="I292:J292"/>
    <mergeCell ref="C293:D293"/>
    <mergeCell ref="E293:F293"/>
    <mergeCell ref="G293:H293"/>
    <mergeCell ref="I293:J293"/>
    <mergeCell ref="C294:D294"/>
    <mergeCell ref="E294:F294"/>
    <mergeCell ref="G294:H294"/>
    <mergeCell ref="I294:J294"/>
    <mergeCell ref="C295:D295"/>
    <mergeCell ref="E295:F295"/>
    <mergeCell ref="G295:H295"/>
    <mergeCell ref="I295:J295"/>
    <mergeCell ref="C296:D296"/>
    <mergeCell ref="E296:F296"/>
    <mergeCell ref="G296:H296"/>
    <mergeCell ref="I296:J296"/>
    <mergeCell ref="C297:D297"/>
    <mergeCell ref="E297:F297"/>
    <mergeCell ref="G297:H297"/>
    <mergeCell ref="I297:J297"/>
    <mergeCell ref="C280:D280"/>
    <mergeCell ref="E280:F280"/>
    <mergeCell ref="G280:H280"/>
    <mergeCell ref="I280:J280"/>
    <mergeCell ref="C281:D281"/>
    <mergeCell ref="E281:F281"/>
    <mergeCell ref="G281:H281"/>
    <mergeCell ref="I281:J281"/>
    <mergeCell ref="C282:D282"/>
    <mergeCell ref="E282:F282"/>
    <mergeCell ref="G282:H282"/>
    <mergeCell ref="I282:J282"/>
    <mergeCell ref="C283:D283"/>
    <mergeCell ref="E283:F283"/>
    <mergeCell ref="G283:H283"/>
    <mergeCell ref="I283:J283"/>
    <mergeCell ref="C284:D284"/>
    <mergeCell ref="E284:F284"/>
    <mergeCell ref="G284:H284"/>
    <mergeCell ref="I284:J284"/>
    <mergeCell ref="C285:D285"/>
    <mergeCell ref="E285:F285"/>
    <mergeCell ref="G285:H285"/>
    <mergeCell ref="I285:J285"/>
    <mergeCell ref="C286:D286"/>
    <mergeCell ref="E286:F286"/>
    <mergeCell ref="G286:H286"/>
    <mergeCell ref="I286:J286"/>
    <mergeCell ref="C287:D287"/>
    <mergeCell ref="E287:F287"/>
    <mergeCell ref="G287:H287"/>
    <mergeCell ref="I287:J287"/>
    <mergeCell ref="C288:D288"/>
    <mergeCell ref="E288:F288"/>
    <mergeCell ref="G288:H288"/>
    <mergeCell ref="I288:J288"/>
    <mergeCell ref="C271:D271"/>
    <mergeCell ref="E271:F271"/>
    <mergeCell ref="G271:H271"/>
    <mergeCell ref="I271:J271"/>
    <mergeCell ref="C272:D272"/>
    <mergeCell ref="E272:F272"/>
    <mergeCell ref="G272:H272"/>
    <mergeCell ref="I272:J272"/>
    <mergeCell ref="C273:D273"/>
    <mergeCell ref="E273:F273"/>
    <mergeCell ref="G273:H273"/>
    <mergeCell ref="I273:J273"/>
    <mergeCell ref="C274:D274"/>
    <mergeCell ref="E274:F274"/>
    <mergeCell ref="G274:H274"/>
    <mergeCell ref="I274:J274"/>
    <mergeCell ref="C275:D275"/>
    <mergeCell ref="E275:F275"/>
    <mergeCell ref="G275:H275"/>
    <mergeCell ref="I275:J275"/>
    <mergeCell ref="C276:D276"/>
    <mergeCell ref="E276:F276"/>
    <mergeCell ref="G276:H276"/>
    <mergeCell ref="I276:J276"/>
    <mergeCell ref="C277:D277"/>
    <mergeCell ref="E277:F277"/>
    <mergeCell ref="G277:H277"/>
    <mergeCell ref="I277:J277"/>
    <mergeCell ref="C278:D278"/>
    <mergeCell ref="E278:F278"/>
    <mergeCell ref="G278:H278"/>
    <mergeCell ref="I278:J278"/>
    <mergeCell ref="C279:D279"/>
    <mergeCell ref="E279:F279"/>
    <mergeCell ref="G279:H279"/>
    <mergeCell ref="I279:J279"/>
    <mergeCell ref="C262:D262"/>
    <mergeCell ref="E262:F262"/>
    <mergeCell ref="G262:H262"/>
    <mergeCell ref="I262:J262"/>
    <mergeCell ref="C263:D263"/>
    <mergeCell ref="E263:F263"/>
    <mergeCell ref="G263:H263"/>
    <mergeCell ref="I263:J263"/>
    <mergeCell ref="C264:D264"/>
    <mergeCell ref="E264:F264"/>
    <mergeCell ref="G264:H264"/>
    <mergeCell ref="I264:J264"/>
    <mergeCell ref="C265:D265"/>
    <mergeCell ref="E265:F265"/>
    <mergeCell ref="G265:H265"/>
    <mergeCell ref="I265:J265"/>
    <mergeCell ref="C266:D266"/>
    <mergeCell ref="E266:F266"/>
    <mergeCell ref="G266:H266"/>
    <mergeCell ref="I266:J266"/>
    <mergeCell ref="C267:D267"/>
    <mergeCell ref="E267:F267"/>
    <mergeCell ref="G267:H267"/>
    <mergeCell ref="I267:J267"/>
    <mergeCell ref="C268:D268"/>
    <mergeCell ref="E268:F268"/>
    <mergeCell ref="G268:H268"/>
    <mergeCell ref="I268:J268"/>
    <mergeCell ref="C269:D269"/>
    <mergeCell ref="E269:F269"/>
    <mergeCell ref="G269:H269"/>
    <mergeCell ref="I269:J269"/>
    <mergeCell ref="C270:D270"/>
    <mergeCell ref="E270:F270"/>
    <mergeCell ref="G270:H270"/>
    <mergeCell ref="I270:J270"/>
    <mergeCell ref="C253:D253"/>
    <mergeCell ref="E253:F253"/>
    <mergeCell ref="G253:H253"/>
    <mergeCell ref="I253:J253"/>
    <mergeCell ref="C254:D254"/>
    <mergeCell ref="E254:F254"/>
    <mergeCell ref="G254:H254"/>
    <mergeCell ref="I254:J254"/>
    <mergeCell ref="C255:D255"/>
    <mergeCell ref="E255:F255"/>
    <mergeCell ref="G255:H255"/>
    <mergeCell ref="I255:J255"/>
    <mergeCell ref="C256:D256"/>
    <mergeCell ref="E256:F256"/>
    <mergeCell ref="G256:H256"/>
    <mergeCell ref="I256:J256"/>
    <mergeCell ref="C257:D257"/>
    <mergeCell ref="E257:F257"/>
    <mergeCell ref="G257:H257"/>
    <mergeCell ref="I257:J257"/>
    <mergeCell ref="C258:D258"/>
    <mergeCell ref="E258:F258"/>
    <mergeCell ref="G258:H258"/>
    <mergeCell ref="I258:J258"/>
    <mergeCell ref="C259:D259"/>
    <mergeCell ref="E259:F259"/>
    <mergeCell ref="G259:H259"/>
    <mergeCell ref="I259:J259"/>
    <mergeCell ref="C260:D260"/>
    <mergeCell ref="E260:F260"/>
    <mergeCell ref="G260:H260"/>
    <mergeCell ref="I260:J260"/>
    <mergeCell ref="C261:D261"/>
    <mergeCell ref="E261:F261"/>
    <mergeCell ref="G261:H261"/>
    <mergeCell ref="I261:J261"/>
    <mergeCell ref="C244:D244"/>
    <mergeCell ref="E244:F244"/>
    <mergeCell ref="G244:H244"/>
    <mergeCell ref="I244:J244"/>
    <mergeCell ref="C245:D245"/>
    <mergeCell ref="E245:F245"/>
    <mergeCell ref="G245:H245"/>
    <mergeCell ref="I245:J245"/>
    <mergeCell ref="C246:D246"/>
    <mergeCell ref="E246:F246"/>
    <mergeCell ref="G246:H246"/>
    <mergeCell ref="I246:J246"/>
    <mergeCell ref="C247:D247"/>
    <mergeCell ref="E247:F247"/>
    <mergeCell ref="G247:H247"/>
    <mergeCell ref="I247:J247"/>
    <mergeCell ref="C248:D248"/>
    <mergeCell ref="E248:F248"/>
    <mergeCell ref="G248:H248"/>
    <mergeCell ref="I248:J248"/>
    <mergeCell ref="C249:D249"/>
    <mergeCell ref="E249:F249"/>
    <mergeCell ref="G249:H249"/>
    <mergeCell ref="I249:J249"/>
    <mergeCell ref="C250:D250"/>
    <mergeCell ref="E250:F250"/>
    <mergeCell ref="G250:H250"/>
    <mergeCell ref="I250:J250"/>
    <mergeCell ref="C251:D251"/>
    <mergeCell ref="E251:F251"/>
    <mergeCell ref="G251:H251"/>
    <mergeCell ref="I251:J251"/>
    <mergeCell ref="C252:D252"/>
    <mergeCell ref="E252:F252"/>
    <mergeCell ref="G252:H252"/>
    <mergeCell ref="I252:J252"/>
    <mergeCell ref="C235:D235"/>
    <mergeCell ref="E235:F235"/>
    <mergeCell ref="G235:H235"/>
    <mergeCell ref="I235:J235"/>
    <mergeCell ref="C236:D236"/>
    <mergeCell ref="E236:F236"/>
    <mergeCell ref="G236:H236"/>
    <mergeCell ref="I236:J236"/>
    <mergeCell ref="C237:D237"/>
    <mergeCell ref="E237:F237"/>
    <mergeCell ref="G237:H237"/>
    <mergeCell ref="I237:J237"/>
    <mergeCell ref="C238:D238"/>
    <mergeCell ref="E238:F238"/>
    <mergeCell ref="G238:H238"/>
    <mergeCell ref="I238:J238"/>
    <mergeCell ref="C239:D239"/>
    <mergeCell ref="E239:F239"/>
    <mergeCell ref="G239:H239"/>
    <mergeCell ref="I239:J239"/>
    <mergeCell ref="C240:D240"/>
    <mergeCell ref="E240:F240"/>
    <mergeCell ref="G240:H240"/>
    <mergeCell ref="I240:J240"/>
    <mergeCell ref="C241:D241"/>
    <mergeCell ref="E241:F241"/>
    <mergeCell ref="G241:H241"/>
    <mergeCell ref="I241:J241"/>
    <mergeCell ref="C242:D242"/>
    <mergeCell ref="E242:F242"/>
    <mergeCell ref="G242:H242"/>
    <mergeCell ref="I242:J242"/>
    <mergeCell ref="C243:D243"/>
    <mergeCell ref="E243:F243"/>
    <mergeCell ref="G243:H243"/>
    <mergeCell ref="I243:J243"/>
    <mergeCell ref="C226:D226"/>
    <mergeCell ref="E226:F226"/>
    <mergeCell ref="G226:H226"/>
    <mergeCell ref="I226:J226"/>
    <mergeCell ref="C227:D227"/>
    <mergeCell ref="E227:F227"/>
    <mergeCell ref="G227:H227"/>
    <mergeCell ref="I227:J227"/>
    <mergeCell ref="C228:D228"/>
    <mergeCell ref="E228:F228"/>
    <mergeCell ref="G228:H228"/>
    <mergeCell ref="I228:J228"/>
    <mergeCell ref="C229:D229"/>
    <mergeCell ref="E229:F229"/>
    <mergeCell ref="G229:H229"/>
    <mergeCell ref="I229:J229"/>
    <mergeCell ref="C230:D230"/>
    <mergeCell ref="E230:F230"/>
    <mergeCell ref="G230:H230"/>
    <mergeCell ref="I230:J230"/>
    <mergeCell ref="C231:D231"/>
    <mergeCell ref="E231:F231"/>
    <mergeCell ref="G231:H231"/>
    <mergeCell ref="I231:J231"/>
    <mergeCell ref="C232:D232"/>
    <mergeCell ref="E232:F232"/>
    <mergeCell ref="G232:H232"/>
    <mergeCell ref="I232:J232"/>
    <mergeCell ref="C233:D233"/>
    <mergeCell ref="E233:F233"/>
    <mergeCell ref="G233:H233"/>
    <mergeCell ref="I233:J233"/>
    <mergeCell ref="C234:D234"/>
    <mergeCell ref="E234:F234"/>
    <mergeCell ref="G234:H234"/>
    <mergeCell ref="I234:J234"/>
    <mergeCell ref="C217:D217"/>
    <mergeCell ref="E217:F217"/>
    <mergeCell ref="G217:H217"/>
    <mergeCell ref="I217:J217"/>
    <mergeCell ref="C218:D218"/>
    <mergeCell ref="E218:F218"/>
    <mergeCell ref="G218:H218"/>
    <mergeCell ref="I218:J218"/>
    <mergeCell ref="C219:D219"/>
    <mergeCell ref="E219:F219"/>
    <mergeCell ref="G219:H219"/>
    <mergeCell ref="I219:J219"/>
    <mergeCell ref="C220:D220"/>
    <mergeCell ref="E220:F220"/>
    <mergeCell ref="G220:H220"/>
    <mergeCell ref="I220:J220"/>
    <mergeCell ref="C221:D221"/>
    <mergeCell ref="E221:F221"/>
    <mergeCell ref="G221:H221"/>
    <mergeCell ref="I221:J221"/>
    <mergeCell ref="C222:D222"/>
    <mergeCell ref="E222:F222"/>
    <mergeCell ref="G222:H222"/>
    <mergeCell ref="I222:J222"/>
    <mergeCell ref="C223:D223"/>
    <mergeCell ref="E223:F223"/>
    <mergeCell ref="G223:H223"/>
    <mergeCell ref="I223:J223"/>
    <mergeCell ref="C224:D224"/>
    <mergeCell ref="E224:F224"/>
    <mergeCell ref="G224:H224"/>
    <mergeCell ref="I224:J224"/>
    <mergeCell ref="C225:D225"/>
    <mergeCell ref="E225:F225"/>
    <mergeCell ref="G225:H225"/>
    <mergeCell ref="I225:J225"/>
    <mergeCell ref="C208:D208"/>
    <mergeCell ref="E208:F208"/>
    <mergeCell ref="G208:H208"/>
    <mergeCell ref="I208:J208"/>
    <mergeCell ref="C209:D209"/>
    <mergeCell ref="E209:F209"/>
    <mergeCell ref="G209:H209"/>
    <mergeCell ref="I209:J209"/>
    <mergeCell ref="C210:D210"/>
    <mergeCell ref="E210:F210"/>
    <mergeCell ref="G210:H210"/>
    <mergeCell ref="I210:J210"/>
    <mergeCell ref="C211:D211"/>
    <mergeCell ref="E211:F211"/>
    <mergeCell ref="G211:H211"/>
    <mergeCell ref="I211:J211"/>
    <mergeCell ref="C212:D212"/>
    <mergeCell ref="E212:F212"/>
    <mergeCell ref="G212:H212"/>
    <mergeCell ref="I212:J212"/>
    <mergeCell ref="C213:D213"/>
    <mergeCell ref="E213:F213"/>
    <mergeCell ref="G213:H213"/>
    <mergeCell ref="I213:J213"/>
    <mergeCell ref="C214:D214"/>
    <mergeCell ref="E214:F214"/>
    <mergeCell ref="G214:H214"/>
    <mergeCell ref="I214:J214"/>
    <mergeCell ref="C215:D215"/>
    <mergeCell ref="E215:F215"/>
    <mergeCell ref="G215:H215"/>
    <mergeCell ref="I215:J215"/>
    <mergeCell ref="C216:D216"/>
    <mergeCell ref="E216:F216"/>
    <mergeCell ref="G216:H216"/>
    <mergeCell ref="I216:J216"/>
    <mergeCell ref="C199:D199"/>
    <mergeCell ref="E199:F199"/>
    <mergeCell ref="G199:H199"/>
    <mergeCell ref="I199:J199"/>
    <mergeCell ref="C200:D200"/>
    <mergeCell ref="E200:F200"/>
    <mergeCell ref="G200:H200"/>
    <mergeCell ref="I200:J200"/>
    <mergeCell ref="C201:D201"/>
    <mergeCell ref="E201:F201"/>
    <mergeCell ref="G201:H201"/>
    <mergeCell ref="I201:J201"/>
    <mergeCell ref="C202:D202"/>
    <mergeCell ref="E202:F202"/>
    <mergeCell ref="G202:H202"/>
    <mergeCell ref="I202:J202"/>
    <mergeCell ref="C203:D203"/>
    <mergeCell ref="E203:F203"/>
    <mergeCell ref="G203:H203"/>
    <mergeCell ref="I203:J203"/>
    <mergeCell ref="C204:D204"/>
    <mergeCell ref="E204:F204"/>
    <mergeCell ref="G204:H204"/>
    <mergeCell ref="I204:J204"/>
    <mergeCell ref="C205:D205"/>
    <mergeCell ref="E205:F205"/>
    <mergeCell ref="G205:H205"/>
    <mergeCell ref="I205:J205"/>
    <mergeCell ref="C206:D206"/>
    <mergeCell ref="E206:F206"/>
    <mergeCell ref="G206:H206"/>
    <mergeCell ref="I206:J206"/>
    <mergeCell ref="C207:D207"/>
    <mergeCell ref="E207:F207"/>
    <mergeCell ref="G207:H207"/>
    <mergeCell ref="I207:J207"/>
    <mergeCell ref="C190:D190"/>
    <mergeCell ref="E190:F190"/>
    <mergeCell ref="G190:H190"/>
    <mergeCell ref="I190:J190"/>
    <mergeCell ref="C191:D191"/>
    <mergeCell ref="E191:F191"/>
    <mergeCell ref="G191:H191"/>
    <mergeCell ref="I191:J191"/>
    <mergeCell ref="C192:D192"/>
    <mergeCell ref="E192:F192"/>
    <mergeCell ref="G192:H192"/>
    <mergeCell ref="I192:J192"/>
    <mergeCell ref="C193:D193"/>
    <mergeCell ref="E193:F193"/>
    <mergeCell ref="G193:H193"/>
    <mergeCell ref="I193:J193"/>
    <mergeCell ref="C194:D194"/>
    <mergeCell ref="E194:F194"/>
    <mergeCell ref="G194:H194"/>
    <mergeCell ref="I194:J194"/>
    <mergeCell ref="C195:D195"/>
    <mergeCell ref="E195:F195"/>
    <mergeCell ref="G195:H195"/>
    <mergeCell ref="I195:J195"/>
    <mergeCell ref="C196:D196"/>
    <mergeCell ref="E196:F196"/>
    <mergeCell ref="G196:H196"/>
    <mergeCell ref="I196:J196"/>
    <mergeCell ref="C197:D197"/>
    <mergeCell ref="E197:F197"/>
    <mergeCell ref="G197:H197"/>
    <mergeCell ref="I197:J197"/>
    <mergeCell ref="C198:D198"/>
    <mergeCell ref="E198:F198"/>
    <mergeCell ref="G198:H198"/>
    <mergeCell ref="I198:J198"/>
    <mergeCell ref="C181:D181"/>
    <mergeCell ref="E181:F181"/>
    <mergeCell ref="G181:H181"/>
    <mergeCell ref="I181:J181"/>
    <mergeCell ref="C182:D182"/>
    <mergeCell ref="E182:F182"/>
    <mergeCell ref="G182:H182"/>
    <mergeCell ref="I182:J182"/>
    <mergeCell ref="C183:D183"/>
    <mergeCell ref="E183:F183"/>
    <mergeCell ref="G183:H183"/>
    <mergeCell ref="I183:J183"/>
    <mergeCell ref="C184:D184"/>
    <mergeCell ref="E184:F184"/>
    <mergeCell ref="G184:H184"/>
    <mergeCell ref="I184:J184"/>
    <mergeCell ref="C185:D185"/>
    <mergeCell ref="E185:F185"/>
    <mergeCell ref="G185:H185"/>
    <mergeCell ref="I185:J185"/>
    <mergeCell ref="C186:D186"/>
    <mergeCell ref="E186:F186"/>
    <mergeCell ref="G186:H186"/>
    <mergeCell ref="I186:J186"/>
    <mergeCell ref="C187:D187"/>
    <mergeCell ref="E187:F187"/>
    <mergeCell ref="G187:H187"/>
    <mergeCell ref="I187:J187"/>
    <mergeCell ref="C188:D188"/>
    <mergeCell ref="E188:F188"/>
    <mergeCell ref="G188:H188"/>
    <mergeCell ref="I188:J188"/>
    <mergeCell ref="C189:D189"/>
    <mergeCell ref="E189:F189"/>
    <mergeCell ref="G189:H189"/>
    <mergeCell ref="I189:J189"/>
    <mergeCell ref="C172:D172"/>
    <mergeCell ref="E172:F172"/>
    <mergeCell ref="G172:H172"/>
    <mergeCell ref="I172:J172"/>
    <mergeCell ref="C173:D173"/>
    <mergeCell ref="E173:F173"/>
    <mergeCell ref="G173:H173"/>
    <mergeCell ref="I173:J173"/>
    <mergeCell ref="C174:D174"/>
    <mergeCell ref="E174:F174"/>
    <mergeCell ref="G174:H174"/>
    <mergeCell ref="I174:J174"/>
    <mergeCell ref="C175:D175"/>
    <mergeCell ref="E175:F175"/>
    <mergeCell ref="G175:H175"/>
    <mergeCell ref="I175:J175"/>
    <mergeCell ref="C176:D176"/>
    <mergeCell ref="E176:F176"/>
    <mergeCell ref="G176:H176"/>
    <mergeCell ref="I176:J176"/>
    <mergeCell ref="C177:D177"/>
    <mergeCell ref="E177:F177"/>
    <mergeCell ref="G177:H177"/>
    <mergeCell ref="I177:J177"/>
    <mergeCell ref="C178:D178"/>
    <mergeCell ref="E178:F178"/>
    <mergeCell ref="G178:H178"/>
    <mergeCell ref="I178:J178"/>
    <mergeCell ref="C179:D179"/>
    <mergeCell ref="E179:F179"/>
    <mergeCell ref="G179:H179"/>
    <mergeCell ref="I179:J179"/>
    <mergeCell ref="C180:D180"/>
    <mergeCell ref="E180:F180"/>
    <mergeCell ref="G180:H180"/>
    <mergeCell ref="I180:J180"/>
    <mergeCell ref="C163:D163"/>
    <mergeCell ref="E163:F163"/>
    <mergeCell ref="G163:H163"/>
    <mergeCell ref="I163:J163"/>
    <mergeCell ref="C164:D164"/>
    <mergeCell ref="E164:F164"/>
    <mergeCell ref="G164:H164"/>
    <mergeCell ref="I164:J164"/>
    <mergeCell ref="C165:D165"/>
    <mergeCell ref="E165:F165"/>
    <mergeCell ref="G165:H165"/>
    <mergeCell ref="I165:J165"/>
    <mergeCell ref="C166:D166"/>
    <mergeCell ref="E166:F166"/>
    <mergeCell ref="G166:H166"/>
    <mergeCell ref="I166:J166"/>
    <mergeCell ref="C167:D167"/>
    <mergeCell ref="E167:F167"/>
    <mergeCell ref="G167:H167"/>
    <mergeCell ref="I167:J167"/>
    <mergeCell ref="C168:D168"/>
    <mergeCell ref="E168:F168"/>
    <mergeCell ref="G168:H168"/>
    <mergeCell ref="I168:J168"/>
    <mergeCell ref="C169:D169"/>
    <mergeCell ref="E169:F169"/>
    <mergeCell ref="G169:H169"/>
    <mergeCell ref="I169:J169"/>
    <mergeCell ref="C170:D170"/>
    <mergeCell ref="E170:F170"/>
    <mergeCell ref="G170:H170"/>
    <mergeCell ref="I170:J170"/>
    <mergeCell ref="C171:D171"/>
    <mergeCell ref="E171:F171"/>
    <mergeCell ref="G171:H171"/>
    <mergeCell ref="I171:J171"/>
    <mergeCell ref="C154:D154"/>
    <mergeCell ref="E154:F154"/>
    <mergeCell ref="G154:H154"/>
    <mergeCell ref="I154:J154"/>
    <mergeCell ref="C155:D155"/>
    <mergeCell ref="E155:F155"/>
    <mergeCell ref="G155:H155"/>
    <mergeCell ref="I155:J155"/>
    <mergeCell ref="C156:D156"/>
    <mergeCell ref="E156:F156"/>
    <mergeCell ref="G156:H156"/>
    <mergeCell ref="I156:J156"/>
    <mergeCell ref="C157:D157"/>
    <mergeCell ref="E157:F157"/>
    <mergeCell ref="G157:H157"/>
    <mergeCell ref="I157:J157"/>
    <mergeCell ref="C158:D158"/>
    <mergeCell ref="E158:F158"/>
    <mergeCell ref="G158:H158"/>
    <mergeCell ref="I158:J158"/>
    <mergeCell ref="C159:D159"/>
    <mergeCell ref="E159:F159"/>
    <mergeCell ref="G159:H159"/>
    <mergeCell ref="I159:J159"/>
    <mergeCell ref="C160:D160"/>
    <mergeCell ref="E160:F160"/>
    <mergeCell ref="G160:H160"/>
    <mergeCell ref="I160:J160"/>
    <mergeCell ref="C161:D161"/>
    <mergeCell ref="E161:F161"/>
    <mergeCell ref="G161:H161"/>
    <mergeCell ref="I161:J161"/>
    <mergeCell ref="C162:D162"/>
    <mergeCell ref="E162:F162"/>
    <mergeCell ref="G162:H162"/>
    <mergeCell ref="I162:J162"/>
    <mergeCell ref="C145:D145"/>
    <mergeCell ref="E145:F145"/>
    <mergeCell ref="G145:H145"/>
    <mergeCell ref="I145:J145"/>
    <mergeCell ref="C146:D146"/>
    <mergeCell ref="E146:F146"/>
    <mergeCell ref="G146:H146"/>
    <mergeCell ref="I146:J146"/>
    <mergeCell ref="C147:D147"/>
    <mergeCell ref="E147:F147"/>
    <mergeCell ref="G147:H147"/>
    <mergeCell ref="I147:J147"/>
    <mergeCell ref="C148:D148"/>
    <mergeCell ref="E148:F148"/>
    <mergeCell ref="G148:H148"/>
    <mergeCell ref="I148:J148"/>
    <mergeCell ref="C149:D149"/>
    <mergeCell ref="E149:F149"/>
    <mergeCell ref="G149:H149"/>
    <mergeCell ref="I149:J149"/>
    <mergeCell ref="C150:D150"/>
    <mergeCell ref="E150:F150"/>
    <mergeCell ref="G150:H150"/>
    <mergeCell ref="I150:J150"/>
    <mergeCell ref="C151:D151"/>
    <mergeCell ref="E151:F151"/>
    <mergeCell ref="G151:H151"/>
    <mergeCell ref="I151:J151"/>
    <mergeCell ref="C152:D152"/>
    <mergeCell ref="E152:F152"/>
    <mergeCell ref="G152:H152"/>
    <mergeCell ref="I152:J152"/>
    <mergeCell ref="C153:D153"/>
    <mergeCell ref="E153:F153"/>
    <mergeCell ref="G153:H153"/>
    <mergeCell ref="I153:J153"/>
    <mergeCell ref="C136:D136"/>
    <mergeCell ref="E136:F136"/>
    <mergeCell ref="G136:H136"/>
    <mergeCell ref="I136:J136"/>
    <mergeCell ref="C137:D137"/>
    <mergeCell ref="E137:F137"/>
    <mergeCell ref="G137:H137"/>
    <mergeCell ref="I137:J137"/>
    <mergeCell ref="C138:D138"/>
    <mergeCell ref="E138:F138"/>
    <mergeCell ref="G138:H138"/>
    <mergeCell ref="I138:J138"/>
    <mergeCell ref="C139:D139"/>
    <mergeCell ref="E139:F139"/>
    <mergeCell ref="G139:H139"/>
    <mergeCell ref="I139:J139"/>
    <mergeCell ref="C140:D140"/>
    <mergeCell ref="E140:F140"/>
    <mergeCell ref="G140:H140"/>
    <mergeCell ref="I140:J140"/>
    <mergeCell ref="C141:D141"/>
    <mergeCell ref="E141:F141"/>
    <mergeCell ref="G141:H141"/>
    <mergeCell ref="I141:J141"/>
    <mergeCell ref="C142:D142"/>
    <mergeCell ref="E142:F142"/>
    <mergeCell ref="G142:H142"/>
    <mergeCell ref="I142:J142"/>
    <mergeCell ref="C143:D143"/>
    <mergeCell ref="E143:F143"/>
    <mergeCell ref="G143:H143"/>
    <mergeCell ref="I143:J143"/>
    <mergeCell ref="C144:D144"/>
    <mergeCell ref="E144:F144"/>
    <mergeCell ref="G144:H144"/>
    <mergeCell ref="I144:J144"/>
    <mergeCell ref="C127:D127"/>
    <mergeCell ref="E127:F127"/>
    <mergeCell ref="G127:H127"/>
    <mergeCell ref="I127:J127"/>
    <mergeCell ref="C128:D128"/>
    <mergeCell ref="E128:F128"/>
    <mergeCell ref="G128:H128"/>
    <mergeCell ref="I128:J128"/>
    <mergeCell ref="C129:D129"/>
    <mergeCell ref="E129:F129"/>
    <mergeCell ref="G129:H129"/>
    <mergeCell ref="I129:J129"/>
    <mergeCell ref="C130:D130"/>
    <mergeCell ref="E130:F130"/>
    <mergeCell ref="G130:H130"/>
    <mergeCell ref="I130:J130"/>
    <mergeCell ref="C131:D131"/>
    <mergeCell ref="E131:F131"/>
    <mergeCell ref="G131:H131"/>
    <mergeCell ref="I131:J131"/>
    <mergeCell ref="C132:D132"/>
    <mergeCell ref="E132:F132"/>
    <mergeCell ref="G132:H132"/>
    <mergeCell ref="I132:J132"/>
    <mergeCell ref="C133:D133"/>
    <mergeCell ref="E133:F133"/>
    <mergeCell ref="G133:H133"/>
    <mergeCell ref="I133:J133"/>
    <mergeCell ref="C134:D134"/>
    <mergeCell ref="E134:F134"/>
    <mergeCell ref="G134:H134"/>
    <mergeCell ref="I134:J134"/>
    <mergeCell ref="C135:D135"/>
    <mergeCell ref="E135:F135"/>
    <mergeCell ref="G135:H135"/>
    <mergeCell ref="I135:J135"/>
    <mergeCell ref="C118:D118"/>
    <mergeCell ref="E118:F118"/>
    <mergeCell ref="G118:H118"/>
    <mergeCell ref="I118:J118"/>
    <mergeCell ref="C119:D119"/>
    <mergeCell ref="E119:F119"/>
    <mergeCell ref="G119:H119"/>
    <mergeCell ref="I119:J119"/>
    <mergeCell ref="C120:D120"/>
    <mergeCell ref="E120:F120"/>
    <mergeCell ref="G120:H120"/>
    <mergeCell ref="I120:J120"/>
    <mergeCell ref="C121:D121"/>
    <mergeCell ref="E121:F121"/>
    <mergeCell ref="G121:H121"/>
    <mergeCell ref="I121:J121"/>
    <mergeCell ref="C122:D122"/>
    <mergeCell ref="E122:F122"/>
    <mergeCell ref="G122:H122"/>
    <mergeCell ref="I122:J122"/>
    <mergeCell ref="C123:D123"/>
    <mergeCell ref="E123:F123"/>
    <mergeCell ref="G123:H123"/>
    <mergeCell ref="I123:J123"/>
    <mergeCell ref="C124:D124"/>
    <mergeCell ref="E124:F124"/>
    <mergeCell ref="G124:H124"/>
    <mergeCell ref="I124:J124"/>
    <mergeCell ref="C125:D125"/>
    <mergeCell ref="E125:F125"/>
    <mergeCell ref="G125:H125"/>
    <mergeCell ref="I125:J125"/>
    <mergeCell ref="C126:D126"/>
    <mergeCell ref="E126:F126"/>
    <mergeCell ref="G126:H126"/>
    <mergeCell ref="I126:J126"/>
    <mergeCell ref="C109:D109"/>
    <mergeCell ref="E109:F109"/>
    <mergeCell ref="G109:H109"/>
    <mergeCell ref="I109:J109"/>
    <mergeCell ref="C110:D110"/>
    <mergeCell ref="E110:F110"/>
    <mergeCell ref="G110:H110"/>
    <mergeCell ref="I110:J110"/>
    <mergeCell ref="C111:D111"/>
    <mergeCell ref="E111:F111"/>
    <mergeCell ref="G111:H111"/>
    <mergeCell ref="I111:J111"/>
    <mergeCell ref="C112:D112"/>
    <mergeCell ref="E112:F112"/>
    <mergeCell ref="G112:H112"/>
    <mergeCell ref="I112:J112"/>
    <mergeCell ref="C113:D113"/>
    <mergeCell ref="E113:F113"/>
    <mergeCell ref="G113:H113"/>
    <mergeCell ref="I113:J113"/>
    <mergeCell ref="C114:D114"/>
    <mergeCell ref="E114:F114"/>
    <mergeCell ref="G114:H114"/>
    <mergeCell ref="I114:J114"/>
    <mergeCell ref="C115:D115"/>
    <mergeCell ref="E115:F115"/>
    <mergeCell ref="G115:H115"/>
    <mergeCell ref="I115:J115"/>
    <mergeCell ref="C116:D116"/>
    <mergeCell ref="E116:F116"/>
    <mergeCell ref="G116:H116"/>
    <mergeCell ref="I116:J116"/>
    <mergeCell ref="C117:D117"/>
    <mergeCell ref="E117:F117"/>
    <mergeCell ref="G117:H117"/>
    <mergeCell ref="I117:J117"/>
    <mergeCell ref="C100:D100"/>
    <mergeCell ref="E100:F100"/>
    <mergeCell ref="G100:H100"/>
    <mergeCell ref="I100:J100"/>
    <mergeCell ref="C101:D101"/>
    <mergeCell ref="E101:F101"/>
    <mergeCell ref="G101:H101"/>
    <mergeCell ref="I101:J101"/>
    <mergeCell ref="C102:D102"/>
    <mergeCell ref="E102:F102"/>
    <mergeCell ref="G102:H102"/>
    <mergeCell ref="I102:J102"/>
    <mergeCell ref="C103:D103"/>
    <mergeCell ref="E103:F103"/>
    <mergeCell ref="G103:H103"/>
    <mergeCell ref="I103:J103"/>
    <mergeCell ref="C104:D104"/>
    <mergeCell ref="E104:F104"/>
    <mergeCell ref="G104:H104"/>
    <mergeCell ref="I104:J104"/>
    <mergeCell ref="C105:D105"/>
    <mergeCell ref="E105:F105"/>
    <mergeCell ref="G105:H105"/>
    <mergeCell ref="I105:J105"/>
    <mergeCell ref="C106:D106"/>
    <mergeCell ref="E106:F106"/>
    <mergeCell ref="G106:H106"/>
    <mergeCell ref="I106:J106"/>
    <mergeCell ref="C107:D107"/>
    <mergeCell ref="E107:F107"/>
    <mergeCell ref="G107:H107"/>
    <mergeCell ref="I107:J107"/>
    <mergeCell ref="C108:D108"/>
    <mergeCell ref="E108:F108"/>
    <mergeCell ref="G108:H108"/>
    <mergeCell ref="I108:J108"/>
    <mergeCell ref="C91:D91"/>
    <mergeCell ref="E91:F91"/>
    <mergeCell ref="G91:H91"/>
    <mergeCell ref="I91:J91"/>
    <mergeCell ref="C92:D92"/>
    <mergeCell ref="E92:F92"/>
    <mergeCell ref="G92:H92"/>
    <mergeCell ref="I92:J92"/>
    <mergeCell ref="C93:D93"/>
    <mergeCell ref="E93:F93"/>
    <mergeCell ref="G93:H93"/>
    <mergeCell ref="I93:J93"/>
    <mergeCell ref="C94:D94"/>
    <mergeCell ref="E94:F94"/>
    <mergeCell ref="G94:H94"/>
    <mergeCell ref="I94:J94"/>
    <mergeCell ref="C95:D95"/>
    <mergeCell ref="E95:F95"/>
    <mergeCell ref="G95:H95"/>
    <mergeCell ref="I95:J95"/>
    <mergeCell ref="C96:D96"/>
    <mergeCell ref="E96:F96"/>
    <mergeCell ref="G96:H96"/>
    <mergeCell ref="I96:J96"/>
    <mergeCell ref="C97:D97"/>
    <mergeCell ref="E97:F97"/>
    <mergeCell ref="G97:H97"/>
    <mergeCell ref="I97:J97"/>
    <mergeCell ref="C98:D98"/>
    <mergeCell ref="E98:F98"/>
    <mergeCell ref="G98:H98"/>
    <mergeCell ref="I98:J98"/>
    <mergeCell ref="C99:D99"/>
    <mergeCell ref="E99:F99"/>
    <mergeCell ref="G99:H99"/>
    <mergeCell ref="I99:J99"/>
    <mergeCell ref="C82:D82"/>
    <mergeCell ref="E82:F82"/>
    <mergeCell ref="G82:H82"/>
    <mergeCell ref="I82:J82"/>
    <mergeCell ref="C83:D83"/>
    <mergeCell ref="E83:F83"/>
    <mergeCell ref="G83:H83"/>
    <mergeCell ref="I83:J83"/>
    <mergeCell ref="C84:D84"/>
    <mergeCell ref="E84:F84"/>
    <mergeCell ref="G84:H84"/>
    <mergeCell ref="I84:J84"/>
    <mergeCell ref="C85:D85"/>
    <mergeCell ref="E85:F85"/>
    <mergeCell ref="G85:H85"/>
    <mergeCell ref="I85:J85"/>
    <mergeCell ref="C86:D86"/>
    <mergeCell ref="E86:F86"/>
    <mergeCell ref="G86:H86"/>
    <mergeCell ref="I86:J86"/>
    <mergeCell ref="C87:D87"/>
    <mergeCell ref="E87:F87"/>
    <mergeCell ref="G87:H87"/>
    <mergeCell ref="I87:J87"/>
    <mergeCell ref="C88:D88"/>
    <mergeCell ref="E88:F88"/>
    <mergeCell ref="G88:H88"/>
    <mergeCell ref="I88:J88"/>
    <mergeCell ref="C89:D89"/>
    <mergeCell ref="E89:F89"/>
    <mergeCell ref="G89:H89"/>
    <mergeCell ref="I89:J89"/>
    <mergeCell ref="C90:D90"/>
    <mergeCell ref="E90:F90"/>
    <mergeCell ref="G90:H90"/>
    <mergeCell ref="I90:J90"/>
    <mergeCell ref="C73:D73"/>
    <mergeCell ref="E73:F73"/>
    <mergeCell ref="G73:H73"/>
    <mergeCell ref="I73:J73"/>
    <mergeCell ref="C74:D74"/>
    <mergeCell ref="E74:F74"/>
    <mergeCell ref="G74:H74"/>
    <mergeCell ref="I74:J74"/>
    <mergeCell ref="C75:D75"/>
    <mergeCell ref="E75:F75"/>
    <mergeCell ref="G75:H75"/>
    <mergeCell ref="I75:J75"/>
    <mergeCell ref="C76:D76"/>
    <mergeCell ref="E76:F76"/>
    <mergeCell ref="G76:H76"/>
    <mergeCell ref="I76:J76"/>
    <mergeCell ref="C72:D72"/>
    <mergeCell ref="E72:F72"/>
    <mergeCell ref="G72:H72"/>
    <mergeCell ref="I72:J72"/>
    <mergeCell ref="C78:D78"/>
    <mergeCell ref="E78:F78"/>
    <mergeCell ref="G78:H78"/>
    <mergeCell ref="I78:J78"/>
    <mergeCell ref="C79:D79"/>
    <mergeCell ref="E79:F79"/>
    <mergeCell ref="G79:H79"/>
    <mergeCell ref="I79:J79"/>
    <mergeCell ref="C80:D80"/>
    <mergeCell ref="E80:F80"/>
    <mergeCell ref="G80:H80"/>
    <mergeCell ref="I80:J80"/>
    <mergeCell ref="C81:D81"/>
    <mergeCell ref="E81:F81"/>
    <mergeCell ref="G81:H81"/>
    <mergeCell ref="I81:J81"/>
    <mergeCell ref="C77:D77"/>
    <mergeCell ref="E77:F77"/>
    <mergeCell ref="G77:H77"/>
    <mergeCell ref="I77:J77"/>
    <mergeCell ref="C68:D68"/>
    <mergeCell ref="E68:F68"/>
    <mergeCell ref="G68:H68"/>
    <mergeCell ref="I68:J68"/>
    <mergeCell ref="C69:D69"/>
    <mergeCell ref="E69:F69"/>
    <mergeCell ref="G69:H69"/>
    <mergeCell ref="I69:J69"/>
    <mergeCell ref="C70:D70"/>
    <mergeCell ref="E70:F70"/>
    <mergeCell ref="G70:H70"/>
    <mergeCell ref="I70:J70"/>
    <mergeCell ref="C71:D71"/>
    <mergeCell ref="E71:F71"/>
    <mergeCell ref="G71:H71"/>
    <mergeCell ref="I71:J71"/>
    <mergeCell ref="C64:D64"/>
    <mergeCell ref="E64:F64"/>
    <mergeCell ref="G64:H64"/>
    <mergeCell ref="I64:J64"/>
    <mergeCell ref="C65:D65"/>
    <mergeCell ref="E65:F65"/>
    <mergeCell ref="G65:H65"/>
    <mergeCell ref="I65:J65"/>
    <mergeCell ref="C66:D66"/>
    <mergeCell ref="E66:F66"/>
    <mergeCell ref="G66:H66"/>
    <mergeCell ref="I66:J66"/>
    <mergeCell ref="C67:D67"/>
    <mergeCell ref="E67:F67"/>
    <mergeCell ref="G67:H67"/>
    <mergeCell ref="I67:J67"/>
    <mergeCell ref="C61:D61"/>
    <mergeCell ref="E61:F61"/>
    <mergeCell ref="G61:H61"/>
    <mergeCell ref="I61:J61"/>
    <mergeCell ref="C62:D62"/>
    <mergeCell ref="E62:F62"/>
    <mergeCell ref="G62:H62"/>
    <mergeCell ref="I62:J62"/>
    <mergeCell ref="C63:D63"/>
    <mergeCell ref="E63:F63"/>
    <mergeCell ref="G63:H63"/>
    <mergeCell ref="I63:J63"/>
    <mergeCell ref="C46:D46"/>
    <mergeCell ref="E46:F46"/>
    <mergeCell ref="G46:H46"/>
    <mergeCell ref="I46:J46"/>
    <mergeCell ref="C47:D47"/>
    <mergeCell ref="E47:F47"/>
    <mergeCell ref="G47:H47"/>
    <mergeCell ref="I47:J47"/>
    <mergeCell ref="C48:D48"/>
    <mergeCell ref="E48:F48"/>
    <mergeCell ref="G48:H48"/>
    <mergeCell ref="I48:J48"/>
    <mergeCell ref="C49:D49"/>
    <mergeCell ref="E49:F49"/>
    <mergeCell ref="G49:H49"/>
    <mergeCell ref="I49:J49"/>
    <mergeCell ref="C55:D55"/>
    <mergeCell ref="E55:F55"/>
    <mergeCell ref="G55:H55"/>
    <mergeCell ref="I55:J55"/>
    <mergeCell ref="C52:D52"/>
    <mergeCell ref="E52:F52"/>
    <mergeCell ref="G52:H52"/>
    <mergeCell ref="I52:J52"/>
    <mergeCell ref="C53:D53"/>
    <mergeCell ref="E53:F53"/>
    <mergeCell ref="G53:H53"/>
    <mergeCell ref="I53:J53"/>
    <mergeCell ref="C54:D54"/>
    <mergeCell ref="E54:F54"/>
    <mergeCell ref="G54:H54"/>
    <mergeCell ref="I54:J54"/>
    <mergeCell ref="C60:D60"/>
    <mergeCell ref="E60:F60"/>
    <mergeCell ref="G60:H60"/>
    <mergeCell ref="I60:J60"/>
    <mergeCell ref="C56:D56"/>
    <mergeCell ref="E56:F56"/>
    <mergeCell ref="G56:H56"/>
    <mergeCell ref="I56:J56"/>
    <mergeCell ref="C57:D57"/>
    <mergeCell ref="E57:F57"/>
    <mergeCell ref="G57:H57"/>
    <mergeCell ref="I57:J57"/>
    <mergeCell ref="C58:D58"/>
    <mergeCell ref="E58:F58"/>
    <mergeCell ref="G58:H58"/>
    <mergeCell ref="I58:J58"/>
    <mergeCell ref="C59:D59"/>
    <mergeCell ref="E59:F59"/>
    <mergeCell ref="G59:H59"/>
    <mergeCell ref="I59:J59"/>
    <mergeCell ref="C51:D51"/>
    <mergeCell ref="E51:F51"/>
    <mergeCell ref="G51:H51"/>
    <mergeCell ref="I51:J51"/>
    <mergeCell ref="C45:D45"/>
    <mergeCell ref="E45:F45"/>
    <mergeCell ref="G45:H45"/>
    <mergeCell ref="I45:J45"/>
    <mergeCell ref="C37:D37"/>
    <mergeCell ref="E37:F37"/>
    <mergeCell ref="G37:H37"/>
    <mergeCell ref="I37:J37"/>
    <mergeCell ref="C38:D38"/>
    <mergeCell ref="E38:F38"/>
    <mergeCell ref="C40:D40"/>
    <mergeCell ref="E40:F40"/>
    <mergeCell ref="E34:F34"/>
    <mergeCell ref="E33:F33"/>
    <mergeCell ref="G33:H33"/>
    <mergeCell ref="I33:J33"/>
    <mergeCell ref="G39:H39"/>
    <mergeCell ref="I39:J39"/>
    <mergeCell ref="C50:D50"/>
    <mergeCell ref="E50:F50"/>
    <mergeCell ref="G50:H50"/>
    <mergeCell ref="I50:J50"/>
    <mergeCell ref="D16:F16"/>
    <mergeCell ref="D17:F17"/>
    <mergeCell ref="D18:F18"/>
    <mergeCell ref="C44:D44"/>
    <mergeCell ref="E44:F44"/>
    <mergeCell ref="G44:H44"/>
    <mergeCell ref="I44:J44"/>
    <mergeCell ref="C30:D30"/>
    <mergeCell ref="E30:F30"/>
    <mergeCell ref="C42:D42"/>
    <mergeCell ref="E42:F42"/>
    <mergeCell ref="G42:H42"/>
    <mergeCell ref="I42:J42"/>
    <mergeCell ref="C43:D43"/>
    <mergeCell ref="E43:F43"/>
    <mergeCell ref="G43:H43"/>
    <mergeCell ref="I43:J43"/>
    <mergeCell ref="E25:F25"/>
    <mergeCell ref="G25:H25"/>
    <mergeCell ref="I25:J25"/>
    <mergeCell ref="C28:D28"/>
    <mergeCell ref="E28:F28"/>
    <mergeCell ref="G28:H28"/>
    <mergeCell ref="I28:J28"/>
    <mergeCell ref="I29:J29"/>
    <mergeCell ref="G38:H38"/>
    <mergeCell ref="I38:J38"/>
    <mergeCell ref="C39:D39"/>
    <mergeCell ref="E39:F39"/>
    <mergeCell ref="G40:H40"/>
    <mergeCell ref="I40:J40"/>
    <mergeCell ref="C29:D29"/>
    <mergeCell ref="E29:F29"/>
    <mergeCell ref="G29:H29"/>
    <mergeCell ref="G30:H30"/>
    <mergeCell ref="I30:J30"/>
    <mergeCell ref="C34:D34"/>
    <mergeCell ref="G34:H34"/>
    <mergeCell ref="I34:J34"/>
    <mergeCell ref="C35:D35"/>
    <mergeCell ref="E35:F35"/>
    <mergeCell ref="D3:K3"/>
    <mergeCell ref="O24:R24"/>
    <mergeCell ref="T24:U24"/>
    <mergeCell ref="AG5:AL5"/>
    <mergeCell ref="M5:W5"/>
    <mergeCell ref="M3:X3"/>
    <mergeCell ref="AG7:AK7"/>
    <mergeCell ref="AH24:AH25"/>
    <mergeCell ref="AB24:AB25"/>
    <mergeCell ref="W24:X24"/>
    <mergeCell ref="C25:D25"/>
    <mergeCell ref="C24:M24"/>
    <mergeCell ref="H14:X14"/>
    <mergeCell ref="C41:D41"/>
    <mergeCell ref="E41:F41"/>
    <mergeCell ref="G41:H41"/>
    <mergeCell ref="I41:J41"/>
    <mergeCell ref="G35:H35"/>
    <mergeCell ref="I35:J35"/>
    <mergeCell ref="C36:D36"/>
    <mergeCell ref="E36:F36"/>
    <mergeCell ref="G36:H36"/>
    <mergeCell ref="I36:J36"/>
    <mergeCell ref="C31:D31"/>
    <mergeCell ref="E31:F31"/>
    <mergeCell ref="G31:H31"/>
    <mergeCell ref="I31:J31"/>
    <mergeCell ref="C32:D32"/>
    <mergeCell ref="E32:F32"/>
    <mergeCell ref="G32:H32"/>
    <mergeCell ref="I32:J32"/>
    <mergeCell ref="C33:D33"/>
  </mergeCells>
  <conditionalFormatting sqref="AF28:AF1551">
    <cfRule type="containsBlanks" dxfId="308" priority="8041">
      <formula>LEN(TRIM(AF28))=0</formula>
    </cfRule>
    <cfRule type="cellIs" dxfId="307" priority="8042" operator="equal">
      <formula>0</formula>
    </cfRule>
    <cfRule type="cellIs" dxfId="306" priority="8043" operator="equal">
      <formula>35</formula>
    </cfRule>
    <cfRule type="cellIs" dxfId="305" priority="8044" operator="equal">
      <formula>33</formula>
    </cfRule>
    <cfRule type="cellIs" dxfId="304" priority="8045" operator="equal">
      <formula>31</formula>
    </cfRule>
    <cfRule type="cellIs" dxfId="303" priority="8046" operator="equal">
      <formula>29</formula>
    </cfRule>
    <cfRule type="cellIs" dxfId="302" priority="8047" operator="equal">
      <formula>28</formula>
    </cfRule>
    <cfRule type="cellIs" dxfId="301" priority="8048" operator="equal">
      <formula>26</formula>
    </cfRule>
    <cfRule type="cellIs" dxfId="300" priority="8049" operator="equal">
      <formula>24</formula>
    </cfRule>
    <cfRule type="cellIs" dxfId="299" priority="8050" operator="equal">
      <formula>22</formula>
    </cfRule>
    <cfRule type="cellIs" dxfId="298" priority="8051" operator="equal">
      <formula>20</formula>
    </cfRule>
    <cfRule type="cellIs" dxfId="297" priority="8052" operator="equal">
      <formula>17</formula>
    </cfRule>
    <cfRule type="cellIs" dxfId="296" priority="8053" operator="equal">
      <formula>15</formula>
    </cfRule>
    <cfRule type="cellIs" dxfId="295" priority="8054" operator="equal">
      <formula>13</formula>
    </cfRule>
    <cfRule type="cellIs" dxfId="294" priority="8055" operator="equal">
      <formula>11</formula>
    </cfRule>
    <cfRule type="cellIs" dxfId="293" priority="8056" operator="equal">
      <formula>10</formula>
    </cfRule>
    <cfRule type="cellIs" dxfId="292" priority="8057" operator="equal">
      <formula>8</formula>
    </cfRule>
    <cfRule type="cellIs" dxfId="291" priority="8058" operator="equal">
      <formula>6</formula>
    </cfRule>
    <cfRule type="cellIs" dxfId="290" priority="8059" operator="equal">
      <formula>4</formula>
    </cfRule>
    <cfRule type="cellIs" dxfId="289" priority="8060" operator="equal">
      <formula>2</formula>
    </cfRule>
    <cfRule type="cellIs" dxfId="288" priority="8061" operator="equal">
      <formula>36</formula>
    </cfRule>
    <cfRule type="cellIs" dxfId="287" priority="8062" operator="equal">
      <formula>34</formula>
    </cfRule>
    <cfRule type="cellIs" dxfId="286" priority="8063" operator="equal">
      <formula>32</formula>
    </cfRule>
    <cfRule type="cellIs" dxfId="285" priority="8064" operator="equal">
      <formula>30</formula>
    </cfRule>
    <cfRule type="cellIs" dxfId="284" priority="8065" operator="equal">
      <formula>27</formula>
    </cfRule>
    <cfRule type="cellIs" dxfId="283" priority="8066" operator="equal">
      <formula>25</formula>
    </cfRule>
    <cfRule type="cellIs" dxfId="282" priority="8067" operator="equal">
      <formula>23</formula>
    </cfRule>
    <cfRule type="cellIs" dxfId="281" priority="8068" operator="equal">
      <formula>21</formula>
    </cfRule>
    <cfRule type="cellIs" dxfId="280" priority="8069" operator="equal">
      <formula>19</formula>
    </cfRule>
    <cfRule type="cellIs" dxfId="279" priority="8070" operator="equal">
      <formula>18</formula>
    </cfRule>
    <cfRule type="cellIs" dxfId="278" priority="8071" operator="equal">
      <formula>16</formula>
    </cfRule>
    <cfRule type="cellIs" dxfId="277" priority="8072" operator="equal">
      <formula>14</formula>
    </cfRule>
    <cfRule type="cellIs" dxfId="276" priority="8073" operator="equal">
      <formula>12</formula>
    </cfRule>
    <cfRule type="cellIs" dxfId="275" priority="8074" operator="equal">
      <formula>9</formula>
    </cfRule>
    <cfRule type="cellIs" dxfId="274" priority="8075" operator="equal">
      <formula>7</formula>
    </cfRule>
    <cfRule type="cellIs" dxfId="273" priority="8076" operator="equal">
      <formula>5</formula>
    </cfRule>
    <cfRule type="cellIs" dxfId="272" priority="8077" operator="equal">
      <formula>3</formula>
    </cfRule>
    <cfRule type="cellIs" dxfId="271" priority="8078" operator="equal">
      <formula>1</formula>
    </cfRule>
  </conditionalFormatting>
  <conditionalFormatting sqref="AK23:AM23 AK1160:AM1048576 AK1137:AK1159">
    <cfRule type="containsText" dxfId="270" priority="6750" operator="containsText" text="↑">
      <formula>NOT(ISERROR(SEARCH("↑",AK23)))</formula>
    </cfRule>
    <cfRule type="containsText" dxfId="269" priority="6751" operator="containsText" text="↓">
      <formula>NOT(ISERROR(SEARCH("↓",AK23)))</formula>
    </cfRule>
  </conditionalFormatting>
  <conditionalFormatting sqref="M16:X16 M17:O17 M18:Q18 D6:E11 H16:L18 G7:H11 J6:K11">
    <cfRule type="cellIs" dxfId="268" priority="6511" operator="equal">
      <formula>0</formula>
    </cfRule>
    <cfRule type="cellIs" dxfId="267" priority="6512" operator="equal">
      <formula>35</formula>
    </cfRule>
    <cfRule type="cellIs" dxfId="266" priority="6513" operator="equal">
      <formula>33</formula>
    </cfRule>
    <cfRule type="cellIs" dxfId="265" priority="6514" operator="equal">
      <formula>31</formula>
    </cfRule>
    <cfRule type="cellIs" dxfId="264" priority="6515" operator="equal">
      <formula>29</formula>
    </cfRule>
    <cfRule type="cellIs" dxfId="263" priority="6516" operator="equal">
      <formula>28</formula>
    </cfRule>
    <cfRule type="cellIs" dxfId="262" priority="6517" operator="equal">
      <formula>26</formula>
    </cfRule>
    <cfRule type="cellIs" dxfId="261" priority="6518" operator="equal">
      <formula>24</formula>
    </cfRule>
    <cfRule type="cellIs" dxfId="260" priority="6519" operator="equal">
      <formula>22</formula>
    </cfRule>
    <cfRule type="cellIs" dxfId="259" priority="6520" operator="equal">
      <formula>20</formula>
    </cfRule>
    <cfRule type="cellIs" dxfId="258" priority="6521" operator="equal">
      <formula>17</formula>
    </cfRule>
    <cfRule type="cellIs" dxfId="257" priority="6522" operator="equal">
      <formula>15</formula>
    </cfRule>
    <cfRule type="cellIs" dxfId="256" priority="6523" operator="equal">
      <formula>13</formula>
    </cfRule>
    <cfRule type="cellIs" dxfId="255" priority="6524" operator="equal">
      <formula>11</formula>
    </cfRule>
    <cfRule type="cellIs" dxfId="254" priority="6525" operator="equal">
      <formula>10</formula>
    </cfRule>
    <cfRule type="cellIs" dxfId="253" priority="6526" operator="equal">
      <formula>8</formula>
    </cfRule>
    <cfRule type="cellIs" dxfId="252" priority="6527" operator="equal">
      <formula>6</formula>
    </cfRule>
    <cfRule type="cellIs" dxfId="251" priority="6528" operator="equal">
      <formula>4</formula>
    </cfRule>
    <cfRule type="cellIs" dxfId="250" priority="6529" operator="equal">
      <formula>2</formula>
    </cfRule>
    <cfRule type="cellIs" dxfId="249" priority="6530" operator="equal">
      <formula>36</formula>
    </cfRule>
    <cfRule type="cellIs" dxfId="248" priority="6531" operator="equal">
      <formula>34</formula>
    </cfRule>
    <cfRule type="cellIs" dxfId="247" priority="6532" operator="equal">
      <formula>32</formula>
    </cfRule>
    <cfRule type="cellIs" dxfId="246" priority="6533" operator="equal">
      <formula>30</formula>
    </cfRule>
    <cfRule type="cellIs" dxfId="245" priority="6534" operator="equal">
      <formula>27</formula>
    </cfRule>
    <cfRule type="cellIs" dxfId="244" priority="6535" operator="equal">
      <formula>25</formula>
    </cfRule>
    <cfRule type="cellIs" dxfId="243" priority="6536" operator="equal">
      <formula>23</formula>
    </cfRule>
    <cfRule type="cellIs" dxfId="242" priority="6537" operator="equal">
      <formula>21</formula>
    </cfRule>
    <cfRule type="cellIs" dxfId="241" priority="6538" operator="equal">
      <formula>19</formula>
    </cfRule>
    <cfRule type="cellIs" dxfId="240" priority="6539" operator="equal">
      <formula>18</formula>
    </cfRule>
    <cfRule type="cellIs" dxfId="239" priority="6540" operator="equal">
      <formula>16</formula>
    </cfRule>
    <cfRule type="cellIs" dxfId="238" priority="6541" operator="equal">
      <formula>14</formula>
    </cfRule>
    <cfRule type="cellIs" dxfId="237" priority="6542" operator="equal">
      <formula>12</formula>
    </cfRule>
    <cfRule type="cellIs" dxfId="236" priority="6543" operator="equal">
      <formula>9</formula>
    </cfRule>
    <cfRule type="cellIs" dxfId="235" priority="6544" operator="equal">
      <formula>7</formula>
    </cfRule>
    <cfRule type="cellIs" dxfId="234" priority="6545" operator="equal">
      <formula>5</formula>
    </cfRule>
    <cfRule type="cellIs" dxfId="233" priority="6546" operator="equal">
      <formula>3</formula>
    </cfRule>
    <cfRule type="cellIs" dxfId="232" priority="6547" operator="equal">
      <formula>1</formula>
    </cfRule>
  </conditionalFormatting>
  <conditionalFormatting sqref="AF21:AF22">
    <cfRule type="containsText" dxfId="231" priority="6470" operator="containsText" text="ERROR">
      <formula>NOT(ISERROR(SEARCH("ERROR",AF21)))</formula>
    </cfRule>
  </conditionalFormatting>
  <conditionalFormatting sqref="AH28:AH1000">
    <cfRule type="containsText" dxfId="230" priority="342" operator="containsText" text="5/8">
      <formula>NOT(ISERROR(SEARCH("5/8",AH28)))</formula>
    </cfRule>
    <cfRule type="beginsWith" dxfId="229" priority="343" operator="beginsWith" text="Z">
      <formula>LEFT(AH28,LEN("Z"))="Z"</formula>
    </cfRule>
    <cfRule type="notContainsBlanks" dxfId="228" priority="6464">
      <formula>LEN(TRIM(AH28))&gt;0</formula>
    </cfRule>
  </conditionalFormatting>
  <conditionalFormatting sqref="AB28:AC1000">
    <cfRule type="notContainsBlanks" dxfId="227" priority="6147">
      <formula>LEN(TRIM(AB28))&gt;0</formula>
    </cfRule>
  </conditionalFormatting>
  <conditionalFormatting sqref="AL28:AM1000">
    <cfRule type="cellIs" dxfId="226" priority="6028" operator="equal">
      <formula>0</formula>
    </cfRule>
    <cfRule type="cellIs" dxfId="225" priority="6029" operator="equal">
      <formula>35</formula>
    </cfRule>
    <cfRule type="cellIs" dxfId="224" priority="6030" operator="equal">
      <formula>33</formula>
    </cfRule>
    <cfRule type="cellIs" dxfId="223" priority="6031" operator="equal">
      <formula>31</formula>
    </cfRule>
    <cfRule type="cellIs" dxfId="222" priority="6032" operator="equal">
      <formula>29</formula>
    </cfRule>
    <cfRule type="cellIs" dxfId="221" priority="6033" operator="equal">
      <formula>28</formula>
    </cfRule>
    <cfRule type="cellIs" dxfId="220" priority="6034" operator="equal">
      <formula>26</formula>
    </cfRule>
    <cfRule type="cellIs" dxfId="219" priority="6035" operator="equal">
      <formula>24</formula>
    </cfRule>
    <cfRule type="cellIs" dxfId="218" priority="6036" operator="equal">
      <formula>22</formula>
    </cfRule>
    <cfRule type="cellIs" dxfId="217" priority="6037" operator="equal">
      <formula>20</formula>
    </cfRule>
    <cfRule type="cellIs" dxfId="216" priority="6038" operator="equal">
      <formula>17</formula>
    </cfRule>
    <cfRule type="cellIs" dxfId="215" priority="6039" operator="equal">
      <formula>15</formula>
    </cfRule>
    <cfRule type="cellIs" dxfId="214" priority="6040" operator="equal">
      <formula>13</formula>
    </cfRule>
    <cfRule type="cellIs" dxfId="213" priority="6041" operator="equal">
      <formula>11</formula>
    </cfRule>
    <cfRule type="cellIs" dxfId="212" priority="6042" operator="equal">
      <formula>10</formula>
    </cfRule>
    <cfRule type="cellIs" dxfId="211" priority="6043" operator="equal">
      <formula>8</formula>
    </cfRule>
    <cfRule type="cellIs" dxfId="210" priority="6044" operator="equal">
      <formula>6</formula>
    </cfRule>
    <cfRule type="cellIs" dxfId="209" priority="6045" operator="equal">
      <formula>4</formula>
    </cfRule>
    <cfRule type="cellIs" dxfId="208" priority="6046" operator="equal">
      <formula>2</formula>
    </cfRule>
    <cfRule type="cellIs" dxfId="207" priority="6047" operator="equal">
      <formula>36</formula>
    </cfRule>
    <cfRule type="cellIs" dxfId="206" priority="6048" operator="equal">
      <formula>34</formula>
    </cfRule>
    <cfRule type="cellIs" dxfId="205" priority="6049" operator="equal">
      <formula>32</formula>
    </cfRule>
    <cfRule type="cellIs" dxfId="204" priority="6050" operator="equal">
      <formula>30</formula>
    </cfRule>
    <cfRule type="cellIs" dxfId="203" priority="6051" operator="equal">
      <formula>27</formula>
    </cfRule>
    <cfRule type="cellIs" dxfId="202" priority="6052" operator="equal">
      <formula>25</formula>
    </cfRule>
    <cfRule type="cellIs" dxfId="201" priority="6053" operator="equal">
      <formula>23</formula>
    </cfRule>
    <cfRule type="cellIs" dxfId="200" priority="6054" operator="equal">
      <formula>21</formula>
    </cfRule>
    <cfRule type="cellIs" dxfId="199" priority="6055" operator="equal">
      <formula>19</formula>
    </cfRule>
    <cfRule type="cellIs" dxfId="198" priority="6056" operator="equal">
      <formula>18</formula>
    </cfRule>
    <cfRule type="cellIs" dxfId="197" priority="6057" operator="equal">
      <formula>16</formula>
    </cfRule>
    <cfRule type="cellIs" dxfId="196" priority="6058" operator="equal">
      <formula>14</formula>
    </cfRule>
    <cfRule type="cellIs" dxfId="195" priority="6059" operator="equal">
      <formula>12</formula>
    </cfRule>
    <cfRule type="cellIs" dxfId="194" priority="6060" operator="equal">
      <formula>9</formula>
    </cfRule>
    <cfRule type="cellIs" dxfId="193" priority="6061" operator="equal">
      <formula>7</formula>
    </cfRule>
    <cfRule type="cellIs" dxfId="192" priority="6062" operator="equal">
      <formula>5</formula>
    </cfRule>
    <cfRule type="cellIs" dxfId="191" priority="6063" operator="equal">
      <formula>3</formula>
    </cfRule>
    <cfRule type="cellIs" dxfId="190" priority="6064" operator="equal">
      <formula>1</formula>
    </cfRule>
  </conditionalFormatting>
  <conditionalFormatting sqref="W28:X1000">
    <cfRule type="cellIs" dxfId="189" priority="5991" operator="equal">
      <formula>0</formula>
    </cfRule>
    <cfRule type="cellIs" dxfId="188" priority="5992" operator="equal">
      <formula>35</formula>
    </cfRule>
    <cfRule type="cellIs" dxfId="187" priority="5993" operator="equal">
      <formula>33</formula>
    </cfRule>
    <cfRule type="cellIs" dxfId="186" priority="5994" operator="equal">
      <formula>31</formula>
    </cfRule>
    <cfRule type="cellIs" dxfId="185" priority="5995" operator="equal">
      <formula>29</formula>
    </cfRule>
    <cfRule type="cellIs" dxfId="184" priority="5996" operator="equal">
      <formula>28</formula>
    </cfRule>
    <cfRule type="cellIs" dxfId="183" priority="5997" operator="equal">
      <formula>26</formula>
    </cfRule>
    <cfRule type="cellIs" dxfId="182" priority="5998" operator="equal">
      <formula>24</formula>
    </cfRule>
    <cfRule type="cellIs" dxfId="181" priority="5999" operator="equal">
      <formula>22</formula>
    </cfRule>
    <cfRule type="cellIs" dxfId="180" priority="6000" operator="equal">
      <formula>20</formula>
    </cfRule>
    <cfRule type="cellIs" dxfId="179" priority="6001" operator="equal">
      <formula>17</formula>
    </cfRule>
    <cfRule type="cellIs" dxfId="178" priority="6002" operator="equal">
      <formula>15</formula>
    </cfRule>
    <cfRule type="cellIs" dxfId="177" priority="6003" operator="equal">
      <formula>13</formula>
    </cfRule>
    <cfRule type="cellIs" dxfId="176" priority="6004" operator="equal">
      <formula>11</formula>
    </cfRule>
    <cfRule type="cellIs" dxfId="175" priority="6005" operator="equal">
      <formula>10</formula>
    </cfRule>
    <cfRule type="cellIs" dxfId="174" priority="6006" operator="equal">
      <formula>8</formula>
    </cfRule>
    <cfRule type="cellIs" dxfId="173" priority="6007" operator="equal">
      <formula>6</formula>
    </cfRule>
    <cfRule type="cellIs" dxfId="172" priority="6008" operator="equal">
      <formula>4</formula>
    </cfRule>
    <cfRule type="cellIs" dxfId="171" priority="6009" operator="equal">
      <formula>2</formula>
    </cfRule>
    <cfRule type="cellIs" dxfId="170" priority="6010" operator="equal">
      <formula>36</formula>
    </cfRule>
    <cfRule type="cellIs" dxfId="169" priority="6011" operator="equal">
      <formula>34</formula>
    </cfRule>
    <cfRule type="cellIs" dxfId="168" priority="6012" operator="equal">
      <formula>32</formula>
    </cfRule>
    <cfRule type="cellIs" dxfId="167" priority="6013" operator="equal">
      <formula>30</formula>
    </cfRule>
    <cfRule type="cellIs" dxfId="166" priority="6014" operator="equal">
      <formula>27</formula>
    </cfRule>
    <cfRule type="cellIs" dxfId="165" priority="6015" operator="equal">
      <formula>25</formula>
    </cfRule>
    <cfRule type="cellIs" dxfId="164" priority="6016" operator="equal">
      <formula>23</formula>
    </cfRule>
    <cfRule type="cellIs" dxfId="163" priority="6017" operator="equal">
      <formula>21</formula>
    </cfRule>
    <cfRule type="cellIs" dxfId="162" priority="6018" operator="equal">
      <formula>19</formula>
    </cfRule>
    <cfRule type="cellIs" dxfId="161" priority="6019" operator="equal">
      <formula>18</formula>
    </cfRule>
    <cfRule type="cellIs" dxfId="160" priority="6020" operator="equal">
      <formula>16</formula>
    </cfRule>
    <cfRule type="cellIs" dxfId="159" priority="6021" operator="equal">
      <formula>14</formula>
    </cfRule>
    <cfRule type="cellIs" dxfId="158" priority="6022" operator="equal">
      <formula>12</formula>
    </cfRule>
    <cfRule type="cellIs" dxfId="157" priority="6023" operator="equal">
      <formula>9</formula>
    </cfRule>
    <cfRule type="cellIs" dxfId="156" priority="6024" operator="equal">
      <formula>7</formula>
    </cfRule>
    <cfRule type="cellIs" dxfId="155" priority="6025" operator="equal">
      <formula>5</formula>
    </cfRule>
    <cfRule type="cellIs" dxfId="154" priority="6026" operator="equal">
      <formula>3</formula>
    </cfRule>
    <cfRule type="cellIs" dxfId="153" priority="6027" operator="equal">
      <formula>1</formula>
    </cfRule>
  </conditionalFormatting>
  <conditionalFormatting sqref="R18:S18">
    <cfRule type="cellIs" dxfId="152" priority="5769" operator="equal">
      <formula>0</formula>
    </cfRule>
    <cfRule type="cellIs" dxfId="151" priority="5770" operator="equal">
      <formula>35</formula>
    </cfRule>
    <cfRule type="cellIs" dxfId="150" priority="5771" operator="equal">
      <formula>33</formula>
    </cfRule>
    <cfRule type="cellIs" dxfId="149" priority="5772" operator="equal">
      <formula>31</formula>
    </cfRule>
    <cfRule type="cellIs" dxfId="148" priority="5773" operator="equal">
      <formula>29</formula>
    </cfRule>
    <cfRule type="cellIs" dxfId="147" priority="5774" operator="equal">
      <formula>28</formula>
    </cfRule>
    <cfRule type="cellIs" dxfId="146" priority="5775" operator="equal">
      <formula>26</formula>
    </cfRule>
    <cfRule type="cellIs" dxfId="145" priority="5776" operator="equal">
      <formula>24</formula>
    </cfRule>
    <cfRule type="cellIs" dxfId="144" priority="5777" operator="equal">
      <formula>22</formula>
    </cfRule>
    <cfRule type="cellIs" dxfId="143" priority="5778" operator="equal">
      <formula>20</formula>
    </cfRule>
    <cfRule type="cellIs" dxfId="142" priority="5779" operator="equal">
      <formula>17</formula>
    </cfRule>
    <cfRule type="cellIs" dxfId="141" priority="5780" operator="equal">
      <formula>15</formula>
    </cfRule>
    <cfRule type="cellIs" dxfId="140" priority="5781" operator="equal">
      <formula>13</formula>
    </cfRule>
    <cfRule type="cellIs" dxfId="139" priority="5782" operator="equal">
      <formula>11</formula>
    </cfRule>
    <cfRule type="cellIs" dxfId="138" priority="5783" operator="equal">
      <formula>10</formula>
    </cfRule>
    <cfRule type="cellIs" dxfId="137" priority="5784" operator="equal">
      <formula>8</formula>
    </cfRule>
    <cfRule type="cellIs" dxfId="136" priority="5785" operator="equal">
      <formula>6</formula>
    </cfRule>
    <cfRule type="cellIs" dxfId="135" priority="5786" operator="equal">
      <formula>4</formula>
    </cfRule>
    <cfRule type="cellIs" dxfId="134" priority="5787" operator="equal">
      <formula>2</formula>
    </cfRule>
    <cfRule type="cellIs" dxfId="133" priority="5788" operator="equal">
      <formula>36</formula>
    </cfRule>
    <cfRule type="cellIs" dxfId="132" priority="5789" operator="equal">
      <formula>34</formula>
    </cfRule>
    <cfRule type="cellIs" dxfId="131" priority="5790" operator="equal">
      <formula>32</formula>
    </cfRule>
    <cfRule type="cellIs" dxfId="130" priority="5791" operator="equal">
      <formula>30</formula>
    </cfRule>
    <cfRule type="cellIs" dxfId="129" priority="5792" operator="equal">
      <formula>27</formula>
    </cfRule>
    <cfRule type="cellIs" dxfId="128" priority="5793" operator="equal">
      <formula>25</formula>
    </cfRule>
    <cfRule type="cellIs" dxfId="127" priority="5794" operator="equal">
      <formula>23</formula>
    </cfRule>
    <cfRule type="cellIs" dxfId="126" priority="5795" operator="equal">
      <formula>21</formula>
    </cfRule>
    <cfRule type="cellIs" dxfId="125" priority="5796" operator="equal">
      <formula>19</formula>
    </cfRule>
    <cfRule type="cellIs" dxfId="124" priority="5797" operator="equal">
      <formula>18</formula>
    </cfRule>
    <cfRule type="cellIs" dxfId="123" priority="5798" operator="equal">
      <formula>16</formula>
    </cfRule>
    <cfRule type="cellIs" dxfId="122" priority="5799" operator="equal">
      <formula>14</formula>
    </cfRule>
    <cfRule type="cellIs" dxfId="121" priority="5800" operator="equal">
      <formula>12</formula>
    </cfRule>
    <cfRule type="cellIs" dxfId="120" priority="5801" operator="equal">
      <formula>9</formula>
    </cfRule>
    <cfRule type="cellIs" dxfId="119" priority="5802" operator="equal">
      <formula>7</formula>
    </cfRule>
    <cfRule type="cellIs" dxfId="118" priority="5803" operator="equal">
      <formula>5</formula>
    </cfRule>
    <cfRule type="cellIs" dxfId="117" priority="5804" operator="equal">
      <formula>3</formula>
    </cfRule>
    <cfRule type="cellIs" dxfId="116" priority="5805" operator="equal">
      <formula>1</formula>
    </cfRule>
  </conditionalFormatting>
  <conditionalFormatting sqref="G6:H6">
    <cfRule type="cellIs" dxfId="115" priority="5103" operator="equal">
      <formula>0</formula>
    </cfRule>
    <cfRule type="cellIs" dxfId="114" priority="5104" operator="equal">
      <formula>35</formula>
    </cfRule>
    <cfRule type="cellIs" dxfId="113" priority="5105" operator="equal">
      <formula>33</formula>
    </cfRule>
    <cfRule type="cellIs" dxfId="112" priority="5106" operator="equal">
      <formula>31</formula>
    </cfRule>
    <cfRule type="cellIs" dxfId="111" priority="5107" operator="equal">
      <formula>29</formula>
    </cfRule>
    <cfRule type="cellIs" dxfId="110" priority="5108" operator="equal">
      <formula>28</formula>
    </cfRule>
    <cfRule type="cellIs" dxfId="109" priority="5109" operator="equal">
      <formula>26</formula>
    </cfRule>
    <cfRule type="cellIs" dxfId="108" priority="5110" operator="equal">
      <formula>24</formula>
    </cfRule>
    <cfRule type="cellIs" dxfId="107" priority="5111" operator="equal">
      <formula>22</formula>
    </cfRule>
    <cfRule type="cellIs" dxfId="106" priority="5112" operator="equal">
      <formula>20</formula>
    </cfRule>
    <cfRule type="cellIs" dxfId="105" priority="5113" operator="equal">
      <formula>17</formula>
    </cfRule>
    <cfRule type="cellIs" dxfId="104" priority="5114" operator="equal">
      <formula>15</formula>
    </cfRule>
    <cfRule type="cellIs" dxfId="103" priority="5115" operator="equal">
      <formula>13</formula>
    </cfRule>
    <cfRule type="cellIs" dxfId="102" priority="5116" operator="equal">
      <formula>11</formula>
    </cfRule>
    <cfRule type="cellIs" dxfId="101" priority="5117" operator="equal">
      <formula>10</formula>
    </cfRule>
    <cfRule type="cellIs" dxfId="100" priority="5118" operator="equal">
      <formula>8</formula>
    </cfRule>
    <cfRule type="cellIs" dxfId="99" priority="5119" operator="equal">
      <formula>6</formula>
    </cfRule>
    <cfRule type="cellIs" dxfId="98" priority="5120" operator="equal">
      <formula>4</formula>
    </cfRule>
    <cfRule type="cellIs" dxfId="97" priority="5121" operator="equal">
      <formula>2</formula>
    </cfRule>
    <cfRule type="cellIs" dxfId="96" priority="5122" operator="equal">
      <formula>36</formula>
    </cfRule>
    <cfRule type="cellIs" dxfId="95" priority="5123" operator="equal">
      <formula>34</formula>
    </cfRule>
    <cfRule type="cellIs" dxfId="94" priority="5124" operator="equal">
      <formula>32</formula>
    </cfRule>
    <cfRule type="cellIs" dxfId="93" priority="5125" operator="equal">
      <formula>30</formula>
    </cfRule>
    <cfRule type="cellIs" dxfId="92" priority="5126" operator="equal">
      <formula>27</formula>
    </cfRule>
    <cfRule type="cellIs" dxfId="91" priority="5127" operator="equal">
      <formula>25</formula>
    </cfRule>
    <cfRule type="cellIs" dxfId="90" priority="5128" operator="equal">
      <formula>23</formula>
    </cfRule>
    <cfRule type="cellIs" dxfId="89" priority="5129" operator="equal">
      <formula>21</formula>
    </cfRule>
    <cfRule type="cellIs" dxfId="88" priority="5130" operator="equal">
      <formula>19</formula>
    </cfRule>
    <cfRule type="cellIs" dxfId="87" priority="5131" operator="equal">
      <formula>18</formula>
    </cfRule>
    <cfRule type="cellIs" dxfId="86" priority="5132" operator="equal">
      <formula>16</formula>
    </cfRule>
    <cfRule type="cellIs" dxfId="85" priority="5133" operator="equal">
      <formula>14</formula>
    </cfRule>
    <cfRule type="cellIs" dxfId="84" priority="5134" operator="equal">
      <formula>12</formula>
    </cfRule>
    <cfRule type="cellIs" dxfId="83" priority="5135" operator="equal">
      <formula>9</formula>
    </cfRule>
    <cfRule type="cellIs" dxfId="82" priority="5136" operator="equal">
      <formula>7</formula>
    </cfRule>
    <cfRule type="cellIs" dxfId="81" priority="5137" operator="equal">
      <formula>5</formula>
    </cfRule>
    <cfRule type="cellIs" dxfId="80" priority="5138" operator="equal">
      <formula>3</formula>
    </cfRule>
    <cfRule type="cellIs" dxfId="79" priority="5139" operator="equal">
      <formula>1</formula>
    </cfRule>
  </conditionalFormatting>
  <conditionalFormatting sqref="Q28:Q1000">
    <cfRule type="cellIs" dxfId="78" priority="4289" operator="equal">
      <formula>0</formula>
    </cfRule>
    <cfRule type="cellIs" dxfId="77" priority="4290" operator="equal">
      <formula>35</formula>
    </cfRule>
    <cfRule type="cellIs" dxfId="76" priority="4291" operator="equal">
      <formula>33</formula>
    </cfRule>
    <cfRule type="cellIs" dxfId="75" priority="4292" operator="equal">
      <formula>31</formula>
    </cfRule>
    <cfRule type="cellIs" dxfId="74" priority="4293" operator="equal">
      <formula>29</formula>
    </cfRule>
    <cfRule type="cellIs" dxfId="73" priority="4294" operator="equal">
      <formula>28</formula>
    </cfRule>
    <cfRule type="cellIs" dxfId="72" priority="4295" operator="equal">
      <formula>26</formula>
    </cfRule>
    <cfRule type="cellIs" dxfId="71" priority="4296" operator="equal">
      <formula>24</formula>
    </cfRule>
    <cfRule type="cellIs" dxfId="70" priority="4297" operator="equal">
      <formula>22</formula>
    </cfRule>
    <cfRule type="cellIs" dxfId="69" priority="4298" operator="equal">
      <formula>20</formula>
    </cfRule>
    <cfRule type="cellIs" dxfId="68" priority="4299" operator="equal">
      <formula>17</formula>
    </cfRule>
    <cfRule type="cellIs" dxfId="67" priority="4300" operator="equal">
      <formula>15</formula>
    </cfRule>
    <cfRule type="cellIs" dxfId="66" priority="4301" operator="equal">
      <formula>13</formula>
    </cfRule>
    <cfRule type="cellIs" dxfId="65" priority="4302" operator="equal">
      <formula>11</formula>
    </cfRule>
    <cfRule type="cellIs" dxfId="64" priority="4303" operator="equal">
      <formula>10</formula>
    </cfRule>
    <cfRule type="cellIs" dxfId="63" priority="4304" operator="equal">
      <formula>8</formula>
    </cfRule>
    <cfRule type="cellIs" dxfId="62" priority="4305" operator="equal">
      <formula>6</formula>
    </cfRule>
    <cfRule type="cellIs" dxfId="61" priority="4306" operator="equal">
      <formula>4</formula>
    </cfRule>
    <cfRule type="cellIs" dxfId="60" priority="4307" operator="equal">
      <formula>2</formula>
    </cfRule>
    <cfRule type="cellIs" dxfId="59" priority="4308" operator="equal">
      <formula>36</formula>
    </cfRule>
    <cfRule type="cellIs" dxfId="58" priority="4309" operator="equal">
      <formula>34</formula>
    </cfRule>
    <cfRule type="cellIs" dxfId="57" priority="4310" operator="equal">
      <formula>32</formula>
    </cfRule>
    <cfRule type="cellIs" dxfId="56" priority="4311" operator="equal">
      <formula>30</formula>
    </cfRule>
    <cfRule type="cellIs" dxfId="55" priority="4312" operator="equal">
      <formula>27</formula>
    </cfRule>
    <cfRule type="cellIs" dxfId="54" priority="4313" operator="equal">
      <formula>25</formula>
    </cfRule>
    <cfRule type="cellIs" dxfId="53" priority="4314" operator="equal">
      <formula>23</formula>
    </cfRule>
    <cfRule type="cellIs" dxfId="52" priority="4315" operator="equal">
      <formula>21</formula>
    </cfRule>
    <cfRule type="cellIs" dxfId="51" priority="4316" operator="equal">
      <formula>19</formula>
    </cfRule>
    <cfRule type="cellIs" dxfId="50" priority="4317" operator="equal">
      <formula>18</formula>
    </cfRule>
    <cfRule type="cellIs" dxfId="49" priority="4318" operator="equal">
      <formula>16</formula>
    </cfRule>
    <cfRule type="cellIs" dxfId="48" priority="4319" operator="equal">
      <formula>14</formula>
    </cfRule>
    <cfRule type="cellIs" dxfId="47" priority="4320" operator="equal">
      <formula>12</formula>
    </cfRule>
    <cfRule type="cellIs" dxfId="46" priority="4321" operator="equal">
      <formula>9</formula>
    </cfRule>
    <cfRule type="cellIs" dxfId="45" priority="4322" operator="equal">
      <formula>7</formula>
    </cfRule>
    <cfRule type="cellIs" dxfId="44" priority="4323" operator="equal">
      <formula>5</formula>
    </cfRule>
    <cfRule type="cellIs" dxfId="43" priority="4324" operator="equal">
      <formula>3</formula>
    </cfRule>
    <cfRule type="cellIs" dxfId="42" priority="4325" operator="equal">
      <formula>1</formula>
    </cfRule>
  </conditionalFormatting>
  <conditionalFormatting sqref="O28:O1000">
    <cfRule type="cellIs" dxfId="41" priority="4252" operator="equal">
      <formula>0</formula>
    </cfRule>
    <cfRule type="cellIs" dxfId="40" priority="4253" operator="equal">
      <formula>35</formula>
    </cfRule>
    <cfRule type="cellIs" dxfId="39" priority="4254" operator="equal">
      <formula>33</formula>
    </cfRule>
    <cfRule type="cellIs" dxfId="38" priority="4255" operator="equal">
      <formula>31</formula>
    </cfRule>
    <cfRule type="cellIs" dxfId="37" priority="4256" operator="equal">
      <formula>29</formula>
    </cfRule>
    <cfRule type="cellIs" dxfId="36" priority="4257" operator="equal">
      <formula>28</formula>
    </cfRule>
    <cfRule type="cellIs" dxfId="35" priority="4258" operator="equal">
      <formula>26</formula>
    </cfRule>
    <cfRule type="cellIs" dxfId="34" priority="4259" operator="equal">
      <formula>24</formula>
    </cfRule>
    <cfRule type="cellIs" dxfId="33" priority="4260" operator="equal">
      <formula>22</formula>
    </cfRule>
    <cfRule type="cellIs" dxfId="32" priority="4261" operator="equal">
      <formula>20</formula>
    </cfRule>
    <cfRule type="cellIs" dxfId="31" priority="4262" operator="equal">
      <formula>17</formula>
    </cfRule>
    <cfRule type="cellIs" dxfId="30" priority="4263" operator="equal">
      <formula>15</formula>
    </cfRule>
    <cfRule type="cellIs" dxfId="29" priority="4264" operator="equal">
      <formula>13</formula>
    </cfRule>
    <cfRule type="cellIs" dxfId="28" priority="4265" operator="equal">
      <formula>11</formula>
    </cfRule>
    <cfRule type="cellIs" dxfId="27" priority="4266" operator="equal">
      <formula>10</formula>
    </cfRule>
    <cfRule type="cellIs" dxfId="26" priority="4267" operator="equal">
      <formula>8</formula>
    </cfRule>
    <cfRule type="cellIs" dxfId="25" priority="4268" operator="equal">
      <formula>6</formula>
    </cfRule>
    <cfRule type="cellIs" dxfId="24" priority="4269" operator="equal">
      <formula>4</formula>
    </cfRule>
    <cfRule type="cellIs" dxfId="23" priority="4270" operator="equal">
      <formula>2</formula>
    </cfRule>
    <cfRule type="cellIs" dxfId="22" priority="4271" operator="equal">
      <formula>36</formula>
    </cfRule>
    <cfRule type="cellIs" dxfId="21" priority="4272" operator="equal">
      <formula>34</formula>
    </cfRule>
    <cfRule type="cellIs" dxfId="20" priority="4273" operator="equal">
      <formula>32</formula>
    </cfRule>
    <cfRule type="cellIs" dxfId="19" priority="4274" operator="equal">
      <formula>30</formula>
    </cfRule>
    <cfRule type="cellIs" dxfId="18" priority="4275" operator="equal">
      <formula>27</formula>
    </cfRule>
    <cfRule type="cellIs" dxfId="17" priority="4276" operator="equal">
      <formula>25</formula>
    </cfRule>
    <cfRule type="cellIs" dxfId="16" priority="4277" operator="equal">
      <formula>23</formula>
    </cfRule>
    <cfRule type="cellIs" dxfId="15" priority="4278" operator="equal">
      <formula>21</formula>
    </cfRule>
    <cfRule type="cellIs" dxfId="14" priority="4279" operator="equal">
      <formula>19</formula>
    </cfRule>
    <cfRule type="cellIs" dxfId="13" priority="4280" operator="equal">
      <formula>18</formula>
    </cfRule>
    <cfRule type="cellIs" dxfId="12" priority="4281" operator="equal">
      <formula>16</formula>
    </cfRule>
    <cfRule type="cellIs" dxfId="11" priority="4282" operator="equal">
      <formula>14</formula>
    </cfRule>
    <cfRule type="cellIs" dxfId="10" priority="4283" operator="equal">
      <formula>12</formula>
    </cfRule>
    <cfRule type="cellIs" dxfId="9" priority="4284" operator="equal">
      <formula>9</formula>
    </cfRule>
    <cfRule type="cellIs" dxfId="8" priority="4285" operator="equal">
      <formula>7</formula>
    </cfRule>
    <cfRule type="cellIs" dxfId="7" priority="4286" operator="equal">
      <formula>5</formula>
    </cfRule>
    <cfRule type="cellIs" dxfId="6" priority="4287" operator="equal">
      <formula>3</formula>
    </cfRule>
    <cfRule type="cellIs" dxfId="5" priority="4288" operator="equal">
      <formula>1</formula>
    </cfRule>
  </conditionalFormatting>
  <conditionalFormatting sqref="M28:M1000">
    <cfRule type="notContainsBlanks" dxfId="4" priority="4206">
      <formula>LEN(TRIM(M28))&gt;0</formula>
    </cfRule>
  </conditionalFormatting>
  <conditionalFormatting sqref="Z28:Z1000">
    <cfRule type="notContainsBlanks" dxfId="3" priority="3048">
      <formula>LEN(TRIM(Z28))&gt;0</formula>
    </cfRule>
  </conditionalFormatting>
  <conditionalFormatting sqref="AJ28:AJ1000">
    <cfRule type="notContainsBlanks" dxfId="2" priority="353">
      <formula>LEN(TRIM(AJ28))&gt;0</formula>
    </cfRule>
  </conditionalFormatting>
  <conditionalFormatting sqref="M29">
    <cfRule type="expression" dxfId="1" priority="4">
      <formula>IF(#REF!="Ϫ",1,0)</formula>
    </cfRule>
  </conditionalFormatting>
  <conditionalFormatting sqref="M28:M1000">
    <cfRule type="expression" dxfId="0" priority="3">
      <formula>IF(#REF!="Ϫ",1,0)</formula>
    </cfRule>
  </conditionalFormatting>
  <dataValidations count="1">
    <dataValidation type="whole" allowBlank="1" showInputMessage="1" showErrorMessage="1" sqref="AF28:AF1551">
      <formula1>0</formula1>
      <formula2>36</formula2>
    </dataValidation>
  </dataValidations>
  <pageMargins left="0.7" right="0.7" top="0.75" bottom="0.75" header="0.3" footer="0.3"/>
  <pageSetup paperSize="9" scale="70" orientation="landscape" r:id="rId1"/>
  <cellWatches>
    <cellWatch r="AL53"/>
  </cellWatche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olha4"/>
  <dimension ref="B1:L27"/>
  <sheetViews>
    <sheetView showGridLines="0" showRowColHeaders="0" topLeftCell="B1" zoomScale="110" zoomScaleNormal="110" workbookViewId="0">
      <selection activeCell="D14" sqref="D14"/>
    </sheetView>
  </sheetViews>
  <sheetFormatPr defaultRowHeight="15" x14ac:dyDescent="0.25"/>
  <cols>
    <col min="1" max="1" width="5.28515625" style="58" customWidth="1"/>
    <col min="2" max="2" width="5.85546875" style="58" customWidth="1"/>
    <col min="3" max="3" width="1.5703125" style="58" customWidth="1"/>
    <col min="4" max="4" width="2.7109375" style="58" customWidth="1"/>
    <col min="5" max="5" width="5.85546875" style="58" customWidth="1"/>
    <col min="6" max="6" width="1.5703125" style="58" customWidth="1"/>
    <col min="7" max="7" width="2.7109375" style="58" customWidth="1"/>
    <col min="8" max="8" width="5.85546875" style="58" customWidth="1"/>
    <col min="9" max="9" width="1.5703125" style="58" customWidth="1"/>
    <col min="10" max="10" width="2.7109375" style="58" customWidth="1"/>
    <col min="11" max="11" width="5.28515625" style="58" customWidth="1"/>
    <col min="12" max="12" width="5.7109375" style="58" customWidth="1"/>
    <col min="13" max="16384" width="9.140625" style="58"/>
  </cols>
  <sheetData>
    <row r="1" spans="2:12" ht="15.75" thickBot="1" x14ac:dyDescent="0.3"/>
    <row r="2" spans="2:12" x14ac:dyDescent="0.25">
      <c r="B2" s="438" t="s">
        <v>56</v>
      </c>
      <c r="C2" s="439"/>
      <c r="D2" s="439"/>
      <c r="E2" s="439"/>
      <c r="F2" s="439"/>
      <c r="G2" s="439"/>
      <c r="H2" s="439"/>
      <c r="I2" s="439"/>
      <c r="J2" s="440"/>
    </row>
    <row r="3" spans="2:12" ht="15.75" thickBot="1" x14ac:dyDescent="0.3">
      <c r="B3" s="441"/>
      <c r="C3" s="442"/>
      <c r="D3" s="442"/>
      <c r="E3" s="442"/>
      <c r="F3" s="442"/>
      <c r="G3" s="442"/>
      <c r="H3" s="442"/>
      <c r="I3" s="442"/>
      <c r="J3" s="443"/>
    </row>
    <row r="4" spans="2:12" x14ac:dyDescent="0.25">
      <c r="B4" s="434">
        <v>1</v>
      </c>
      <c r="C4" s="273"/>
      <c r="D4" s="274"/>
      <c r="E4" s="432">
        <v>2</v>
      </c>
      <c r="F4" s="275"/>
      <c r="G4" s="276"/>
      <c r="H4" s="434">
        <v>3</v>
      </c>
      <c r="I4" s="273"/>
      <c r="J4" s="274"/>
      <c r="L4" s="436">
        <f>B4+E4+H4</f>
        <v>6</v>
      </c>
    </row>
    <row r="5" spans="2:12" ht="15.75" thickBot="1" x14ac:dyDescent="0.3">
      <c r="B5" s="435"/>
      <c r="C5" s="272"/>
      <c r="D5" s="277">
        <v>10</v>
      </c>
      <c r="E5" s="433"/>
      <c r="F5" s="123"/>
      <c r="G5" s="277">
        <v>20</v>
      </c>
      <c r="H5" s="435"/>
      <c r="I5" s="272"/>
      <c r="J5" s="278">
        <v>30</v>
      </c>
      <c r="L5" s="437"/>
    </row>
    <row r="6" spans="2:12" x14ac:dyDescent="0.25">
      <c r="B6" s="432">
        <v>4</v>
      </c>
      <c r="C6" s="275"/>
      <c r="D6" s="276"/>
      <c r="E6" s="434">
        <v>5</v>
      </c>
      <c r="F6" s="273"/>
      <c r="G6" s="274"/>
      <c r="H6" s="432">
        <v>6</v>
      </c>
      <c r="I6" s="275"/>
      <c r="J6" s="276"/>
      <c r="L6" s="436">
        <f t="shared" ref="L6" si="0">B6+E6+H6</f>
        <v>15</v>
      </c>
    </row>
    <row r="7" spans="2:12" ht="15.75" thickBot="1" x14ac:dyDescent="0.3">
      <c r="B7" s="433"/>
      <c r="C7" s="123"/>
      <c r="D7" s="279"/>
      <c r="E7" s="435"/>
      <c r="F7" s="272"/>
      <c r="G7" s="280">
        <v>0</v>
      </c>
      <c r="H7" s="433"/>
      <c r="I7" s="123"/>
      <c r="J7" s="279"/>
      <c r="L7" s="437"/>
    </row>
    <row r="8" spans="2:12" x14ac:dyDescent="0.25">
      <c r="B8" s="434">
        <v>7</v>
      </c>
      <c r="C8" s="273"/>
      <c r="D8" s="274"/>
      <c r="E8" s="432">
        <v>8</v>
      </c>
      <c r="F8" s="275"/>
      <c r="G8" s="276"/>
      <c r="H8" s="434">
        <v>9</v>
      </c>
      <c r="I8" s="273"/>
      <c r="J8" s="274"/>
      <c r="L8" s="436">
        <f t="shared" ref="L8" si="1">B8+E8+H8</f>
        <v>24</v>
      </c>
    </row>
    <row r="9" spans="2:12" ht="15.75" thickBot="1" x14ac:dyDescent="0.3">
      <c r="B9" s="435"/>
      <c r="C9" s="272">
        <v>0</v>
      </c>
      <c r="D9" s="280">
        <v>0</v>
      </c>
      <c r="E9" s="433"/>
      <c r="F9" s="123"/>
      <c r="G9" s="279"/>
      <c r="H9" s="435"/>
      <c r="I9" s="272">
        <v>0</v>
      </c>
      <c r="J9" s="281"/>
      <c r="L9" s="437"/>
    </row>
    <row r="10" spans="2:12" x14ac:dyDescent="0.25">
      <c r="B10" s="432">
        <v>10</v>
      </c>
      <c r="C10" s="275"/>
      <c r="D10" s="276"/>
      <c r="E10" s="432">
        <v>11</v>
      </c>
      <c r="F10" s="275"/>
      <c r="G10" s="276"/>
      <c r="H10" s="434">
        <v>12</v>
      </c>
      <c r="I10" s="273"/>
      <c r="J10" s="274"/>
      <c r="L10" s="436">
        <f t="shared" ref="L10" si="2">B10+E10+H10</f>
        <v>33</v>
      </c>
    </row>
    <row r="11" spans="2:12" ht="15.75" thickBot="1" x14ac:dyDescent="0.3">
      <c r="B11" s="433"/>
      <c r="C11" s="123"/>
      <c r="D11" s="278">
        <v>1</v>
      </c>
      <c r="E11" s="433"/>
      <c r="F11" s="123"/>
      <c r="G11" s="278">
        <v>19</v>
      </c>
      <c r="H11" s="435"/>
      <c r="I11" s="272">
        <v>1</v>
      </c>
      <c r="J11" s="278">
        <v>21</v>
      </c>
      <c r="L11" s="437"/>
    </row>
    <row r="12" spans="2:12" x14ac:dyDescent="0.25">
      <c r="B12" s="432">
        <v>13</v>
      </c>
      <c r="C12" s="275"/>
      <c r="D12" s="276"/>
      <c r="E12" s="434">
        <v>14</v>
      </c>
      <c r="F12" s="273"/>
      <c r="G12" s="274"/>
      <c r="H12" s="432">
        <v>15</v>
      </c>
      <c r="I12" s="275"/>
      <c r="J12" s="276"/>
      <c r="L12" s="436">
        <f t="shared" ref="L12" si="3">B12+E12+H12</f>
        <v>42</v>
      </c>
    </row>
    <row r="13" spans="2:12" ht="15.75" thickBot="1" x14ac:dyDescent="0.3">
      <c r="B13" s="433"/>
      <c r="C13" s="123"/>
      <c r="D13" s="277">
        <v>31</v>
      </c>
      <c r="E13" s="435"/>
      <c r="F13" s="272">
        <v>31</v>
      </c>
      <c r="G13" s="281"/>
      <c r="H13" s="433"/>
      <c r="I13" s="123"/>
      <c r="J13" s="279"/>
      <c r="L13" s="437"/>
    </row>
    <row r="14" spans="2:12" x14ac:dyDescent="0.25">
      <c r="B14" s="434">
        <v>16</v>
      </c>
      <c r="C14" s="273"/>
      <c r="D14" s="274"/>
      <c r="E14" s="432">
        <v>17</v>
      </c>
      <c r="F14" s="275"/>
      <c r="G14" s="276"/>
      <c r="H14" s="434">
        <v>18</v>
      </c>
      <c r="I14" s="273"/>
      <c r="J14" s="274"/>
      <c r="L14" s="436">
        <f t="shared" ref="L14" si="4">B14+E14+H14</f>
        <v>51</v>
      </c>
    </row>
    <row r="15" spans="2:12" ht="15.75" thickBot="1" x14ac:dyDescent="0.3">
      <c r="B15" s="435"/>
      <c r="C15" s="272"/>
      <c r="D15" s="281"/>
      <c r="E15" s="433"/>
      <c r="F15" s="123"/>
      <c r="G15" s="278">
        <v>7</v>
      </c>
      <c r="H15" s="435"/>
      <c r="I15" s="272"/>
      <c r="J15" s="281"/>
      <c r="L15" s="437"/>
    </row>
    <row r="16" spans="2:12" x14ac:dyDescent="0.25">
      <c r="B16" s="434">
        <v>19</v>
      </c>
      <c r="C16" s="273"/>
      <c r="D16" s="274"/>
      <c r="E16" s="432">
        <v>20</v>
      </c>
      <c r="F16" s="275"/>
      <c r="G16" s="276"/>
      <c r="H16" s="434">
        <v>21</v>
      </c>
      <c r="I16" s="273"/>
      <c r="J16" s="274"/>
      <c r="L16" s="436">
        <f t="shared" ref="L16" si="5">B16+E16+H16</f>
        <v>60</v>
      </c>
    </row>
    <row r="17" spans="2:12" ht="15.75" thickBot="1" x14ac:dyDescent="0.3">
      <c r="B17" s="435"/>
      <c r="C17" s="272"/>
      <c r="D17" s="277">
        <v>11</v>
      </c>
      <c r="E17" s="433"/>
      <c r="F17" s="123"/>
      <c r="G17" s="277">
        <v>2</v>
      </c>
      <c r="H17" s="435"/>
      <c r="I17" s="272"/>
      <c r="J17" s="278">
        <v>12</v>
      </c>
      <c r="L17" s="437"/>
    </row>
    <row r="18" spans="2:12" x14ac:dyDescent="0.25">
      <c r="B18" s="432">
        <v>22</v>
      </c>
      <c r="C18" s="275"/>
      <c r="D18" s="276"/>
      <c r="E18" s="434">
        <v>23</v>
      </c>
      <c r="F18" s="273"/>
      <c r="G18" s="274"/>
      <c r="H18" s="432">
        <v>24</v>
      </c>
      <c r="I18" s="275"/>
      <c r="J18" s="276"/>
      <c r="L18" s="436">
        <f t="shared" ref="L18" si="6">B18+E18+H18</f>
        <v>69</v>
      </c>
    </row>
    <row r="19" spans="2:12" ht="15.75" thickBot="1" x14ac:dyDescent="0.3">
      <c r="B19" s="433"/>
      <c r="C19" s="123"/>
      <c r="D19" s="277">
        <v>29</v>
      </c>
      <c r="E19" s="435"/>
      <c r="F19" s="272">
        <v>29</v>
      </c>
      <c r="G19" s="278">
        <v>32</v>
      </c>
      <c r="H19" s="433"/>
      <c r="I19" s="123"/>
      <c r="J19" s="279"/>
      <c r="L19" s="437"/>
    </row>
    <row r="20" spans="2:12" x14ac:dyDescent="0.25">
      <c r="B20" s="434">
        <v>25</v>
      </c>
      <c r="C20" s="273"/>
      <c r="D20" s="274"/>
      <c r="E20" s="432">
        <v>26</v>
      </c>
      <c r="F20" s="275"/>
      <c r="G20" s="276"/>
      <c r="H20" s="434">
        <v>27</v>
      </c>
      <c r="I20" s="273"/>
      <c r="J20" s="274"/>
      <c r="L20" s="436">
        <f t="shared" ref="L20" si="7">B20+E20+H20</f>
        <v>78</v>
      </c>
    </row>
    <row r="21" spans="2:12" ht="15.75" thickBot="1" x14ac:dyDescent="0.3">
      <c r="B21" s="435"/>
      <c r="C21" s="272"/>
      <c r="D21" s="281"/>
      <c r="E21" s="433"/>
      <c r="F21" s="123"/>
      <c r="G21" s="279"/>
      <c r="H21" s="435"/>
      <c r="I21" s="272"/>
      <c r="J21" s="281"/>
      <c r="L21" s="437"/>
    </row>
    <row r="22" spans="2:12" x14ac:dyDescent="0.25">
      <c r="B22" s="432">
        <v>28</v>
      </c>
      <c r="C22" s="275"/>
      <c r="D22" s="276"/>
      <c r="E22" s="432">
        <v>29</v>
      </c>
      <c r="F22" s="275"/>
      <c r="G22" s="276"/>
      <c r="H22" s="434">
        <v>30</v>
      </c>
      <c r="I22" s="273"/>
      <c r="J22" s="274"/>
    </row>
    <row r="23" spans="2:12" ht="15.75" thickBot="1" x14ac:dyDescent="0.3">
      <c r="B23" s="433"/>
      <c r="C23" s="123"/>
      <c r="D23" s="279"/>
      <c r="E23" s="433"/>
      <c r="F23" s="123"/>
      <c r="G23" s="277">
        <v>22</v>
      </c>
      <c r="H23" s="435"/>
      <c r="I23" s="272"/>
      <c r="J23" s="278">
        <v>3</v>
      </c>
    </row>
    <row r="24" spans="2:12" x14ac:dyDescent="0.25">
      <c r="B24" s="432">
        <v>31</v>
      </c>
      <c r="C24" s="275"/>
      <c r="D24" s="276"/>
      <c r="E24" s="434">
        <v>32</v>
      </c>
      <c r="F24" s="273"/>
      <c r="G24" s="274"/>
      <c r="H24" s="432">
        <v>33</v>
      </c>
      <c r="I24" s="275"/>
      <c r="J24" s="276"/>
    </row>
    <row r="25" spans="2:12" ht="15.75" thickBot="1" x14ac:dyDescent="0.3">
      <c r="B25" s="433"/>
      <c r="C25" s="123"/>
      <c r="D25" s="277">
        <v>13</v>
      </c>
      <c r="E25" s="435"/>
      <c r="F25" s="272">
        <v>13</v>
      </c>
      <c r="G25" s="278">
        <v>23</v>
      </c>
      <c r="H25" s="433"/>
      <c r="I25" s="123"/>
      <c r="J25" s="279"/>
    </row>
    <row r="26" spans="2:12" x14ac:dyDescent="0.25">
      <c r="B26" s="434">
        <v>36</v>
      </c>
      <c r="C26" s="273"/>
      <c r="D26" s="274"/>
      <c r="E26" s="432">
        <v>35</v>
      </c>
      <c r="F26" s="275"/>
      <c r="G26" s="276"/>
      <c r="H26" s="434">
        <v>36</v>
      </c>
      <c r="I26" s="273"/>
      <c r="J26" s="274"/>
    </row>
    <row r="27" spans="2:12" ht="15.75" thickBot="1" x14ac:dyDescent="0.3">
      <c r="B27" s="435"/>
      <c r="C27" s="282"/>
      <c r="D27" s="281"/>
      <c r="E27" s="433"/>
      <c r="F27" s="283"/>
      <c r="G27" s="279"/>
      <c r="H27" s="435"/>
      <c r="I27" s="282"/>
      <c r="J27" s="281"/>
    </row>
  </sheetData>
  <mergeCells count="46">
    <mergeCell ref="B6:B7"/>
    <mergeCell ref="E6:E7"/>
    <mergeCell ref="H6:H7"/>
    <mergeCell ref="L6:L7"/>
    <mergeCell ref="B2:J3"/>
    <mergeCell ref="B4:B5"/>
    <mergeCell ref="E4:E5"/>
    <mergeCell ref="H4:H5"/>
    <mergeCell ref="L4:L5"/>
    <mergeCell ref="B8:B9"/>
    <mergeCell ref="E8:E9"/>
    <mergeCell ref="H8:H9"/>
    <mergeCell ref="L8:L9"/>
    <mergeCell ref="B10:B11"/>
    <mergeCell ref="E10:E11"/>
    <mergeCell ref="H10:H11"/>
    <mergeCell ref="L10:L11"/>
    <mergeCell ref="B12:B13"/>
    <mergeCell ref="E12:E13"/>
    <mergeCell ref="H12:H13"/>
    <mergeCell ref="L12:L13"/>
    <mergeCell ref="B14:B15"/>
    <mergeCell ref="E14:E15"/>
    <mergeCell ref="H14:H15"/>
    <mergeCell ref="L14:L15"/>
    <mergeCell ref="B16:B17"/>
    <mergeCell ref="E16:E17"/>
    <mergeCell ref="H16:H17"/>
    <mergeCell ref="L16:L17"/>
    <mergeCell ref="B18:B19"/>
    <mergeCell ref="E18:E19"/>
    <mergeCell ref="H18:H19"/>
    <mergeCell ref="L18:L19"/>
    <mergeCell ref="B20:B21"/>
    <mergeCell ref="E20:E21"/>
    <mergeCell ref="H20:H21"/>
    <mergeCell ref="L20:L21"/>
    <mergeCell ref="B22:B23"/>
    <mergeCell ref="E22:E23"/>
    <mergeCell ref="H22:H23"/>
    <mergeCell ref="B24:B25"/>
    <mergeCell ref="E24:E25"/>
    <mergeCell ref="H24:H25"/>
    <mergeCell ref="B26:B27"/>
    <mergeCell ref="E26:E27"/>
    <mergeCell ref="H26:H2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Folhas de cálculo</vt:lpstr>
      </vt:variant>
      <vt:variant>
        <vt:i4>5</vt:i4>
      </vt:variant>
      <vt:variant>
        <vt:lpstr>Intervalos com nome</vt:lpstr>
      </vt:variant>
      <vt:variant>
        <vt:i4>1</vt:i4>
      </vt:variant>
    </vt:vector>
  </HeadingPairs>
  <TitlesOfParts>
    <vt:vector size="6" baseType="lpstr">
      <vt:lpstr>Table</vt:lpstr>
      <vt:lpstr>Minimal_Backup</vt:lpstr>
      <vt:lpstr>Spins</vt:lpstr>
      <vt:lpstr>Code</vt:lpstr>
      <vt:lpstr>Map</vt:lpstr>
      <vt:lpstr>Code!Área_de_Impressão</vt:lpstr>
    </vt:vector>
  </TitlesOfParts>
  <Company>Xtreme Tech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 Fernandes</dc:creator>
  <cp:lastModifiedBy>David Fernandes</cp:lastModifiedBy>
  <cp:lastPrinted>2012-09-30T18:26:16Z</cp:lastPrinted>
  <dcterms:created xsi:type="dcterms:W3CDTF">2012-08-24T20:04:21Z</dcterms:created>
  <dcterms:modified xsi:type="dcterms:W3CDTF">2012-11-29T21:08:09Z</dcterms:modified>
</cp:coreProperties>
</file>