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28" windowWidth="6900" windowHeight="6660" activeTab="1"/>
  </bookViews>
  <sheets>
    <sheet name="Permanenzen_SBWB_2013-01-01" sheetId="1" r:id="rId1"/>
    <sheet name="Blad1" sheetId="4" r:id="rId2"/>
  </sheets>
  <definedNames>
    <definedName name="CodeStart">#REF!</definedName>
    <definedName name="GBP_Curncy">#REF!</definedName>
    <definedName name="SILV">#REF!</definedName>
    <definedName name="silver">#REF!</definedName>
    <definedName name="Week">#REF!</definedName>
  </definedNames>
  <calcPr calcId="145621"/>
</workbook>
</file>

<file path=xl/calcChain.xml><?xml version="1.0" encoding="utf-8"?>
<calcChain xmlns="http://schemas.openxmlformats.org/spreadsheetml/2006/main">
  <c r="N500" i="4" l="1"/>
  <c r="Q500" i="4" s="1"/>
  <c r="J500" i="4"/>
  <c r="K500" i="4" s="1"/>
  <c r="F500" i="4"/>
  <c r="E500" i="4"/>
  <c r="D500" i="4"/>
  <c r="N499" i="4"/>
  <c r="Q499" i="4" s="1"/>
  <c r="J499" i="4"/>
  <c r="L499" i="4" s="1"/>
  <c r="F499" i="4"/>
  <c r="E499" i="4"/>
  <c r="D499" i="4"/>
  <c r="N498" i="4"/>
  <c r="O498" i="4" s="1"/>
  <c r="J498" i="4"/>
  <c r="F498" i="4"/>
  <c r="E498" i="4"/>
  <c r="D498" i="4"/>
  <c r="N497" i="4"/>
  <c r="Q497" i="4" s="1"/>
  <c r="J497" i="4"/>
  <c r="L497" i="4" s="1"/>
  <c r="F497" i="4"/>
  <c r="E497" i="4"/>
  <c r="D497" i="4"/>
  <c r="N496" i="4"/>
  <c r="Q496" i="4" s="1"/>
  <c r="J496" i="4"/>
  <c r="F496" i="4"/>
  <c r="E496" i="4"/>
  <c r="D496" i="4"/>
  <c r="N495" i="4"/>
  <c r="Q495" i="4" s="1"/>
  <c r="J495" i="4"/>
  <c r="M495" i="4" s="1"/>
  <c r="F495" i="4"/>
  <c r="E495" i="4"/>
  <c r="D495" i="4"/>
  <c r="N494" i="4"/>
  <c r="Q494" i="4" s="1"/>
  <c r="J494" i="4"/>
  <c r="F494" i="4"/>
  <c r="E494" i="4"/>
  <c r="D494" i="4"/>
  <c r="N493" i="4"/>
  <c r="J493" i="4"/>
  <c r="F493" i="4"/>
  <c r="E493" i="4"/>
  <c r="D493" i="4"/>
  <c r="N492" i="4"/>
  <c r="Q492" i="4" s="1"/>
  <c r="J492" i="4"/>
  <c r="F492" i="4"/>
  <c r="E492" i="4"/>
  <c r="D492" i="4"/>
  <c r="N491" i="4"/>
  <c r="J491" i="4"/>
  <c r="F491" i="4"/>
  <c r="E491" i="4"/>
  <c r="D491" i="4"/>
  <c r="N490" i="4"/>
  <c r="Q490" i="4" s="1"/>
  <c r="J490" i="4"/>
  <c r="L490" i="4" s="1"/>
  <c r="F490" i="4"/>
  <c r="E490" i="4"/>
  <c r="D490" i="4"/>
  <c r="N489" i="4"/>
  <c r="J489" i="4"/>
  <c r="F489" i="4"/>
  <c r="E489" i="4"/>
  <c r="D489" i="4"/>
  <c r="N488" i="4"/>
  <c r="O488" i="4" s="1"/>
  <c r="J488" i="4"/>
  <c r="F488" i="4"/>
  <c r="E488" i="4"/>
  <c r="D488" i="4"/>
  <c r="N487" i="4"/>
  <c r="J487" i="4"/>
  <c r="F487" i="4"/>
  <c r="E487" i="4"/>
  <c r="D487" i="4"/>
  <c r="N486" i="4"/>
  <c r="O486" i="4" s="1"/>
  <c r="J486" i="4"/>
  <c r="K486" i="4" s="1"/>
  <c r="F486" i="4"/>
  <c r="E486" i="4"/>
  <c r="D486" i="4"/>
  <c r="N485" i="4"/>
  <c r="J485" i="4"/>
  <c r="M485" i="4" s="1"/>
  <c r="F485" i="4"/>
  <c r="E485" i="4"/>
  <c r="D485" i="4"/>
  <c r="N484" i="4"/>
  <c r="J484" i="4"/>
  <c r="K484" i="4" s="1"/>
  <c r="F484" i="4"/>
  <c r="E484" i="4"/>
  <c r="D484" i="4"/>
  <c r="N483" i="4"/>
  <c r="J483" i="4"/>
  <c r="M483" i="4" s="1"/>
  <c r="F483" i="4"/>
  <c r="E483" i="4"/>
  <c r="D483" i="4"/>
  <c r="N482" i="4"/>
  <c r="Q482" i="4" s="1"/>
  <c r="J482" i="4"/>
  <c r="L482" i="4" s="1"/>
  <c r="F482" i="4"/>
  <c r="E482" i="4"/>
  <c r="D482" i="4"/>
  <c r="N481" i="4"/>
  <c r="J481" i="4"/>
  <c r="M481" i="4" s="1"/>
  <c r="F481" i="4"/>
  <c r="E481" i="4"/>
  <c r="D481" i="4"/>
  <c r="N480" i="4"/>
  <c r="O480" i="4" s="1"/>
  <c r="J480" i="4"/>
  <c r="K480" i="4" s="1"/>
  <c r="F480" i="4"/>
  <c r="E480" i="4"/>
  <c r="D480" i="4"/>
  <c r="N479" i="4"/>
  <c r="O479" i="4" s="1"/>
  <c r="J479" i="4"/>
  <c r="K479" i="4" s="1"/>
  <c r="F479" i="4"/>
  <c r="E479" i="4"/>
  <c r="D479" i="4"/>
  <c r="N478" i="4"/>
  <c r="Q478" i="4" s="1"/>
  <c r="J478" i="4"/>
  <c r="F478" i="4"/>
  <c r="E478" i="4"/>
  <c r="D478" i="4"/>
  <c r="N477" i="4"/>
  <c r="J477" i="4"/>
  <c r="F477" i="4"/>
  <c r="E477" i="4"/>
  <c r="D477" i="4"/>
  <c r="N476" i="4"/>
  <c r="Q476" i="4" s="1"/>
  <c r="J476" i="4"/>
  <c r="F476" i="4"/>
  <c r="E476" i="4"/>
  <c r="D476" i="4"/>
  <c r="N475" i="4"/>
  <c r="J475" i="4"/>
  <c r="F475" i="4"/>
  <c r="E475" i="4"/>
  <c r="D475" i="4"/>
  <c r="N474" i="4"/>
  <c r="Q474" i="4" s="1"/>
  <c r="J474" i="4"/>
  <c r="K474" i="4" s="1"/>
  <c r="F474" i="4"/>
  <c r="E474" i="4"/>
  <c r="D474" i="4"/>
  <c r="N473" i="4"/>
  <c r="Q473" i="4" s="1"/>
  <c r="J473" i="4"/>
  <c r="L473" i="4" s="1"/>
  <c r="F473" i="4"/>
  <c r="E473" i="4"/>
  <c r="D473" i="4"/>
  <c r="N472" i="4"/>
  <c r="J472" i="4"/>
  <c r="F472" i="4"/>
  <c r="E472" i="4"/>
  <c r="D472" i="4"/>
  <c r="N471" i="4"/>
  <c r="O471" i="4" s="1"/>
  <c r="J471" i="4"/>
  <c r="K471" i="4" s="1"/>
  <c r="F471" i="4"/>
  <c r="E471" i="4"/>
  <c r="D471" i="4"/>
  <c r="N470" i="4"/>
  <c r="J470" i="4"/>
  <c r="K470" i="4" s="1"/>
  <c r="F470" i="4"/>
  <c r="E470" i="4"/>
  <c r="D470" i="4"/>
  <c r="N469" i="4"/>
  <c r="J469" i="4"/>
  <c r="M469" i="4" s="1"/>
  <c r="F469" i="4"/>
  <c r="E469" i="4"/>
  <c r="D469" i="4"/>
  <c r="N468" i="4"/>
  <c r="O468" i="4" s="1"/>
  <c r="J468" i="4"/>
  <c r="K468" i="4" s="1"/>
  <c r="F468" i="4"/>
  <c r="E468" i="4"/>
  <c r="D468" i="4"/>
  <c r="N467" i="4"/>
  <c r="J467" i="4"/>
  <c r="M467" i="4" s="1"/>
  <c r="F467" i="4"/>
  <c r="E467" i="4"/>
  <c r="D467" i="4"/>
  <c r="N466" i="4"/>
  <c r="Q466" i="4" s="1"/>
  <c r="J466" i="4"/>
  <c r="F466" i="4"/>
  <c r="E466" i="4"/>
  <c r="D466" i="4"/>
  <c r="N465" i="4"/>
  <c r="J465" i="4"/>
  <c r="M465" i="4" s="1"/>
  <c r="F465" i="4"/>
  <c r="E465" i="4"/>
  <c r="D465" i="4"/>
  <c r="N464" i="4"/>
  <c r="J464" i="4"/>
  <c r="K464" i="4" s="1"/>
  <c r="F464" i="4"/>
  <c r="E464" i="4"/>
  <c r="D464" i="4"/>
  <c r="N463" i="4"/>
  <c r="J463" i="4"/>
  <c r="M463" i="4" s="1"/>
  <c r="F463" i="4"/>
  <c r="E463" i="4"/>
  <c r="D463" i="4"/>
  <c r="N462" i="4"/>
  <c r="Q462" i="4" s="1"/>
  <c r="J462" i="4"/>
  <c r="L462" i="4" s="1"/>
  <c r="F462" i="4"/>
  <c r="E462" i="4"/>
  <c r="D462" i="4"/>
  <c r="N461" i="4"/>
  <c r="J461" i="4"/>
  <c r="F461" i="4"/>
  <c r="E461" i="4"/>
  <c r="D461" i="4"/>
  <c r="N460" i="4"/>
  <c r="Q460" i="4" s="1"/>
  <c r="J460" i="4"/>
  <c r="F460" i="4"/>
  <c r="E460" i="4"/>
  <c r="D460" i="4"/>
  <c r="N459" i="4"/>
  <c r="J459" i="4"/>
  <c r="F459" i="4"/>
  <c r="E459" i="4"/>
  <c r="D459" i="4"/>
  <c r="N458" i="4"/>
  <c r="J458" i="4"/>
  <c r="F458" i="4"/>
  <c r="E458" i="4"/>
  <c r="D458" i="4"/>
  <c r="N457" i="4"/>
  <c r="J457" i="4"/>
  <c r="F457" i="4"/>
  <c r="E457" i="4"/>
  <c r="D457" i="4"/>
  <c r="N456" i="4"/>
  <c r="Q456" i="4" s="1"/>
  <c r="J456" i="4"/>
  <c r="L456" i="4" s="1"/>
  <c r="F456" i="4"/>
  <c r="E456" i="4"/>
  <c r="D456" i="4"/>
  <c r="N455" i="4"/>
  <c r="J455" i="4"/>
  <c r="F455" i="4"/>
  <c r="E455" i="4"/>
  <c r="D455" i="4"/>
  <c r="N454" i="4"/>
  <c r="J454" i="4"/>
  <c r="L454" i="4" s="1"/>
  <c r="F454" i="4"/>
  <c r="E454" i="4"/>
  <c r="D454" i="4"/>
  <c r="N453" i="4"/>
  <c r="J453" i="4"/>
  <c r="F453" i="4"/>
  <c r="E453" i="4"/>
  <c r="D453" i="4"/>
  <c r="N452" i="4"/>
  <c r="O452" i="4" s="1"/>
  <c r="J452" i="4"/>
  <c r="F452" i="4"/>
  <c r="E452" i="4"/>
  <c r="D452" i="4"/>
  <c r="N451" i="4"/>
  <c r="O451" i="4" s="1"/>
  <c r="J451" i="4"/>
  <c r="K451" i="4" s="1"/>
  <c r="F451" i="4"/>
  <c r="E451" i="4"/>
  <c r="D451" i="4"/>
  <c r="N450" i="4"/>
  <c r="J450" i="4"/>
  <c r="M450" i="4" s="1"/>
  <c r="F450" i="4"/>
  <c r="E450" i="4"/>
  <c r="D450" i="4"/>
  <c r="N449" i="4"/>
  <c r="J449" i="4"/>
  <c r="F449" i="4"/>
  <c r="E449" i="4"/>
  <c r="D449" i="4"/>
  <c r="N448" i="4"/>
  <c r="Q448" i="4" s="1"/>
  <c r="J448" i="4"/>
  <c r="F448" i="4"/>
  <c r="E448" i="4"/>
  <c r="D448" i="4"/>
  <c r="N447" i="4"/>
  <c r="Q447" i="4" s="1"/>
  <c r="J447" i="4"/>
  <c r="K447" i="4" s="1"/>
  <c r="F447" i="4"/>
  <c r="E447" i="4"/>
  <c r="D447" i="4"/>
  <c r="N446" i="4"/>
  <c r="J446" i="4"/>
  <c r="K446" i="4" s="1"/>
  <c r="F446" i="4"/>
  <c r="E446" i="4"/>
  <c r="D446" i="4"/>
  <c r="N445" i="4"/>
  <c r="Q445" i="4" s="1"/>
  <c r="J445" i="4"/>
  <c r="L445" i="4" s="1"/>
  <c r="F445" i="4"/>
  <c r="E445" i="4"/>
  <c r="D445" i="4"/>
  <c r="N444" i="4"/>
  <c r="J444" i="4"/>
  <c r="M444" i="4" s="1"/>
  <c r="F444" i="4"/>
  <c r="E444" i="4"/>
  <c r="D444" i="4"/>
  <c r="N443" i="4"/>
  <c r="J443" i="4"/>
  <c r="K443" i="4" s="1"/>
  <c r="F443" i="4"/>
  <c r="E443" i="4"/>
  <c r="D443" i="4"/>
  <c r="N442" i="4"/>
  <c r="Q442" i="4" s="1"/>
  <c r="J442" i="4"/>
  <c r="M442" i="4" s="1"/>
  <c r="F442" i="4"/>
  <c r="E442" i="4"/>
  <c r="D442" i="4"/>
  <c r="N441" i="4"/>
  <c r="J441" i="4"/>
  <c r="F441" i="4"/>
  <c r="E441" i="4"/>
  <c r="D441" i="4"/>
  <c r="N440" i="4"/>
  <c r="J440" i="4"/>
  <c r="F440" i="4"/>
  <c r="E440" i="4"/>
  <c r="D440" i="4"/>
  <c r="N439" i="4"/>
  <c r="J439" i="4"/>
  <c r="K439" i="4" s="1"/>
  <c r="F439" i="4"/>
  <c r="E439" i="4"/>
  <c r="D439" i="4"/>
  <c r="N438" i="4"/>
  <c r="J438" i="4"/>
  <c r="K438" i="4" s="1"/>
  <c r="F438" i="4"/>
  <c r="E438" i="4"/>
  <c r="D438" i="4"/>
  <c r="N437" i="4"/>
  <c r="J437" i="4"/>
  <c r="M437" i="4" s="1"/>
  <c r="F437" i="4"/>
  <c r="E437" i="4"/>
  <c r="D437" i="4"/>
  <c r="N436" i="4"/>
  <c r="J436" i="4"/>
  <c r="F436" i="4"/>
  <c r="E436" i="4"/>
  <c r="D436" i="4"/>
  <c r="N435" i="4"/>
  <c r="J435" i="4"/>
  <c r="M435" i="4" s="1"/>
  <c r="F435" i="4"/>
  <c r="E435" i="4"/>
  <c r="D435" i="4"/>
  <c r="N434" i="4"/>
  <c r="Q434" i="4" s="1"/>
  <c r="J434" i="4"/>
  <c r="F434" i="4"/>
  <c r="E434" i="4"/>
  <c r="D434" i="4"/>
  <c r="N433" i="4"/>
  <c r="J433" i="4"/>
  <c r="F433" i="4"/>
  <c r="E433" i="4"/>
  <c r="D433" i="4"/>
  <c r="N432" i="4"/>
  <c r="J432" i="4"/>
  <c r="L432" i="4" s="1"/>
  <c r="F432" i="4"/>
  <c r="E432" i="4"/>
  <c r="D432" i="4"/>
  <c r="N431" i="4"/>
  <c r="J431" i="4"/>
  <c r="K431" i="4" s="1"/>
  <c r="F431" i="4"/>
  <c r="E431" i="4"/>
  <c r="D431" i="4"/>
  <c r="N430" i="4"/>
  <c r="J430" i="4"/>
  <c r="F430" i="4"/>
  <c r="E430" i="4"/>
  <c r="D430" i="4"/>
  <c r="N429" i="4"/>
  <c r="J429" i="4"/>
  <c r="F429" i="4"/>
  <c r="E429" i="4"/>
  <c r="D429" i="4"/>
  <c r="N428" i="4"/>
  <c r="J428" i="4"/>
  <c r="F428" i="4"/>
  <c r="E428" i="4"/>
  <c r="D428" i="4"/>
  <c r="N427" i="4"/>
  <c r="J427" i="4"/>
  <c r="M427" i="4" s="1"/>
  <c r="F427" i="4"/>
  <c r="E427" i="4"/>
  <c r="D427" i="4"/>
  <c r="N426" i="4"/>
  <c r="J426" i="4"/>
  <c r="L426" i="4" s="1"/>
  <c r="F426" i="4"/>
  <c r="E426" i="4"/>
  <c r="D426" i="4"/>
  <c r="N425" i="4"/>
  <c r="J425" i="4"/>
  <c r="F425" i="4"/>
  <c r="E425" i="4"/>
  <c r="D425" i="4"/>
  <c r="N424" i="4"/>
  <c r="J424" i="4"/>
  <c r="M424" i="4" s="1"/>
  <c r="F424" i="4"/>
  <c r="E424" i="4"/>
  <c r="D424" i="4"/>
  <c r="N423" i="4"/>
  <c r="O423" i="4" s="1"/>
  <c r="J423" i="4"/>
  <c r="K423" i="4" s="1"/>
  <c r="F423" i="4"/>
  <c r="E423" i="4"/>
  <c r="D423" i="4"/>
  <c r="N422" i="4"/>
  <c r="Q422" i="4" s="1"/>
  <c r="J422" i="4"/>
  <c r="L422" i="4" s="1"/>
  <c r="F422" i="4"/>
  <c r="E422" i="4"/>
  <c r="D422" i="4"/>
  <c r="N421" i="4"/>
  <c r="J421" i="4"/>
  <c r="K421" i="4" s="1"/>
  <c r="F421" i="4"/>
  <c r="E421" i="4"/>
  <c r="D421" i="4"/>
  <c r="N420" i="4"/>
  <c r="Q420" i="4" s="1"/>
  <c r="J420" i="4"/>
  <c r="F420" i="4"/>
  <c r="E420" i="4"/>
  <c r="D420" i="4"/>
  <c r="N419" i="4"/>
  <c r="J419" i="4"/>
  <c r="F419" i="4"/>
  <c r="E419" i="4"/>
  <c r="D419" i="4"/>
  <c r="N418" i="4"/>
  <c r="O418" i="4" s="1"/>
  <c r="J418" i="4"/>
  <c r="M418" i="4" s="1"/>
  <c r="F418" i="4"/>
  <c r="E418" i="4"/>
  <c r="D418" i="4"/>
  <c r="N417" i="4"/>
  <c r="J417" i="4"/>
  <c r="F417" i="4"/>
  <c r="E417" i="4"/>
  <c r="D417" i="4"/>
  <c r="N416" i="4"/>
  <c r="J416" i="4"/>
  <c r="F416" i="4"/>
  <c r="E416" i="4"/>
  <c r="D416" i="4"/>
  <c r="N415" i="4"/>
  <c r="Q415" i="4" s="1"/>
  <c r="J415" i="4"/>
  <c r="L415" i="4" s="1"/>
  <c r="F415" i="4"/>
  <c r="E415" i="4"/>
  <c r="D415" i="4"/>
  <c r="N414" i="4"/>
  <c r="O414" i="4" s="1"/>
  <c r="J414" i="4"/>
  <c r="F414" i="4"/>
  <c r="E414" i="4"/>
  <c r="D414" i="4"/>
  <c r="N413" i="4"/>
  <c r="J413" i="4"/>
  <c r="L413" i="4" s="1"/>
  <c r="F413" i="4"/>
  <c r="E413" i="4"/>
  <c r="D413" i="4"/>
  <c r="N412" i="4"/>
  <c r="O412" i="4" s="1"/>
  <c r="J412" i="4"/>
  <c r="M412" i="4" s="1"/>
  <c r="F412" i="4"/>
  <c r="E412" i="4"/>
  <c r="D412" i="4"/>
  <c r="N411" i="4"/>
  <c r="Q411" i="4" s="1"/>
  <c r="J411" i="4"/>
  <c r="F411" i="4"/>
  <c r="E411" i="4"/>
  <c r="D411" i="4"/>
  <c r="N410" i="4"/>
  <c r="J410" i="4"/>
  <c r="F410" i="4"/>
  <c r="E410" i="4"/>
  <c r="D410" i="4"/>
  <c r="N409" i="4"/>
  <c r="J409" i="4"/>
  <c r="F409" i="4"/>
  <c r="E409" i="4"/>
  <c r="D409" i="4"/>
  <c r="N408" i="4"/>
  <c r="J408" i="4"/>
  <c r="K408" i="4" s="1"/>
  <c r="F408" i="4"/>
  <c r="E408" i="4"/>
  <c r="D408" i="4"/>
  <c r="N407" i="4"/>
  <c r="J407" i="4"/>
  <c r="L407" i="4" s="1"/>
  <c r="F407" i="4"/>
  <c r="E407" i="4"/>
  <c r="D407" i="4"/>
  <c r="N406" i="4"/>
  <c r="J406" i="4"/>
  <c r="F406" i="4"/>
  <c r="E406" i="4"/>
  <c r="D406" i="4"/>
  <c r="N405" i="4"/>
  <c r="Q405" i="4" s="1"/>
  <c r="J405" i="4"/>
  <c r="L405" i="4" s="1"/>
  <c r="F405" i="4"/>
  <c r="E405" i="4"/>
  <c r="D405" i="4"/>
  <c r="N404" i="4"/>
  <c r="J404" i="4"/>
  <c r="K404" i="4" s="1"/>
  <c r="F404" i="4"/>
  <c r="E404" i="4"/>
  <c r="D404" i="4"/>
  <c r="N403" i="4"/>
  <c r="J403" i="4"/>
  <c r="F403" i="4"/>
  <c r="E403" i="4"/>
  <c r="D403" i="4"/>
  <c r="N402" i="4"/>
  <c r="J402" i="4"/>
  <c r="K402" i="4" s="1"/>
  <c r="F402" i="4"/>
  <c r="E402" i="4"/>
  <c r="D402" i="4"/>
  <c r="N401" i="4"/>
  <c r="J401" i="4"/>
  <c r="F401" i="4"/>
  <c r="E401" i="4"/>
  <c r="D401" i="4"/>
  <c r="N400" i="4"/>
  <c r="J400" i="4"/>
  <c r="M400" i="4" s="1"/>
  <c r="F400" i="4"/>
  <c r="E400" i="4"/>
  <c r="D400" i="4"/>
  <c r="N399" i="4"/>
  <c r="Q399" i="4" s="1"/>
  <c r="J399" i="4"/>
  <c r="L399" i="4" s="1"/>
  <c r="F399" i="4"/>
  <c r="E399" i="4"/>
  <c r="D399" i="4"/>
  <c r="N398" i="4"/>
  <c r="J398" i="4"/>
  <c r="F398" i="4"/>
  <c r="E398" i="4"/>
  <c r="D398" i="4"/>
  <c r="N397" i="4"/>
  <c r="Q397" i="4" s="1"/>
  <c r="J397" i="4"/>
  <c r="F397" i="4"/>
  <c r="E397" i="4"/>
  <c r="D397" i="4"/>
  <c r="N396" i="4"/>
  <c r="J396" i="4"/>
  <c r="M396" i="4" s="1"/>
  <c r="F396" i="4"/>
  <c r="E396" i="4"/>
  <c r="D396" i="4"/>
  <c r="N395" i="4"/>
  <c r="Q395" i="4" s="1"/>
  <c r="J395" i="4"/>
  <c r="F395" i="4"/>
  <c r="E395" i="4"/>
  <c r="D395" i="4"/>
  <c r="N394" i="4"/>
  <c r="J394" i="4"/>
  <c r="F394" i="4"/>
  <c r="E394" i="4"/>
  <c r="D394" i="4"/>
  <c r="N393" i="4"/>
  <c r="Q393" i="4" s="1"/>
  <c r="J393" i="4"/>
  <c r="L393" i="4" s="1"/>
  <c r="F393" i="4"/>
  <c r="E393" i="4"/>
  <c r="D393" i="4"/>
  <c r="N392" i="4"/>
  <c r="J392" i="4"/>
  <c r="M392" i="4" s="1"/>
  <c r="F392" i="4"/>
  <c r="E392" i="4"/>
  <c r="D392" i="4"/>
  <c r="N391" i="4"/>
  <c r="Q391" i="4" s="1"/>
  <c r="J391" i="4"/>
  <c r="L391" i="4" s="1"/>
  <c r="F391" i="4"/>
  <c r="E391" i="4"/>
  <c r="D391" i="4"/>
  <c r="N390" i="4"/>
  <c r="J390" i="4"/>
  <c r="K390" i="4" s="1"/>
  <c r="F390" i="4"/>
  <c r="E390" i="4"/>
  <c r="D390" i="4"/>
  <c r="N389" i="4"/>
  <c r="J389" i="4"/>
  <c r="L389" i="4" s="1"/>
  <c r="F389" i="4"/>
  <c r="E389" i="4"/>
  <c r="D389" i="4"/>
  <c r="N388" i="4"/>
  <c r="J388" i="4"/>
  <c r="F388" i="4"/>
  <c r="E388" i="4"/>
  <c r="D388" i="4"/>
  <c r="N387" i="4"/>
  <c r="J387" i="4"/>
  <c r="F387" i="4"/>
  <c r="E387" i="4"/>
  <c r="D387" i="4"/>
  <c r="N386" i="4"/>
  <c r="J386" i="4"/>
  <c r="L386" i="4" s="1"/>
  <c r="F386" i="4"/>
  <c r="E386" i="4"/>
  <c r="D386" i="4"/>
  <c r="N385" i="4"/>
  <c r="Q385" i="4" s="1"/>
  <c r="J385" i="4"/>
  <c r="L385" i="4" s="1"/>
  <c r="F385" i="4"/>
  <c r="E385" i="4"/>
  <c r="D385" i="4"/>
  <c r="N384" i="4"/>
  <c r="J384" i="4"/>
  <c r="F384" i="4"/>
  <c r="E384" i="4"/>
  <c r="D384" i="4"/>
  <c r="N383" i="4"/>
  <c r="Q383" i="4" s="1"/>
  <c r="J383" i="4"/>
  <c r="F383" i="4"/>
  <c r="E383" i="4"/>
  <c r="D383" i="4"/>
  <c r="N382" i="4"/>
  <c r="J382" i="4"/>
  <c r="L382" i="4" s="1"/>
  <c r="F382" i="4"/>
  <c r="E382" i="4"/>
  <c r="D382" i="4"/>
  <c r="N381" i="4"/>
  <c r="J381" i="4"/>
  <c r="F381" i="4"/>
  <c r="E381" i="4"/>
  <c r="D381" i="4"/>
  <c r="N380" i="4"/>
  <c r="J380" i="4"/>
  <c r="F380" i="4"/>
  <c r="E380" i="4"/>
  <c r="D380" i="4"/>
  <c r="N379" i="4"/>
  <c r="J379" i="4"/>
  <c r="K379" i="4" s="1"/>
  <c r="F379" i="4"/>
  <c r="E379" i="4"/>
  <c r="D379" i="4"/>
  <c r="N378" i="4"/>
  <c r="O378" i="4" s="1"/>
  <c r="J378" i="4"/>
  <c r="M378" i="4" s="1"/>
  <c r="F378" i="4"/>
  <c r="E378" i="4"/>
  <c r="D378" i="4"/>
  <c r="N377" i="4"/>
  <c r="J377" i="4"/>
  <c r="F377" i="4"/>
  <c r="E377" i="4"/>
  <c r="D377" i="4"/>
  <c r="N376" i="4"/>
  <c r="J376" i="4"/>
  <c r="F376" i="4"/>
  <c r="E376" i="4"/>
  <c r="D376" i="4"/>
  <c r="N375" i="4"/>
  <c r="J375" i="4"/>
  <c r="F375" i="4"/>
  <c r="E375" i="4"/>
  <c r="D375" i="4"/>
  <c r="N374" i="4"/>
  <c r="O374" i="4" s="1"/>
  <c r="J374" i="4"/>
  <c r="L374" i="4" s="1"/>
  <c r="F374" i="4"/>
  <c r="E374" i="4"/>
  <c r="D374" i="4"/>
  <c r="N373" i="4"/>
  <c r="J373" i="4"/>
  <c r="F373" i="4"/>
  <c r="E373" i="4"/>
  <c r="D373" i="4"/>
  <c r="N372" i="4"/>
  <c r="J372" i="4"/>
  <c r="F372" i="4"/>
  <c r="E372" i="4"/>
  <c r="D372" i="4"/>
  <c r="N371" i="4"/>
  <c r="J371" i="4"/>
  <c r="L371" i="4" s="1"/>
  <c r="F371" i="4"/>
  <c r="E371" i="4"/>
  <c r="D371" i="4"/>
  <c r="N370" i="4"/>
  <c r="J370" i="4"/>
  <c r="M370" i="4" s="1"/>
  <c r="F370" i="4"/>
  <c r="E370" i="4"/>
  <c r="D370" i="4"/>
  <c r="N369" i="4"/>
  <c r="J369" i="4"/>
  <c r="F369" i="4"/>
  <c r="E369" i="4"/>
  <c r="D369" i="4"/>
  <c r="N368" i="4"/>
  <c r="J368" i="4"/>
  <c r="F368" i="4"/>
  <c r="E368" i="4"/>
  <c r="D368" i="4"/>
  <c r="N367" i="4"/>
  <c r="J367" i="4"/>
  <c r="K367" i="4" s="1"/>
  <c r="F367" i="4"/>
  <c r="E367" i="4"/>
  <c r="D367" i="4"/>
  <c r="N366" i="4"/>
  <c r="O366" i="4" s="1"/>
  <c r="J366" i="4"/>
  <c r="L366" i="4" s="1"/>
  <c r="F366" i="4"/>
  <c r="E366" i="4"/>
  <c r="D366" i="4"/>
  <c r="N365" i="4"/>
  <c r="J365" i="4"/>
  <c r="F365" i="4"/>
  <c r="E365" i="4"/>
  <c r="D365" i="4"/>
  <c r="N364" i="4"/>
  <c r="J364" i="4"/>
  <c r="F364" i="4"/>
  <c r="E364" i="4"/>
  <c r="D364" i="4"/>
  <c r="N363" i="4"/>
  <c r="J363" i="4"/>
  <c r="L363" i="4" s="1"/>
  <c r="F363" i="4"/>
  <c r="E363" i="4"/>
  <c r="D363" i="4"/>
  <c r="N362" i="4"/>
  <c r="O362" i="4" s="1"/>
  <c r="J362" i="4"/>
  <c r="F362" i="4"/>
  <c r="E362" i="4"/>
  <c r="D362" i="4"/>
  <c r="N361" i="4"/>
  <c r="J361" i="4"/>
  <c r="F361" i="4"/>
  <c r="E361" i="4"/>
  <c r="D361" i="4"/>
  <c r="N360" i="4"/>
  <c r="J360" i="4"/>
  <c r="F360" i="4"/>
  <c r="E360" i="4"/>
  <c r="D360" i="4"/>
  <c r="N359" i="4"/>
  <c r="J359" i="4"/>
  <c r="F359" i="4"/>
  <c r="E359" i="4"/>
  <c r="D359" i="4"/>
  <c r="N358" i="4"/>
  <c r="O358" i="4" s="1"/>
  <c r="J358" i="4"/>
  <c r="L358" i="4" s="1"/>
  <c r="F358" i="4"/>
  <c r="E358" i="4"/>
  <c r="D358" i="4"/>
  <c r="N357" i="4"/>
  <c r="J357" i="4"/>
  <c r="F357" i="4"/>
  <c r="E357" i="4"/>
  <c r="D357" i="4"/>
  <c r="N356" i="4"/>
  <c r="O356" i="4" s="1"/>
  <c r="J356" i="4"/>
  <c r="M356" i="4" s="1"/>
  <c r="F356" i="4"/>
  <c r="E356" i="4"/>
  <c r="D356" i="4"/>
  <c r="N355" i="4"/>
  <c r="J355" i="4"/>
  <c r="L355" i="4" s="1"/>
  <c r="F355" i="4"/>
  <c r="E355" i="4"/>
  <c r="D355" i="4"/>
  <c r="N354" i="4"/>
  <c r="J354" i="4"/>
  <c r="M354" i="4" s="1"/>
  <c r="F354" i="4"/>
  <c r="E354" i="4"/>
  <c r="D354" i="4"/>
  <c r="N353" i="4"/>
  <c r="J353" i="4"/>
  <c r="L353" i="4" s="1"/>
  <c r="F353" i="4"/>
  <c r="E353" i="4"/>
  <c r="D353" i="4"/>
  <c r="N352" i="4"/>
  <c r="J352" i="4"/>
  <c r="L352" i="4" s="1"/>
  <c r="F352" i="4"/>
  <c r="E352" i="4"/>
  <c r="D352" i="4"/>
  <c r="N351" i="4"/>
  <c r="J351" i="4"/>
  <c r="L351" i="4" s="1"/>
  <c r="F351" i="4"/>
  <c r="E351" i="4"/>
  <c r="D351" i="4"/>
  <c r="N350" i="4"/>
  <c r="J350" i="4"/>
  <c r="L350" i="4" s="1"/>
  <c r="F350" i="4"/>
  <c r="E350" i="4"/>
  <c r="D350" i="4"/>
  <c r="N349" i="4"/>
  <c r="J349" i="4"/>
  <c r="L349" i="4" s="1"/>
  <c r="F349" i="4"/>
  <c r="E349" i="4"/>
  <c r="D349" i="4"/>
  <c r="N348" i="4"/>
  <c r="J348" i="4"/>
  <c r="L348" i="4" s="1"/>
  <c r="F348" i="4"/>
  <c r="E348" i="4"/>
  <c r="D348" i="4"/>
  <c r="N347" i="4"/>
  <c r="J347" i="4"/>
  <c r="L347" i="4" s="1"/>
  <c r="F347" i="4"/>
  <c r="E347" i="4"/>
  <c r="D347" i="4"/>
  <c r="N346" i="4"/>
  <c r="J346" i="4"/>
  <c r="L346" i="4" s="1"/>
  <c r="F346" i="4"/>
  <c r="E346" i="4"/>
  <c r="D346" i="4"/>
  <c r="N345" i="4"/>
  <c r="J345" i="4"/>
  <c r="L345" i="4" s="1"/>
  <c r="F345" i="4"/>
  <c r="E345" i="4"/>
  <c r="D345" i="4"/>
  <c r="N344" i="4"/>
  <c r="J344" i="4"/>
  <c r="L344" i="4" s="1"/>
  <c r="F344" i="4"/>
  <c r="E344" i="4"/>
  <c r="D344" i="4"/>
  <c r="N343" i="4"/>
  <c r="J343" i="4"/>
  <c r="L343" i="4" s="1"/>
  <c r="F343" i="4"/>
  <c r="E343" i="4"/>
  <c r="D343" i="4"/>
  <c r="N342" i="4"/>
  <c r="J342" i="4"/>
  <c r="L342" i="4" s="1"/>
  <c r="F342" i="4"/>
  <c r="E342" i="4"/>
  <c r="D342" i="4"/>
  <c r="N341" i="4"/>
  <c r="J341" i="4"/>
  <c r="L341" i="4" s="1"/>
  <c r="F341" i="4"/>
  <c r="E341" i="4"/>
  <c r="D341" i="4"/>
  <c r="N340" i="4"/>
  <c r="J340" i="4"/>
  <c r="L340" i="4" s="1"/>
  <c r="F340" i="4"/>
  <c r="E340" i="4"/>
  <c r="D340" i="4"/>
  <c r="N339" i="4"/>
  <c r="J339" i="4"/>
  <c r="L339" i="4" s="1"/>
  <c r="F339" i="4"/>
  <c r="E339" i="4"/>
  <c r="D339" i="4"/>
  <c r="N338" i="4"/>
  <c r="J338" i="4"/>
  <c r="L338" i="4" s="1"/>
  <c r="F338" i="4"/>
  <c r="E338" i="4"/>
  <c r="D338" i="4"/>
  <c r="N337" i="4"/>
  <c r="J337" i="4"/>
  <c r="L337" i="4" s="1"/>
  <c r="F337" i="4"/>
  <c r="E337" i="4"/>
  <c r="D337" i="4"/>
  <c r="N336" i="4"/>
  <c r="J336" i="4"/>
  <c r="L336" i="4" s="1"/>
  <c r="F336" i="4"/>
  <c r="E336" i="4"/>
  <c r="D336" i="4"/>
  <c r="N335" i="4"/>
  <c r="J335" i="4"/>
  <c r="L335" i="4" s="1"/>
  <c r="F335" i="4"/>
  <c r="E335" i="4"/>
  <c r="D335" i="4"/>
  <c r="N334" i="4"/>
  <c r="J334" i="4"/>
  <c r="L334" i="4" s="1"/>
  <c r="F334" i="4"/>
  <c r="E334" i="4"/>
  <c r="D334" i="4"/>
  <c r="N333" i="4"/>
  <c r="J333" i="4"/>
  <c r="L333" i="4" s="1"/>
  <c r="F333" i="4"/>
  <c r="E333" i="4"/>
  <c r="D333" i="4"/>
  <c r="N332" i="4"/>
  <c r="J332" i="4"/>
  <c r="L332" i="4" s="1"/>
  <c r="F332" i="4"/>
  <c r="E332" i="4"/>
  <c r="D332" i="4"/>
  <c r="N331" i="4"/>
  <c r="J331" i="4"/>
  <c r="L331" i="4" s="1"/>
  <c r="F331" i="4"/>
  <c r="E331" i="4"/>
  <c r="D331" i="4"/>
  <c r="N330" i="4"/>
  <c r="J330" i="4"/>
  <c r="L330" i="4" s="1"/>
  <c r="F330" i="4"/>
  <c r="E330" i="4"/>
  <c r="D330" i="4"/>
  <c r="N329" i="4"/>
  <c r="J329" i="4"/>
  <c r="L329" i="4" s="1"/>
  <c r="F329" i="4"/>
  <c r="E329" i="4"/>
  <c r="D329" i="4"/>
  <c r="N328" i="4"/>
  <c r="J328" i="4"/>
  <c r="L328" i="4" s="1"/>
  <c r="F328" i="4"/>
  <c r="E328" i="4"/>
  <c r="D328" i="4"/>
  <c r="N327" i="4"/>
  <c r="J327" i="4"/>
  <c r="L327" i="4" s="1"/>
  <c r="F327" i="4"/>
  <c r="E327" i="4"/>
  <c r="D327" i="4"/>
  <c r="N326" i="4"/>
  <c r="J326" i="4"/>
  <c r="L326" i="4" s="1"/>
  <c r="F326" i="4"/>
  <c r="E326" i="4"/>
  <c r="D326" i="4"/>
  <c r="N325" i="4"/>
  <c r="J325" i="4"/>
  <c r="L325" i="4" s="1"/>
  <c r="F325" i="4"/>
  <c r="E325" i="4"/>
  <c r="D325" i="4"/>
  <c r="N324" i="4"/>
  <c r="J324" i="4"/>
  <c r="L324" i="4" s="1"/>
  <c r="F324" i="4"/>
  <c r="E324" i="4"/>
  <c r="D324" i="4"/>
  <c r="N323" i="4"/>
  <c r="J323" i="4"/>
  <c r="L323" i="4" s="1"/>
  <c r="F323" i="4"/>
  <c r="E323" i="4"/>
  <c r="D323" i="4"/>
  <c r="N322" i="4"/>
  <c r="J322" i="4"/>
  <c r="L322" i="4" s="1"/>
  <c r="F322" i="4"/>
  <c r="E322" i="4"/>
  <c r="D322" i="4"/>
  <c r="N321" i="4"/>
  <c r="J321" i="4"/>
  <c r="L321" i="4" s="1"/>
  <c r="F321" i="4"/>
  <c r="E321" i="4"/>
  <c r="D321" i="4"/>
  <c r="N320" i="4"/>
  <c r="J320" i="4"/>
  <c r="L320" i="4" s="1"/>
  <c r="F320" i="4"/>
  <c r="E320" i="4"/>
  <c r="D320" i="4"/>
  <c r="N319" i="4"/>
  <c r="J319" i="4"/>
  <c r="L319" i="4" s="1"/>
  <c r="F319" i="4"/>
  <c r="E319" i="4"/>
  <c r="D319" i="4"/>
  <c r="N318" i="4"/>
  <c r="J318" i="4"/>
  <c r="L318" i="4" s="1"/>
  <c r="F318" i="4"/>
  <c r="E318" i="4"/>
  <c r="D318" i="4"/>
  <c r="N317" i="4"/>
  <c r="J317" i="4"/>
  <c r="L317" i="4" s="1"/>
  <c r="F317" i="4"/>
  <c r="E317" i="4"/>
  <c r="D317" i="4"/>
  <c r="N316" i="4"/>
  <c r="J316" i="4"/>
  <c r="L316" i="4" s="1"/>
  <c r="F316" i="4"/>
  <c r="E316" i="4"/>
  <c r="D316" i="4"/>
  <c r="N315" i="4"/>
  <c r="J315" i="4"/>
  <c r="F315" i="4"/>
  <c r="E315" i="4"/>
  <c r="D315" i="4"/>
  <c r="N314" i="4"/>
  <c r="J314" i="4"/>
  <c r="K314" i="4" s="1"/>
  <c r="F314" i="4"/>
  <c r="E314" i="4"/>
  <c r="D314" i="4"/>
  <c r="N313" i="4"/>
  <c r="J313" i="4"/>
  <c r="F313" i="4"/>
  <c r="E313" i="4"/>
  <c r="D313" i="4"/>
  <c r="N312" i="4"/>
  <c r="J312" i="4"/>
  <c r="F312" i="4"/>
  <c r="E312" i="4"/>
  <c r="D312" i="4"/>
  <c r="N311" i="4"/>
  <c r="J311" i="4"/>
  <c r="F311" i="4"/>
  <c r="E311" i="4"/>
  <c r="D311" i="4"/>
  <c r="N310" i="4"/>
  <c r="O310" i="4" s="1"/>
  <c r="J310" i="4"/>
  <c r="F310" i="4"/>
  <c r="E310" i="4"/>
  <c r="D310" i="4"/>
  <c r="N309" i="4"/>
  <c r="J309" i="4"/>
  <c r="F309" i="4"/>
  <c r="E309" i="4"/>
  <c r="D309" i="4"/>
  <c r="N308" i="4"/>
  <c r="O308" i="4" s="1"/>
  <c r="J308" i="4"/>
  <c r="F308" i="4"/>
  <c r="E308" i="4"/>
  <c r="D308" i="4"/>
  <c r="N307" i="4"/>
  <c r="Q307" i="4" s="1"/>
  <c r="J307" i="4"/>
  <c r="F307" i="4"/>
  <c r="E307" i="4"/>
  <c r="D307" i="4"/>
  <c r="N306" i="4"/>
  <c r="O306" i="4" s="1"/>
  <c r="J306" i="4"/>
  <c r="M306" i="4" s="1"/>
  <c r="F306" i="4"/>
  <c r="E306" i="4"/>
  <c r="D306" i="4"/>
  <c r="N305" i="4"/>
  <c r="Q305" i="4" s="1"/>
  <c r="J305" i="4"/>
  <c r="F305" i="4"/>
  <c r="E305" i="4"/>
  <c r="D305" i="4"/>
  <c r="N304" i="4"/>
  <c r="J304" i="4"/>
  <c r="F304" i="4"/>
  <c r="E304" i="4"/>
  <c r="D304" i="4"/>
  <c r="N303" i="4"/>
  <c r="J303" i="4"/>
  <c r="F303" i="4"/>
  <c r="E303" i="4"/>
  <c r="D303" i="4"/>
  <c r="N302" i="4"/>
  <c r="O302" i="4" s="1"/>
  <c r="D302" i="4"/>
  <c r="D301" i="4"/>
  <c r="D300" i="4"/>
  <c r="D299" i="4"/>
  <c r="D298" i="4"/>
  <c r="D297" i="4"/>
  <c r="D296" i="4"/>
  <c r="D295" i="4"/>
  <c r="D294" i="4"/>
  <c r="D293" i="4"/>
  <c r="D292" i="4"/>
  <c r="D291" i="4"/>
  <c r="D290" i="4"/>
  <c r="D289" i="4"/>
  <c r="D288" i="4"/>
  <c r="D287" i="4"/>
  <c r="D286" i="4"/>
  <c r="D285" i="4"/>
  <c r="D284" i="4"/>
  <c r="D283" i="4"/>
  <c r="D282" i="4"/>
  <c r="D281" i="4"/>
  <c r="D280" i="4"/>
  <c r="D279" i="4"/>
  <c r="D278" i="4"/>
  <c r="D277" i="4"/>
  <c r="D276" i="4"/>
  <c r="D275" i="4"/>
  <c r="D274" i="4"/>
  <c r="D273" i="4"/>
  <c r="D272" i="4"/>
  <c r="D271" i="4"/>
  <c r="D270" i="4"/>
  <c r="D269" i="4"/>
  <c r="D268" i="4"/>
  <c r="D267" i="4"/>
  <c r="D266" i="4"/>
  <c r="D265" i="4"/>
  <c r="D264" i="4"/>
  <c r="D263" i="4"/>
  <c r="D262" i="4"/>
  <c r="D261" i="4"/>
  <c r="D260" i="4"/>
  <c r="D259" i="4"/>
  <c r="D258" i="4"/>
  <c r="D257" i="4"/>
  <c r="D256" i="4"/>
  <c r="D255" i="4"/>
  <c r="D254" i="4"/>
  <c r="D253" i="4"/>
  <c r="D252" i="4"/>
  <c r="D251" i="4"/>
  <c r="D250" i="4"/>
  <c r="D249" i="4"/>
  <c r="D248" i="4"/>
  <c r="D247" i="4"/>
  <c r="D246" i="4"/>
  <c r="D245" i="4"/>
  <c r="D244" i="4"/>
  <c r="D243" i="4"/>
  <c r="D242" i="4"/>
  <c r="D241" i="4"/>
  <c r="D240" i="4"/>
  <c r="D239" i="4"/>
  <c r="D238" i="4"/>
  <c r="D237" i="4"/>
  <c r="D236" i="4"/>
  <c r="D235" i="4"/>
  <c r="D234" i="4"/>
  <c r="D233" i="4"/>
  <c r="D232" i="4"/>
  <c r="D231" i="4"/>
  <c r="D230" i="4"/>
  <c r="D229" i="4"/>
  <c r="D228" i="4"/>
  <c r="D227" i="4"/>
  <c r="D226" i="4"/>
  <c r="D225" i="4"/>
  <c r="D224" i="4"/>
  <c r="D223" i="4"/>
  <c r="D222" i="4"/>
  <c r="D221" i="4"/>
  <c r="D220" i="4"/>
  <c r="D219" i="4"/>
  <c r="D218" i="4"/>
  <c r="D217" i="4"/>
  <c r="D216" i="4"/>
  <c r="D215" i="4"/>
  <c r="D214" i="4"/>
  <c r="D213" i="4"/>
  <c r="D212" i="4"/>
  <c r="D211" i="4"/>
  <c r="D210" i="4"/>
  <c r="D209" i="4"/>
  <c r="D208" i="4"/>
  <c r="D207" i="4"/>
  <c r="D206" i="4"/>
  <c r="D205" i="4"/>
  <c r="D204" i="4"/>
  <c r="D203" i="4"/>
  <c r="D202" i="4"/>
  <c r="D201" i="4"/>
  <c r="D200" i="4"/>
  <c r="D199" i="4"/>
  <c r="D198" i="4"/>
  <c r="D197" i="4"/>
  <c r="D196" i="4"/>
  <c r="D195" i="4"/>
  <c r="D194" i="4"/>
  <c r="D193" i="4"/>
  <c r="D192" i="4"/>
  <c r="D191" i="4"/>
  <c r="D190" i="4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O7" i="4"/>
  <c r="D7" i="4"/>
  <c r="O6" i="4"/>
  <c r="D6" i="4"/>
  <c r="D5" i="4"/>
  <c r="D4" i="4"/>
  <c r="D3" i="4"/>
  <c r="F4" i="4" s="1"/>
  <c r="E294" i="4" l="1"/>
  <c r="J294" i="4" s="1"/>
  <c r="E295" i="4"/>
  <c r="J295" i="4" s="1"/>
  <c r="E292" i="4"/>
  <c r="E293" i="4" s="1"/>
  <c r="J293" i="4" s="1"/>
  <c r="G463" i="4"/>
  <c r="G487" i="4"/>
  <c r="G465" i="4"/>
  <c r="Q488" i="4"/>
  <c r="K355" i="4"/>
  <c r="M451" i="4"/>
  <c r="O411" i="4"/>
  <c r="G438" i="4"/>
  <c r="G435" i="4"/>
  <c r="G450" i="4"/>
  <c r="Q452" i="4"/>
  <c r="Q471" i="4"/>
  <c r="O482" i="4"/>
  <c r="G493" i="4"/>
  <c r="K497" i="4"/>
  <c r="Q498" i="4"/>
  <c r="M497" i="4"/>
  <c r="Q374" i="4"/>
  <c r="L378" i="4"/>
  <c r="G436" i="4"/>
  <c r="G452" i="4"/>
  <c r="G315" i="4"/>
  <c r="O385" i="4"/>
  <c r="G391" i="4"/>
  <c r="M432" i="4"/>
  <c r="O434" i="4"/>
  <c r="K442" i="4"/>
  <c r="O442" i="4"/>
  <c r="G444" i="4"/>
  <c r="K450" i="4"/>
  <c r="O456" i="4"/>
  <c r="M462" i="4"/>
  <c r="G464" i="4"/>
  <c r="O474" i="4"/>
  <c r="Q480" i="4"/>
  <c r="O494" i="4"/>
  <c r="O495" i="4"/>
  <c r="G359" i="4"/>
  <c r="Q366" i="4"/>
  <c r="G384" i="4"/>
  <c r="O383" i="4"/>
  <c r="O395" i="4"/>
  <c r="G405" i="4"/>
  <c r="G409" i="4"/>
  <c r="O422" i="4"/>
  <c r="M426" i="4"/>
  <c r="G428" i="4"/>
  <c r="L442" i="4"/>
  <c r="O447" i="4"/>
  <c r="O460" i="4"/>
  <c r="L479" i="4"/>
  <c r="M490" i="4"/>
  <c r="G492" i="4"/>
  <c r="O492" i="4"/>
  <c r="K495" i="4"/>
  <c r="O499" i="4"/>
  <c r="G306" i="4"/>
  <c r="O420" i="4"/>
  <c r="O445" i="4"/>
  <c r="G471" i="4"/>
  <c r="O473" i="4"/>
  <c r="G484" i="4"/>
  <c r="G491" i="4"/>
  <c r="L495" i="4"/>
  <c r="Q306" i="4"/>
  <c r="L314" i="4"/>
  <c r="Q358" i="4"/>
  <c r="K371" i="4"/>
  <c r="M374" i="4"/>
  <c r="G379" i="4"/>
  <c r="Q378" i="4"/>
  <c r="L404" i="4"/>
  <c r="O415" i="4"/>
  <c r="Q423" i="4"/>
  <c r="K435" i="4"/>
  <c r="L438" i="4"/>
  <c r="M443" i="4"/>
  <c r="K445" i="4"/>
  <c r="Q451" i="4"/>
  <c r="M456" i="4"/>
  <c r="O462" i="4"/>
  <c r="L471" i="4"/>
  <c r="K473" i="4"/>
  <c r="Q486" i="4"/>
  <c r="O490" i="4"/>
  <c r="G499" i="4"/>
  <c r="K499" i="4"/>
  <c r="G304" i="4"/>
  <c r="K363" i="4"/>
  <c r="M366" i="4"/>
  <c r="L379" i="4"/>
  <c r="G387" i="4"/>
  <c r="L390" i="4"/>
  <c r="O391" i="4"/>
  <c r="L408" i="4"/>
  <c r="K427" i="4"/>
  <c r="G430" i="4"/>
  <c r="M438" i="4"/>
  <c r="M445" i="4"/>
  <c r="G449" i="4"/>
  <c r="O448" i="4"/>
  <c r="G451" i="4"/>
  <c r="M454" i="4"/>
  <c r="G467" i="4"/>
  <c r="O466" i="4"/>
  <c r="G468" i="4"/>
  <c r="G469" i="4"/>
  <c r="Q468" i="4"/>
  <c r="M473" i="4"/>
  <c r="G475" i="4"/>
  <c r="O476" i="4"/>
  <c r="G479" i="4"/>
  <c r="O478" i="4"/>
  <c r="Q479" i="4"/>
  <c r="M482" i="4"/>
  <c r="G496" i="4"/>
  <c r="O497" i="4"/>
  <c r="M499" i="4"/>
  <c r="E4" i="4"/>
  <c r="F5" i="4" s="1"/>
  <c r="G355" i="4"/>
  <c r="G357" i="4"/>
  <c r="G396" i="4"/>
  <c r="G412" i="4"/>
  <c r="G425" i="4"/>
  <c r="G453" i="4"/>
  <c r="G483" i="4"/>
  <c r="G485" i="4"/>
  <c r="G495" i="4"/>
  <c r="O500" i="4"/>
  <c r="Q446" i="4"/>
  <c r="O446" i="4"/>
  <c r="M487" i="4"/>
  <c r="L487" i="4"/>
  <c r="K487" i="4"/>
  <c r="K388" i="4"/>
  <c r="M388" i="4"/>
  <c r="L388" i="4"/>
  <c r="O424" i="4"/>
  <c r="Q424" i="4"/>
  <c r="Q430" i="4"/>
  <c r="O430" i="4"/>
  <c r="K436" i="4"/>
  <c r="L436" i="4"/>
  <c r="L460" i="4"/>
  <c r="M460" i="4"/>
  <c r="K460" i="4"/>
  <c r="Q484" i="4"/>
  <c r="O484" i="4"/>
  <c r="Q487" i="4"/>
  <c r="O487" i="4"/>
  <c r="O305" i="4"/>
  <c r="Q417" i="4"/>
  <c r="O417" i="4"/>
  <c r="M428" i="4"/>
  <c r="L428" i="4"/>
  <c r="K428" i="4"/>
  <c r="Q431" i="4"/>
  <c r="O431" i="4"/>
  <c r="Q464" i="4"/>
  <c r="O464" i="4"/>
  <c r="M475" i="4"/>
  <c r="L475" i="4"/>
  <c r="K475" i="4"/>
  <c r="K359" i="4"/>
  <c r="L359" i="4"/>
  <c r="K414" i="4"/>
  <c r="L414" i="4"/>
  <c r="M430" i="4"/>
  <c r="L430" i="4"/>
  <c r="K430" i="4"/>
  <c r="Q309" i="4"/>
  <c r="O309" i="4"/>
  <c r="M362" i="4"/>
  <c r="L362" i="4"/>
  <c r="O370" i="4"/>
  <c r="Q370" i="4"/>
  <c r="O396" i="4"/>
  <c r="Q396" i="4"/>
  <c r="Q409" i="4"/>
  <c r="O409" i="4"/>
  <c r="Q421" i="4"/>
  <c r="O421" i="4"/>
  <c r="Q428" i="4"/>
  <c r="O428" i="4"/>
  <c r="Q437" i="4"/>
  <c r="O437" i="4"/>
  <c r="O439" i="4"/>
  <c r="Q439" i="4"/>
  <c r="L458" i="4"/>
  <c r="M458" i="4"/>
  <c r="K458" i="4"/>
  <c r="L466" i="4"/>
  <c r="M466" i="4"/>
  <c r="K466" i="4"/>
  <c r="Q470" i="4"/>
  <c r="O470" i="4"/>
  <c r="Q475" i="4"/>
  <c r="O475" i="4"/>
  <c r="G367" i="4"/>
  <c r="G371" i="4"/>
  <c r="G373" i="4"/>
  <c r="G383" i="4"/>
  <c r="G403" i="4"/>
  <c r="G407" i="4"/>
  <c r="G410" i="4"/>
  <c r="G414" i="4"/>
  <c r="G416" i="4"/>
  <c r="G418" i="4"/>
  <c r="G431" i="4"/>
  <c r="G443" i="4"/>
  <c r="G460" i="4"/>
  <c r="G472" i="4"/>
  <c r="M471" i="4"/>
  <c r="M479" i="4"/>
  <c r="G494" i="4"/>
  <c r="G498" i="4"/>
  <c r="G454" i="4"/>
  <c r="G309" i="4"/>
  <c r="G310" i="4"/>
  <c r="G313" i="4"/>
  <c r="G363" i="4"/>
  <c r="Q362" i="4"/>
  <c r="G365" i="4"/>
  <c r="L367" i="4"/>
  <c r="L370" i="4"/>
  <c r="G375" i="4"/>
  <c r="G381" i="4"/>
  <c r="O393" i="4"/>
  <c r="G398" i="4"/>
  <c r="O397" i="4"/>
  <c r="O399" i="4"/>
  <c r="L402" i="4"/>
  <c r="M404" i="4"/>
  <c r="O405" i="4"/>
  <c r="Q412" i="4"/>
  <c r="G415" i="4"/>
  <c r="Q414" i="4"/>
  <c r="Q418" i="4"/>
  <c r="M421" i="4"/>
  <c r="G423" i="4"/>
  <c r="G424" i="4"/>
  <c r="G426" i="4"/>
  <c r="K426" i="4"/>
  <c r="K432" i="4"/>
  <c r="K437" i="4"/>
  <c r="G441" i="4"/>
  <c r="G448" i="4"/>
  <c r="L451" i="4"/>
  <c r="K454" i="4"/>
  <c r="G456" i="4"/>
  <c r="K456" i="4"/>
  <c r="G462" i="4"/>
  <c r="K462" i="4"/>
  <c r="G478" i="4"/>
  <c r="K482" i="4"/>
  <c r="K490" i="4"/>
  <c r="O496" i="4"/>
  <c r="K309" i="4"/>
  <c r="L309" i="4"/>
  <c r="Q403" i="4"/>
  <c r="O403" i="4"/>
  <c r="Q407" i="4"/>
  <c r="O407" i="4"/>
  <c r="K410" i="4"/>
  <c r="L410" i="4"/>
  <c r="Q432" i="4"/>
  <c r="O432" i="4"/>
  <c r="M440" i="4"/>
  <c r="L440" i="4"/>
  <c r="K440" i="4"/>
  <c r="K384" i="4"/>
  <c r="L384" i="4"/>
  <c r="M384" i="4"/>
  <c r="K424" i="4"/>
  <c r="L424" i="4"/>
  <c r="M429" i="4"/>
  <c r="K429" i="4"/>
  <c r="M434" i="4"/>
  <c r="K434" i="4"/>
  <c r="L434" i="4"/>
  <c r="Q472" i="4"/>
  <c r="O472" i="4"/>
  <c r="L477" i="4"/>
  <c r="K477" i="4"/>
  <c r="M477" i="4"/>
  <c r="L489" i="4"/>
  <c r="K489" i="4"/>
  <c r="M489" i="4"/>
  <c r="L496" i="4"/>
  <c r="M496" i="4"/>
  <c r="K496" i="4"/>
  <c r="L498" i="4"/>
  <c r="M498" i="4"/>
  <c r="K498" i="4"/>
  <c r="K310" i="4"/>
  <c r="L310" i="4"/>
  <c r="K375" i="4"/>
  <c r="L375" i="4"/>
  <c r="M419" i="4"/>
  <c r="K419" i="4"/>
  <c r="O429" i="4"/>
  <c r="Q429" i="4"/>
  <c r="Q453" i="4"/>
  <c r="O453" i="4"/>
  <c r="Q455" i="4"/>
  <c r="O455" i="4"/>
  <c r="Q461" i="4"/>
  <c r="O461" i="4"/>
  <c r="L476" i="4"/>
  <c r="M476" i="4"/>
  <c r="K476" i="4"/>
  <c r="Q477" i="4"/>
  <c r="O477" i="4"/>
  <c r="L478" i="4"/>
  <c r="M478" i="4"/>
  <c r="K478" i="4"/>
  <c r="L488" i="4"/>
  <c r="M488" i="4"/>
  <c r="K488" i="4"/>
  <c r="Q489" i="4"/>
  <c r="O489" i="4"/>
  <c r="K306" i="4"/>
  <c r="L306" i="4"/>
  <c r="M310" i="4"/>
  <c r="Q313" i="4"/>
  <c r="O313" i="4"/>
  <c r="M358" i="4"/>
  <c r="Q387" i="4"/>
  <c r="O387" i="4"/>
  <c r="O398" i="4"/>
  <c r="Q398" i="4"/>
  <c r="O404" i="4"/>
  <c r="Q404" i="4"/>
  <c r="O406" i="4"/>
  <c r="Q406" i="4"/>
  <c r="K412" i="4"/>
  <c r="L412" i="4"/>
  <c r="Q413" i="4"/>
  <c r="O413" i="4"/>
  <c r="M420" i="4"/>
  <c r="K420" i="4"/>
  <c r="L420" i="4"/>
  <c r="Q449" i="4"/>
  <c r="O449" i="4"/>
  <c r="M457" i="4"/>
  <c r="L457" i="4"/>
  <c r="K457" i="4"/>
  <c r="Q458" i="4"/>
  <c r="O458" i="4"/>
  <c r="M459" i="4"/>
  <c r="L459" i="4"/>
  <c r="K459" i="4"/>
  <c r="K392" i="4"/>
  <c r="L392" i="4"/>
  <c r="K396" i="4"/>
  <c r="L396" i="4"/>
  <c r="Q401" i="4"/>
  <c r="O401" i="4"/>
  <c r="O436" i="4"/>
  <c r="Q436" i="4"/>
  <c r="O438" i="4"/>
  <c r="Q438" i="4"/>
  <c r="Q440" i="4"/>
  <c r="O440" i="4"/>
  <c r="Q457" i="4"/>
  <c r="O457" i="4"/>
  <c r="Q459" i="4"/>
  <c r="O459" i="4"/>
  <c r="L491" i="4"/>
  <c r="K491" i="4"/>
  <c r="M491" i="4"/>
  <c r="L493" i="4"/>
  <c r="K493" i="4"/>
  <c r="M493" i="4"/>
  <c r="O314" i="4"/>
  <c r="Q314" i="4"/>
  <c r="O354" i="4"/>
  <c r="Q354" i="4"/>
  <c r="L357" i="4"/>
  <c r="K357" i="4"/>
  <c r="O386" i="4"/>
  <c r="Q386" i="4"/>
  <c r="O388" i="4"/>
  <c r="Q388" i="4"/>
  <c r="K394" i="4"/>
  <c r="L394" i="4"/>
  <c r="K398" i="4"/>
  <c r="L398" i="4"/>
  <c r="K400" i="4"/>
  <c r="L400" i="4"/>
  <c r="K406" i="4"/>
  <c r="L406" i="4"/>
  <c r="K416" i="4"/>
  <c r="M416" i="4"/>
  <c r="L416" i="4"/>
  <c r="M422" i="4"/>
  <c r="K422" i="4"/>
  <c r="Q426" i="4"/>
  <c r="O426" i="4"/>
  <c r="M449" i="4"/>
  <c r="L449" i="4"/>
  <c r="K449" i="4"/>
  <c r="M453" i="4"/>
  <c r="L453" i="4"/>
  <c r="K453" i="4"/>
  <c r="Q454" i="4"/>
  <c r="O454" i="4"/>
  <c r="M455" i="4"/>
  <c r="L455" i="4"/>
  <c r="K455" i="4"/>
  <c r="M461" i="4"/>
  <c r="L461" i="4"/>
  <c r="K461" i="4"/>
  <c r="Q491" i="4"/>
  <c r="O491" i="4"/>
  <c r="L492" i="4"/>
  <c r="M492" i="4"/>
  <c r="K492" i="4"/>
  <c r="Q493" i="4"/>
  <c r="O493" i="4"/>
  <c r="L494" i="4"/>
  <c r="M494" i="4"/>
  <c r="K494" i="4"/>
  <c r="G314" i="4"/>
  <c r="G361" i="4"/>
  <c r="G377" i="4"/>
  <c r="G394" i="4"/>
  <c r="G395" i="4"/>
  <c r="G397" i="4"/>
  <c r="G399" i="4"/>
  <c r="G400" i="4"/>
  <c r="G406" i="4"/>
  <c r="G411" i="4"/>
  <c r="G413" i="4"/>
  <c r="G417" i="4"/>
  <c r="G421" i="4"/>
  <c r="G429" i="4"/>
  <c r="M436" i="4"/>
  <c r="G442" i="4"/>
  <c r="L444" i="4"/>
  <c r="K444" i="4"/>
  <c r="G457" i="4"/>
  <c r="G459" i="4"/>
  <c r="Q463" i="4"/>
  <c r="O463" i="4"/>
  <c r="L464" i="4"/>
  <c r="M464" i="4"/>
  <c r="L465" i="4"/>
  <c r="K465" i="4"/>
  <c r="L467" i="4"/>
  <c r="K467" i="4"/>
  <c r="G470" i="4"/>
  <c r="Q469" i="4"/>
  <c r="O469" i="4"/>
  <c r="L470" i="4"/>
  <c r="M470" i="4"/>
  <c r="L472" i="4"/>
  <c r="M472" i="4"/>
  <c r="K472" i="4"/>
  <c r="G474" i="4"/>
  <c r="L474" i="4"/>
  <c r="M474" i="4"/>
  <c r="L480" i="4"/>
  <c r="M480" i="4"/>
  <c r="L481" i="4"/>
  <c r="K481" i="4"/>
  <c r="L483" i="4"/>
  <c r="K483" i="4"/>
  <c r="G486" i="4"/>
  <c r="Q485" i="4"/>
  <c r="O485" i="4"/>
  <c r="L486" i="4"/>
  <c r="M486" i="4"/>
  <c r="G305" i="4"/>
  <c r="G307" i="4"/>
  <c r="G311" i="4"/>
  <c r="G312" i="4"/>
  <c r="M314" i="4"/>
  <c r="G369" i="4"/>
  <c r="G386" i="4"/>
  <c r="G392" i="4"/>
  <c r="G393" i="4"/>
  <c r="G401" i="4"/>
  <c r="G402" i="4"/>
  <c r="G404" i="4"/>
  <c r="G408" i="4"/>
  <c r="M408" i="4"/>
  <c r="G422" i="4"/>
  <c r="G427" i="4"/>
  <c r="G434" i="4"/>
  <c r="Q444" i="4"/>
  <c r="O444" i="4"/>
  <c r="M447" i="4"/>
  <c r="L447" i="4"/>
  <c r="G455" i="4"/>
  <c r="G461" i="4"/>
  <c r="L463" i="4"/>
  <c r="K463" i="4"/>
  <c r="Q465" i="4"/>
  <c r="O465" i="4"/>
  <c r="Q467" i="4"/>
  <c r="O467" i="4"/>
  <c r="L468" i="4"/>
  <c r="M468" i="4"/>
  <c r="L469" i="4"/>
  <c r="K469" i="4"/>
  <c r="Q481" i="4"/>
  <c r="O481" i="4"/>
  <c r="Q483" i="4"/>
  <c r="O483" i="4"/>
  <c r="L484" i="4"/>
  <c r="M484" i="4"/>
  <c r="L485" i="4"/>
  <c r="K485" i="4"/>
  <c r="L500" i="4"/>
  <c r="M500" i="4"/>
  <c r="G458" i="4"/>
  <c r="G473" i="4"/>
  <c r="G477" i="4"/>
  <c r="G481" i="4"/>
  <c r="G489" i="4"/>
  <c r="G497" i="4"/>
  <c r="G433" i="4"/>
  <c r="G437" i="4"/>
  <c r="G439" i="4"/>
  <c r="G440" i="4"/>
  <c r="G445" i="4"/>
  <c r="G447" i="4"/>
  <c r="G466" i="4"/>
  <c r="G476" i="4"/>
  <c r="G480" i="4"/>
  <c r="G482" i="4"/>
  <c r="G488" i="4"/>
  <c r="G490" i="4"/>
  <c r="G500" i="4"/>
  <c r="O390" i="4"/>
  <c r="Q390" i="4"/>
  <c r="O304" i="4"/>
  <c r="Q304" i="4"/>
  <c r="K308" i="4"/>
  <c r="M308" i="4"/>
  <c r="L308" i="4"/>
  <c r="M311" i="4"/>
  <c r="K311" i="4"/>
  <c r="L311" i="4"/>
  <c r="Q441" i="4"/>
  <c r="O441" i="4"/>
  <c r="P6" i="4"/>
  <c r="M303" i="4"/>
  <c r="K303" i="4"/>
  <c r="L303" i="4"/>
  <c r="O312" i="4"/>
  <c r="Q312" i="4"/>
  <c r="Q425" i="4"/>
  <c r="O425" i="4"/>
  <c r="G308" i="4"/>
  <c r="M307" i="4"/>
  <c r="K307" i="4"/>
  <c r="L307" i="4"/>
  <c r="G316" i="4"/>
  <c r="M315" i="4"/>
  <c r="K315" i="4"/>
  <c r="L315" i="4"/>
  <c r="K364" i="4"/>
  <c r="L364" i="4"/>
  <c r="M364" i="4"/>
  <c r="Q369" i="4"/>
  <c r="O369" i="4"/>
  <c r="O384" i="4"/>
  <c r="Q384" i="4"/>
  <c r="M397" i="4"/>
  <c r="K397" i="4"/>
  <c r="L397" i="4"/>
  <c r="Q303" i="4"/>
  <c r="O303" i="4"/>
  <c r="K304" i="4"/>
  <c r="M304" i="4"/>
  <c r="M305" i="4"/>
  <c r="L305" i="4"/>
  <c r="Q311" i="4"/>
  <c r="O311" i="4"/>
  <c r="K312" i="4"/>
  <c r="M312" i="4"/>
  <c r="M313" i="4"/>
  <c r="L313" i="4"/>
  <c r="O315" i="4"/>
  <c r="Q315" i="4"/>
  <c r="Q316" i="4"/>
  <c r="O316" i="4"/>
  <c r="O317" i="4"/>
  <c r="Q317" i="4"/>
  <c r="Q318" i="4"/>
  <c r="O318" i="4"/>
  <c r="O319" i="4"/>
  <c r="Q319" i="4"/>
  <c r="Q320" i="4"/>
  <c r="O320" i="4"/>
  <c r="O321" i="4"/>
  <c r="Q321" i="4"/>
  <c r="Q322" i="4"/>
  <c r="O322" i="4"/>
  <c r="O323" i="4"/>
  <c r="Q323" i="4"/>
  <c r="Q324" i="4"/>
  <c r="O324" i="4"/>
  <c r="O325" i="4"/>
  <c r="Q325" i="4"/>
  <c r="Q326" i="4"/>
  <c r="O326" i="4"/>
  <c r="O327" i="4"/>
  <c r="Q327" i="4"/>
  <c r="Q328" i="4"/>
  <c r="O328" i="4"/>
  <c r="O329" i="4"/>
  <c r="Q329" i="4"/>
  <c r="Q330" i="4"/>
  <c r="O330" i="4"/>
  <c r="O331" i="4"/>
  <c r="Q331" i="4"/>
  <c r="Q332" i="4"/>
  <c r="O332" i="4"/>
  <c r="O333" i="4"/>
  <c r="Q333" i="4"/>
  <c r="Q334" i="4"/>
  <c r="O334" i="4"/>
  <c r="O335" i="4"/>
  <c r="Q335" i="4"/>
  <c r="Q336" i="4"/>
  <c r="O336" i="4"/>
  <c r="O337" i="4"/>
  <c r="Q337" i="4"/>
  <c r="Q338" i="4"/>
  <c r="O338" i="4"/>
  <c r="O339" i="4"/>
  <c r="Q339" i="4"/>
  <c r="Q340" i="4"/>
  <c r="O340" i="4"/>
  <c r="O341" i="4"/>
  <c r="Q341" i="4"/>
  <c r="Q342" i="4"/>
  <c r="O342" i="4"/>
  <c r="O343" i="4"/>
  <c r="Q343" i="4"/>
  <c r="Q344" i="4"/>
  <c r="O344" i="4"/>
  <c r="O345" i="4"/>
  <c r="Q345" i="4"/>
  <c r="Q346" i="4"/>
  <c r="O346" i="4"/>
  <c r="O347" i="4"/>
  <c r="Q347" i="4"/>
  <c r="Q348" i="4"/>
  <c r="O348" i="4"/>
  <c r="O349" i="4"/>
  <c r="Q349" i="4"/>
  <c r="Q350" i="4"/>
  <c r="O350" i="4"/>
  <c r="O351" i="4"/>
  <c r="Q351" i="4"/>
  <c r="Q352" i="4"/>
  <c r="O352" i="4"/>
  <c r="Q353" i="4"/>
  <c r="O353" i="4"/>
  <c r="O364" i="4"/>
  <c r="Q364" i="4"/>
  <c r="M365" i="4"/>
  <c r="L365" i="4"/>
  <c r="K365" i="4"/>
  <c r="Q381" i="4"/>
  <c r="O381" i="4"/>
  <c r="M387" i="4"/>
  <c r="K387" i="4"/>
  <c r="L387" i="4"/>
  <c r="Q389" i="4"/>
  <c r="O389" i="4"/>
  <c r="Q302" i="4"/>
  <c r="L304" i="4"/>
  <c r="K305" i="4"/>
  <c r="O307" i="4"/>
  <c r="Q308" i="4"/>
  <c r="Q310" i="4"/>
  <c r="L312" i="4"/>
  <c r="K313" i="4"/>
  <c r="O360" i="4"/>
  <c r="Q360" i="4"/>
  <c r="M361" i="4"/>
  <c r="L361" i="4"/>
  <c r="K361" i="4"/>
  <c r="Q365" i="4"/>
  <c r="O365" i="4"/>
  <c r="K368" i="4"/>
  <c r="L368" i="4"/>
  <c r="M368" i="4"/>
  <c r="O372" i="4"/>
  <c r="Q372" i="4"/>
  <c r="M373" i="4"/>
  <c r="L373" i="4"/>
  <c r="K373" i="4"/>
  <c r="K376" i="4"/>
  <c r="L376" i="4"/>
  <c r="M376" i="4"/>
  <c r="M383" i="4"/>
  <c r="K383" i="4"/>
  <c r="L383" i="4"/>
  <c r="M309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K356" i="4"/>
  <c r="L356" i="4"/>
  <c r="Q361" i="4"/>
  <c r="O361" i="4"/>
  <c r="Q373" i="4"/>
  <c r="O373" i="4"/>
  <c r="O376" i="4"/>
  <c r="Q376" i="4"/>
  <c r="M377" i="4"/>
  <c r="L377" i="4"/>
  <c r="K377" i="4"/>
  <c r="K380" i="4"/>
  <c r="L380" i="4"/>
  <c r="M380" i="4"/>
  <c r="G389" i="4"/>
  <c r="M316" i="4"/>
  <c r="K316" i="4"/>
  <c r="K317" i="4"/>
  <c r="M317" i="4"/>
  <c r="M318" i="4"/>
  <c r="K318" i="4"/>
  <c r="K319" i="4"/>
  <c r="M319" i="4"/>
  <c r="M320" i="4"/>
  <c r="K320" i="4"/>
  <c r="K321" i="4"/>
  <c r="M321" i="4"/>
  <c r="M322" i="4"/>
  <c r="K322" i="4"/>
  <c r="K323" i="4"/>
  <c r="M323" i="4"/>
  <c r="M324" i="4"/>
  <c r="K324" i="4"/>
  <c r="K325" i="4"/>
  <c r="M325" i="4"/>
  <c r="M326" i="4"/>
  <c r="K326" i="4"/>
  <c r="K327" i="4"/>
  <c r="M327" i="4"/>
  <c r="M328" i="4"/>
  <c r="K328" i="4"/>
  <c r="K329" i="4"/>
  <c r="M329" i="4"/>
  <c r="M330" i="4"/>
  <c r="K330" i="4"/>
  <c r="K331" i="4"/>
  <c r="M331" i="4"/>
  <c r="M332" i="4"/>
  <c r="K332" i="4"/>
  <c r="K333" i="4"/>
  <c r="M333" i="4"/>
  <c r="M334" i="4"/>
  <c r="K334" i="4"/>
  <c r="K335" i="4"/>
  <c r="M335" i="4"/>
  <c r="M336" i="4"/>
  <c r="K336" i="4"/>
  <c r="K337" i="4"/>
  <c r="M337" i="4"/>
  <c r="M338" i="4"/>
  <c r="K338" i="4"/>
  <c r="K339" i="4"/>
  <c r="M339" i="4"/>
  <c r="M340" i="4"/>
  <c r="K340" i="4"/>
  <c r="K341" i="4"/>
  <c r="M341" i="4"/>
  <c r="M342" i="4"/>
  <c r="K342" i="4"/>
  <c r="K343" i="4"/>
  <c r="M343" i="4"/>
  <c r="M344" i="4"/>
  <c r="K344" i="4"/>
  <c r="K345" i="4"/>
  <c r="M345" i="4"/>
  <c r="M346" i="4"/>
  <c r="K346" i="4"/>
  <c r="K347" i="4"/>
  <c r="M347" i="4"/>
  <c r="M348" i="4"/>
  <c r="K348" i="4"/>
  <c r="K349" i="4"/>
  <c r="M349" i="4"/>
  <c r="M350" i="4"/>
  <c r="K350" i="4"/>
  <c r="K351" i="4"/>
  <c r="M351" i="4"/>
  <c r="M352" i="4"/>
  <c r="K352" i="4"/>
  <c r="K353" i="4"/>
  <c r="M353" i="4"/>
  <c r="K354" i="4"/>
  <c r="L354" i="4"/>
  <c r="Q355" i="4"/>
  <c r="O355" i="4"/>
  <c r="Q357" i="4"/>
  <c r="O357" i="4"/>
  <c r="K360" i="4"/>
  <c r="L360" i="4"/>
  <c r="M360" i="4"/>
  <c r="O368" i="4"/>
  <c r="Q368" i="4"/>
  <c r="M369" i="4"/>
  <c r="L369" i="4"/>
  <c r="K369" i="4"/>
  <c r="K372" i="4"/>
  <c r="L372" i="4"/>
  <c r="M372" i="4"/>
  <c r="Q377" i="4"/>
  <c r="O377" i="4"/>
  <c r="O380" i="4"/>
  <c r="Q380" i="4"/>
  <c r="M381" i="4"/>
  <c r="L381" i="4"/>
  <c r="K381" i="4"/>
  <c r="G385" i="4"/>
  <c r="O394" i="4"/>
  <c r="Q394" i="4"/>
  <c r="M395" i="4"/>
  <c r="K395" i="4"/>
  <c r="L395" i="4"/>
  <c r="G419" i="4"/>
  <c r="G354" i="4"/>
  <c r="G356" i="4"/>
  <c r="M355" i="4"/>
  <c r="Q356" i="4"/>
  <c r="K358" i="4"/>
  <c r="Q363" i="4"/>
  <c r="O363" i="4"/>
  <c r="G366" i="4"/>
  <c r="K366" i="4"/>
  <c r="Q371" i="4"/>
  <c r="O371" i="4"/>
  <c r="G374" i="4"/>
  <c r="K374" i="4"/>
  <c r="Q379" i="4"/>
  <c r="O379" i="4"/>
  <c r="O392" i="4"/>
  <c r="Q392" i="4"/>
  <c r="M393" i="4"/>
  <c r="K393" i="4"/>
  <c r="O400" i="4"/>
  <c r="Q400" i="4"/>
  <c r="M401" i="4"/>
  <c r="K401" i="4"/>
  <c r="L401" i="4"/>
  <c r="O402" i="4"/>
  <c r="Q402" i="4"/>
  <c r="M403" i="4"/>
  <c r="K403" i="4"/>
  <c r="L403" i="4"/>
  <c r="O416" i="4"/>
  <c r="Q416" i="4"/>
  <c r="M417" i="4"/>
  <c r="K417" i="4"/>
  <c r="L417" i="4"/>
  <c r="G358" i="4"/>
  <c r="M357" i="4"/>
  <c r="Q359" i="4"/>
  <c r="O359" i="4"/>
  <c r="G362" i="4"/>
  <c r="K362" i="4"/>
  <c r="Q367" i="4"/>
  <c r="O367" i="4"/>
  <c r="G370" i="4"/>
  <c r="K370" i="4"/>
  <c r="Q375" i="4"/>
  <c r="O375" i="4"/>
  <c r="G378" i="4"/>
  <c r="K378" i="4"/>
  <c r="O382" i="4"/>
  <c r="Q382" i="4"/>
  <c r="M385" i="4"/>
  <c r="K385" i="4"/>
  <c r="K386" i="4"/>
  <c r="M386" i="4"/>
  <c r="O408" i="4"/>
  <c r="Q408" i="4"/>
  <c r="M409" i="4"/>
  <c r="K409" i="4"/>
  <c r="L409" i="4"/>
  <c r="O410" i="4"/>
  <c r="Q410" i="4"/>
  <c r="M411" i="4"/>
  <c r="K411" i="4"/>
  <c r="L411" i="4"/>
  <c r="L448" i="4"/>
  <c r="K448" i="4"/>
  <c r="M448" i="4"/>
  <c r="M399" i="4"/>
  <c r="K399" i="4"/>
  <c r="M413" i="4"/>
  <c r="K413" i="4"/>
  <c r="M415" i="4"/>
  <c r="K415" i="4"/>
  <c r="Q433" i="4"/>
  <c r="O433" i="4"/>
  <c r="G360" i="4"/>
  <c r="M359" i="4"/>
  <c r="G364" i="4"/>
  <c r="M363" i="4"/>
  <c r="G368" i="4"/>
  <c r="M367" i="4"/>
  <c r="G372" i="4"/>
  <c r="M371" i="4"/>
  <c r="G376" i="4"/>
  <c r="M375" i="4"/>
  <c r="G380" i="4"/>
  <c r="M379" i="4"/>
  <c r="K382" i="4"/>
  <c r="M382" i="4"/>
  <c r="G388" i="4"/>
  <c r="G390" i="4"/>
  <c r="M389" i="4"/>
  <c r="K389" i="4"/>
  <c r="M391" i="4"/>
  <c r="K391" i="4"/>
  <c r="M405" i="4"/>
  <c r="K405" i="4"/>
  <c r="M407" i="4"/>
  <c r="K407" i="4"/>
  <c r="G432" i="4"/>
  <c r="G382" i="4"/>
  <c r="M390" i="4"/>
  <c r="M394" i="4"/>
  <c r="M398" i="4"/>
  <c r="M402" i="4"/>
  <c r="M406" i="4"/>
  <c r="M410" i="4"/>
  <c r="M414" i="4"/>
  <c r="G420" i="4"/>
  <c r="Q427" i="4"/>
  <c r="O427" i="4"/>
  <c r="L431" i="4"/>
  <c r="M431" i="4"/>
  <c r="L433" i="4"/>
  <c r="M433" i="4"/>
  <c r="K433" i="4"/>
  <c r="Q443" i="4"/>
  <c r="O443" i="4"/>
  <c r="L418" i="4"/>
  <c r="K418" i="4"/>
  <c r="Q419" i="4"/>
  <c r="O419" i="4"/>
  <c r="L423" i="4"/>
  <c r="M423" i="4"/>
  <c r="L425" i="4"/>
  <c r="M425" i="4"/>
  <c r="K425" i="4"/>
  <c r="Q435" i="4"/>
  <c r="O435" i="4"/>
  <c r="L439" i="4"/>
  <c r="M439" i="4"/>
  <c r="L441" i="4"/>
  <c r="M441" i="4"/>
  <c r="K441" i="4"/>
  <c r="O450" i="4"/>
  <c r="Q450" i="4"/>
  <c r="L452" i="4"/>
  <c r="M452" i="4"/>
  <c r="K452" i="4"/>
  <c r="L419" i="4"/>
  <c r="L427" i="4"/>
  <c r="L435" i="4"/>
  <c r="L443" i="4"/>
  <c r="G446" i="4"/>
  <c r="L446" i="4"/>
  <c r="M446" i="4"/>
  <c r="L421" i="4"/>
  <c r="L429" i="4"/>
  <c r="L437" i="4"/>
  <c r="L450" i="4"/>
  <c r="E296" i="4" l="1"/>
  <c r="E5" i="4"/>
  <c r="F6" i="4" s="1"/>
  <c r="P7" i="4"/>
  <c r="K295" i="4"/>
  <c r="E289" i="4"/>
  <c r="E290" i="4" s="1"/>
  <c r="K294" i="4"/>
  <c r="J292" i="4"/>
  <c r="E276" i="4"/>
  <c r="E277" i="4" s="1"/>
  <c r="J296" i="4" l="1"/>
  <c r="E297" i="4"/>
  <c r="J290" i="4"/>
  <c r="E291" i="4"/>
  <c r="J291" i="4" s="1"/>
  <c r="E278" i="4"/>
  <c r="J277" i="4"/>
  <c r="E6" i="4"/>
  <c r="F7" i="4" s="1"/>
  <c r="K292" i="4"/>
  <c r="K293" i="4" s="1"/>
  <c r="J289" i="4"/>
  <c r="J276" i="4"/>
  <c r="E7" i="4"/>
  <c r="J297" i="4" l="1"/>
  <c r="E298" i="4"/>
  <c r="K296" i="4"/>
  <c r="J278" i="4"/>
  <c r="E279" i="4"/>
  <c r="K289" i="4"/>
  <c r="K290" i="4" s="1"/>
  <c r="K291" i="4" s="1"/>
  <c r="E284" i="4"/>
  <c r="F8" i="4"/>
  <c r="E8" i="4"/>
  <c r="J298" i="4" l="1"/>
  <c r="E299" i="4"/>
  <c r="K297" i="4"/>
  <c r="E280" i="4"/>
  <c r="J279" i="4"/>
  <c r="J284" i="4"/>
  <c r="E285" i="4"/>
  <c r="E286" i="4" s="1"/>
  <c r="F9" i="4"/>
  <c r="J8" i="4"/>
  <c r="E9" i="4"/>
  <c r="J299" i="4" l="1"/>
  <c r="E300" i="4"/>
  <c r="K298" i="4"/>
  <c r="J286" i="4"/>
  <c r="E287" i="4"/>
  <c r="E281" i="4"/>
  <c r="J280" i="4"/>
  <c r="J285" i="4"/>
  <c r="K284" i="4"/>
  <c r="F10" i="4"/>
  <c r="G10" i="4"/>
  <c r="J9" i="4"/>
  <c r="E10" i="4"/>
  <c r="M8" i="4"/>
  <c r="H8" i="4"/>
  <c r="N8" i="4"/>
  <c r="I8" i="4"/>
  <c r="J300" i="4" l="1"/>
  <c r="E301" i="4"/>
  <c r="K299" i="4"/>
  <c r="E288" i="4"/>
  <c r="J288" i="4" s="1"/>
  <c r="J287" i="4"/>
  <c r="J281" i="4"/>
  <c r="E282" i="4"/>
  <c r="K285" i="4"/>
  <c r="K286" i="4" s="1"/>
  <c r="G11" i="4"/>
  <c r="J10" i="4"/>
  <c r="F11" i="4"/>
  <c r="E11" i="4"/>
  <c r="Q8" i="4"/>
  <c r="O8" i="4"/>
  <c r="N9" i="4"/>
  <c r="H9" i="4"/>
  <c r="M9" i="4"/>
  <c r="I9" i="4"/>
  <c r="J301" i="4" l="1"/>
  <c r="E302" i="4"/>
  <c r="K300" i="4"/>
  <c r="K287" i="4"/>
  <c r="K288" i="4" s="1"/>
  <c r="E283" i="4"/>
  <c r="J282" i="4"/>
  <c r="F289" i="4"/>
  <c r="G290" i="4" s="1"/>
  <c r="F290" i="4" s="1"/>
  <c r="G291" i="4" s="1"/>
  <c r="F291" i="4" s="1"/>
  <c r="G292" i="4" s="1"/>
  <c r="F292" i="4" s="1"/>
  <c r="G293" i="4" s="1"/>
  <c r="F293" i="4" s="1"/>
  <c r="G294" i="4" s="1"/>
  <c r="F294" i="4" s="1"/>
  <c r="G295" i="4" s="1"/>
  <c r="F295" i="4" s="1"/>
  <c r="G296" i="4" s="1"/>
  <c r="F296" i="4" s="1"/>
  <c r="G297" i="4" s="1"/>
  <c r="F297" i="4" s="1"/>
  <c r="F12" i="4"/>
  <c r="G12" i="4"/>
  <c r="J11" i="4"/>
  <c r="E12" i="4"/>
  <c r="O9" i="4"/>
  <c r="Q9" i="4"/>
  <c r="P8" i="4"/>
  <c r="M10" i="4"/>
  <c r="H10" i="4"/>
  <c r="I10" i="4"/>
  <c r="K10" i="4"/>
  <c r="N10" i="4"/>
  <c r="F298" i="4" l="1"/>
  <c r="G299" i="4" s="1"/>
  <c r="F299" i="4" s="1"/>
  <c r="G300" i="4" s="1"/>
  <c r="F300" i="4" s="1"/>
  <c r="G301" i="4" s="1"/>
  <c r="F301" i="4" s="1"/>
  <c r="G302" i="4" s="1"/>
  <c r="F302" i="4" s="1"/>
  <c r="G303" i="4" s="1"/>
  <c r="G298" i="4"/>
  <c r="J302" i="4"/>
  <c r="K301" i="4"/>
  <c r="J283" i="4"/>
  <c r="F284" i="4"/>
  <c r="G285" i="4" s="1"/>
  <c r="F285" i="4" s="1"/>
  <c r="G286" i="4" s="1"/>
  <c r="F286" i="4" s="1"/>
  <c r="G287" i="4" s="1"/>
  <c r="F287" i="4" s="1"/>
  <c r="G288" i="4" s="1"/>
  <c r="F288" i="4" s="1"/>
  <c r="G289" i="4" s="1"/>
  <c r="P9" i="4"/>
  <c r="K276" i="4"/>
  <c r="K277" i="4" s="1"/>
  <c r="K278" i="4" s="1"/>
  <c r="K279" i="4" s="1"/>
  <c r="K280" i="4" s="1"/>
  <c r="K281" i="4" s="1"/>
  <c r="K282" i="4" s="1"/>
  <c r="Q10" i="4"/>
  <c r="O10" i="4"/>
  <c r="J12" i="4"/>
  <c r="G13" i="4"/>
  <c r="F13" i="4"/>
  <c r="E13" i="4"/>
  <c r="K11" i="4"/>
  <c r="N11" i="4"/>
  <c r="H11" i="4"/>
  <c r="M11" i="4"/>
  <c r="I11" i="4"/>
  <c r="K302" i="4" l="1"/>
  <c r="K283" i="4"/>
  <c r="P10" i="4"/>
  <c r="I12" i="4"/>
  <c r="N12" i="4" s="1"/>
  <c r="H12" i="4"/>
  <c r="K12" i="4"/>
  <c r="F14" i="4"/>
  <c r="G14" i="4"/>
  <c r="J13" i="4"/>
  <c r="E14" i="4"/>
  <c r="O11" i="4"/>
  <c r="Q11" i="4"/>
  <c r="P11" i="4" l="1"/>
  <c r="J14" i="4"/>
  <c r="G15" i="4"/>
  <c r="F15" i="4"/>
  <c r="E15" i="4"/>
  <c r="H13" i="4"/>
  <c r="K13" i="4"/>
  <c r="N13" i="4"/>
  <c r="I13" i="4"/>
  <c r="O12" i="4"/>
  <c r="P12" i="4" l="1"/>
  <c r="Q12" i="4" s="1"/>
  <c r="L12" i="4"/>
  <c r="M12" i="4" s="1"/>
  <c r="L13" i="4"/>
  <c r="M13" i="4" s="1"/>
  <c r="I14" i="4"/>
  <c r="N14" i="4" s="1"/>
  <c r="H14" i="4"/>
  <c r="K14" i="4"/>
  <c r="O13" i="4"/>
  <c r="J15" i="4"/>
  <c r="G16" i="4"/>
  <c r="F16" i="4" s="1"/>
  <c r="E16" i="4"/>
  <c r="P13" i="4" l="1"/>
  <c r="Q13" i="4" s="1"/>
  <c r="H15" i="4"/>
  <c r="K15" i="4"/>
  <c r="I15" i="4"/>
  <c r="N15" i="4"/>
  <c r="J16" i="4"/>
  <c r="G17" i="4"/>
  <c r="F17" i="4" s="1"/>
  <c r="E17" i="4"/>
  <c r="L14" i="4" l="1"/>
  <c r="M14" i="4" s="1"/>
  <c r="O14" i="4" s="1"/>
  <c r="P14" i="4" s="1"/>
  <c r="Q14" i="4" s="1"/>
  <c r="I16" i="4"/>
  <c r="N16" i="4" s="1"/>
  <c r="K16" i="4"/>
  <c r="H16" i="4"/>
  <c r="J17" i="4"/>
  <c r="G18" i="4"/>
  <c r="F18" i="4" s="1"/>
  <c r="E18" i="4"/>
  <c r="L15" i="4" l="1"/>
  <c r="M15" i="4" s="1"/>
  <c r="O15" i="4" s="1"/>
  <c r="P15" i="4" s="1"/>
  <c r="Q15" i="4" s="1"/>
  <c r="E19" i="4"/>
  <c r="O16" i="4"/>
  <c r="H17" i="4"/>
  <c r="K17" i="4"/>
  <c r="I17" i="4"/>
  <c r="N17" i="4" s="1"/>
  <c r="J18" i="4"/>
  <c r="G19" i="4"/>
  <c r="F19" i="4" s="1"/>
  <c r="L16" i="4" l="1"/>
  <c r="P16" i="4"/>
  <c r="L17" i="4" s="1"/>
  <c r="G20" i="4"/>
  <c r="F20" i="4"/>
  <c r="J19" i="4"/>
  <c r="E20" i="4"/>
  <c r="O17" i="4"/>
  <c r="I18" i="4"/>
  <c r="N18" i="4" s="1"/>
  <c r="K18" i="4"/>
  <c r="H18" i="4"/>
  <c r="Q16" i="4"/>
  <c r="J20" i="4" l="1"/>
  <c r="E21" i="4"/>
  <c r="G21" i="4"/>
  <c r="F21" i="4" s="1"/>
  <c r="K19" i="4"/>
  <c r="H19" i="4"/>
  <c r="I19" i="4"/>
  <c r="N19" i="4" s="1"/>
  <c r="P17" i="4"/>
  <c r="J21" i="4" l="1"/>
  <c r="F22" i="4"/>
  <c r="E22" i="4"/>
  <c r="G22" i="4"/>
  <c r="K20" i="4"/>
  <c r="L18" i="4"/>
  <c r="O18" i="4" s="1"/>
  <c r="Q17" i="4"/>
  <c r="I20" i="4"/>
  <c r="N20" i="4" s="1"/>
  <c r="H20" i="4"/>
  <c r="P18" i="4" l="1"/>
  <c r="K21" i="4"/>
  <c r="G23" i="4"/>
  <c r="F23" i="4"/>
  <c r="J22" i="4"/>
  <c r="E23" i="4"/>
  <c r="I21" i="4"/>
  <c r="N21" i="4" s="1"/>
  <c r="H21" i="4"/>
  <c r="J23" i="4" l="1"/>
  <c r="E24" i="4"/>
  <c r="Q18" i="4"/>
  <c r="L19" i="4"/>
  <c r="O19" i="4" s="1"/>
  <c r="P19" i="4" s="1"/>
  <c r="K22" i="4"/>
  <c r="G24" i="4"/>
  <c r="F24" i="4" s="1"/>
  <c r="I22" i="4"/>
  <c r="N22" i="4" s="1"/>
  <c r="H22" i="4"/>
  <c r="Q19" i="4" l="1"/>
  <c r="L20" i="4"/>
  <c r="O20" i="4" s="1"/>
  <c r="P20" i="4" s="1"/>
  <c r="K23" i="4"/>
  <c r="J24" i="4"/>
  <c r="E25" i="4"/>
  <c r="G25" i="4"/>
  <c r="F25" i="4" s="1"/>
  <c r="I23" i="4"/>
  <c r="N23" i="4" s="1"/>
  <c r="H23" i="4"/>
  <c r="K24" i="4" l="1"/>
  <c r="Q20" i="4"/>
  <c r="L21" i="4"/>
  <c r="O21" i="4" s="1"/>
  <c r="P21" i="4" s="1"/>
  <c r="G26" i="4"/>
  <c r="F26" i="4" s="1"/>
  <c r="J25" i="4"/>
  <c r="E26" i="4"/>
  <c r="I24" i="4"/>
  <c r="N24" i="4" s="1"/>
  <c r="H24" i="4"/>
  <c r="L22" i="4" l="1"/>
  <c r="O22" i="4" s="1"/>
  <c r="P22" i="4" s="1"/>
  <c r="Q21" i="4"/>
  <c r="J26" i="4"/>
  <c r="E27" i="4"/>
  <c r="G27" i="4"/>
  <c r="F27" i="4" s="1"/>
  <c r="K25" i="4"/>
  <c r="I25" i="4"/>
  <c r="N25" i="4" s="1"/>
  <c r="H25" i="4"/>
  <c r="Q22" i="4" l="1"/>
  <c r="L23" i="4"/>
  <c r="O23" i="4" s="1"/>
  <c r="P23" i="4" s="1"/>
  <c r="J27" i="4"/>
  <c r="G28" i="4"/>
  <c r="F28" i="4" s="1"/>
  <c r="E28" i="4"/>
  <c r="E29" i="4" s="1"/>
  <c r="K26" i="4"/>
  <c r="I26" i="4"/>
  <c r="N26" i="4" s="1"/>
  <c r="H26" i="4"/>
  <c r="E30" i="4" l="1"/>
  <c r="J29" i="4"/>
  <c r="Q23" i="4"/>
  <c r="L24" i="4"/>
  <c r="O24" i="4" s="1"/>
  <c r="P24" i="4" s="1"/>
  <c r="K27" i="4"/>
  <c r="F29" i="4"/>
  <c r="G30" i="4" s="1"/>
  <c r="F30" i="4" s="1"/>
  <c r="J28" i="4"/>
  <c r="G29" i="4"/>
  <c r="H27" i="4"/>
  <c r="I27" i="4"/>
  <c r="N27" i="4" s="1"/>
  <c r="J30" i="4" l="1"/>
  <c r="G31" i="4"/>
  <c r="F31" i="4" s="1"/>
  <c r="E31" i="4"/>
  <c r="L25" i="4"/>
  <c r="O25" i="4" s="1"/>
  <c r="P25" i="4" s="1"/>
  <c r="Q24" i="4"/>
  <c r="K28" i="4"/>
  <c r="I28" i="4"/>
  <c r="N28" i="4" s="1"/>
  <c r="H28" i="4"/>
  <c r="J31" i="4" l="1"/>
  <c r="E32" i="4"/>
  <c r="G32" i="4"/>
  <c r="F32" i="4" s="1"/>
  <c r="K29" i="4"/>
  <c r="K30" i="4" s="1"/>
  <c r="Q25" i="4"/>
  <c r="L26" i="4"/>
  <c r="O26" i="4" s="1"/>
  <c r="P26" i="4" s="1"/>
  <c r="I29" i="4"/>
  <c r="N29" i="4" s="1"/>
  <c r="H29" i="4"/>
  <c r="J32" i="4" l="1"/>
  <c r="E33" i="4"/>
  <c r="G33" i="4"/>
  <c r="F33" i="4" s="1"/>
  <c r="K31" i="4"/>
  <c r="Q26" i="4"/>
  <c r="L27" i="4"/>
  <c r="O27" i="4" s="1"/>
  <c r="P27" i="4" s="1"/>
  <c r="I30" i="4"/>
  <c r="N30" i="4" s="1"/>
  <c r="H30" i="4"/>
  <c r="K32" i="4" l="1"/>
  <c r="J33" i="4"/>
  <c r="F34" i="4"/>
  <c r="E34" i="4"/>
  <c r="G34" i="4"/>
  <c r="Q27" i="4"/>
  <c r="L28" i="4"/>
  <c r="O28" i="4" s="1"/>
  <c r="P28" i="4" s="1"/>
  <c r="I31" i="4"/>
  <c r="N31" i="4" s="1"/>
  <c r="H31" i="4"/>
  <c r="E35" i="4" l="1"/>
  <c r="F35" i="4"/>
  <c r="L29" i="4"/>
  <c r="O29" i="4" s="1"/>
  <c r="Q28" i="4"/>
  <c r="K33" i="4"/>
  <c r="J34" i="4"/>
  <c r="G35" i="4"/>
  <c r="I32" i="4"/>
  <c r="N32" i="4" s="1"/>
  <c r="H32" i="4"/>
  <c r="J35" i="4" l="1"/>
  <c r="E36" i="4"/>
  <c r="G36" i="4"/>
  <c r="F36" i="4" s="1"/>
  <c r="K34" i="4"/>
  <c r="P29" i="4"/>
  <c r="I33" i="4"/>
  <c r="N33" i="4" s="1"/>
  <c r="H33" i="4"/>
  <c r="K35" i="4" l="1"/>
  <c r="E37" i="4"/>
  <c r="G37" i="4"/>
  <c r="F37" i="4" s="1"/>
  <c r="J36" i="4"/>
  <c r="L30" i="4"/>
  <c r="O30" i="4" s="1"/>
  <c r="Q29" i="4"/>
  <c r="I34" i="4"/>
  <c r="N34" i="4" s="1"/>
  <c r="H34" i="4"/>
  <c r="K36" i="4" l="1"/>
  <c r="G38" i="4"/>
  <c r="E38" i="4"/>
  <c r="J37" i="4"/>
  <c r="K37" i="4" s="1"/>
  <c r="F38" i="4"/>
  <c r="P30" i="4"/>
  <c r="H35" i="4"/>
  <c r="I35" i="4"/>
  <c r="N35" i="4" s="1"/>
  <c r="G39" i="4" l="1"/>
  <c r="E39" i="4"/>
  <c r="F39" i="4"/>
  <c r="J38" i="4"/>
  <c r="K38" i="4" s="1"/>
  <c r="L31" i="4"/>
  <c r="O31" i="4" s="1"/>
  <c r="Q30" i="4"/>
  <c r="I36" i="4"/>
  <c r="N36" i="4" s="1"/>
  <c r="H36" i="4"/>
  <c r="E40" i="4" l="1"/>
  <c r="E41" i="4" s="1"/>
  <c r="J39" i="4"/>
  <c r="K39" i="4" s="1"/>
  <c r="F40" i="4"/>
  <c r="G40" i="4"/>
  <c r="P31" i="4"/>
  <c r="I37" i="4"/>
  <c r="N37" i="4" s="1"/>
  <c r="H37" i="4"/>
  <c r="J41" i="4" l="1"/>
  <c r="K41" i="4" s="1"/>
  <c r="E42" i="4"/>
  <c r="J40" i="4"/>
  <c r="K40" i="4" s="1"/>
  <c r="G41" i="4"/>
  <c r="F41" i="4" s="1"/>
  <c r="G42" i="4" s="1"/>
  <c r="F42" i="4" s="1"/>
  <c r="G43" i="4" s="1"/>
  <c r="L32" i="4"/>
  <c r="O32" i="4" s="1"/>
  <c r="P32" i="4" s="1"/>
  <c r="Q31" i="4"/>
  <c r="I38" i="4"/>
  <c r="N38" i="4" s="1"/>
  <c r="H38" i="4"/>
  <c r="F43" i="4" l="1"/>
  <c r="J42" i="4"/>
  <c r="K42" i="4" s="1"/>
  <c r="E43" i="4"/>
  <c r="L33" i="4"/>
  <c r="O33" i="4" s="1"/>
  <c r="Q32" i="4"/>
  <c r="I39" i="4"/>
  <c r="N39" i="4" s="1"/>
  <c r="H39" i="4"/>
  <c r="J43" i="4" l="1"/>
  <c r="K43" i="4" s="1"/>
  <c r="E44" i="4"/>
  <c r="G44" i="4"/>
  <c r="F44" i="4" s="1"/>
  <c r="G45" i="4" s="1"/>
  <c r="F45" i="4" s="1"/>
  <c r="P33" i="4"/>
  <c r="I40" i="4"/>
  <c r="N40" i="4" s="1"/>
  <c r="H40" i="4"/>
  <c r="J44" i="4" l="1"/>
  <c r="K44" i="4" s="1"/>
  <c r="E45" i="4"/>
  <c r="L34" i="4"/>
  <c r="O34" i="4" s="1"/>
  <c r="P34" i="4" s="1"/>
  <c r="Q33" i="4"/>
  <c r="I41" i="4"/>
  <c r="N41" i="4" s="1"/>
  <c r="H41" i="4"/>
  <c r="G46" i="4" l="1"/>
  <c r="F46" i="4" s="1"/>
  <c r="E46" i="4"/>
  <c r="J45" i="4"/>
  <c r="K45" i="4" s="1"/>
  <c r="Q34" i="4"/>
  <c r="L35" i="4"/>
  <c r="O35" i="4" s="1"/>
  <c r="I42" i="4"/>
  <c r="N42" i="4" s="1"/>
  <c r="H42" i="4"/>
  <c r="G47" i="4" l="1"/>
  <c r="F47" i="4" s="1"/>
  <c r="J46" i="4"/>
  <c r="K46" i="4" s="1"/>
  <c r="E47" i="4"/>
  <c r="P35" i="4"/>
  <c r="H43" i="4"/>
  <c r="I43" i="4"/>
  <c r="N43" i="4" s="1"/>
  <c r="F48" i="4" l="1"/>
  <c r="J47" i="4"/>
  <c r="K47" i="4" s="1"/>
  <c r="E48" i="4"/>
  <c r="G48" i="4"/>
  <c r="L36" i="4"/>
  <c r="O36" i="4" s="1"/>
  <c r="Q35" i="4"/>
  <c r="I44" i="4"/>
  <c r="N44" i="4" s="1"/>
  <c r="H44" i="4"/>
  <c r="J48" i="4" l="1"/>
  <c r="K48" i="4" s="1"/>
  <c r="G49" i="4"/>
  <c r="F49" i="4" s="1"/>
  <c r="E49" i="4"/>
  <c r="P36" i="4"/>
  <c r="I45" i="4"/>
  <c r="N45" i="4" s="1"/>
  <c r="H45" i="4"/>
  <c r="E50" i="4" l="1"/>
  <c r="J49" i="4"/>
  <c r="K49" i="4" s="1"/>
  <c r="G50" i="4"/>
  <c r="F50" i="4" s="1"/>
  <c r="L37" i="4"/>
  <c r="O37" i="4" s="1"/>
  <c r="P37" i="4" s="1"/>
  <c r="Q36" i="4"/>
  <c r="I46" i="4"/>
  <c r="N46" i="4" s="1"/>
  <c r="H46" i="4"/>
  <c r="J50" i="4" l="1"/>
  <c r="K50" i="4" s="1"/>
  <c r="E51" i="4"/>
  <c r="G51" i="4"/>
  <c r="F51" i="4" s="1"/>
  <c r="L38" i="4"/>
  <c r="O38" i="4" s="1"/>
  <c r="Q37" i="4"/>
  <c r="I47" i="4"/>
  <c r="N47" i="4" s="1"/>
  <c r="H47" i="4"/>
  <c r="J51" i="4" l="1"/>
  <c r="K51" i="4" s="1"/>
  <c r="E52" i="4"/>
  <c r="G52" i="4"/>
  <c r="F52" i="4" s="1"/>
  <c r="P38" i="4"/>
  <c r="I48" i="4"/>
  <c r="N48" i="4" s="1"/>
  <c r="H48" i="4"/>
  <c r="G53" i="4" l="1"/>
  <c r="F53" i="4" s="1"/>
  <c r="J52" i="4"/>
  <c r="K52" i="4" s="1"/>
  <c r="E53" i="4"/>
  <c r="L39" i="4"/>
  <c r="O39" i="4" s="1"/>
  <c r="Q38" i="4"/>
  <c r="I49" i="4"/>
  <c r="N49" i="4" s="1"/>
  <c r="H49" i="4"/>
  <c r="E54" i="4" l="1"/>
  <c r="J53" i="4"/>
  <c r="K53" i="4" s="1"/>
  <c r="G54" i="4"/>
  <c r="F54" i="4" s="1"/>
  <c r="P39" i="4"/>
  <c r="I50" i="4"/>
  <c r="N50" i="4" s="1"/>
  <c r="H50" i="4"/>
  <c r="G55" i="4" l="1"/>
  <c r="F55" i="4" s="1"/>
  <c r="E55" i="4"/>
  <c r="J54" i="4"/>
  <c r="K54" i="4" s="1"/>
  <c r="L40" i="4"/>
  <c r="O40" i="4" s="1"/>
  <c r="P40" i="4" s="1"/>
  <c r="Q39" i="4"/>
  <c r="H51" i="4"/>
  <c r="I51" i="4"/>
  <c r="N51" i="4" s="1"/>
  <c r="G56" i="4" l="1"/>
  <c r="F56" i="4" s="1"/>
  <c r="J55" i="4"/>
  <c r="K55" i="4" s="1"/>
  <c r="E56" i="4"/>
  <c r="L41" i="4"/>
  <c r="O41" i="4" s="1"/>
  <c r="P41" i="4" s="1"/>
  <c r="Q40" i="4"/>
  <c r="I52" i="4"/>
  <c r="N52" i="4" s="1"/>
  <c r="H52" i="4"/>
  <c r="J56" i="4" l="1"/>
  <c r="K56" i="4" s="1"/>
  <c r="E57" i="4"/>
  <c r="G57" i="4"/>
  <c r="F57" i="4" s="1"/>
  <c r="L42" i="4"/>
  <c r="O42" i="4" s="1"/>
  <c r="Q41" i="4"/>
  <c r="I53" i="4"/>
  <c r="N53" i="4" s="1"/>
  <c r="H53" i="4"/>
  <c r="G58" i="4" l="1"/>
  <c r="F58" i="4" s="1"/>
  <c r="J57" i="4"/>
  <c r="K57" i="4" s="1"/>
  <c r="E58" i="4"/>
  <c r="P42" i="4"/>
  <c r="I54" i="4"/>
  <c r="N54" i="4" s="1"/>
  <c r="H54" i="4"/>
  <c r="E59" i="4" l="1"/>
  <c r="J58" i="4"/>
  <c r="K58" i="4" s="1"/>
  <c r="G59" i="4"/>
  <c r="F59" i="4" s="1"/>
  <c r="L43" i="4"/>
  <c r="O43" i="4" s="1"/>
  <c r="P43" i="4" s="1"/>
  <c r="Q42" i="4"/>
  <c r="I55" i="4"/>
  <c r="N55" i="4" s="1"/>
  <c r="H55" i="4"/>
  <c r="E60" i="4" l="1"/>
  <c r="J59" i="4"/>
  <c r="K59" i="4" s="1"/>
  <c r="G60" i="4"/>
  <c r="F60" i="4" s="1"/>
  <c r="Q43" i="4"/>
  <c r="L44" i="4"/>
  <c r="O44" i="4" s="1"/>
  <c r="I56" i="4"/>
  <c r="N56" i="4" s="1"/>
  <c r="H56" i="4"/>
  <c r="G61" i="4" l="1"/>
  <c r="F61" i="4" s="1"/>
  <c r="J60" i="4"/>
  <c r="K60" i="4" s="1"/>
  <c r="E61" i="4"/>
  <c r="P44" i="4"/>
  <c r="I57" i="4"/>
  <c r="N57" i="4" s="1"/>
  <c r="H57" i="4"/>
  <c r="E62" i="4" l="1"/>
  <c r="J61" i="4"/>
  <c r="K61" i="4" s="1"/>
  <c r="G62" i="4"/>
  <c r="F62" i="4"/>
  <c r="L45" i="4"/>
  <c r="O45" i="4" s="1"/>
  <c r="Q44" i="4"/>
  <c r="H58" i="4"/>
  <c r="I58" i="4"/>
  <c r="N58" i="4" s="1"/>
  <c r="G63" i="4" l="1"/>
  <c r="F63" i="4" s="1"/>
  <c r="E63" i="4"/>
  <c r="J62" i="4"/>
  <c r="K62" i="4" s="1"/>
  <c r="P45" i="4"/>
  <c r="I59" i="4"/>
  <c r="N59" i="4" s="1"/>
  <c r="H59" i="4"/>
  <c r="F64" i="4" l="1"/>
  <c r="J63" i="4"/>
  <c r="K63" i="4" s="1"/>
  <c r="E64" i="4"/>
  <c r="G64" i="4"/>
  <c r="L46" i="4"/>
  <c r="O46" i="4" s="1"/>
  <c r="P46" i="4" s="1"/>
  <c r="Q45" i="4"/>
  <c r="H60" i="4"/>
  <c r="I60" i="4"/>
  <c r="N60" i="4" s="1"/>
  <c r="J64" i="4" l="1"/>
  <c r="K64" i="4" s="1"/>
  <c r="E65" i="4"/>
  <c r="G65" i="4"/>
  <c r="F65" i="4"/>
  <c r="F66" i="4" s="1"/>
  <c r="L47" i="4"/>
  <c r="O47" i="4" s="1"/>
  <c r="P47" i="4" s="1"/>
  <c r="Q46" i="4"/>
  <c r="I61" i="4"/>
  <c r="N61" i="4" s="1"/>
  <c r="H61" i="4"/>
  <c r="J65" i="4" l="1"/>
  <c r="K65" i="4" s="1"/>
  <c r="E66" i="4"/>
  <c r="G67" i="4" s="1"/>
  <c r="F67" i="4" s="1"/>
  <c r="G66" i="4"/>
  <c r="L48" i="4"/>
  <c r="O48" i="4" s="1"/>
  <c r="P48" i="4" s="1"/>
  <c r="Q47" i="4"/>
  <c r="H62" i="4"/>
  <c r="I62" i="4"/>
  <c r="N62" i="4" s="1"/>
  <c r="J66" i="4" l="1"/>
  <c r="K66" i="4" s="1"/>
  <c r="E67" i="4"/>
  <c r="L49" i="4"/>
  <c r="O49" i="4" s="1"/>
  <c r="P49" i="4" s="1"/>
  <c r="Q48" i="4"/>
  <c r="H63" i="4"/>
  <c r="I63" i="4"/>
  <c r="N63" i="4" s="1"/>
  <c r="J67" i="4" l="1"/>
  <c r="K67" i="4" s="1"/>
  <c r="E68" i="4"/>
  <c r="G68" i="4"/>
  <c r="F68" i="4" s="1"/>
  <c r="G69" i="4" s="1"/>
  <c r="F69" i="4" s="1"/>
  <c r="L50" i="4"/>
  <c r="O50" i="4" s="1"/>
  <c r="P50" i="4" s="1"/>
  <c r="Q49" i="4"/>
  <c r="H64" i="4"/>
  <c r="I64" i="4"/>
  <c r="N64" i="4" s="1"/>
  <c r="E69" i="4" l="1"/>
  <c r="J68" i="4"/>
  <c r="K68" i="4" s="1"/>
  <c r="L51" i="4"/>
  <c r="O51" i="4" s="1"/>
  <c r="P51" i="4" s="1"/>
  <c r="Q50" i="4"/>
  <c r="I65" i="4"/>
  <c r="N65" i="4" s="1"/>
  <c r="H65" i="4"/>
  <c r="E70" i="4" l="1"/>
  <c r="J69" i="4"/>
  <c r="K69" i="4" s="1"/>
  <c r="G70" i="4"/>
  <c r="F70" i="4" s="1"/>
  <c r="L52" i="4"/>
  <c r="O52" i="4" s="1"/>
  <c r="Q51" i="4"/>
  <c r="H66" i="4"/>
  <c r="I66" i="4"/>
  <c r="N66" i="4" s="1"/>
  <c r="G71" i="4" l="1"/>
  <c r="F71" i="4" s="1"/>
  <c r="J70" i="4"/>
  <c r="K70" i="4" s="1"/>
  <c r="E71" i="4"/>
  <c r="P52" i="4"/>
  <c r="H67" i="4"/>
  <c r="I67" i="4"/>
  <c r="N67" i="4" s="1"/>
  <c r="J71" i="4" l="1"/>
  <c r="K71" i="4" s="1"/>
  <c r="E72" i="4"/>
  <c r="G72" i="4"/>
  <c r="F72" i="4" s="1"/>
  <c r="L53" i="4"/>
  <c r="O53" i="4" s="1"/>
  <c r="P53" i="4" s="1"/>
  <c r="Q52" i="4"/>
  <c r="H68" i="4"/>
  <c r="I68" i="4"/>
  <c r="N68" i="4" s="1"/>
  <c r="G73" i="4" l="1"/>
  <c r="F73" i="4" s="1"/>
  <c r="J72" i="4"/>
  <c r="K72" i="4" s="1"/>
  <c r="E73" i="4"/>
  <c r="L54" i="4"/>
  <c r="O54" i="4" s="1"/>
  <c r="Q53" i="4"/>
  <c r="I69" i="4"/>
  <c r="N69" i="4" s="1"/>
  <c r="H69" i="4"/>
  <c r="J73" i="4" l="1"/>
  <c r="K73" i="4" s="1"/>
  <c r="E74" i="4"/>
  <c r="G74" i="4"/>
  <c r="F74" i="4" s="1"/>
  <c r="P54" i="4"/>
  <c r="H70" i="4"/>
  <c r="I70" i="4"/>
  <c r="N70" i="4" s="1"/>
  <c r="E75" i="4" l="1"/>
  <c r="J74" i="4"/>
  <c r="K74" i="4" s="1"/>
  <c r="F75" i="4"/>
  <c r="G75" i="4"/>
  <c r="L55" i="4"/>
  <c r="O55" i="4" s="1"/>
  <c r="Q54" i="4"/>
  <c r="I71" i="4"/>
  <c r="N71" i="4" s="1"/>
  <c r="H71" i="4"/>
  <c r="E76" i="4" l="1"/>
  <c r="J75" i="4"/>
  <c r="K75" i="4" s="1"/>
  <c r="F76" i="4"/>
  <c r="G76" i="4"/>
  <c r="P55" i="4"/>
  <c r="H72" i="4"/>
  <c r="I72" i="4"/>
  <c r="N72" i="4" s="1"/>
  <c r="G77" i="4" l="1"/>
  <c r="F77" i="4" s="1"/>
  <c r="E77" i="4"/>
  <c r="J76" i="4"/>
  <c r="K76" i="4" s="1"/>
  <c r="L56" i="4"/>
  <c r="O56" i="4" s="1"/>
  <c r="P56" i="4" s="1"/>
  <c r="Q55" i="4"/>
  <c r="I73" i="4"/>
  <c r="N73" i="4" s="1"/>
  <c r="H73" i="4"/>
  <c r="E78" i="4" l="1"/>
  <c r="J77" i="4"/>
  <c r="K77" i="4" s="1"/>
  <c r="G78" i="4"/>
  <c r="F78" i="4"/>
  <c r="L57" i="4"/>
  <c r="O57" i="4" s="1"/>
  <c r="P57" i="4" s="1"/>
  <c r="Q56" i="4"/>
  <c r="H74" i="4"/>
  <c r="I74" i="4"/>
  <c r="N74" i="4" s="1"/>
  <c r="G79" i="4" l="1"/>
  <c r="F79" i="4" s="1"/>
  <c r="J78" i="4"/>
  <c r="K78" i="4" s="1"/>
  <c r="E79" i="4"/>
  <c r="L58" i="4"/>
  <c r="O58" i="4" s="1"/>
  <c r="P58" i="4" s="1"/>
  <c r="Q57" i="4"/>
  <c r="I75" i="4"/>
  <c r="N75" i="4" s="1"/>
  <c r="H75" i="4"/>
  <c r="J79" i="4" l="1"/>
  <c r="K79" i="4" s="1"/>
  <c r="E80" i="4"/>
  <c r="G80" i="4"/>
  <c r="F80" i="4" s="1"/>
  <c r="G81" i="4" s="1"/>
  <c r="F81" i="4" s="1"/>
  <c r="L59" i="4"/>
  <c r="O59" i="4" s="1"/>
  <c r="P59" i="4" s="1"/>
  <c r="Q58" i="4"/>
  <c r="H76" i="4"/>
  <c r="I76" i="4"/>
  <c r="N76" i="4" s="1"/>
  <c r="J80" i="4" l="1"/>
  <c r="K80" i="4" s="1"/>
  <c r="E81" i="4"/>
  <c r="L60" i="4"/>
  <c r="O60" i="4" s="1"/>
  <c r="Q59" i="4"/>
  <c r="I77" i="4"/>
  <c r="N77" i="4" s="1"/>
  <c r="H77" i="4"/>
  <c r="J81" i="4" l="1"/>
  <c r="K81" i="4" s="1"/>
  <c r="E82" i="4"/>
  <c r="G82" i="4"/>
  <c r="F82" i="4"/>
  <c r="P60" i="4"/>
  <c r="H78" i="4"/>
  <c r="I78" i="4"/>
  <c r="N78" i="4" s="1"/>
  <c r="G83" i="4" l="1"/>
  <c r="F83" i="4" s="1"/>
  <c r="G84" i="4" s="1"/>
  <c r="F84" i="4" s="1"/>
  <c r="E83" i="4"/>
  <c r="J82" i="4"/>
  <c r="K82" i="4" s="1"/>
  <c r="L61" i="4"/>
  <c r="O61" i="4" s="1"/>
  <c r="P61" i="4" s="1"/>
  <c r="Q60" i="4"/>
  <c r="H79" i="4"/>
  <c r="I79" i="4"/>
  <c r="N79" i="4" s="1"/>
  <c r="J83" i="4" l="1"/>
  <c r="K83" i="4" s="1"/>
  <c r="E84" i="4"/>
  <c r="G85" i="4" s="1"/>
  <c r="F85" i="4" s="1"/>
  <c r="Q61" i="4"/>
  <c r="L62" i="4"/>
  <c r="O62" i="4" s="1"/>
  <c r="H80" i="4"/>
  <c r="I80" i="4"/>
  <c r="N80" i="4" s="1"/>
  <c r="J84" i="4" l="1"/>
  <c r="K84" i="4" s="1"/>
  <c r="E85" i="4"/>
  <c r="P62" i="4"/>
  <c r="I81" i="4"/>
  <c r="N81" i="4" s="1"/>
  <c r="H81" i="4"/>
  <c r="E86" i="4" l="1"/>
  <c r="J85" i="4"/>
  <c r="K85" i="4" s="1"/>
  <c r="G86" i="4"/>
  <c r="F86" i="4" s="1"/>
  <c r="G87" i="4" s="1"/>
  <c r="F87" i="4" s="1"/>
  <c r="L63" i="4"/>
  <c r="O63" i="4" s="1"/>
  <c r="Q62" i="4"/>
  <c r="H82" i="4"/>
  <c r="I82" i="4"/>
  <c r="N82" i="4" s="1"/>
  <c r="E87" i="4" l="1"/>
  <c r="J86" i="4"/>
  <c r="K86" i="4" s="1"/>
  <c r="P63" i="4"/>
  <c r="H83" i="4"/>
  <c r="I83" i="4"/>
  <c r="N83" i="4" s="1"/>
  <c r="E88" i="4" l="1"/>
  <c r="J87" i="4"/>
  <c r="K87" i="4" s="1"/>
  <c r="G88" i="4"/>
  <c r="F88" i="4" s="1"/>
  <c r="G89" i="4" s="1"/>
  <c r="F89" i="4" s="1"/>
  <c r="L64" i="4"/>
  <c r="O64" i="4" s="1"/>
  <c r="P64" i="4" s="1"/>
  <c r="Q63" i="4"/>
  <c r="H84" i="4"/>
  <c r="I84" i="4"/>
  <c r="N84" i="4" s="1"/>
  <c r="J88" i="4" l="1"/>
  <c r="K88" i="4" s="1"/>
  <c r="E89" i="4"/>
  <c r="L65" i="4"/>
  <c r="O65" i="4" s="1"/>
  <c r="P65" i="4" s="1"/>
  <c r="Q64" i="4"/>
  <c r="I85" i="4"/>
  <c r="N85" i="4" s="1"/>
  <c r="H85" i="4"/>
  <c r="E90" i="4" l="1"/>
  <c r="J89" i="4"/>
  <c r="K89" i="4" s="1"/>
  <c r="G90" i="4"/>
  <c r="F90" i="4" s="1"/>
  <c r="L66" i="4"/>
  <c r="O66" i="4" s="1"/>
  <c r="P66" i="4" s="1"/>
  <c r="Q65" i="4"/>
  <c r="H86" i="4"/>
  <c r="I86" i="4"/>
  <c r="N86" i="4" s="1"/>
  <c r="E91" i="4" l="1"/>
  <c r="J90" i="4"/>
  <c r="K90" i="4" s="1"/>
  <c r="G91" i="4"/>
  <c r="F91" i="4" s="1"/>
  <c r="L67" i="4"/>
  <c r="O67" i="4" s="1"/>
  <c r="Q66" i="4"/>
  <c r="I87" i="4"/>
  <c r="N87" i="4" s="1"/>
  <c r="H87" i="4"/>
  <c r="G92" i="4" l="1"/>
  <c r="F92" i="4" s="1"/>
  <c r="J91" i="4"/>
  <c r="K91" i="4" s="1"/>
  <c r="E92" i="4"/>
  <c r="P67" i="4"/>
  <c r="H88" i="4"/>
  <c r="I88" i="4"/>
  <c r="N88" i="4" s="1"/>
  <c r="E93" i="4" l="1"/>
  <c r="J92" i="4"/>
  <c r="K92" i="4" s="1"/>
  <c r="G93" i="4"/>
  <c r="F93" i="4" s="1"/>
  <c r="L68" i="4"/>
  <c r="O68" i="4" s="1"/>
  <c r="P68" i="4" s="1"/>
  <c r="Q67" i="4"/>
  <c r="I89" i="4"/>
  <c r="N89" i="4" s="1"/>
  <c r="H89" i="4"/>
  <c r="G94" i="4" l="1"/>
  <c r="F94" i="4" s="1"/>
  <c r="E94" i="4"/>
  <c r="J93" i="4"/>
  <c r="K93" i="4" s="1"/>
  <c r="L69" i="4"/>
  <c r="O69" i="4" s="1"/>
  <c r="Q68" i="4"/>
  <c r="H90" i="4"/>
  <c r="I90" i="4"/>
  <c r="N90" i="4" s="1"/>
  <c r="E95" i="4" l="1"/>
  <c r="J94" i="4"/>
  <c r="K94" i="4" s="1"/>
  <c r="G95" i="4"/>
  <c r="F95" i="4" s="1"/>
  <c r="P69" i="4"/>
  <c r="I91" i="4"/>
  <c r="N91" i="4" s="1"/>
  <c r="H91" i="4"/>
  <c r="G96" i="4" l="1"/>
  <c r="F96" i="4" s="1"/>
  <c r="E96" i="4"/>
  <c r="J95" i="4"/>
  <c r="K95" i="4" s="1"/>
  <c r="L70" i="4"/>
  <c r="O70" i="4" s="1"/>
  <c r="P70" i="4" s="1"/>
  <c r="Q69" i="4"/>
  <c r="H92" i="4"/>
  <c r="I92" i="4"/>
  <c r="N92" i="4" s="1"/>
  <c r="J96" i="4" l="1"/>
  <c r="K96" i="4" s="1"/>
  <c r="E97" i="4"/>
  <c r="G97" i="4"/>
  <c r="F97" i="4" s="1"/>
  <c r="Q70" i="4"/>
  <c r="L71" i="4"/>
  <c r="O71" i="4" s="1"/>
  <c r="I93" i="4"/>
  <c r="N93" i="4" s="1"/>
  <c r="H93" i="4"/>
  <c r="G98" i="4" l="1"/>
  <c r="F98" i="4" s="1"/>
  <c r="J97" i="4"/>
  <c r="K97" i="4" s="1"/>
  <c r="E98" i="4"/>
  <c r="P71" i="4"/>
  <c r="H94" i="4"/>
  <c r="I94" i="4"/>
  <c r="N94" i="4" s="1"/>
  <c r="G99" i="4" l="1"/>
  <c r="F99" i="4" s="1"/>
  <c r="E99" i="4"/>
  <c r="J98" i="4"/>
  <c r="K98" i="4" s="1"/>
  <c r="L72" i="4"/>
  <c r="O72" i="4" s="1"/>
  <c r="P72" i="4" s="1"/>
  <c r="Q71" i="4"/>
  <c r="H95" i="4"/>
  <c r="I95" i="4"/>
  <c r="N95" i="4" s="1"/>
  <c r="E100" i="4" l="1"/>
  <c r="J99" i="4"/>
  <c r="K99" i="4" s="1"/>
  <c r="G100" i="4"/>
  <c r="F100" i="4" s="1"/>
  <c r="L73" i="4"/>
  <c r="O73" i="4" s="1"/>
  <c r="Q72" i="4"/>
  <c r="H96" i="4"/>
  <c r="I96" i="4"/>
  <c r="N96" i="4" s="1"/>
  <c r="G101" i="4" l="1"/>
  <c r="F101" i="4" s="1"/>
  <c r="J100" i="4"/>
  <c r="K100" i="4" s="1"/>
  <c r="E101" i="4"/>
  <c r="P73" i="4"/>
  <c r="I97" i="4"/>
  <c r="N97" i="4" s="1"/>
  <c r="H97" i="4"/>
  <c r="E102" i="4" l="1"/>
  <c r="J101" i="4"/>
  <c r="K101" i="4" s="1"/>
  <c r="G102" i="4"/>
  <c r="F102" i="4" s="1"/>
  <c r="L74" i="4"/>
  <c r="O74" i="4" s="1"/>
  <c r="Q73" i="4"/>
  <c r="H98" i="4"/>
  <c r="I98" i="4"/>
  <c r="N98" i="4" s="1"/>
  <c r="E103" i="4" l="1"/>
  <c r="J102" i="4"/>
  <c r="K102" i="4" s="1"/>
  <c r="G103" i="4"/>
  <c r="F103" i="4" s="1"/>
  <c r="P74" i="4"/>
  <c r="H99" i="4"/>
  <c r="I99" i="4"/>
  <c r="N99" i="4" s="1"/>
  <c r="G104" i="4" l="1"/>
  <c r="E104" i="4"/>
  <c r="F104" i="4"/>
  <c r="J103" i="4"/>
  <c r="K103" i="4" s="1"/>
  <c r="L75" i="4"/>
  <c r="O75" i="4" s="1"/>
  <c r="P75" i="4" s="1"/>
  <c r="Q74" i="4"/>
  <c r="H100" i="4"/>
  <c r="I100" i="4"/>
  <c r="N100" i="4" s="1"/>
  <c r="E105" i="4" l="1"/>
  <c r="J104" i="4"/>
  <c r="K104" i="4" s="1"/>
  <c r="F105" i="4"/>
  <c r="G105" i="4"/>
  <c r="L76" i="4"/>
  <c r="O76" i="4" s="1"/>
  <c r="P76" i="4" s="1"/>
  <c r="Q75" i="4"/>
  <c r="I101" i="4"/>
  <c r="N101" i="4" s="1"/>
  <c r="H101" i="4"/>
  <c r="E106" i="4" l="1"/>
  <c r="J105" i="4"/>
  <c r="K105" i="4" s="1"/>
  <c r="G106" i="4"/>
  <c r="F106" i="4"/>
  <c r="L77" i="4"/>
  <c r="O77" i="4" s="1"/>
  <c r="P77" i="4" s="1"/>
  <c r="Q76" i="4"/>
  <c r="H102" i="4"/>
  <c r="I102" i="4"/>
  <c r="N102" i="4" s="1"/>
  <c r="G107" i="4" l="1"/>
  <c r="F107" i="4" s="1"/>
  <c r="E107" i="4"/>
  <c r="J106" i="4"/>
  <c r="K106" i="4" s="1"/>
  <c r="L78" i="4"/>
  <c r="O78" i="4" s="1"/>
  <c r="Q77" i="4"/>
  <c r="I103" i="4"/>
  <c r="N103" i="4" s="1"/>
  <c r="H103" i="4"/>
  <c r="E108" i="4" l="1"/>
  <c r="J107" i="4"/>
  <c r="K107" i="4" s="1"/>
  <c r="G108" i="4"/>
  <c r="F108" i="4" s="1"/>
  <c r="P78" i="4"/>
  <c r="H104" i="4"/>
  <c r="I104" i="4"/>
  <c r="N104" i="4" s="1"/>
  <c r="J108" i="4" l="1"/>
  <c r="K108" i="4" s="1"/>
  <c r="E109" i="4"/>
  <c r="G109" i="4"/>
  <c r="F109" i="4"/>
  <c r="L79" i="4"/>
  <c r="O79" i="4" s="1"/>
  <c r="P79" i="4" s="1"/>
  <c r="Q78" i="4"/>
  <c r="I105" i="4"/>
  <c r="N105" i="4" s="1"/>
  <c r="H105" i="4"/>
  <c r="J109" i="4" l="1"/>
  <c r="K109" i="4" s="1"/>
  <c r="E110" i="4"/>
  <c r="G110" i="4"/>
  <c r="F110" i="4" s="1"/>
  <c r="G111" i="4" s="1"/>
  <c r="F111" i="4" s="1"/>
  <c r="L80" i="4"/>
  <c r="O80" i="4" s="1"/>
  <c r="Q79" i="4"/>
  <c r="H106" i="4"/>
  <c r="I106" i="4"/>
  <c r="N106" i="4" s="1"/>
  <c r="J110" i="4" l="1"/>
  <c r="K110" i="4" s="1"/>
  <c r="E111" i="4"/>
  <c r="P80" i="4"/>
  <c r="I107" i="4"/>
  <c r="N107" i="4" s="1"/>
  <c r="H107" i="4"/>
  <c r="E112" i="4" l="1"/>
  <c r="J111" i="4"/>
  <c r="K111" i="4" s="1"/>
  <c r="F112" i="4"/>
  <c r="G112" i="4"/>
  <c r="L81" i="4"/>
  <c r="O81" i="4" s="1"/>
  <c r="Q80" i="4"/>
  <c r="H108" i="4"/>
  <c r="I108" i="4"/>
  <c r="N108" i="4" s="1"/>
  <c r="G113" i="4" l="1"/>
  <c r="F113" i="4" s="1"/>
  <c r="J112" i="4"/>
  <c r="K112" i="4" s="1"/>
  <c r="E113" i="4"/>
  <c r="P81" i="4"/>
  <c r="I109" i="4"/>
  <c r="N109" i="4" s="1"/>
  <c r="H109" i="4"/>
  <c r="J113" i="4" l="1"/>
  <c r="K113" i="4" s="1"/>
  <c r="E114" i="4"/>
  <c r="G114" i="4"/>
  <c r="F114" i="4" s="1"/>
  <c r="L82" i="4"/>
  <c r="O82" i="4" s="1"/>
  <c r="P82" i="4" s="1"/>
  <c r="Q81" i="4"/>
  <c r="H110" i="4"/>
  <c r="I110" i="4"/>
  <c r="N110" i="4" s="1"/>
  <c r="G115" i="4" l="1"/>
  <c r="F115" i="4" s="1"/>
  <c r="E115" i="4"/>
  <c r="J114" i="4"/>
  <c r="K114" i="4" s="1"/>
  <c r="L83" i="4"/>
  <c r="O83" i="4" s="1"/>
  <c r="P83" i="4" s="1"/>
  <c r="Q82" i="4"/>
  <c r="H111" i="4"/>
  <c r="I111" i="4"/>
  <c r="N111" i="4" s="1"/>
  <c r="E116" i="4" l="1"/>
  <c r="J115" i="4"/>
  <c r="K115" i="4" s="1"/>
  <c r="G116" i="4"/>
  <c r="F116" i="4" s="1"/>
  <c r="G117" i="4" s="1"/>
  <c r="L84" i="4"/>
  <c r="O84" i="4" s="1"/>
  <c r="P84" i="4" s="1"/>
  <c r="Q83" i="4"/>
  <c r="H112" i="4"/>
  <c r="I112" i="4"/>
  <c r="N112" i="4" s="1"/>
  <c r="E117" i="4" l="1"/>
  <c r="F117" i="4"/>
  <c r="J116" i="4"/>
  <c r="K116" i="4" s="1"/>
  <c r="L85" i="4"/>
  <c r="O85" i="4" s="1"/>
  <c r="Q84" i="4"/>
  <c r="I113" i="4"/>
  <c r="N113" i="4" s="1"/>
  <c r="H113" i="4"/>
  <c r="G118" i="4" l="1"/>
  <c r="F118" i="4" s="1"/>
  <c r="J117" i="4"/>
  <c r="K117" i="4" s="1"/>
  <c r="E118" i="4"/>
  <c r="P85" i="4"/>
  <c r="H114" i="4"/>
  <c r="I114" i="4"/>
  <c r="N114" i="4" s="1"/>
  <c r="J118" i="4" l="1"/>
  <c r="K118" i="4" s="1"/>
  <c r="E119" i="4"/>
  <c r="G119" i="4"/>
  <c r="F119" i="4" s="1"/>
  <c r="L86" i="4"/>
  <c r="O86" i="4" s="1"/>
  <c r="P86" i="4" s="1"/>
  <c r="Q85" i="4"/>
  <c r="H115" i="4"/>
  <c r="I115" i="4"/>
  <c r="N115" i="4" s="1"/>
  <c r="J119" i="4" l="1"/>
  <c r="K119" i="4" s="1"/>
  <c r="E120" i="4"/>
  <c r="G120" i="4"/>
  <c r="F120" i="4"/>
  <c r="L87" i="4"/>
  <c r="O87" i="4" s="1"/>
  <c r="Q86" i="4"/>
  <c r="H116" i="4"/>
  <c r="I116" i="4"/>
  <c r="N116" i="4" s="1"/>
  <c r="G121" i="4" l="1"/>
  <c r="F121" i="4" s="1"/>
  <c r="E121" i="4"/>
  <c r="J120" i="4"/>
  <c r="K120" i="4" s="1"/>
  <c r="P87" i="4"/>
  <c r="I117" i="4"/>
  <c r="N117" i="4" s="1"/>
  <c r="H117" i="4"/>
  <c r="J121" i="4" l="1"/>
  <c r="K121" i="4" s="1"/>
  <c r="E122" i="4"/>
  <c r="G122" i="4"/>
  <c r="F122" i="4" s="1"/>
  <c r="G123" i="4" s="1"/>
  <c r="F123" i="4" s="1"/>
  <c r="L88" i="4"/>
  <c r="O88" i="4" s="1"/>
  <c r="P88" i="4" s="1"/>
  <c r="Q87" i="4"/>
  <c r="H118" i="4"/>
  <c r="I118" i="4"/>
  <c r="N118" i="4" s="1"/>
  <c r="J122" i="4" l="1"/>
  <c r="K122" i="4" s="1"/>
  <c r="E123" i="4"/>
  <c r="Q88" i="4"/>
  <c r="L89" i="4"/>
  <c r="O89" i="4" s="1"/>
  <c r="I119" i="4"/>
  <c r="N119" i="4" s="1"/>
  <c r="H119" i="4"/>
  <c r="J123" i="4" l="1"/>
  <c r="K123" i="4" s="1"/>
  <c r="E124" i="4"/>
  <c r="G124" i="4"/>
  <c r="F124" i="4" s="1"/>
  <c r="P89" i="4"/>
  <c r="H120" i="4"/>
  <c r="I120" i="4"/>
  <c r="N120" i="4" s="1"/>
  <c r="E125" i="4" l="1"/>
  <c r="J124" i="4"/>
  <c r="K124" i="4" s="1"/>
  <c r="G125" i="4"/>
  <c r="F125" i="4" s="1"/>
  <c r="L90" i="4"/>
  <c r="O90" i="4" s="1"/>
  <c r="Q89" i="4"/>
  <c r="I121" i="4"/>
  <c r="N121" i="4" s="1"/>
  <c r="H121" i="4"/>
  <c r="J125" i="4" l="1"/>
  <c r="K125" i="4" s="1"/>
  <c r="G126" i="4"/>
  <c r="F126" i="4"/>
  <c r="E126" i="4"/>
  <c r="P90" i="4"/>
  <c r="H122" i="4"/>
  <c r="I122" i="4"/>
  <c r="N122" i="4" s="1"/>
  <c r="E127" i="4" l="1"/>
  <c r="J126" i="4"/>
  <c r="K126" i="4" s="1"/>
  <c r="G127" i="4"/>
  <c r="F127" i="4" s="1"/>
  <c r="L91" i="4"/>
  <c r="O91" i="4" s="1"/>
  <c r="P91" i="4" s="1"/>
  <c r="Q90" i="4"/>
  <c r="I123" i="4"/>
  <c r="N123" i="4" s="1"/>
  <c r="H123" i="4"/>
  <c r="E128" i="4" l="1"/>
  <c r="G128" i="4"/>
  <c r="F128" i="4" s="1"/>
  <c r="J127" i="4"/>
  <c r="K127" i="4" s="1"/>
  <c r="L92" i="4"/>
  <c r="O92" i="4" s="1"/>
  <c r="Q91" i="4"/>
  <c r="H124" i="4"/>
  <c r="I124" i="4"/>
  <c r="N124" i="4" s="1"/>
  <c r="G129" i="4" l="1"/>
  <c r="F129" i="4" s="1"/>
  <c r="J128" i="4"/>
  <c r="K128" i="4" s="1"/>
  <c r="E129" i="4"/>
  <c r="P92" i="4"/>
  <c r="I125" i="4"/>
  <c r="N125" i="4" s="1"/>
  <c r="H125" i="4"/>
  <c r="F130" i="4" l="1"/>
  <c r="G130" i="4"/>
  <c r="E130" i="4"/>
  <c r="J129" i="4"/>
  <c r="K129" i="4" s="1"/>
  <c r="L93" i="4"/>
  <c r="O93" i="4" s="1"/>
  <c r="Q92" i="4"/>
  <c r="H126" i="4"/>
  <c r="I126" i="4"/>
  <c r="N126" i="4" s="1"/>
  <c r="J130" i="4" l="1"/>
  <c r="K130" i="4" s="1"/>
  <c r="E131" i="4"/>
  <c r="G131" i="4"/>
  <c r="F131" i="4" s="1"/>
  <c r="G132" i="4" s="1"/>
  <c r="F132" i="4" s="1"/>
  <c r="P93" i="4"/>
  <c r="H127" i="4"/>
  <c r="I127" i="4"/>
  <c r="N127" i="4" s="1"/>
  <c r="J131" i="4" l="1"/>
  <c r="K131" i="4" s="1"/>
  <c r="E132" i="4"/>
  <c r="L94" i="4"/>
  <c r="O94" i="4" s="1"/>
  <c r="P94" i="4" s="1"/>
  <c r="Q93" i="4"/>
  <c r="H128" i="4"/>
  <c r="I128" i="4"/>
  <c r="N128" i="4" s="1"/>
  <c r="E133" i="4" l="1"/>
  <c r="J132" i="4"/>
  <c r="K132" i="4" s="1"/>
  <c r="G133" i="4"/>
  <c r="F133" i="4" s="1"/>
  <c r="L95" i="4"/>
  <c r="O95" i="4" s="1"/>
  <c r="P95" i="4" s="1"/>
  <c r="Q94" i="4"/>
  <c r="I129" i="4"/>
  <c r="N129" i="4" s="1"/>
  <c r="H129" i="4"/>
  <c r="G134" i="4" l="1"/>
  <c r="F134" i="4" s="1"/>
  <c r="E134" i="4"/>
  <c r="J133" i="4"/>
  <c r="K133" i="4" s="1"/>
  <c r="L96" i="4"/>
  <c r="O96" i="4" s="1"/>
  <c r="Q95" i="4"/>
  <c r="H130" i="4"/>
  <c r="I130" i="4"/>
  <c r="N130" i="4" s="1"/>
  <c r="J134" i="4" l="1"/>
  <c r="K134" i="4" s="1"/>
  <c r="E135" i="4"/>
  <c r="G135" i="4"/>
  <c r="F135" i="4" s="1"/>
  <c r="P96" i="4"/>
  <c r="H131" i="4"/>
  <c r="I131" i="4"/>
  <c r="N131" i="4" s="1"/>
  <c r="E136" i="4" l="1"/>
  <c r="J135" i="4"/>
  <c r="K135" i="4" s="1"/>
  <c r="G136" i="4"/>
  <c r="F136" i="4" s="1"/>
  <c r="L97" i="4"/>
  <c r="O97" i="4" s="1"/>
  <c r="P97" i="4" s="1"/>
  <c r="Q96" i="4"/>
  <c r="H132" i="4"/>
  <c r="I132" i="4"/>
  <c r="N132" i="4" s="1"/>
  <c r="G137" i="4" l="1"/>
  <c r="F137" i="4" s="1"/>
  <c r="J136" i="4"/>
  <c r="K136" i="4" s="1"/>
  <c r="E137" i="4"/>
  <c r="Q97" i="4"/>
  <c r="L98" i="4"/>
  <c r="O98" i="4" s="1"/>
  <c r="I133" i="4"/>
  <c r="N133" i="4" s="1"/>
  <c r="H133" i="4"/>
  <c r="J137" i="4" l="1"/>
  <c r="K137" i="4" s="1"/>
  <c r="E138" i="4"/>
  <c r="G138" i="4"/>
  <c r="F138" i="4" s="1"/>
  <c r="P98" i="4"/>
  <c r="H134" i="4"/>
  <c r="I134" i="4"/>
  <c r="N134" i="4" s="1"/>
  <c r="E139" i="4" l="1"/>
  <c r="J138" i="4"/>
  <c r="K138" i="4" s="1"/>
  <c r="G139" i="4"/>
  <c r="F139" i="4" s="1"/>
  <c r="L99" i="4"/>
  <c r="O99" i="4" s="1"/>
  <c r="Q98" i="4"/>
  <c r="I135" i="4"/>
  <c r="N135" i="4" s="1"/>
  <c r="H135" i="4"/>
  <c r="E140" i="4" l="1"/>
  <c r="J139" i="4"/>
  <c r="K139" i="4" s="1"/>
  <c r="F140" i="4"/>
  <c r="G140" i="4"/>
  <c r="P99" i="4"/>
  <c r="H136" i="4"/>
  <c r="I136" i="4"/>
  <c r="N136" i="4" s="1"/>
  <c r="G141" i="4" l="1"/>
  <c r="F141" i="4" s="1"/>
  <c r="E141" i="4"/>
  <c r="J140" i="4"/>
  <c r="K140" i="4" s="1"/>
  <c r="L100" i="4"/>
  <c r="O100" i="4" s="1"/>
  <c r="Q99" i="4"/>
  <c r="I137" i="4"/>
  <c r="N137" i="4" s="1"/>
  <c r="H137" i="4"/>
  <c r="E142" i="4" l="1"/>
  <c r="J141" i="4"/>
  <c r="K141" i="4" s="1"/>
  <c r="G142" i="4"/>
  <c r="F142" i="4" s="1"/>
  <c r="P100" i="4"/>
  <c r="H138" i="4"/>
  <c r="I138" i="4"/>
  <c r="N138" i="4" s="1"/>
  <c r="E143" i="4" l="1"/>
  <c r="J142" i="4"/>
  <c r="K142" i="4" s="1"/>
  <c r="G143" i="4"/>
  <c r="F143" i="4"/>
  <c r="L101" i="4"/>
  <c r="O101" i="4" s="1"/>
  <c r="P101" i="4" s="1"/>
  <c r="Q100" i="4"/>
  <c r="I139" i="4"/>
  <c r="N139" i="4" s="1"/>
  <c r="H139" i="4"/>
  <c r="G144" i="4" l="1"/>
  <c r="F144" i="4" s="1"/>
  <c r="E144" i="4"/>
  <c r="J143" i="4"/>
  <c r="K143" i="4" s="1"/>
  <c r="L102" i="4"/>
  <c r="O102" i="4" s="1"/>
  <c r="Q101" i="4"/>
  <c r="H140" i="4"/>
  <c r="I140" i="4"/>
  <c r="N140" i="4" s="1"/>
  <c r="J144" i="4" l="1"/>
  <c r="K144" i="4" s="1"/>
  <c r="E145" i="4"/>
  <c r="G145" i="4"/>
  <c r="F145" i="4"/>
  <c r="P102" i="4"/>
  <c r="I141" i="4"/>
  <c r="N141" i="4" s="1"/>
  <c r="H141" i="4"/>
  <c r="G146" i="4" l="1"/>
  <c r="F146" i="4" s="1"/>
  <c r="J145" i="4"/>
  <c r="K145" i="4" s="1"/>
  <c r="E146" i="4"/>
  <c r="L103" i="4"/>
  <c r="O103" i="4" s="1"/>
  <c r="Q102" i="4"/>
  <c r="H142" i="4"/>
  <c r="I142" i="4"/>
  <c r="N142" i="4" s="1"/>
  <c r="G147" i="4" l="1"/>
  <c r="F147" i="4" s="1"/>
  <c r="J146" i="4"/>
  <c r="K146" i="4" s="1"/>
  <c r="E147" i="4"/>
  <c r="P103" i="4"/>
  <c r="H143" i="4"/>
  <c r="I143" i="4"/>
  <c r="N143" i="4" s="1"/>
  <c r="J147" i="4" l="1"/>
  <c r="K147" i="4" s="1"/>
  <c r="E148" i="4"/>
  <c r="G148" i="4"/>
  <c r="F148" i="4" s="1"/>
  <c r="G149" i="4" s="1"/>
  <c r="F149" i="4" s="1"/>
  <c r="L104" i="4"/>
  <c r="O104" i="4" s="1"/>
  <c r="P104" i="4" s="1"/>
  <c r="Q103" i="4"/>
  <c r="H144" i="4"/>
  <c r="I144" i="4"/>
  <c r="N144" i="4" s="1"/>
  <c r="J148" i="4" l="1"/>
  <c r="K148" i="4" s="1"/>
  <c r="E149" i="4"/>
  <c r="L105" i="4"/>
  <c r="O105" i="4" s="1"/>
  <c r="Q104" i="4"/>
  <c r="I145" i="4"/>
  <c r="N145" i="4" s="1"/>
  <c r="H145" i="4"/>
  <c r="J149" i="4" l="1"/>
  <c r="K149" i="4" s="1"/>
  <c r="E150" i="4"/>
  <c r="G150" i="4"/>
  <c r="F150" i="4" s="1"/>
  <c r="G151" i="4" s="1"/>
  <c r="F151" i="4" s="1"/>
  <c r="P105" i="4"/>
  <c r="H146" i="4"/>
  <c r="I146" i="4"/>
  <c r="N146" i="4" s="1"/>
  <c r="J150" i="4" l="1"/>
  <c r="K150" i="4" s="1"/>
  <c r="E151" i="4"/>
  <c r="L106" i="4"/>
  <c r="O106" i="4" s="1"/>
  <c r="P106" i="4" s="1"/>
  <c r="Q105" i="4"/>
  <c r="H147" i="4"/>
  <c r="I147" i="4"/>
  <c r="N147" i="4" s="1"/>
  <c r="J151" i="4" l="1"/>
  <c r="K151" i="4" s="1"/>
  <c r="E152" i="4"/>
  <c r="G152" i="4"/>
  <c r="F152" i="4" s="1"/>
  <c r="G153" i="4" s="1"/>
  <c r="F153" i="4" s="1"/>
  <c r="Q106" i="4"/>
  <c r="L107" i="4"/>
  <c r="O107" i="4" s="1"/>
  <c r="P107" i="4" s="1"/>
  <c r="H148" i="4"/>
  <c r="I148" i="4"/>
  <c r="N148" i="4" s="1"/>
  <c r="J152" i="4" l="1"/>
  <c r="K152" i="4" s="1"/>
  <c r="E153" i="4"/>
  <c r="L108" i="4"/>
  <c r="O108" i="4" s="1"/>
  <c r="Q107" i="4"/>
  <c r="I149" i="4"/>
  <c r="N149" i="4" s="1"/>
  <c r="H149" i="4"/>
  <c r="E154" i="4" l="1"/>
  <c r="J153" i="4"/>
  <c r="K153" i="4" s="1"/>
  <c r="F154" i="4"/>
  <c r="G154" i="4"/>
  <c r="P108" i="4"/>
  <c r="H150" i="4"/>
  <c r="I150" i="4"/>
  <c r="N150" i="4" s="1"/>
  <c r="G155" i="4" l="1"/>
  <c r="F155" i="4" s="1"/>
  <c r="J154" i="4"/>
  <c r="K154" i="4" s="1"/>
  <c r="E155" i="4"/>
  <c r="L109" i="4"/>
  <c r="O109" i="4" s="1"/>
  <c r="Q108" i="4"/>
  <c r="I151" i="4"/>
  <c r="N151" i="4" s="1"/>
  <c r="H151" i="4"/>
  <c r="J155" i="4" l="1"/>
  <c r="K155" i="4" s="1"/>
  <c r="E156" i="4"/>
  <c r="G156" i="4"/>
  <c r="F156" i="4" s="1"/>
  <c r="P109" i="4"/>
  <c r="H152" i="4"/>
  <c r="I152" i="4"/>
  <c r="N152" i="4" s="1"/>
  <c r="E157" i="4" l="1"/>
  <c r="J156" i="4"/>
  <c r="K156" i="4" s="1"/>
  <c r="G157" i="4"/>
  <c r="F157" i="4" s="1"/>
  <c r="L110" i="4"/>
  <c r="O110" i="4" s="1"/>
  <c r="P110" i="4" s="1"/>
  <c r="Q109" i="4"/>
  <c r="I153" i="4"/>
  <c r="N153" i="4" s="1"/>
  <c r="H153" i="4"/>
  <c r="E158" i="4" l="1"/>
  <c r="J157" i="4"/>
  <c r="K157" i="4" s="1"/>
  <c r="F158" i="4"/>
  <c r="G158" i="4"/>
  <c r="L111" i="4"/>
  <c r="O111" i="4" s="1"/>
  <c r="P111" i="4" s="1"/>
  <c r="Q110" i="4"/>
  <c r="H154" i="4"/>
  <c r="I154" i="4"/>
  <c r="N154" i="4" s="1"/>
  <c r="G159" i="4" l="1"/>
  <c r="F159" i="4" s="1"/>
  <c r="E159" i="4"/>
  <c r="J158" i="4"/>
  <c r="K158" i="4" s="1"/>
  <c r="L112" i="4"/>
  <c r="O112" i="4" s="1"/>
  <c r="P112" i="4" s="1"/>
  <c r="Q111" i="4"/>
  <c r="I155" i="4"/>
  <c r="N155" i="4" s="1"/>
  <c r="H155" i="4"/>
  <c r="J159" i="4" l="1"/>
  <c r="K159" i="4" s="1"/>
  <c r="E160" i="4"/>
  <c r="G160" i="4"/>
  <c r="F160" i="4" s="1"/>
  <c r="G161" i="4" s="1"/>
  <c r="F161" i="4" s="1"/>
  <c r="L113" i="4"/>
  <c r="O113" i="4" s="1"/>
  <c r="P113" i="4" s="1"/>
  <c r="Q112" i="4"/>
  <c r="H156" i="4"/>
  <c r="I156" i="4"/>
  <c r="N156" i="4" s="1"/>
  <c r="E161" i="4" l="1"/>
  <c r="J160" i="4"/>
  <c r="K160" i="4" s="1"/>
  <c r="L114" i="4"/>
  <c r="O114" i="4" s="1"/>
  <c r="Q113" i="4"/>
  <c r="I157" i="4"/>
  <c r="N157" i="4" s="1"/>
  <c r="H157" i="4"/>
  <c r="J161" i="4" l="1"/>
  <c r="K161" i="4" s="1"/>
  <c r="E162" i="4"/>
  <c r="G162" i="4"/>
  <c r="F162" i="4"/>
  <c r="P114" i="4"/>
  <c r="H158" i="4"/>
  <c r="I158" i="4"/>
  <c r="N158" i="4" s="1"/>
  <c r="G163" i="4" l="1"/>
  <c r="F163" i="4" s="1"/>
  <c r="E163" i="4"/>
  <c r="J162" i="4"/>
  <c r="K162" i="4" s="1"/>
  <c r="L115" i="4"/>
  <c r="O115" i="4" s="1"/>
  <c r="P115" i="4" s="1"/>
  <c r="Q114" i="4"/>
  <c r="H159" i="4"/>
  <c r="I159" i="4"/>
  <c r="N159" i="4" s="1"/>
  <c r="J163" i="4" l="1"/>
  <c r="K163" i="4" s="1"/>
  <c r="E164" i="4"/>
  <c r="G164" i="4"/>
  <c r="F164" i="4"/>
  <c r="Q115" i="4"/>
  <c r="L116" i="4"/>
  <c r="O116" i="4" s="1"/>
  <c r="H160" i="4"/>
  <c r="I160" i="4"/>
  <c r="N160" i="4" s="1"/>
  <c r="G165" i="4" l="1"/>
  <c r="F165" i="4" s="1"/>
  <c r="J164" i="4"/>
  <c r="K164" i="4" s="1"/>
  <c r="E165" i="4"/>
  <c r="P116" i="4"/>
  <c r="I161" i="4"/>
  <c r="N161" i="4" s="1"/>
  <c r="H161" i="4"/>
  <c r="G166" i="4" l="1"/>
  <c r="F166" i="4" s="1"/>
  <c r="E166" i="4"/>
  <c r="J165" i="4"/>
  <c r="K165" i="4" s="1"/>
  <c r="L117" i="4"/>
  <c r="O117" i="4" s="1"/>
  <c r="Q116" i="4"/>
  <c r="H162" i="4"/>
  <c r="I162" i="4"/>
  <c r="N162" i="4" s="1"/>
  <c r="J166" i="4" l="1"/>
  <c r="K166" i="4" s="1"/>
  <c r="E167" i="4"/>
  <c r="G167" i="4"/>
  <c r="F167" i="4" s="1"/>
  <c r="P117" i="4"/>
  <c r="H163" i="4"/>
  <c r="I163" i="4"/>
  <c r="N163" i="4" s="1"/>
  <c r="G168" i="4" l="1"/>
  <c r="F168" i="4" s="1"/>
  <c r="E168" i="4"/>
  <c r="J167" i="4"/>
  <c r="K167" i="4" s="1"/>
  <c r="L118" i="4"/>
  <c r="O118" i="4" s="1"/>
  <c r="P118" i="4" s="1"/>
  <c r="Q117" i="4"/>
  <c r="H164" i="4"/>
  <c r="I164" i="4"/>
  <c r="N164" i="4" s="1"/>
  <c r="G169" i="4" l="1"/>
  <c r="F169" i="4" s="1"/>
  <c r="J168" i="4"/>
  <c r="K168" i="4" s="1"/>
  <c r="E169" i="4"/>
  <c r="L119" i="4"/>
  <c r="O119" i="4" s="1"/>
  <c r="P119" i="4" s="1"/>
  <c r="Q118" i="4"/>
  <c r="I165" i="4"/>
  <c r="N165" i="4" s="1"/>
  <c r="H165" i="4"/>
  <c r="F170" i="4" l="1"/>
  <c r="J169" i="4"/>
  <c r="K169" i="4" s="1"/>
  <c r="E170" i="4"/>
  <c r="G170" i="4"/>
  <c r="L120" i="4"/>
  <c r="O120" i="4" s="1"/>
  <c r="P120" i="4" s="1"/>
  <c r="Q119" i="4"/>
  <c r="H166" i="4"/>
  <c r="I166" i="4"/>
  <c r="N166" i="4" s="1"/>
  <c r="G171" i="4" l="1"/>
  <c r="E171" i="4"/>
  <c r="J170" i="4"/>
  <c r="K170" i="4" s="1"/>
  <c r="F171" i="4"/>
  <c r="L121" i="4"/>
  <c r="O121" i="4" s="1"/>
  <c r="P121" i="4" s="1"/>
  <c r="Q120" i="4"/>
  <c r="I167" i="4"/>
  <c r="N167" i="4" s="1"/>
  <c r="H167" i="4"/>
  <c r="J171" i="4" l="1"/>
  <c r="K171" i="4" s="1"/>
  <c r="E172" i="4"/>
  <c r="G172" i="4"/>
  <c r="F172" i="4" s="1"/>
  <c r="L122" i="4"/>
  <c r="O122" i="4" s="1"/>
  <c r="P122" i="4" s="1"/>
  <c r="Q121" i="4"/>
  <c r="H168" i="4"/>
  <c r="I168" i="4"/>
  <c r="N168" i="4" s="1"/>
  <c r="E173" i="4" l="1"/>
  <c r="F173" i="4"/>
  <c r="J172" i="4"/>
  <c r="K172" i="4" s="1"/>
  <c r="G173" i="4"/>
  <c r="L123" i="4"/>
  <c r="O123" i="4" s="1"/>
  <c r="Q122" i="4"/>
  <c r="I169" i="4"/>
  <c r="N169" i="4" s="1"/>
  <c r="H169" i="4"/>
  <c r="J173" i="4" l="1"/>
  <c r="K173" i="4" s="1"/>
  <c r="G174" i="4"/>
  <c r="E174" i="4"/>
  <c r="F174" i="4"/>
  <c r="P123" i="4"/>
  <c r="H170" i="4"/>
  <c r="I170" i="4"/>
  <c r="N170" i="4" s="1"/>
  <c r="J174" i="4" l="1"/>
  <c r="K174" i="4" s="1"/>
  <c r="E175" i="4"/>
  <c r="G175" i="4"/>
  <c r="F175" i="4" s="1"/>
  <c r="L124" i="4"/>
  <c r="O124" i="4" s="1"/>
  <c r="P124" i="4" s="1"/>
  <c r="Q123" i="4"/>
  <c r="I171" i="4"/>
  <c r="N171" i="4" s="1"/>
  <c r="H171" i="4"/>
  <c r="J175" i="4" l="1"/>
  <c r="K175" i="4" s="1"/>
  <c r="E176" i="4"/>
  <c r="G176" i="4"/>
  <c r="F176" i="4" s="1"/>
  <c r="Q124" i="4"/>
  <c r="L125" i="4"/>
  <c r="O125" i="4" s="1"/>
  <c r="H172" i="4"/>
  <c r="I172" i="4"/>
  <c r="N172" i="4" s="1"/>
  <c r="G177" i="4" l="1"/>
  <c r="F177" i="4" s="1"/>
  <c r="E177" i="4"/>
  <c r="J176" i="4"/>
  <c r="K176" i="4" s="1"/>
  <c r="P125" i="4"/>
  <c r="I173" i="4"/>
  <c r="N173" i="4" s="1"/>
  <c r="H173" i="4"/>
  <c r="E178" i="4" l="1"/>
  <c r="F178" i="4"/>
  <c r="J177" i="4"/>
  <c r="K177" i="4" s="1"/>
  <c r="G178" i="4"/>
  <c r="L126" i="4"/>
  <c r="O126" i="4" s="1"/>
  <c r="Q125" i="4"/>
  <c r="H174" i="4"/>
  <c r="I174" i="4"/>
  <c r="N174" i="4" s="1"/>
  <c r="E179" i="4" l="1"/>
  <c r="J178" i="4"/>
  <c r="K178" i="4" s="1"/>
  <c r="G179" i="4"/>
  <c r="F179" i="4" s="1"/>
  <c r="P126" i="4"/>
  <c r="H175" i="4"/>
  <c r="I175" i="4"/>
  <c r="N175" i="4" s="1"/>
  <c r="E180" i="4" l="1"/>
  <c r="J179" i="4"/>
  <c r="K179" i="4" s="1"/>
  <c r="F180" i="4"/>
  <c r="G180" i="4"/>
  <c r="L127" i="4"/>
  <c r="O127" i="4" s="1"/>
  <c r="P127" i="4" s="1"/>
  <c r="Q126" i="4"/>
  <c r="H176" i="4"/>
  <c r="I176" i="4"/>
  <c r="N176" i="4" s="1"/>
  <c r="J180" i="4" l="1"/>
  <c r="K180" i="4" s="1"/>
  <c r="E181" i="4"/>
  <c r="G181" i="4"/>
  <c r="F181" i="4"/>
  <c r="L128" i="4"/>
  <c r="O128" i="4" s="1"/>
  <c r="Q127" i="4"/>
  <c r="I177" i="4"/>
  <c r="N177" i="4" s="1"/>
  <c r="H177" i="4"/>
  <c r="G182" i="4" l="1"/>
  <c r="F182" i="4" s="1"/>
  <c r="J181" i="4"/>
  <c r="K181" i="4" s="1"/>
  <c r="E182" i="4"/>
  <c r="P128" i="4"/>
  <c r="H178" i="4"/>
  <c r="I178" i="4"/>
  <c r="N178" i="4" s="1"/>
  <c r="J182" i="4" l="1"/>
  <c r="K182" i="4" s="1"/>
  <c r="E183" i="4"/>
  <c r="G183" i="4"/>
  <c r="F183" i="4" s="1"/>
  <c r="G184" i="4" s="1"/>
  <c r="F184" i="4" s="1"/>
  <c r="L129" i="4"/>
  <c r="O129" i="4" s="1"/>
  <c r="P129" i="4" s="1"/>
  <c r="Q128" i="4"/>
  <c r="H179" i="4"/>
  <c r="I179" i="4"/>
  <c r="N179" i="4" s="1"/>
  <c r="E184" i="4" l="1"/>
  <c r="J183" i="4"/>
  <c r="K183" i="4" s="1"/>
  <c r="L130" i="4"/>
  <c r="O130" i="4" s="1"/>
  <c r="Q129" i="4"/>
  <c r="H180" i="4"/>
  <c r="I180" i="4"/>
  <c r="N180" i="4" s="1"/>
  <c r="J184" i="4" l="1"/>
  <c r="K184" i="4" s="1"/>
  <c r="E185" i="4"/>
  <c r="G185" i="4"/>
  <c r="F185" i="4" s="1"/>
  <c r="P130" i="4"/>
  <c r="I181" i="4"/>
  <c r="N181" i="4" s="1"/>
  <c r="H181" i="4"/>
  <c r="G186" i="4" l="1"/>
  <c r="F186" i="4" s="1"/>
  <c r="J185" i="4"/>
  <c r="K185" i="4" s="1"/>
  <c r="E186" i="4"/>
  <c r="L131" i="4"/>
  <c r="O131" i="4" s="1"/>
  <c r="Q130" i="4"/>
  <c r="H182" i="4"/>
  <c r="I182" i="4"/>
  <c r="N182" i="4" s="1"/>
  <c r="J186" i="4" l="1"/>
  <c r="K186" i="4" s="1"/>
  <c r="E187" i="4"/>
  <c r="G187" i="4"/>
  <c r="F187" i="4" s="1"/>
  <c r="P131" i="4"/>
  <c r="I183" i="4"/>
  <c r="N183" i="4" s="1"/>
  <c r="H183" i="4"/>
  <c r="G188" i="4" l="1"/>
  <c r="F188" i="4" s="1"/>
  <c r="E188" i="4"/>
  <c r="J187" i="4"/>
  <c r="K187" i="4" s="1"/>
  <c r="L132" i="4"/>
  <c r="O132" i="4" s="1"/>
  <c r="Q131" i="4"/>
  <c r="H184" i="4"/>
  <c r="I184" i="4"/>
  <c r="N184" i="4" s="1"/>
  <c r="G189" i="4" l="1"/>
  <c r="F189" i="4" s="1"/>
  <c r="J188" i="4"/>
  <c r="K188" i="4" s="1"/>
  <c r="E189" i="4"/>
  <c r="P132" i="4"/>
  <c r="I185" i="4"/>
  <c r="N185" i="4" s="1"/>
  <c r="H185" i="4"/>
  <c r="E190" i="4" l="1"/>
  <c r="J189" i="4"/>
  <c r="K189" i="4" s="1"/>
  <c r="G190" i="4"/>
  <c r="F190" i="4"/>
  <c r="L133" i="4"/>
  <c r="O133" i="4" s="1"/>
  <c r="P133" i="4" s="1"/>
  <c r="Q132" i="4"/>
  <c r="H186" i="4"/>
  <c r="I186" i="4"/>
  <c r="N186" i="4" s="1"/>
  <c r="E191" i="4" l="1"/>
  <c r="J190" i="4"/>
  <c r="K190" i="4" s="1"/>
  <c r="G191" i="4"/>
  <c r="F191" i="4" s="1"/>
  <c r="L134" i="4"/>
  <c r="O134" i="4" s="1"/>
  <c r="Q133" i="4"/>
  <c r="I187" i="4"/>
  <c r="N187" i="4" s="1"/>
  <c r="H187" i="4"/>
  <c r="E192" i="4" l="1"/>
  <c r="J191" i="4"/>
  <c r="K191" i="4" s="1"/>
  <c r="F192" i="4"/>
  <c r="G192" i="4"/>
  <c r="P134" i="4"/>
  <c r="H188" i="4"/>
  <c r="I188" i="4"/>
  <c r="N188" i="4" s="1"/>
  <c r="J192" i="4" l="1"/>
  <c r="K192" i="4" s="1"/>
  <c r="E193" i="4"/>
  <c r="G193" i="4"/>
  <c r="F193" i="4" s="1"/>
  <c r="G194" i="4" s="1"/>
  <c r="F194" i="4" s="1"/>
  <c r="L135" i="4"/>
  <c r="O135" i="4" s="1"/>
  <c r="Q134" i="4"/>
  <c r="I189" i="4"/>
  <c r="N189" i="4" s="1"/>
  <c r="H189" i="4"/>
  <c r="E194" i="4" l="1"/>
  <c r="J193" i="4"/>
  <c r="K193" i="4" s="1"/>
  <c r="P135" i="4"/>
  <c r="H190" i="4"/>
  <c r="I190" i="4"/>
  <c r="N190" i="4" s="1"/>
  <c r="E195" i="4" l="1"/>
  <c r="J194" i="4"/>
  <c r="K194" i="4" s="1"/>
  <c r="G195" i="4"/>
  <c r="F195" i="4"/>
  <c r="L136" i="4"/>
  <c r="O136" i="4" s="1"/>
  <c r="P136" i="4" s="1"/>
  <c r="Q135" i="4"/>
  <c r="H191" i="4"/>
  <c r="I191" i="4"/>
  <c r="N191" i="4" s="1"/>
  <c r="G196" i="4" l="1"/>
  <c r="F196" i="4" s="1"/>
  <c r="E196" i="4"/>
  <c r="J195" i="4"/>
  <c r="K195" i="4" s="1"/>
  <c r="L137" i="4"/>
  <c r="O137" i="4" s="1"/>
  <c r="Q136" i="4"/>
  <c r="H192" i="4"/>
  <c r="I192" i="4"/>
  <c r="N192" i="4" s="1"/>
  <c r="J196" i="4" l="1"/>
  <c r="K196" i="4" s="1"/>
  <c r="E197" i="4"/>
  <c r="G197" i="4"/>
  <c r="F197" i="4"/>
  <c r="P137" i="4"/>
  <c r="I193" i="4"/>
  <c r="N193" i="4" s="1"/>
  <c r="H193" i="4"/>
  <c r="E198" i="4" l="1"/>
  <c r="J197" i="4"/>
  <c r="K197" i="4" s="1"/>
  <c r="G198" i="4"/>
  <c r="F198" i="4"/>
  <c r="L138" i="4"/>
  <c r="O138" i="4" s="1"/>
  <c r="P138" i="4" s="1"/>
  <c r="Q137" i="4"/>
  <c r="H194" i="4"/>
  <c r="I194" i="4"/>
  <c r="N194" i="4" s="1"/>
  <c r="G199" i="4" l="1"/>
  <c r="F199" i="4" s="1"/>
  <c r="E199" i="4"/>
  <c r="J198" i="4"/>
  <c r="K198" i="4" s="1"/>
  <c r="L139" i="4"/>
  <c r="O139" i="4" s="1"/>
  <c r="Q138" i="4"/>
  <c r="H195" i="4"/>
  <c r="I195" i="4"/>
  <c r="N195" i="4" s="1"/>
  <c r="E200" i="4" l="1"/>
  <c r="J199" i="4"/>
  <c r="K199" i="4" s="1"/>
  <c r="G200" i="4"/>
  <c r="F200" i="4" s="1"/>
  <c r="P139" i="4"/>
  <c r="H196" i="4"/>
  <c r="I196" i="4"/>
  <c r="N196" i="4" s="1"/>
  <c r="J200" i="4" l="1"/>
  <c r="K200" i="4" s="1"/>
  <c r="E201" i="4"/>
  <c r="G201" i="4"/>
  <c r="F201" i="4" s="1"/>
  <c r="L140" i="4"/>
  <c r="O140" i="4" s="1"/>
  <c r="Q139" i="4"/>
  <c r="I197" i="4"/>
  <c r="N197" i="4" s="1"/>
  <c r="H197" i="4"/>
  <c r="G202" i="4" l="1"/>
  <c r="F202" i="4" s="1"/>
  <c r="E202" i="4"/>
  <c r="J201" i="4"/>
  <c r="K201" i="4" s="1"/>
  <c r="P140" i="4"/>
  <c r="H198" i="4"/>
  <c r="I198" i="4"/>
  <c r="N198" i="4" s="1"/>
  <c r="J202" i="4" l="1"/>
  <c r="K202" i="4" s="1"/>
  <c r="E203" i="4"/>
  <c r="G203" i="4"/>
  <c r="F203" i="4"/>
  <c r="L141" i="4"/>
  <c r="O141" i="4" s="1"/>
  <c r="Q140" i="4"/>
  <c r="I199" i="4"/>
  <c r="N199" i="4" s="1"/>
  <c r="H199" i="4"/>
  <c r="G204" i="4" l="1"/>
  <c r="F204" i="4" s="1"/>
  <c r="J203" i="4"/>
  <c r="K203" i="4" s="1"/>
  <c r="E204" i="4"/>
  <c r="P141" i="4"/>
  <c r="H200" i="4"/>
  <c r="I200" i="4"/>
  <c r="N200" i="4" s="1"/>
  <c r="E205" i="4" l="1"/>
  <c r="J204" i="4"/>
  <c r="K204" i="4" s="1"/>
  <c r="F205" i="4"/>
  <c r="G205" i="4"/>
  <c r="L142" i="4"/>
  <c r="O142" i="4" s="1"/>
  <c r="P142" i="4" s="1"/>
  <c r="Q141" i="4"/>
  <c r="I201" i="4"/>
  <c r="N201" i="4" s="1"/>
  <c r="H201" i="4"/>
  <c r="G206" i="4" l="1"/>
  <c r="F206" i="4" s="1"/>
  <c r="E206" i="4"/>
  <c r="J205" i="4"/>
  <c r="K205" i="4" s="1"/>
  <c r="Q142" i="4"/>
  <c r="L143" i="4"/>
  <c r="O143" i="4" s="1"/>
  <c r="H202" i="4"/>
  <c r="I202" i="4"/>
  <c r="N202" i="4" s="1"/>
  <c r="G207" i="4" l="1"/>
  <c r="F207" i="4" s="1"/>
  <c r="E207" i="4"/>
  <c r="J206" i="4"/>
  <c r="K206" i="4" s="1"/>
  <c r="P143" i="4"/>
  <c r="I203" i="4"/>
  <c r="N203" i="4" s="1"/>
  <c r="H203" i="4"/>
  <c r="G208" i="4" l="1"/>
  <c r="F208" i="4" s="1"/>
  <c r="J207" i="4"/>
  <c r="K207" i="4" s="1"/>
  <c r="E208" i="4"/>
  <c r="L144" i="4"/>
  <c r="O144" i="4" s="1"/>
  <c r="Q143" i="4"/>
  <c r="H204" i="4"/>
  <c r="I204" i="4"/>
  <c r="N204" i="4" s="1"/>
  <c r="E209" i="4" l="1"/>
  <c r="J208" i="4"/>
  <c r="K208" i="4" s="1"/>
  <c r="G209" i="4"/>
  <c r="F209" i="4" s="1"/>
  <c r="G210" i="4" s="1"/>
  <c r="F210" i="4" s="1"/>
  <c r="P144" i="4"/>
  <c r="H205" i="4"/>
  <c r="I205" i="4"/>
  <c r="N205" i="4" s="1"/>
  <c r="J209" i="4" l="1"/>
  <c r="K209" i="4" s="1"/>
  <c r="E210" i="4"/>
  <c r="L145" i="4"/>
  <c r="O145" i="4" s="1"/>
  <c r="P145" i="4" s="1"/>
  <c r="Q144" i="4"/>
  <c r="H206" i="4"/>
  <c r="I206" i="4"/>
  <c r="N206" i="4" s="1"/>
  <c r="J210" i="4" l="1"/>
  <c r="K210" i="4" s="1"/>
  <c r="E211" i="4"/>
  <c r="G211" i="4"/>
  <c r="F211" i="4" s="1"/>
  <c r="G212" i="4" s="1"/>
  <c r="F212" i="4" s="1"/>
  <c r="L146" i="4"/>
  <c r="O146" i="4" s="1"/>
  <c r="P146" i="4" s="1"/>
  <c r="Q145" i="4"/>
  <c r="I207" i="4"/>
  <c r="N207" i="4" s="1"/>
  <c r="H207" i="4"/>
  <c r="E212" i="4" l="1"/>
  <c r="J211" i="4"/>
  <c r="K211" i="4" s="1"/>
  <c r="L147" i="4"/>
  <c r="O147" i="4" s="1"/>
  <c r="P147" i="4" s="1"/>
  <c r="Q146" i="4"/>
  <c r="H208" i="4"/>
  <c r="I208" i="4"/>
  <c r="N208" i="4" s="1"/>
  <c r="J212" i="4" l="1"/>
  <c r="K212" i="4" s="1"/>
  <c r="E213" i="4"/>
  <c r="G213" i="4"/>
  <c r="F213" i="4" s="1"/>
  <c r="G214" i="4" s="1"/>
  <c r="F214" i="4" s="1"/>
  <c r="L148" i="4"/>
  <c r="O148" i="4" s="1"/>
  <c r="P148" i="4" s="1"/>
  <c r="Q147" i="4"/>
  <c r="H209" i="4"/>
  <c r="I209" i="4"/>
  <c r="N209" i="4" s="1"/>
  <c r="J213" i="4" l="1"/>
  <c r="K213" i="4" s="1"/>
  <c r="E214" i="4"/>
  <c r="G215" i="4" s="1"/>
  <c r="F215" i="4" s="1"/>
  <c r="L149" i="4"/>
  <c r="O149" i="4" s="1"/>
  <c r="P149" i="4" s="1"/>
  <c r="Q148" i="4"/>
  <c r="I210" i="4"/>
  <c r="N210" i="4" s="1"/>
  <c r="H210" i="4"/>
  <c r="J214" i="4" l="1"/>
  <c r="K214" i="4" s="1"/>
  <c r="E215" i="4"/>
  <c r="L150" i="4"/>
  <c r="O150" i="4" s="1"/>
  <c r="Q149" i="4"/>
  <c r="H211" i="4"/>
  <c r="I211" i="4"/>
  <c r="N211" i="4" s="1"/>
  <c r="J215" i="4" l="1"/>
  <c r="K215" i="4" s="1"/>
  <c r="E216" i="4"/>
  <c r="G216" i="4"/>
  <c r="F216" i="4" s="1"/>
  <c r="G217" i="4" s="1"/>
  <c r="P150" i="4"/>
  <c r="H212" i="4"/>
  <c r="I212" i="4"/>
  <c r="N212" i="4" s="1"/>
  <c r="J216" i="4" l="1"/>
  <c r="K216" i="4" s="1"/>
  <c r="E217" i="4"/>
  <c r="F217" i="4"/>
  <c r="L151" i="4"/>
  <c r="O151" i="4" s="1"/>
  <c r="P151" i="4" s="1"/>
  <c r="Q150" i="4"/>
  <c r="H213" i="4"/>
  <c r="I213" i="4"/>
  <c r="N213" i="4" s="1"/>
  <c r="G218" i="4" l="1"/>
  <c r="F218" i="4" s="1"/>
  <c r="J217" i="4"/>
  <c r="K217" i="4" s="1"/>
  <c r="E218" i="4"/>
  <c r="Q151" i="4"/>
  <c r="L152" i="4"/>
  <c r="O152" i="4" s="1"/>
  <c r="H214" i="4"/>
  <c r="I214" i="4"/>
  <c r="N214" i="4" s="1"/>
  <c r="J218" i="4" l="1"/>
  <c r="E219" i="4"/>
  <c r="G219" i="4"/>
  <c r="F219" i="4" s="1"/>
  <c r="P152" i="4"/>
  <c r="I215" i="4"/>
  <c r="N215" i="4" s="1"/>
  <c r="H215" i="4"/>
  <c r="J219" i="4" l="1"/>
  <c r="E220" i="4"/>
  <c r="G220" i="4"/>
  <c r="F220" i="4" s="1"/>
  <c r="K218" i="4"/>
  <c r="L153" i="4"/>
  <c r="O153" i="4" s="1"/>
  <c r="Q152" i="4"/>
  <c r="H216" i="4"/>
  <c r="I216" i="4"/>
  <c r="N216" i="4" s="1"/>
  <c r="K219" i="4" l="1"/>
  <c r="J220" i="4"/>
  <c r="K220" i="4" s="1"/>
  <c r="E221" i="4"/>
  <c r="G221" i="4"/>
  <c r="F221" i="4" s="1"/>
  <c r="P153" i="4"/>
  <c r="H217" i="4"/>
  <c r="I217" i="4"/>
  <c r="N217" i="4" s="1"/>
  <c r="J221" i="4" l="1"/>
  <c r="K221" i="4" s="1"/>
  <c r="E222" i="4"/>
  <c r="F222" i="4"/>
  <c r="G222" i="4"/>
  <c r="L154" i="4"/>
  <c r="O154" i="4" s="1"/>
  <c r="P154" i="4" s="1"/>
  <c r="Q153" i="4"/>
  <c r="I218" i="4"/>
  <c r="N218" i="4" s="1"/>
  <c r="H218" i="4"/>
  <c r="G223" i="4" l="1"/>
  <c r="F223" i="4" s="1"/>
  <c r="E223" i="4"/>
  <c r="J222" i="4"/>
  <c r="K222" i="4" s="1"/>
  <c r="L155" i="4"/>
  <c r="O155" i="4" s="1"/>
  <c r="P155" i="4" s="1"/>
  <c r="Q154" i="4"/>
  <c r="H219" i="4"/>
  <c r="I219" i="4"/>
  <c r="N219" i="4" s="1"/>
  <c r="G224" i="4" l="1"/>
  <c r="F224" i="4" s="1"/>
  <c r="E224" i="4"/>
  <c r="J223" i="4"/>
  <c r="K223" i="4" s="1"/>
  <c r="L156" i="4"/>
  <c r="O156" i="4" s="1"/>
  <c r="P156" i="4" s="1"/>
  <c r="Q155" i="4"/>
  <c r="H220" i="4"/>
  <c r="I220" i="4"/>
  <c r="N220" i="4" s="1"/>
  <c r="E225" i="4" l="1"/>
  <c r="J224" i="4"/>
  <c r="K224" i="4" s="1"/>
  <c r="G225" i="4"/>
  <c r="F225" i="4"/>
  <c r="L157" i="4"/>
  <c r="O157" i="4" s="1"/>
  <c r="P157" i="4" s="1"/>
  <c r="Q156" i="4"/>
  <c r="H221" i="4"/>
  <c r="I221" i="4"/>
  <c r="N221" i="4" s="1"/>
  <c r="E226" i="4" l="1"/>
  <c r="J225" i="4"/>
  <c r="K225" i="4" s="1"/>
  <c r="G226" i="4"/>
  <c r="F226" i="4"/>
  <c r="L158" i="4"/>
  <c r="O158" i="4" s="1"/>
  <c r="P158" i="4" s="1"/>
  <c r="Q157" i="4"/>
  <c r="H222" i="4"/>
  <c r="I222" i="4"/>
  <c r="N222" i="4" s="1"/>
  <c r="J226" i="4" l="1"/>
  <c r="K226" i="4" s="1"/>
  <c r="E227" i="4"/>
  <c r="G227" i="4"/>
  <c r="F227" i="4" s="1"/>
  <c r="L159" i="4"/>
  <c r="O159" i="4" s="1"/>
  <c r="Q158" i="4"/>
  <c r="H223" i="4"/>
  <c r="I223" i="4"/>
  <c r="N223" i="4" s="1"/>
  <c r="G228" i="4" l="1"/>
  <c r="F228" i="4" s="1"/>
  <c r="J227" i="4"/>
  <c r="K227" i="4" s="1"/>
  <c r="E228" i="4"/>
  <c r="P159" i="4"/>
  <c r="H224" i="4"/>
  <c r="I224" i="4"/>
  <c r="N224" i="4" s="1"/>
  <c r="G229" i="4" l="1"/>
  <c r="E229" i="4"/>
  <c r="F229" i="4"/>
  <c r="J228" i="4"/>
  <c r="K228" i="4" s="1"/>
  <c r="L160" i="4"/>
  <c r="O160" i="4" s="1"/>
  <c r="P160" i="4" s="1"/>
  <c r="Q159" i="4"/>
  <c r="H225" i="4"/>
  <c r="I225" i="4"/>
  <c r="N225" i="4" s="1"/>
  <c r="E230" i="4" l="1"/>
  <c r="J229" i="4"/>
  <c r="K229" i="4" s="1"/>
  <c r="G230" i="4"/>
  <c r="F230" i="4"/>
  <c r="Q160" i="4"/>
  <c r="L161" i="4"/>
  <c r="O161" i="4" s="1"/>
  <c r="P161" i="4" s="1"/>
  <c r="I226" i="4"/>
  <c r="N226" i="4" s="1"/>
  <c r="H226" i="4"/>
  <c r="G231" i="4" l="1"/>
  <c r="F231" i="4" s="1"/>
  <c r="J230" i="4"/>
  <c r="K230" i="4" s="1"/>
  <c r="E231" i="4"/>
  <c r="L162" i="4"/>
  <c r="O162" i="4" s="1"/>
  <c r="Q161" i="4"/>
  <c r="H227" i="4"/>
  <c r="I227" i="4"/>
  <c r="N227" i="4" s="1"/>
  <c r="J231" i="4" l="1"/>
  <c r="K231" i="4" s="1"/>
  <c r="E232" i="4"/>
  <c r="F232" i="4"/>
  <c r="G232" i="4"/>
  <c r="P162" i="4"/>
  <c r="H228" i="4"/>
  <c r="I228" i="4"/>
  <c r="N228" i="4" s="1"/>
  <c r="J232" i="4" l="1"/>
  <c r="K232" i="4" s="1"/>
  <c r="E233" i="4"/>
  <c r="G233" i="4"/>
  <c r="F233" i="4"/>
  <c r="L163" i="4"/>
  <c r="O163" i="4" s="1"/>
  <c r="Q162" i="4"/>
  <c r="H229" i="4"/>
  <c r="I229" i="4"/>
  <c r="N229" i="4" s="1"/>
  <c r="G234" i="4" l="1"/>
  <c r="F234" i="4" s="1"/>
  <c r="E234" i="4"/>
  <c r="J233" i="4"/>
  <c r="K233" i="4" s="1"/>
  <c r="P163" i="4"/>
  <c r="H230" i="4"/>
  <c r="I230" i="4"/>
  <c r="N230" i="4" s="1"/>
  <c r="J234" i="4" l="1"/>
  <c r="K234" i="4" s="1"/>
  <c r="E235" i="4"/>
  <c r="G235" i="4"/>
  <c r="F235" i="4" s="1"/>
  <c r="G236" i="4" s="1"/>
  <c r="F236" i="4" s="1"/>
  <c r="L164" i="4"/>
  <c r="O164" i="4" s="1"/>
  <c r="P164" i="4" s="1"/>
  <c r="Q163" i="4"/>
  <c r="H231" i="4"/>
  <c r="I231" i="4"/>
  <c r="N231" i="4" s="1"/>
  <c r="E236" i="4" l="1"/>
  <c r="G237" i="4" s="1"/>
  <c r="F237" i="4" s="1"/>
  <c r="J235" i="4"/>
  <c r="K235" i="4" s="1"/>
  <c r="L165" i="4"/>
  <c r="O165" i="4" s="1"/>
  <c r="P165" i="4" s="1"/>
  <c r="Q164" i="4"/>
  <c r="H232" i="4"/>
  <c r="I232" i="4"/>
  <c r="N232" i="4" s="1"/>
  <c r="J236" i="4" l="1"/>
  <c r="K236" i="4" s="1"/>
  <c r="E237" i="4"/>
  <c r="L166" i="4"/>
  <c r="O166" i="4" s="1"/>
  <c r="P166" i="4" s="1"/>
  <c r="Q165" i="4"/>
  <c r="H233" i="4"/>
  <c r="I233" i="4"/>
  <c r="N233" i="4" s="1"/>
  <c r="J237" i="4" l="1"/>
  <c r="K237" i="4" s="1"/>
  <c r="E238" i="4"/>
  <c r="G238" i="4"/>
  <c r="F238" i="4" s="1"/>
  <c r="G239" i="4" s="1"/>
  <c r="F239" i="4" s="1"/>
  <c r="L167" i="4"/>
  <c r="O167" i="4" s="1"/>
  <c r="P167" i="4" s="1"/>
  <c r="Q166" i="4"/>
  <c r="I234" i="4"/>
  <c r="N234" i="4" s="1"/>
  <c r="H234" i="4"/>
  <c r="J238" i="4" l="1"/>
  <c r="K238" i="4" s="1"/>
  <c r="E239" i="4"/>
  <c r="L168" i="4"/>
  <c r="O168" i="4" s="1"/>
  <c r="Q167" i="4"/>
  <c r="H235" i="4"/>
  <c r="I235" i="4"/>
  <c r="N235" i="4" s="1"/>
  <c r="G240" i="4" l="1"/>
  <c r="E240" i="4"/>
  <c r="F240" i="4"/>
  <c r="J239" i="4"/>
  <c r="K239" i="4" s="1"/>
  <c r="P168" i="4"/>
  <c r="H236" i="4"/>
  <c r="I236" i="4"/>
  <c r="N236" i="4" s="1"/>
  <c r="E241" i="4" l="1"/>
  <c r="J240" i="4"/>
  <c r="K240" i="4" s="1"/>
  <c r="G241" i="4"/>
  <c r="F241" i="4" s="1"/>
  <c r="L169" i="4"/>
  <c r="O169" i="4" s="1"/>
  <c r="P169" i="4" s="1"/>
  <c r="Q168" i="4"/>
  <c r="H237" i="4"/>
  <c r="I237" i="4"/>
  <c r="N237" i="4" s="1"/>
  <c r="G242" i="4" l="1"/>
  <c r="F242" i="4" s="1"/>
  <c r="J241" i="4"/>
  <c r="K241" i="4" s="1"/>
  <c r="E242" i="4"/>
  <c r="L170" i="4"/>
  <c r="O170" i="4" s="1"/>
  <c r="Q169" i="4"/>
  <c r="H238" i="4"/>
  <c r="I238" i="4"/>
  <c r="N238" i="4" s="1"/>
  <c r="J242" i="4" l="1"/>
  <c r="K242" i="4" s="1"/>
  <c r="E243" i="4"/>
  <c r="G243" i="4"/>
  <c r="F243" i="4" s="1"/>
  <c r="P170" i="4"/>
  <c r="H239" i="4"/>
  <c r="I239" i="4"/>
  <c r="N239" i="4" s="1"/>
  <c r="E244" i="4" l="1"/>
  <c r="J243" i="4"/>
  <c r="K243" i="4" s="1"/>
  <c r="G244" i="4"/>
  <c r="F244" i="4" s="1"/>
  <c r="L171" i="4"/>
  <c r="O171" i="4" s="1"/>
  <c r="Q170" i="4"/>
  <c r="H240" i="4"/>
  <c r="I240" i="4"/>
  <c r="N240" i="4" s="1"/>
  <c r="G245" i="4" l="1"/>
  <c r="F245" i="4" s="1"/>
  <c r="E245" i="4"/>
  <c r="J244" i="4"/>
  <c r="K244" i="4" s="1"/>
  <c r="P171" i="4"/>
  <c r="H241" i="4"/>
  <c r="I241" i="4"/>
  <c r="N241" i="4" s="1"/>
  <c r="E246" i="4" l="1"/>
  <c r="J245" i="4"/>
  <c r="K245" i="4" s="1"/>
  <c r="G246" i="4"/>
  <c r="F246" i="4" s="1"/>
  <c r="L172" i="4"/>
  <c r="O172" i="4" s="1"/>
  <c r="P172" i="4" s="1"/>
  <c r="Q171" i="4"/>
  <c r="I242" i="4"/>
  <c r="N242" i="4" s="1"/>
  <c r="H242" i="4"/>
  <c r="G247" i="4" l="1"/>
  <c r="F247" i="4" s="1"/>
  <c r="J246" i="4"/>
  <c r="K246" i="4" s="1"/>
  <c r="E247" i="4"/>
  <c r="L173" i="4"/>
  <c r="O173" i="4" s="1"/>
  <c r="P173" i="4" s="1"/>
  <c r="Q172" i="4"/>
  <c r="H243" i="4"/>
  <c r="I243" i="4"/>
  <c r="N243" i="4" s="1"/>
  <c r="E248" i="4" l="1"/>
  <c r="J247" i="4"/>
  <c r="K247" i="4" s="1"/>
  <c r="G248" i="4"/>
  <c r="F248" i="4" s="1"/>
  <c r="L174" i="4"/>
  <c r="O174" i="4" s="1"/>
  <c r="P174" i="4" s="1"/>
  <c r="Q173" i="4"/>
  <c r="H244" i="4"/>
  <c r="I244" i="4"/>
  <c r="N244" i="4" s="1"/>
  <c r="G249" i="4" l="1"/>
  <c r="F249" i="4"/>
  <c r="E249" i="4"/>
  <c r="J248" i="4"/>
  <c r="K248" i="4" s="1"/>
  <c r="L175" i="4"/>
  <c r="O175" i="4" s="1"/>
  <c r="P175" i="4" s="1"/>
  <c r="Q174" i="4"/>
  <c r="H245" i="4"/>
  <c r="I245" i="4"/>
  <c r="N245" i="4" s="1"/>
  <c r="E250" i="4" l="1"/>
  <c r="G250" i="4"/>
  <c r="F250" i="4" s="1"/>
  <c r="J249" i="4"/>
  <c r="K249" i="4" s="1"/>
  <c r="L176" i="4"/>
  <c r="O176" i="4" s="1"/>
  <c r="P176" i="4" s="1"/>
  <c r="Q175" i="4"/>
  <c r="H246" i="4"/>
  <c r="I246" i="4"/>
  <c r="N246" i="4" s="1"/>
  <c r="E251" i="4" l="1"/>
  <c r="J250" i="4"/>
  <c r="K250" i="4" s="1"/>
  <c r="G251" i="4"/>
  <c r="F251" i="4" s="1"/>
  <c r="L177" i="4"/>
  <c r="O177" i="4" s="1"/>
  <c r="Q176" i="4"/>
  <c r="H247" i="4"/>
  <c r="I247" i="4"/>
  <c r="N247" i="4" s="1"/>
  <c r="E252" i="4" l="1"/>
  <c r="J251" i="4"/>
  <c r="K251" i="4" s="1"/>
  <c r="G252" i="4"/>
  <c r="F252" i="4"/>
  <c r="P177" i="4"/>
  <c r="H248" i="4"/>
  <c r="I248" i="4"/>
  <c r="N248" i="4" s="1"/>
  <c r="J252" i="4" l="1"/>
  <c r="K252" i="4" s="1"/>
  <c r="E253" i="4"/>
  <c r="G253" i="4"/>
  <c r="F253" i="4" s="1"/>
  <c r="L178" i="4"/>
  <c r="O178" i="4" s="1"/>
  <c r="P178" i="4" s="1"/>
  <c r="Q177" i="4"/>
  <c r="H249" i="4"/>
  <c r="I249" i="4"/>
  <c r="N249" i="4" s="1"/>
  <c r="J253" i="4" l="1"/>
  <c r="E254" i="4"/>
  <c r="G254" i="4"/>
  <c r="F254" i="4"/>
  <c r="K253" i="4"/>
  <c r="L179" i="4"/>
  <c r="O179" i="4" s="1"/>
  <c r="Q178" i="4"/>
  <c r="I250" i="4"/>
  <c r="N250" i="4" s="1"/>
  <c r="H250" i="4"/>
  <c r="E255" i="4" l="1"/>
  <c r="J254" i="4"/>
  <c r="K254" i="4" s="1"/>
  <c r="G255" i="4"/>
  <c r="F255" i="4" s="1"/>
  <c r="P179" i="4"/>
  <c r="H251" i="4"/>
  <c r="I251" i="4"/>
  <c r="N251" i="4" s="1"/>
  <c r="J255" i="4" l="1"/>
  <c r="K255" i="4" s="1"/>
  <c r="E256" i="4"/>
  <c r="G256" i="4"/>
  <c r="F256" i="4"/>
  <c r="L180" i="4"/>
  <c r="O180" i="4" s="1"/>
  <c r="Q179" i="4"/>
  <c r="H252" i="4"/>
  <c r="I252" i="4"/>
  <c r="N252" i="4" s="1"/>
  <c r="E257" i="4" l="1"/>
  <c r="J256" i="4"/>
  <c r="K256" i="4" s="1"/>
  <c r="G257" i="4"/>
  <c r="F257" i="4"/>
  <c r="P180" i="4"/>
  <c r="H253" i="4"/>
  <c r="I253" i="4"/>
  <c r="N253" i="4" s="1"/>
  <c r="J257" i="4" l="1"/>
  <c r="K257" i="4" s="1"/>
  <c r="E258" i="4"/>
  <c r="G258" i="4"/>
  <c r="F258" i="4" s="1"/>
  <c r="G259" i="4" s="1"/>
  <c r="F259" i="4" s="1"/>
  <c r="L181" i="4"/>
  <c r="O181" i="4" s="1"/>
  <c r="P181" i="4" s="1"/>
  <c r="Q180" i="4"/>
  <c r="H254" i="4"/>
  <c r="I254" i="4"/>
  <c r="N254" i="4" s="1"/>
  <c r="E259" i="4" l="1"/>
  <c r="J258" i="4"/>
  <c r="K258" i="4" s="1"/>
  <c r="L182" i="4"/>
  <c r="O182" i="4" s="1"/>
  <c r="P182" i="4" s="1"/>
  <c r="Q181" i="4"/>
  <c r="H255" i="4"/>
  <c r="I255" i="4"/>
  <c r="N255" i="4" s="1"/>
  <c r="J259" i="4" l="1"/>
  <c r="K259" i="4" s="1"/>
  <c r="E260" i="4"/>
  <c r="G260" i="4"/>
  <c r="F260" i="4" s="1"/>
  <c r="L183" i="4"/>
  <c r="O183" i="4" s="1"/>
  <c r="P183" i="4" s="1"/>
  <c r="Q182" i="4"/>
  <c r="H256" i="4"/>
  <c r="I256" i="4"/>
  <c r="N256" i="4" s="1"/>
  <c r="G261" i="4" l="1"/>
  <c r="F261" i="4" s="1"/>
  <c r="E261" i="4"/>
  <c r="J260" i="4"/>
  <c r="K260" i="4" s="1"/>
  <c r="L184" i="4"/>
  <c r="O184" i="4" s="1"/>
  <c r="P184" i="4" s="1"/>
  <c r="Q183" i="4"/>
  <c r="H257" i="4"/>
  <c r="I257" i="4"/>
  <c r="N257" i="4" s="1"/>
  <c r="E262" i="4" l="1"/>
  <c r="J261" i="4"/>
  <c r="K261" i="4" s="1"/>
  <c r="G262" i="4"/>
  <c r="F262" i="4"/>
  <c r="L185" i="4"/>
  <c r="O185" i="4" s="1"/>
  <c r="P185" i="4" s="1"/>
  <c r="Q184" i="4"/>
  <c r="I258" i="4"/>
  <c r="N258" i="4" s="1"/>
  <c r="H258" i="4"/>
  <c r="E263" i="4" l="1"/>
  <c r="J262" i="4"/>
  <c r="K262" i="4" s="1"/>
  <c r="G263" i="4"/>
  <c r="F263" i="4" s="1"/>
  <c r="L186" i="4"/>
  <c r="O186" i="4" s="1"/>
  <c r="Q185" i="4"/>
  <c r="H259" i="4"/>
  <c r="I259" i="4"/>
  <c r="N259" i="4" s="1"/>
  <c r="E264" i="4" l="1"/>
  <c r="J263" i="4"/>
  <c r="K263" i="4" s="1"/>
  <c r="G264" i="4"/>
  <c r="F264" i="4"/>
  <c r="P186" i="4"/>
  <c r="H260" i="4"/>
  <c r="I260" i="4"/>
  <c r="N260" i="4" s="1"/>
  <c r="G265" i="4" l="1"/>
  <c r="F265" i="4" s="1"/>
  <c r="E265" i="4"/>
  <c r="J264" i="4"/>
  <c r="K264" i="4" s="1"/>
  <c r="L187" i="4"/>
  <c r="O187" i="4" s="1"/>
  <c r="P187" i="4" s="1"/>
  <c r="Q186" i="4"/>
  <c r="H261" i="4"/>
  <c r="I261" i="4"/>
  <c r="N261" i="4" s="1"/>
  <c r="J265" i="4" l="1"/>
  <c r="K265" i="4" s="1"/>
  <c r="E266" i="4"/>
  <c r="G266" i="4"/>
  <c r="F266" i="4" s="1"/>
  <c r="Q187" i="4"/>
  <c r="L188" i="4"/>
  <c r="O188" i="4" s="1"/>
  <c r="P188" i="4" s="1"/>
  <c r="I262" i="4"/>
  <c r="N262" i="4" s="1"/>
  <c r="H262" i="4"/>
  <c r="E267" i="4" l="1"/>
  <c r="J266" i="4"/>
  <c r="K266" i="4" s="1"/>
  <c r="G267" i="4"/>
  <c r="F267" i="4"/>
  <c r="L189" i="4"/>
  <c r="O189" i="4" s="1"/>
  <c r="Q188" i="4"/>
  <c r="I263" i="4"/>
  <c r="N263" i="4" s="1"/>
  <c r="H263" i="4"/>
  <c r="J267" i="4" l="1"/>
  <c r="K267" i="4" s="1"/>
  <c r="E268" i="4"/>
  <c r="G268" i="4"/>
  <c r="F268" i="4" s="1"/>
  <c r="P189" i="4"/>
  <c r="H264" i="4"/>
  <c r="I264" i="4"/>
  <c r="N264" i="4" s="1"/>
  <c r="G269" i="4" l="1"/>
  <c r="F269" i="4" s="1"/>
  <c r="E269" i="4"/>
  <c r="J268" i="4"/>
  <c r="K268" i="4" s="1"/>
  <c r="L190" i="4"/>
  <c r="O190" i="4" s="1"/>
  <c r="Q189" i="4"/>
  <c r="H265" i="4"/>
  <c r="I265" i="4"/>
  <c r="N265" i="4" s="1"/>
  <c r="G270" i="4" l="1"/>
  <c r="F270" i="4" s="1"/>
  <c r="E270" i="4"/>
  <c r="J269" i="4"/>
  <c r="K269" i="4" s="1"/>
  <c r="P190" i="4"/>
  <c r="I266" i="4"/>
  <c r="N266" i="4" s="1"/>
  <c r="H266" i="4"/>
  <c r="J270" i="4" l="1"/>
  <c r="K270" i="4" s="1"/>
  <c r="E271" i="4"/>
  <c r="F271" i="4"/>
  <c r="G271" i="4"/>
  <c r="L191" i="4"/>
  <c r="O191" i="4" s="1"/>
  <c r="P191" i="4" s="1"/>
  <c r="Q190" i="4"/>
  <c r="H267" i="4"/>
  <c r="I267" i="4"/>
  <c r="N267" i="4" s="1"/>
  <c r="J271" i="4" l="1"/>
  <c r="K271" i="4" s="1"/>
  <c r="E272" i="4"/>
  <c r="G272" i="4"/>
  <c r="F272" i="4" s="1"/>
  <c r="G273" i="4" s="1"/>
  <c r="F273" i="4" s="1"/>
  <c r="L192" i="4"/>
  <c r="O192" i="4" s="1"/>
  <c r="P192" i="4" s="1"/>
  <c r="Q191" i="4"/>
  <c r="H268" i="4"/>
  <c r="I268" i="4"/>
  <c r="N268" i="4" s="1"/>
  <c r="E273" i="4" l="1"/>
  <c r="J272" i="4"/>
  <c r="K272" i="4" s="1"/>
  <c r="L193" i="4"/>
  <c r="O193" i="4" s="1"/>
  <c r="P193" i="4" s="1"/>
  <c r="Q192" i="4"/>
  <c r="H269" i="4"/>
  <c r="I269" i="4"/>
  <c r="N269" i="4" s="1"/>
  <c r="E274" i="4" l="1"/>
  <c r="J273" i="4"/>
  <c r="K273" i="4" s="1"/>
  <c r="G274" i="4"/>
  <c r="F274" i="4" s="1"/>
  <c r="G275" i="4" s="1"/>
  <c r="F275" i="4" s="1"/>
  <c r="L194" i="4"/>
  <c r="O194" i="4" s="1"/>
  <c r="P194" i="4" s="1"/>
  <c r="Q193" i="4"/>
  <c r="I270" i="4"/>
  <c r="N270" i="4" s="1"/>
  <c r="H270" i="4"/>
  <c r="E275" i="4" l="1"/>
  <c r="J275" i="4" s="1"/>
  <c r="K275" i="4" s="1"/>
  <c r="J274" i="4"/>
  <c r="K274" i="4" s="1"/>
  <c r="L195" i="4"/>
  <c r="O195" i="4" s="1"/>
  <c r="Q194" i="4"/>
  <c r="I271" i="4"/>
  <c r="N271" i="4" s="1"/>
  <c r="H271" i="4"/>
  <c r="G276" i="4" l="1"/>
  <c r="F276" i="4" s="1"/>
  <c r="G277" i="4" s="1"/>
  <c r="F277" i="4" s="1"/>
  <c r="G278" i="4" s="1"/>
  <c r="F278" i="4" s="1"/>
  <c r="P195" i="4"/>
  <c r="H272" i="4"/>
  <c r="I272" i="4"/>
  <c r="N272" i="4" s="1"/>
  <c r="G279" i="4" l="1"/>
  <c r="F279" i="4"/>
  <c r="G280" i="4" s="1"/>
  <c r="F280" i="4" s="1"/>
  <c r="G281" i="4" s="1"/>
  <c r="F281" i="4" s="1"/>
  <c r="L196" i="4"/>
  <c r="O196" i="4" s="1"/>
  <c r="P196" i="4" s="1"/>
  <c r="Q195" i="4"/>
  <c r="H273" i="4"/>
  <c r="I273" i="4"/>
  <c r="N273" i="4" s="1"/>
  <c r="F282" i="4" l="1"/>
  <c r="G282" i="4"/>
  <c r="L197" i="4"/>
  <c r="O197" i="4" s="1"/>
  <c r="Q196" i="4"/>
  <c r="I274" i="4"/>
  <c r="N274" i="4" s="1"/>
  <c r="H274" i="4"/>
  <c r="G283" i="4" l="1"/>
  <c r="F283" i="4" s="1"/>
  <c r="G284" i="4" s="1"/>
  <c r="P197" i="4"/>
  <c r="H275" i="4"/>
  <c r="I275" i="4"/>
  <c r="N275" i="4" s="1"/>
  <c r="L198" i="4" l="1"/>
  <c r="O198" i="4" s="1"/>
  <c r="Q197" i="4"/>
  <c r="H276" i="4"/>
  <c r="I276" i="4"/>
  <c r="N276" i="4" s="1"/>
  <c r="P198" i="4" l="1"/>
  <c r="H277" i="4"/>
  <c r="I277" i="4"/>
  <c r="N277" i="4" s="1"/>
  <c r="L199" i="4" l="1"/>
  <c r="O199" i="4" s="1"/>
  <c r="P199" i="4" s="1"/>
  <c r="Q198" i="4"/>
  <c r="I278" i="4"/>
  <c r="N278" i="4" s="1"/>
  <c r="H278" i="4"/>
  <c r="L200" i="4" l="1"/>
  <c r="O200" i="4" s="1"/>
  <c r="Q199" i="4"/>
  <c r="H279" i="4"/>
  <c r="I279" i="4"/>
  <c r="N279" i="4" s="1"/>
  <c r="P200" i="4" l="1"/>
  <c r="H280" i="4"/>
  <c r="I280" i="4"/>
  <c r="N280" i="4" s="1"/>
  <c r="L201" i="4" l="1"/>
  <c r="O201" i="4" s="1"/>
  <c r="P201" i="4" s="1"/>
  <c r="Q200" i="4"/>
  <c r="H281" i="4"/>
  <c r="I281" i="4"/>
  <c r="N281" i="4" s="1"/>
  <c r="L202" i="4" l="1"/>
  <c r="O202" i="4" s="1"/>
  <c r="Q201" i="4"/>
  <c r="I282" i="4"/>
  <c r="N282" i="4" s="1"/>
  <c r="H282" i="4"/>
  <c r="P202" i="4" l="1"/>
  <c r="H283" i="4"/>
  <c r="I283" i="4"/>
  <c r="N283" i="4" s="1"/>
  <c r="L203" i="4" l="1"/>
  <c r="O203" i="4" s="1"/>
  <c r="Q202" i="4"/>
  <c r="H284" i="4"/>
  <c r="I284" i="4"/>
  <c r="N284" i="4" s="1"/>
  <c r="P203" i="4" l="1"/>
  <c r="H285" i="4"/>
  <c r="I285" i="4"/>
  <c r="N285" i="4" s="1"/>
  <c r="L204" i="4" l="1"/>
  <c r="O204" i="4" s="1"/>
  <c r="Q203" i="4"/>
  <c r="I286" i="4"/>
  <c r="N286" i="4" s="1"/>
  <c r="H286" i="4"/>
  <c r="P204" i="4" l="1"/>
  <c r="H287" i="4"/>
  <c r="I287" i="4"/>
  <c r="N287" i="4" s="1"/>
  <c r="L205" i="4" l="1"/>
  <c r="O205" i="4" s="1"/>
  <c r="P205" i="4" s="1"/>
  <c r="Q204" i="4"/>
  <c r="H288" i="4"/>
  <c r="I288" i="4"/>
  <c r="N288" i="4" s="1"/>
  <c r="L206" i="4" l="1"/>
  <c r="O206" i="4" s="1"/>
  <c r="Q205" i="4"/>
  <c r="H289" i="4"/>
  <c r="I289" i="4"/>
  <c r="N289" i="4" s="1"/>
  <c r="P206" i="4" l="1"/>
  <c r="I290" i="4"/>
  <c r="N290" i="4" s="1"/>
  <c r="H290" i="4"/>
  <c r="L207" i="4" l="1"/>
  <c r="O207" i="4" s="1"/>
  <c r="Q206" i="4"/>
  <c r="H291" i="4"/>
  <c r="I291" i="4"/>
  <c r="N291" i="4" s="1"/>
  <c r="P207" i="4" l="1"/>
  <c r="H292" i="4"/>
  <c r="I292" i="4"/>
  <c r="N292" i="4" s="1"/>
  <c r="L208" i="4" l="1"/>
  <c r="O208" i="4" s="1"/>
  <c r="P208" i="4" s="1"/>
  <c r="Q207" i="4"/>
  <c r="H293" i="4"/>
  <c r="I293" i="4"/>
  <c r="N293" i="4" s="1"/>
  <c r="L209" i="4" l="1"/>
  <c r="O209" i="4" s="1"/>
  <c r="P209" i="4" s="1"/>
  <c r="Q208" i="4"/>
  <c r="H294" i="4"/>
  <c r="I294" i="4"/>
  <c r="N294" i="4" s="1"/>
  <c r="O294" i="4" l="1"/>
  <c r="L210" i="4"/>
  <c r="O210" i="4" s="1"/>
  <c r="P210" i="4" s="1"/>
  <c r="Q209" i="4"/>
  <c r="H295" i="4"/>
  <c r="I295" i="4"/>
  <c r="N295" i="4" s="1"/>
  <c r="L211" i="4" l="1"/>
  <c r="O211" i="4" s="1"/>
  <c r="P211" i="4" s="1"/>
  <c r="Q210" i="4"/>
  <c r="H296" i="4"/>
  <c r="I296" i="4"/>
  <c r="N296" i="4" s="1"/>
  <c r="L212" i="4" l="1"/>
  <c r="O212" i="4" s="1"/>
  <c r="P212" i="4" s="1"/>
  <c r="Q211" i="4"/>
  <c r="H297" i="4"/>
  <c r="I297" i="4"/>
  <c r="N297" i="4" s="1"/>
  <c r="L213" i="4" l="1"/>
  <c r="O213" i="4" s="1"/>
  <c r="P213" i="4" s="1"/>
  <c r="Q212" i="4"/>
  <c r="I298" i="4"/>
  <c r="N298" i="4" s="1"/>
  <c r="H298" i="4"/>
  <c r="L214" i="4" l="1"/>
  <c r="O214" i="4" s="1"/>
  <c r="Q213" i="4"/>
  <c r="H299" i="4"/>
  <c r="I299" i="4"/>
  <c r="N299" i="4" s="1"/>
  <c r="P214" i="4" l="1"/>
  <c r="H300" i="4"/>
  <c r="I300" i="4"/>
  <c r="N300" i="4" s="1"/>
  <c r="L215" i="4" l="1"/>
  <c r="O215" i="4" s="1"/>
  <c r="Q214" i="4"/>
  <c r="H301" i="4"/>
  <c r="I301" i="4"/>
  <c r="N301" i="4" s="1"/>
  <c r="P215" i="4" l="1"/>
  <c r="H302" i="4"/>
  <c r="I302" i="4"/>
  <c r="L216" i="4" l="1"/>
  <c r="O216" i="4" s="1"/>
  <c r="Q215" i="4"/>
  <c r="H303" i="4"/>
  <c r="I303" i="4"/>
  <c r="P216" i="4" l="1"/>
  <c r="I304" i="4"/>
  <c r="H304" i="4"/>
  <c r="L217" i="4" l="1"/>
  <c r="O217" i="4" s="1"/>
  <c r="P217" i="4" s="1"/>
  <c r="Q216" i="4"/>
  <c r="I305" i="4"/>
  <c r="H305" i="4"/>
  <c r="L218" i="4" l="1"/>
  <c r="O218" i="4" s="1"/>
  <c r="P218" i="4" s="1"/>
  <c r="Q217" i="4"/>
  <c r="I306" i="4"/>
  <c r="H306" i="4"/>
  <c r="L219" i="4" l="1"/>
  <c r="O219" i="4" s="1"/>
  <c r="P219" i="4" s="1"/>
  <c r="Q218" i="4"/>
  <c r="H307" i="4"/>
  <c r="I307" i="4"/>
  <c r="L220" i="4" l="1"/>
  <c r="O220" i="4" s="1"/>
  <c r="P220" i="4" s="1"/>
  <c r="Q219" i="4"/>
  <c r="H308" i="4"/>
  <c r="I308" i="4"/>
  <c r="L221" i="4" l="1"/>
  <c r="O221" i="4" s="1"/>
  <c r="P221" i="4" s="1"/>
  <c r="Q220" i="4"/>
  <c r="I309" i="4"/>
  <c r="H309" i="4"/>
  <c r="L222" i="4" l="1"/>
  <c r="O222" i="4" s="1"/>
  <c r="Q221" i="4"/>
  <c r="I310" i="4"/>
  <c r="H310" i="4"/>
  <c r="P222" i="4" l="1"/>
  <c r="I311" i="4"/>
  <c r="H311" i="4"/>
  <c r="L223" i="4" l="1"/>
  <c r="O223" i="4" s="1"/>
  <c r="P223" i="4" s="1"/>
  <c r="Q222" i="4"/>
  <c r="H312" i="4"/>
  <c r="I312" i="4"/>
  <c r="L224" i="4" l="1"/>
  <c r="O224" i="4" s="1"/>
  <c r="Q223" i="4"/>
  <c r="H313" i="4"/>
  <c r="I313" i="4"/>
  <c r="P224" i="4" l="1"/>
  <c r="I314" i="4"/>
  <c r="H314" i="4"/>
  <c r="L225" i="4" l="1"/>
  <c r="O225" i="4" s="1"/>
  <c r="Q224" i="4"/>
  <c r="H315" i="4"/>
  <c r="I315" i="4"/>
  <c r="P225" i="4" l="1"/>
  <c r="H316" i="4"/>
  <c r="I316" i="4"/>
  <c r="L226" i="4" l="1"/>
  <c r="O226" i="4" s="1"/>
  <c r="P226" i="4" s="1"/>
  <c r="Q225" i="4"/>
  <c r="H317" i="4"/>
  <c r="I317" i="4"/>
  <c r="L227" i="4" l="1"/>
  <c r="O227" i="4" s="1"/>
  <c r="Q226" i="4"/>
  <c r="H318" i="4"/>
  <c r="I318" i="4"/>
  <c r="P227" i="4" l="1"/>
  <c r="H319" i="4"/>
  <c r="I319" i="4"/>
  <c r="L228" i="4" l="1"/>
  <c r="O228" i="4" s="1"/>
  <c r="P228" i="4" s="1"/>
  <c r="Q227" i="4"/>
  <c r="H320" i="4"/>
  <c r="I320" i="4"/>
  <c r="L229" i="4" l="1"/>
  <c r="O229" i="4" s="1"/>
  <c r="Q228" i="4"/>
  <c r="H321" i="4"/>
  <c r="I321" i="4"/>
  <c r="P229" i="4" l="1"/>
  <c r="H322" i="4"/>
  <c r="I322" i="4"/>
  <c r="L230" i="4" l="1"/>
  <c r="O230" i="4" s="1"/>
  <c r="Q229" i="4"/>
  <c r="H323" i="4"/>
  <c r="I323" i="4"/>
  <c r="P230" i="4" l="1"/>
  <c r="H324" i="4"/>
  <c r="I324" i="4"/>
  <c r="L231" i="4" l="1"/>
  <c r="O231" i="4" s="1"/>
  <c r="Q230" i="4"/>
  <c r="H325" i="4"/>
  <c r="I325" i="4"/>
  <c r="P231" i="4" l="1"/>
  <c r="H326" i="4"/>
  <c r="I326" i="4"/>
  <c r="L232" i="4" l="1"/>
  <c r="O232" i="4" s="1"/>
  <c r="P232" i="4" s="1"/>
  <c r="Q231" i="4"/>
  <c r="H327" i="4"/>
  <c r="I327" i="4"/>
  <c r="L233" i="4" l="1"/>
  <c r="O233" i="4" s="1"/>
  <c r="Q232" i="4"/>
  <c r="H328" i="4"/>
  <c r="I328" i="4"/>
  <c r="P233" i="4" l="1"/>
  <c r="H329" i="4"/>
  <c r="I329" i="4"/>
  <c r="L234" i="4" l="1"/>
  <c r="O234" i="4" s="1"/>
  <c r="Q233" i="4"/>
  <c r="H330" i="4"/>
  <c r="I330" i="4"/>
  <c r="P234" i="4" l="1"/>
  <c r="H331" i="4"/>
  <c r="I331" i="4"/>
  <c r="L235" i="4" l="1"/>
  <c r="O235" i="4" s="1"/>
  <c r="P235" i="4" s="1"/>
  <c r="Q234" i="4"/>
  <c r="H332" i="4"/>
  <c r="I332" i="4"/>
  <c r="L236" i="4" l="1"/>
  <c r="O236" i="4" s="1"/>
  <c r="P236" i="4" s="1"/>
  <c r="Q235" i="4"/>
  <c r="H333" i="4"/>
  <c r="I333" i="4"/>
  <c r="L237" i="4" l="1"/>
  <c r="O237" i="4" s="1"/>
  <c r="P237" i="4" s="1"/>
  <c r="Q236" i="4"/>
  <c r="H334" i="4"/>
  <c r="I334" i="4"/>
  <c r="L238" i="4" l="1"/>
  <c r="O238" i="4" s="1"/>
  <c r="P238" i="4" s="1"/>
  <c r="Q237" i="4"/>
  <c r="H335" i="4"/>
  <c r="I335" i="4"/>
  <c r="L239" i="4" l="1"/>
  <c r="O239" i="4" s="1"/>
  <c r="Q238" i="4"/>
  <c r="H336" i="4"/>
  <c r="I336" i="4"/>
  <c r="P239" i="4" l="1"/>
  <c r="H337" i="4"/>
  <c r="I337" i="4"/>
  <c r="L240" i="4" l="1"/>
  <c r="O240" i="4" s="1"/>
  <c r="P240" i="4" s="1"/>
  <c r="Q239" i="4"/>
  <c r="H338" i="4"/>
  <c r="I338" i="4"/>
  <c r="L241" i="4" l="1"/>
  <c r="O241" i="4" s="1"/>
  <c r="P241" i="4" s="1"/>
  <c r="Q240" i="4"/>
  <c r="H339" i="4"/>
  <c r="I339" i="4"/>
  <c r="L242" i="4" l="1"/>
  <c r="O242" i="4" s="1"/>
  <c r="Q241" i="4"/>
  <c r="H340" i="4"/>
  <c r="I340" i="4"/>
  <c r="P242" i="4" l="1"/>
  <c r="H341" i="4"/>
  <c r="I341" i="4"/>
  <c r="L243" i="4" l="1"/>
  <c r="O243" i="4" s="1"/>
  <c r="Q242" i="4"/>
  <c r="H342" i="4"/>
  <c r="I342" i="4"/>
  <c r="P243" i="4" l="1"/>
  <c r="H343" i="4"/>
  <c r="I343" i="4"/>
  <c r="L244" i="4" l="1"/>
  <c r="O244" i="4" s="1"/>
  <c r="Q243" i="4"/>
  <c r="H344" i="4"/>
  <c r="I344" i="4"/>
  <c r="P244" i="4" l="1"/>
  <c r="H345" i="4"/>
  <c r="I345" i="4"/>
  <c r="L245" i="4" l="1"/>
  <c r="O245" i="4" s="1"/>
  <c r="P245" i="4" s="1"/>
  <c r="Q244" i="4"/>
  <c r="H346" i="4"/>
  <c r="I346" i="4"/>
  <c r="L246" i="4" l="1"/>
  <c r="O246" i="4" s="1"/>
  <c r="Q245" i="4"/>
  <c r="H347" i="4"/>
  <c r="I347" i="4"/>
  <c r="P246" i="4" l="1"/>
  <c r="H348" i="4"/>
  <c r="I348" i="4"/>
  <c r="L247" i="4" l="1"/>
  <c r="O247" i="4" s="1"/>
  <c r="P247" i="4" s="1"/>
  <c r="Q246" i="4"/>
  <c r="H349" i="4"/>
  <c r="I349" i="4"/>
  <c r="L248" i="4" l="1"/>
  <c r="O248" i="4" s="1"/>
  <c r="Q247" i="4"/>
  <c r="H350" i="4"/>
  <c r="I350" i="4"/>
  <c r="P248" i="4" l="1"/>
  <c r="H351" i="4"/>
  <c r="I351" i="4"/>
  <c r="L249" i="4" l="1"/>
  <c r="O249" i="4" s="1"/>
  <c r="Q248" i="4"/>
  <c r="H352" i="4"/>
  <c r="I352" i="4"/>
  <c r="P249" i="4" l="1"/>
  <c r="H353" i="4"/>
  <c r="I353" i="4"/>
  <c r="L250" i="4" l="1"/>
  <c r="O250" i="4" s="1"/>
  <c r="O2" i="4" s="1"/>
  <c r="Q249" i="4"/>
  <c r="H354" i="4"/>
  <c r="I354" i="4"/>
  <c r="P250" i="4" l="1"/>
  <c r="Q250" i="4" s="1"/>
  <c r="H355" i="4"/>
  <c r="I355" i="4"/>
  <c r="L251" i="4" l="1"/>
  <c r="O251" i="4" s="1"/>
  <c r="P251" i="4" s="1"/>
  <c r="L252" i="4" s="1"/>
  <c r="O252" i="4" s="1"/>
  <c r="P252" i="4" s="1"/>
  <c r="H356" i="4"/>
  <c r="I356" i="4"/>
  <c r="Q251" i="4" l="1"/>
  <c r="L253" i="4"/>
  <c r="O253" i="4" s="1"/>
  <c r="P253" i="4" s="1"/>
  <c r="Q252" i="4"/>
  <c r="H357" i="4"/>
  <c r="I357" i="4"/>
  <c r="L254" i="4" l="1"/>
  <c r="O254" i="4" s="1"/>
  <c r="P254" i="4" s="1"/>
  <c r="Q253" i="4"/>
  <c r="H358" i="4"/>
  <c r="I358" i="4"/>
  <c r="L255" i="4" l="1"/>
  <c r="O255" i="4" s="1"/>
  <c r="P255" i="4" s="1"/>
  <c r="Q254" i="4"/>
  <c r="H359" i="4"/>
  <c r="I359" i="4"/>
  <c r="L256" i="4" l="1"/>
  <c r="O256" i="4" s="1"/>
  <c r="P256" i="4" s="1"/>
  <c r="Q255" i="4"/>
  <c r="H360" i="4"/>
  <c r="I360" i="4"/>
  <c r="L257" i="4" l="1"/>
  <c r="O257" i="4" s="1"/>
  <c r="P257" i="4" s="1"/>
  <c r="Q256" i="4"/>
  <c r="H361" i="4"/>
  <c r="I361" i="4"/>
  <c r="L258" i="4" l="1"/>
  <c r="O258" i="4" s="1"/>
  <c r="P258" i="4" s="1"/>
  <c r="Q257" i="4"/>
  <c r="H362" i="4"/>
  <c r="I362" i="4"/>
  <c r="L259" i="4" l="1"/>
  <c r="O259" i="4" s="1"/>
  <c r="P259" i="4" s="1"/>
  <c r="Q258" i="4"/>
  <c r="H363" i="4"/>
  <c r="I363" i="4"/>
  <c r="Q259" i="4" l="1"/>
  <c r="L260" i="4"/>
  <c r="O260" i="4" s="1"/>
  <c r="P260" i="4" s="1"/>
  <c r="I364" i="4"/>
  <c r="H364" i="4"/>
  <c r="L261" i="4" l="1"/>
  <c r="O261" i="4" s="1"/>
  <c r="P261" i="4" s="1"/>
  <c r="Q260" i="4"/>
  <c r="H365" i="4"/>
  <c r="I365" i="4"/>
  <c r="L262" i="4" l="1"/>
  <c r="O262" i="4" s="1"/>
  <c r="P262" i="4" s="1"/>
  <c r="Q261" i="4"/>
  <c r="H366" i="4"/>
  <c r="I366" i="4"/>
  <c r="L263" i="4" l="1"/>
  <c r="O263" i="4" s="1"/>
  <c r="P263" i="4" s="1"/>
  <c r="Q262" i="4"/>
  <c r="H367" i="4"/>
  <c r="I367" i="4"/>
  <c r="L264" i="4" l="1"/>
  <c r="O264" i="4" s="1"/>
  <c r="P264" i="4" s="1"/>
  <c r="Q263" i="4"/>
  <c r="H368" i="4"/>
  <c r="I368" i="4"/>
  <c r="L265" i="4" l="1"/>
  <c r="O265" i="4" s="1"/>
  <c r="P265" i="4" s="1"/>
  <c r="Q264" i="4"/>
  <c r="H369" i="4"/>
  <c r="I369" i="4"/>
  <c r="L266" i="4" l="1"/>
  <c r="O266" i="4" s="1"/>
  <c r="P266" i="4" s="1"/>
  <c r="Q265" i="4"/>
  <c r="H370" i="4"/>
  <c r="I370" i="4"/>
  <c r="L267" i="4" l="1"/>
  <c r="O267" i="4" s="1"/>
  <c r="P267" i="4" s="1"/>
  <c r="Q266" i="4"/>
  <c r="H371" i="4"/>
  <c r="I371" i="4"/>
  <c r="L268" i="4" l="1"/>
  <c r="O268" i="4" s="1"/>
  <c r="P268" i="4" s="1"/>
  <c r="Q267" i="4"/>
  <c r="H372" i="4"/>
  <c r="I372" i="4"/>
  <c r="Q268" i="4" l="1"/>
  <c r="L269" i="4"/>
  <c r="O269" i="4" s="1"/>
  <c r="P269" i="4" s="1"/>
  <c r="I373" i="4"/>
  <c r="H373" i="4"/>
  <c r="L270" i="4" l="1"/>
  <c r="O270" i="4" s="1"/>
  <c r="P270" i="4" s="1"/>
  <c r="Q269" i="4"/>
  <c r="H374" i="4"/>
  <c r="I374" i="4"/>
  <c r="L271" i="4" l="1"/>
  <c r="O271" i="4" s="1"/>
  <c r="P271" i="4" s="1"/>
  <c r="Q270" i="4"/>
  <c r="H375" i="4"/>
  <c r="I375" i="4"/>
  <c r="L272" i="4" l="1"/>
  <c r="O272" i="4" s="1"/>
  <c r="P272" i="4" s="1"/>
  <c r="Q271" i="4"/>
  <c r="H376" i="4"/>
  <c r="I376" i="4"/>
  <c r="L273" i="4" l="1"/>
  <c r="O273" i="4" s="1"/>
  <c r="P273" i="4" s="1"/>
  <c r="Q272" i="4"/>
  <c r="I377" i="4"/>
  <c r="H377" i="4"/>
  <c r="L274" i="4" l="1"/>
  <c r="O274" i="4" s="1"/>
  <c r="P274" i="4" s="1"/>
  <c r="Q273" i="4"/>
  <c r="H378" i="4"/>
  <c r="I378" i="4"/>
  <c r="L275" i="4" l="1"/>
  <c r="O275" i="4" s="1"/>
  <c r="P275" i="4" s="1"/>
  <c r="Q274" i="4"/>
  <c r="H379" i="4"/>
  <c r="I379" i="4"/>
  <c r="L276" i="4" l="1"/>
  <c r="O276" i="4" s="1"/>
  <c r="P276" i="4" s="1"/>
  <c r="Q275" i="4"/>
  <c r="H380" i="4"/>
  <c r="I380" i="4"/>
  <c r="L277" i="4" l="1"/>
  <c r="O277" i="4" s="1"/>
  <c r="P277" i="4" s="1"/>
  <c r="Q276" i="4"/>
  <c r="H381" i="4"/>
  <c r="I381" i="4"/>
  <c r="L278" i="4" l="1"/>
  <c r="O278" i="4" s="1"/>
  <c r="P278" i="4" s="1"/>
  <c r="Q277" i="4"/>
  <c r="I382" i="4"/>
  <c r="H382" i="4"/>
  <c r="L279" i="4" l="1"/>
  <c r="O279" i="4" s="1"/>
  <c r="P279" i="4" s="1"/>
  <c r="Q278" i="4"/>
  <c r="I383" i="4"/>
  <c r="H383" i="4"/>
  <c r="L280" i="4" l="1"/>
  <c r="O280" i="4" s="1"/>
  <c r="P280" i="4" s="1"/>
  <c r="Q279" i="4"/>
  <c r="H384" i="4"/>
  <c r="I384" i="4"/>
  <c r="L281" i="4" l="1"/>
  <c r="O281" i="4" s="1"/>
  <c r="P281" i="4" s="1"/>
  <c r="Q280" i="4"/>
  <c r="H385" i="4"/>
  <c r="I385" i="4"/>
  <c r="L282" i="4" l="1"/>
  <c r="O282" i="4" s="1"/>
  <c r="P282" i="4" s="1"/>
  <c r="Q281" i="4"/>
  <c r="I386" i="4"/>
  <c r="H386" i="4"/>
  <c r="L283" i="4" l="1"/>
  <c r="O283" i="4" s="1"/>
  <c r="P283" i="4" s="1"/>
  <c r="Q282" i="4"/>
  <c r="I387" i="4"/>
  <c r="H387" i="4"/>
  <c r="L284" i="4" l="1"/>
  <c r="O284" i="4" s="1"/>
  <c r="P284" i="4" s="1"/>
  <c r="Q283" i="4"/>
  <c r="H388" i="4"/>
  <c r="I388" i="4"/>
  <c r="L285" i="4" l="1"/>
  <c r="O285" i="4" s="1"/>
  <c r="P285" i="4" s="1"/>
  <c r="Q284" i="4"/>
  <c r="H389" i="4"/>
  <c r="I389" i="4"/>
  <c r="Q285" i="4" l="1"/>
  <c r="L286" i="4"/>
  <c r="O286" i="4" s="1"/>
  <c r="P286" i="4" s="1"/>
  <c r="I390" i="4"/>
  <c r="H390" i="4"/>
  <c r="L287" i="4" l="1"/>
  <c r="O287" i="4" s="1"/>
  <c r="P287" i="4" s="1"/>
  <c r="Q286" i="4"/>
  <c r="H391" i="4"/>
  <c r="I391" i="4"/>
  <c r="L288" i="4" l="1"/>
  <c r="O288" i="4" s="1"/>
  <c r="P288" i="4" s="1"/>
  <c r="Q287" i="4"/>
  <c r="H392" i="4"/>
  <c r="I392" i="4"/>
  <c r="L289" i="4" l="1"/>
  <c r="O289" i="4" s="1"/>
  <c r="P289" i="4" s="1"/>
  <c r="Q288" i="4"/>
  <c r="I393" i="4"/>
  <c r="H393" i="4"/>
  <c r="L290" i="4" l="1"/>
  <c r="O290" i="4" s="1"/>
  <c r="P290" i="4" s="1"/>
  <c r="Q289" i="4"/>
  <c r="I394" i="4"/>
  <c r="H394" i="4"/>
  <c r="L291" i="4" l="1"/>
  <c r="O291" i="4" s="1"/>
  <c r="P291" i="4" s="1"/>
  <c r="Q290" i="4"/>
  <c r="H395" i="4"/>
  <c r="I395" i="4"/>
  <c r="L292" i="4" l="1"/>
  <c r="O292" i="4" s="1"/>
  <c r="P292" i="4" s="1"/>
  <c r="Q291" i="4"/>
  <c r="H396" i="4"/>
  <c r="I396" i="4"/>
  <c r="L293" i="4" l="1"/>
  <c r="O293" i="4" s="1"/>
  <c r="P293" i="4" s="1"/>
  <c r="Q292" i="4"/>
  <c r="H397" i="4"/>
  <c r="I397" i="4"/>
  <c r="P294" i="4" l="1"/>
  <c r="L294" i="4"/>
  <c r="Q293" i="4"/>
  <c r="I398" i="4"/>
  <c r="H398" i="4"/>
  <c r="L295" i="4" l="1"/>
  <c r="O295" i="4" s="1"/>
  <c r="P295" i="4" s="1"/>
  <c r="Q294" i="4"/>
  <c r="I399" i="4"/>
  <c r="H399" i="4"/>
  <c r="L296" i="4" l="1"/>
  <c r="O296" i="4" s="1"/>
  <c r="P296" i="4" s="1"/>
  <c r="Q295" i="4"/>
  <c r="H400" i="4"/>
  <c r="I400" i="4"/>
  <c r="L297" i="4" l="1"/>
  <c r="O297" i="4" s="1"/>
  <c r="P297" i="4" s="1"/>
  <c r="Q296" i="4"/>
  <c r="I401" i="4"/>
  <c r="H401" i="4"/>
  <c r="L298" i="4" l="1"/>
  <c r="O298" i="4" s="1"/>
  <c r="P298" i="4" s="1"/>
  <c r="Q297" i="4"/>
  <c r="I402" i="4"/>
  <c r="H402" i="4"/>
  <c r="L299" i="4" l="1"/>
  <c r="O299" i="4" s="1"/>
  <c r="P299" i="4" s="1"/>
  <c r="Q298" i="4"/>
  <c r="I403" i="4"/>
  <c r="H403" i="4"/>
  <c r="L300" i="4" l="1"/>
  <c r="O300" i="4" s="1"/>
  <c r="P300" i="4" s="1"/>
  <c r="Q299" i="4"/>
  <c r="H404" i="4"/>
  <c r="I404" i="4"/>
  <c r="L301" i="4" l="1"/>
  <c r="O301" i="4" s="1"/>
  <c r="P301" i="4" s="1"/>
  <c r="Q300" i="4"/>
  <c r="H405" i="4"/>
  <c r="I405" i="4"/>
  <c r="P302" i="4" l="1"/>
  <c r="P303" i="4" s="1"/>
  <c r="P304" i="4" s="1"/>
  <c r="P305" i="4" s="1"/>
  <c r="P306" i="4" s="1"/>
  <c r="P307" i="4" s="1"/>
  <c r="P308" i="4" s="1"/>
  <c r="P309" i="4" s="1"/>
  <c r="P310" i="4" s="1"/>
  <c r="P311" i="4" s="1"/>
  <c r="P312" i="4" s="1"/>
  <c r="P313" i="4" s="1"/>
  <c r="P314" i="4" s="1"/>
  <c r="P315" i="4" s="1"/>
  <c r="P316" i="4" s="1"/>
  <c r="P317" i="4" s="1"/>
  <c r="P318" i="4" s="1"/>
  <c r="P319" i="4" s="1"/>
  <c r="P320" i="4" s="1"/>
  <c r="P321" i="4" s="1"/>
  <c r="P322" i="4" s="1"/>
  <c r="P323" i="4" s="1"/>
  <c r="P324" i="4" s="1"/>
  <c r="P325" i="4" s="1"/>
  <c r="P326" i="4" s="1"/>
  <c r="P327" i="4" s="1"/>
  <c r="P328" i="4" s="1"/>
  <c r="P329" i="4" s="1"/>
  <c r="P330" i="4" s="1"/>
  <c r="P331" i="4" s="1"/>
  <c r="P332" i="4" s="1"/>
  <c r="P333" i="4" s="1"/>
  <c r="P334" i="4" s="1"/>
  <c r="P335" i="4" s="1"/>
  <c r="P336" i="4" s="1"/>
  <c r="P337" i="4" s="1"/>
  <c r="P338" i="4" s="1"/>
  <c r="P339" i="4" s="1"/>
  <c r="P340" i="4" s="1"/>
  <c r="P341" i="4" s="1"/>
  <c r="P342" i="4" s="1"/>
  <c r="P343" i="4" s="1"/>
  <c r="P344" i="4" s="1"/>
  <c r="P345" i="4" s="1"/>
  <c r="P346" i="4" s="1"/>
  <c r="P347" i="4" s="1"/>
  <c r="P348" i="4" s="1"/>
  <c r="P349" i="4" s="1"/>
  <c r="P350" i="4" s="1"/>
  <c r="P351" i="4" s="1"/>
  <c r="P352" i="4" s="1"/>
  <c r="P353" i="4" s="1"/>
  <c r="P354" i="4" s="1"/>
  <c r="P355" i="4" s="1"/>
  <c r="P356" i="4" s="1"/>
  <c r="P357" i="4" s="1"/>
  <c r="P358" i="4" s="1"/>
  <c r="P359" i="4" s="1"/>
  <c r="P360" i="4" s="1"/>
  <c r="P361" i="4" s="1"/>
  <c r="P362" i="4" s="1"/>
  <c r="P363" i="4" s="1"/>
  <c r="P364" i="4" s="1"/>
  <c r="P365" i="4" s="1"/>
  <c r="P366" i="4" s="1"/>
  <c r="P367" i="4" s="1"/>
  <c r="P368" i="4" s="1"/>
  <c r="P369" i="4" s="1"/>
  <c r="P370" i="4" s="1"/>
  <c r="P371" i="4" s="1"/>
  <c r="P372" i="4" s="1"/>
  <c r="P373" i="4" s="1"/>
  <c r="P374" i="4" s="1"/>
  <c r="P375" i="4" s="1"/>
  <c r="P376" i="4" s="1"/>
  <c r="P377" i="4" s="1"/>
  <c r="P378" i="4" s="1"/>
  <c r="P379" i="4" s="1"/>
  <c r="P380" i="4" s="1"/>
  <c r="P381" i="4" s="1"/>
  <c r="P382" i="4" s="1"/>
  <c r="P383" i="4" s="1"/>
  <c r="P384" i="4" s="1"/>
  <c r="P385" i="4" s="1"/>
  <c r="P386" i="4" s="1"/>
  <c r="P387" i="4" s="1"/>
  <c r="P388" i="4" s="1"/>
  <c r="P389" i="4" s="1"/>
  <c r="P390" i="4" s="1"/>
  <c r="P391" i="4" s="1"/>
  <c r="P392" i="4" s="1"/>
  <c r="P393" i="4" s="1"/>
  <c r="P394" i="4" s="1"/>
  <c r="P395" i="4" s="1"/>
  <c r="P396" i="4" s="1"/>
  <c r="P397" i="4" s="1"/>
  <c r="P398" i="4" s="1"/>
  <c r="P399" i="4" s="1"/>
  <c r="P400" i="4" s="1"/>
  <c r="P401" i="4" s="1"/>
  <c r="P402" i="4" s="1"/>
  <c r="P403" i="4" s="1"/>
  <c r="P404" i="4" s="1"/>
  <c r="P405" i="4" s="1"/>
  <c r="P406" i="4" s="1"/>
  <c r="P407" i="4" s="1"/>
  <c r="P408" i="4" s="1"/>
  <c r="P409" i="4" s="1"/>
  <c r="P410" i="4" s="1"/>
  <c r="P411" i="4" s="1"/>
  <c r="P412" i="4" s="1"/>
  <c r="P413" i="4" s="1"/>
  <c r="P414" i="4" s="1"/>
  <c r="P415" i="4" s="1"/>
  <c r="P416" i="4" s="1"/>
  <c r="P417" i="4" s="1"/>
  <c r="P418" i="4" s="1"/>
  <c r="P419" i="4" s="1"/>
  <c r="P420" i="4" s="1"/>
  <c r="P421" i="4" s="1"/>
  <c r="P422" i="4" s="1"/>
  <c r="P423" i="4" s="1"/>
  <c r="P424" i="4" s="1"/>
  <c r="P425" i="4" s="1"/>
  <c r="P426" i="4" s="1"/>
  <c r="P427" i="4" s="1"/>
  <c r="P428" i="4" s="1"/>
  <c r="P429" i="4" s="1"/>
  <c r="P430" i="4" s="1"/>
  <c r="P431" i="4" s="1"/>
  <c r="P432" i="4" s="1"/>
  <c r="P433" i="4" s="1"/>
  <c r="P434" i="4" s="1"/>
  <c r="P435" i="4" s="1"/>
  <c r="P436" i="4" s="1"/>
  <c r="P437" i="4" s="1"/>
  <c r="P438" i="4" s="1"/>
  <c r="P439" i="4" s="1"/>
  <c r="P440" i="4" s="1"/>
  <c r="P441" i="4" s="1"/>
  <c r="P442" i="4" s="1"/>
  <c r="P443" i="4" s="1"/>
  <c r="P444" i="4" s="1"/>
  <c r="P445" i="4" s="1"/>
  <c r="P446" i="4" s="1"/>
  <c r="P447" i="4" s="1"/>
  <c r="P448" i="4" s="1"/>
  <c r="P449" i="4" s="1"/>
  <c r="P450" i="4" s="1"/>
  <c r="P451" i="4" s="1"/>
  <c r="P452" i="4" s="1"/>
  <c r="P453" i="4" s="1"/>
  <c r="P454" i="4" s="1"/>
  <c r="P455" i="4" s="1"/>
  <c r="P456" i="4" s="1"/>
  <c r="P457" i="4" s="1"/>
  <c r="P458" i="4" s="1"/>
  <c r="P459" i="4" s="1"/>
  <c r="P460" i="4" s="1"/>
  <c r="P461" i="4" s="1"/>
  <c r="P462" i="4" s="1"/>
  <c r="P463" i="4" s="1"/>
  <c r="P464" i="4" s="1"/>
  <c r="P465" i="4" s="1"/>
  <c r="P466" i="4" s="1"/>
  <c r="P467" i="4" s="1"/>
  <c r="P468" i="4" s="1"/>
  <c r="P469" i="4" s="1"/>
  <c r="P470" i="4" s="1"/>
  <c r="P471" i="4" s="1"/>
  <c r="P472" i="4" s="1"/>
  <c r="P473" i="4" s="1"/>
  <c r="P474" i="4" s="1"/>
  <c r="P475" i="4" s="1"/>
  <c r="P476" i="4" s="1"/>
  <c r="P477" i="4" s="1"/>
  <c r="P478" i="4" s="1"/>
  <c r="P479" i="4" s="1"/>
  <c r="P480" i="4" s="1"/>
  <c r="P481" i="4" s="1"/>
  <c r="P482" i="4" s="1"/>
  <c r="P483" i="4" s="1"/>
  <c r="P484" i="4" s="1"/>
  <c r="P485" i="4" s="1"/>
  <c r="P486" i="4" s="1"/>
  <c r="P487" i="4" s="1"/>
  <c r="P488" i="4" s="1"/>
  <c r="P489" i="4" s="1"/>
  <c r="P490" i="4" s="1"/>
  <c r="P491" i="4" s="1"/>
  <c r="P492" i="4" s="1"/>
  <c r="P493" i="4" s="1"/>
  <c r="P494" i="4" s="1"/>
  <c r="P495" i="4" s="1"/>
  <c r="P496" i="4" s="1"/>
  <c r="P497" i="4" s="1"/>
  <c r="P498" i="4" s="1"/>
  <c r="P499" i="4" s="1"/>
  <c r="P500" i="4" s="1"/>
  <c r="L302" i="4"/>
  <c r="Q301" i="4"/>
  <c r="I406" i="4"/>
  <c r="H406" i="4"/>
  <c r="W13" i="4" l="1"/>
  <c r="W12" i="4"/>
  <c r="H407" i="4"/>
  <c r="I407" i="4"/>
  <c r="H408" i="4" l="1"/>
  <c r="I408" i="4"/>
  <c r="H409" i="4" l="1"/>
  <c r="I409" i="4"/>
  <c r="I410" i="4" l="1"/>
  <c r="H410" i="4"/>
  <c r="H411" i="4" l="1"/>
  <c r="I411" i="4"/>
  <c r="H412" i="4" l="1"/>
  <c r="I412" i="4"/>
  <c r="I413" i="4" l="1"/>
  <c r="H413" i="4"/>
  <c r="I414" i="4" l="1"/>
  <c r="H414" i="4"/>
  <c r="I415" i="4" l="1"/>
  <c r="H415" i="4"/>
  <c r="H416" i="4" l="1"/>
  <c r="I416" i="4"/>
  <c r="I417" i="4" l="1"/>
  <c r="H417" i="4"/>
  <c r="I418" i="4" l="1"/>
  <c r="H418" i="4"/>
  <c r="I419" i="4" l="1"/>
  <c r="H419" i="4"/>
  <c r="H420" i="4" l="1"/>
  <c r="I420" i="4"/>
  <c r="H421" i="4" l="1"/>
  <c r="I421" i="4"/>
  <c r="I422" i="4" l="1"/>
  <c r="H422" i="4"/>
  <c r="I423" i="4" l="1"/>
  <c r="H423" i="4"/>
  <c r="I424" i="4" l="1"/>
  <c r="H424" i="4"/>
  <c r="I425" i="4" l="1"/>
  <c r="H425" i="4"/>
  <c r="H426" i="4" l="1"/>
  <c r="I426" i="4"/>
  <c r="I427" i="4" l="1"/>
  <c r="H427" i="4"/>
  <c r="H428" i="4" l="1"/>
  <c r="I428" i="4"/>
  <c r="H429" i="4" l="1"/>
  <c r="I429" i="4"/>
  <c r="I430" i="4" l="1"/>
  <c r="H430" i="4"/>
  <c r="I431" i="4" l="1"/>
  <c r="H431" i="4"/>
  <c r="I432" i="4" l="1"/>
  <c r="H432" i="4"/>
  <c r="I433" i="4" l="1"/>
  <c r="H433" i="4"/>
  <c r="H434" i="4" l="1"/>
  <c r="I434" i="4"/>
  <c r="I435" i="4" l="1"/>
  <c r="H435" i="4"/>
  <c r="H436" i="4" l="1"/>
  <c r="I436" i="4"/>
  <c r="I437" i="4" l="1"/>
  <c r="H437" i="4"/>
  <c r="I438" i="4" l="1"/>
  <c r="H438" i="4"/>
  <c r="I439" i="4" l="1"/>
  <c r="H439" i="4"/>
  <c r="I440" i="4" l="1"/>
  <c r="H440" i="4"/>
  <c r="I441" i="4" l="1"/>
  <c r="H441" i="4"/>
  <c r="H442" i="4" l="1"/>
  <c r="I442" i="4"/>
  <c r="I443" i="4" l="1"/>
  <c r="H443" i="4"/>
  <c r="H444" i="4" l="1"/>
  <c r="I444" i="4"/>
  <c r="I445" i="4" l="1"/>
  <c r="H445" i="4"/>
  <c r="I446" i="4" l="1"/>
  <c r="H446" i="4"/>
  <c r="H447" i="4" l="1"/>
  <c r="I447" i="4"/>
  <c r="H448" i="4" l="1"/>
  <c r="I448" i="4"/>
  <c r="H449" i="4" l="1"/>
  <c r="I449" i="4"/>
  <c r="I450" i="4" l="1"/>
  <c r="H450" i="4"/>
  <c r="H451" i="4" l="1"/>
  <c r="I451" i="4"/>
  <c r="H452" i="4" l="1"/>
  <c r="I452" i="4"/>
  <c r="H453" i="4" l="1"/>
  <c r="I453" i="4"/>
  <c r="I454" i="4" l="1"/>
  <c r="H454" i="4"/>
  <c r="H455" i="4" l="1"/>
  <c r="I455" i="4"/>
  <c r="I456" i="4" l="1"/>
  <c r="H456" i="4"/>
  <c r="H457" i="4" l="1"/>
  <c r="I457" i="4"/>
  <c r="I458" i="4" l="1"/>
  <c r="H458" i="4"/>
  <c r="H459" i="4" l="1"/>
  <c r="I459" i="4"/>
  <c r="I460" i="4" l="1"/>
  <c r="H460" i="4"/>
  <c r="H461" i="4" l="1"/>
  <c r="I461" i="4"/>
  <c r="I462" i="4" l="1"/>
  <c r="H462" i="4"/>
  <c r="H463" i="4" l="1"/>
  <c r="I463" i="4"/>
  <c r="I464" i="4" l="1"/>
  <c r="H464" i="4"/>
  <c r="H465" i="4" l="1"/>
  <c r="I465" i="4"/>
  <c r="I466" i="4" l="1"/>
  <c r="H466" i="4"/>
  <c r="H467" i="4" l="1"/>
  <c r="I467" i="4"/>
  <c r="I468" i="4" l="1"/>
  <c r="H468" i="4"/>
  <c r="H469" i="4" l="1"/>
  <c r="I469" i="4"/>
  <c r="I470" i="4" l="1"/>
  <c r="H470" i="4"/>
  <c r="H471" i="4" l="1"/>
  <c r="I471" i="4"/>
  <c r="I472" i="4" l="1"/>
  <c r="H472" i="4"/>
  <c r="H473" i="4" l="1"/>
  <c r="I473" i="4"/>
  <c r="I474" i="4" l="1"/>
  <c r="H474" i="4"/>
  <c r="H475" i="4" l="1"/>
  <c r="I475" i="4"/>
  <c r="I476" i="4" l="1"/>
  <c r="H476" i="4"/>
  <c r="H477" i="4" l="1"/>
  <c r="I477" i="4"/>
  <c r="I478" i="4" l="1"/>
  <c r="H478" i="4"/>
  <c r="H479" i="4" l="1"/>
  <c r="I479" i="4"/>
  <c r="I480" i="4" l="1"/>
  <c r="H480" i="4"/>
  <c r="H481" i="4" l="1"/>
  <c r="I481" i="4"/>
  <c r="I482" i="4" l="1"/>
  <c r="H482" i="4"/>
  <c r="H483" i="4" l="1"/>
  <c r="I483" i="4"/>
  <c r="I484" i="4" l="1"/>
  <c r="H484" i="4"/>
  <c r="H485" i="4" l="1"/>
  <c r="I485" i="4"/>
  <c r="I486" i="4" l="1"/>
  <c r="H486" i="4"/>
  <c r="H487" i="4" l="1"/>
  <c r="I487" i="4"/>
  <c r="I488" i="4" l="1"/>
  <c r="H488" i="4"/>
  <c r="H489" i="4" l="1"/>
  <c r="I489" i="4"/>
  <c r="I490" i="4" l="1"/>
  <c r="H490" i="4"/>
  <c r="H491" i="4" l="1"/>
  <c r="I491" i="4"/>
  <c r="I492" i="4" l="1"/>
  <c r="H492" i="4"/>
  <c r="H493" i="4" l="1"/>
  <c r="I493" i="4"/>
  <c r="I494" i="4" l="1"/>
  <c r="H494" i="4"/>
  <c r="H495" i="4" l="1"/>
  <c r="I495" i="4"/>
  <c r="I496" i="4" l="1"/>
  <c r="H496" i="4"/>
  <c r="H497" i="4" l="1"/>
  <c r="I497" i="4"/>
  <c r="I498" i="4" l="1"/>
  <c r="H498" i="4"/>
  <c r="H499" i="4" l="1"/>
  <c r="I499" i="4"/>
  <c r="I500" i="4" l="1"/>
  <c r="H500" i="4"/>
</calcChain>
</file>

<file path=xl/sharedStrings.xml><?xml version="1.0" encoding="utf-8"?>
<sst xmlns="http://schemas.openxmlformats.org/spreadsheetml/2006/main" count="2813" uniqueCount="79">
  <si>
    <t>Spielbank Wiesbaden Permanenzen</t>
  </si>
  <si>
    <t>Eine VerÃ¶ffentlichung oder Ver-</t>
  </si>
  <si>
    <t>vielfÃ¤ltigung ohne schriftliche</t>
  </si>
  <si>
    <t>Genehmigung dieser Daten ist</t>
  </si>
  <si>
    <t>nicht gestattet.</t>
  </si>
  <si>
    <t>**************************** DATA *******************************</t>
  </si>
  <si>
    <t>T2</t>
  </si>
  <si>
    <t>T3</t>
  </si>
  <si>
    <t>T4</t>
  </si>
  <si>
    <t>T7</t>
  </si>
  <si>
    <t>Tisch:                T2, T3, T4 &amp; T7</t>
  </si>
  <si>
    <t>--</t>
  </si>
  <si>
    <t>last 9 splits</t>
  </si>
  <si>
    <t>furthest 9</t>
  </si>
  <si>
    <t>bet</t>
  </si>
  <si>
    <t>count</t>
  </si>
  <si>
    <t>pr lvl</t>
  </si>
  <si>
    <t>units</t>
  </si>
  <si>
    <t>w/l</t>
  </si>
  <si>
    <t>profit</t>
  </si>
  <si>
    <t>running</t>
  </si>
  <si>
    <t>prog. Lvl</t>
  </si>
  <si>
    <t>prog after loss +</t>
  </si>
  <si>
    <t>doz</t>
  </si>
  <si>
    <t>col</t>
  </si>
  <si>
    <t>rb</t>
  </si>
  <si>
    <t>oe</t>
  </si>
  <si>
    <t>hl</t>
  </si>
  <si>
    <t>spl</t>
  </si>
  <si>
    <t>robero</t>
  </si>
  <si>
    <t>neighbours</t>
  </si>
  <si>
    <t>finals</t>
  </si>
  <si>
    <t>spins</t>
  </si>
  <si>
    <t>prog after win -</t>
  </si>
  <si>
    <t>0</t>
  </si>
  <si>
    <t>01-02-03-04-05-06-07-08-09-10-11-12-13-14-15-16-17-18</t>
  </si>
  <si>
    <t>r</t>
  </si>
  <si>
    <t>o</t>
  </si>
  <si>
    <t>l</t>
  </si>
  <si>
    <t>01</t>
  </si>
  <si>
    <t>ro</t>
  </si>
  <si>
    <t>1</t>
  </si>
  <si>
    <t>stop win</t>
  </si>
  <si>
    <t>b</t>
  </si>
  <si>
    <t>e</t>
  </si>
  <si>
    <t>02</t>
  </si>
  <si>
    <t>be</t>
  </si>
  <si>
    <t>2</t>
  </si>
  <si>
    <t>stop loss</t>
  </si>
  <si>
    <t>03</t>
  </si>
  <si>
    <t>3</t>
  </si>
  <si>
    <t>4</t>
  </si>
  <si>
    <t>04</t>
  </si>
  <si>
    <t>5</t>
  </si>
  <si>
    <t>You can change the green cells</t>
  </si>
  <si>
    <t>05</t>
  </si>
  <si>
    <t>6</t>
  </si>
  <si>
    <t>06</t>
  </si>
  <si>
    <t>7</t>
  </si>
  <si>
    <t>07</t>
  </si>
  <si>
    <t>8</t>
  </si>
  <si>
    <t>08</t>
  </si>
  <si>
    <t>9</t>
  </si>
  <si>
    <t>09</t>
  </si>
  <si>
    <t>10</t>
  </si>
  <si>
    <t>bo</t>
  </si>
  <si>
    <t>11</t>
  </si>
  <si>
    <t>re</t>
  </si>
  <si>
    <t>12</t>
  </si>
  <si>
    <t>13</t>
  </si>
  <si>
    <t>14</t>
  </si>
  <si>
    <t>15</t>
  </si>
  <si>
    <t>16</t>
  </si>
  <si>
    <t>17</t>
  </si>
  <si>
    <t>18</t>
  </si>
  <si>
    <t>h</t>
  </si>
  <si>
    <t>T5</t>
  </si>
  <si>
    <t>T6</t>
  </si>
  <si>
    <t>Datum:               2013-01-01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</si>
</sst>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_ * #,##0.00_ ;_ * \-#,##0.00_ ;_ * &quot;-&quot;??_ ;_ @_ "/>
  </numFmts>
  <fonts count="28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8"/>
      <name val="Verdan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10"/>
      <name val="Arial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33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7"/>
      </top>
      <bottom style="double">
        <color indexed="27"/>
      </bottom>
      <diagonal/>
    </border>
  </borders>
  <cellStyleXfs count="60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8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5" borderId="1" applyNumberFormat="0" applyAlignment="0" applyProtection="0"/>
    <xf numFmtId="0" fontId="9" fillId="14" borderId="2" applyNumberFormat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1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1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164" fontId="19" fillId="0" borderId="0">
      <alignment horizontal="left"/>
    </xf>
    <xf numFmtId="0" fontId="5" fillId="0" borderId="0"/>
    <xf numFmtId="0" fontId="20" fillId="4" borderId="7" applyNumberFormat="0" applyFont="0" applyAlignment="0" applyProtection="0"/>
    <xf numFmtId="0" fontId="21" fillId="5" borderId="8" applyNumberFormat="0" applyAlignment="0" applyProtection="0"/>
    <xf numFmtId="9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1" fillId="0" borderId="0"/>
  </cellStyleXfs>
  <cellXfs count="75">
    <xf numFmtId="0" fontId="0" fillId="0" borderId="0" xfId="0"/>
    <xf numFmtId="0" fontId="3" fillId="16" borderId="0" xfId="0" applyFont="1" applyFill="1" applyAlignment="1">
      <alignment horizontal="center"/>
    </xf>
    <xf numFmtId="0" fontId="0" fillId="16" borderId="0" xfId="0" applyFill="1" applyAlignment="1">
      <alignment horizontal="center"/>
    </xf>
    <xf numFmtId="0" fontId="0" fillId="16" borderId="0" xfId="0" applyFill="1" applyAlignment="1">
      <alignment horizontal="left"/>
    </xf>
    <xf numFmtId="0" fontId="3" fillId="16" borderId="0" xfId="0" applyFont="1" applyFill="1" applyAlignment="1">
      <alignment horizontal="left"/>
    </xf>
    <xf numFmtId="0" fontId="3" fillId="19" borderId="0" xfId="0" applyFont="1" applyFill="1" applyAlignment="1">
      <alignment horizontal="left"/>
    </xf>
    <xf numFmtId="0" fontId="3" fillId="20" borderId="0" xfId="0" applyFont="1" applyFill="1" applyAlignment="1">
      <alignment horizontal="left"/>
    </xf>
    <xf numFmtId="0" fontId="0" fillId="19" borderId="0" xfId="0" applyFill="1" applyAlignment="1">
      <alignment horizontal="left"/>
    </xf>
    <xf numFmtId="0" fontId="0" fillId="20" borderId="0" xfId="0" applyFill="1" applyAlignment="1">
      <alignment horizontal="left"/>
    </xf>
    <xf numFmtId="21" fontId="0" fillId="20" borderId="0" xfId="0" applyNumberFormat="1" applyFill="1" applyAlignment="1">
      <alignment horizontal="left"/>
    </xf>
    <xf numFmtId="0" fontId="0" fillId="18" borderId="0" xfId="0" applyFill="1" applyAlignment="1">
      <alignment horizontal="left"/>
    </xf>
    <xf numFmtId="0" fontId="0" fillId="16" borderId="0" xfId="0" applyFill="1" applyAlignment="1">
      <alignment horizontal="right"/>
    </xf>
    <xf numFmtId="0" fontId="3" fillId="16" borderId="0" xfId="0" applyFont="1" applyFill="1" applyAlignment="1">
      <alignment horizontal="right"/>
    </xf>
    <xf numFmtId="0" fontId="3" fillId="19" borderId="0" xfId="0" applyFont="1" applyFill="1" applyBorder="1" applyAlignment="1">
      <alignment horizontal="left"/>
    </xf>
    <xf numFmtId="1" fontId="0" fillId="21" borderId="0" xfId="0" applyNumberFormat="1" applyFill="1" applyAlignment="1">
      <alignment horizontal="center"/>
    </xf>
    <xf numFmtId="0" fontId="0" fillId="21" borderId="0" xfId="0" applyFill="1" applyAlignment="1">
      <alignment horizontal="center"/>
    </xf>
    <xf numFmtId="0" fontId="0" fillId="16" borderId="0" xfId="0" applyFill="1" applyAlignment="1"/>
    <xf numFmtId="0" fontId="3" fillId="18" borderId="0" xfId="0" applyFont="1" applyFill="1" applyAlignment="1">
      <alignment horizontal="left"/>
    </xf>
    <xf numFmtId="0" fontId="3" fillId="17" borderId="0" xfId="0" applyFont="1" applyFill="1" applyAlignment="1">
      <alignment horizontal="left"/>
    </xf>
    <xf numFmtId="0" fontId="3" fillId="19" borderId="0" xfId="0" applyFont="1" applyFill="1" applyAlignment="1">
      <alignment horizontal="left"/>
    </xf>
    <xf numFmtId="0" fontId="3" fillId="20" borderId="0" xfId="0" applyFont="1" applyFill="1" applyAlignment="1">
      <alignment horizontal="left"/>
    </xf>
    <xf numFmtId="0" fontId="3" fillId="19" borderId="0" xfId="0" applyFont="1" applyFill="1" applyAlignment="1">
      <alignment horizontal="right"/>
    </xf>
    <xf numFmtId="0" fontId="0" fillId="19" borderId="0" xfId="0" applyFill="1" applyAlignment="1">
      <alignment horizontal="right"/>
    </xf>
    <xf numFmtId="0" fontId="3" fillId="18" borderId="0" xfId="0" applyFont="1" applyFill="1" applyAlignment="1">
      <alignment horizontal="right"/>
    </xf>
    <xf numFmtId="0" fontId="0" fillId="18" borderId="0" xfId="0" applyFill="1" applyAlignment="1">
      <alignment horizontal="right"/>
    </xf>
    <xf numFmtId="0" fontId="3" fillId="20" borderId="0" xfId="0" applyFont="1" applyFill="1" applyAlignment="1">
      <alignment horizontal="right"/>
    </xf>
    <xf numFmtId="0" fontId="0" fillId="20" borderId="0" xfId="0" applyFill="1" applyAlignment="1">
      <alignment horizontal="right"/>
    </xf>
    <xf numFmtId="0" fontId="25" fillId="22" borderId="0" xfId="59" applyNumberFormat="1" applyFont="1" applyFill="1" applyAlignment="1">
      <alignment horizontal="center"/>
    </xf>
    <xf numFmtId="0" fontId="25" fillId="0" borderId="0" xfId="59" applyNumberFormat="1" applyFont="1" applyAlignment="1">
      <alignment horizontal="center"/>
    </xf>
    <xf numFmtId="0" fontId="25" fillId="0" borderId="0" xfId="59" applyNumberFormat="1" applyFont="1" applyFill="1" applyAlignment="1">
      <alignment horizontal="center"/>
    </xf>
    <xf numFmtId="0" fontId="25" fillId="23" borderId="0" xfId="59" applyNumberFormat="1" applyFont="1" applyFill="1" applyAlignment="1">
      <alignment horizontal="center"/>
    </xf>
    <xf numFmtId="0" fontId="25" fillId="0" borderId="0" xfId="59" applyNumberFormat="1" applyFont="1" applyAlignment="1"/>
    <xf numFmtId="0" fontId="25" fillId="24" borderId="0" xfId="59" applyNumberFormat="1" applyFont="1" applyFill="1" applyAlignment="1">
      <alignment horizontal="center"/>
    </xf>
    <xf numFmtId="0" fontId="25" fillId="25" borderId="0" xfId="59" applyNumberFormat="1" applyFont="1" applyFill="1" applyAlignment="1">
      <alignment horizontal="center"/>
    </xf>
    <xf numFmtId="0" fontId="25" fillId="0" borderId="0" xfId="59" quotePrefix="1" applyNumberFormat="1" applyFont="1" applyAlignment="1">
      <alignment horizontal="center"/>
    </xf>
    <xf numFmtId="0" fontId="25" fillId="0" borderId="0" xfId="59" applyNumberFormat="1" applyFont="1" applyAlignment="1">
      <alignment horizontal="left"/>
    </xf>
    <xf numFmtId="0" fontId="26" fillId="0" borderId="0" xfId="59" applyNumberFormat="1" applyFont="1" applyAlignment="1">
      <alignment horizontal="center"/>
    </xf>
    <xf numFmtId="0" fontId="27" fillId="0" borderId="0" xfId="59" applyNumberFormat="1" applyFont="1" applyAlignment="1">
      <alignment horizontal="center"/>
    </xf>
    <xf numFmtId="1" fontId="25" fillId="0" borderId="0" xfId="59" quotePrefix="1" applyNumberFormat="1" applyFont="1" applyAlignment="1">
      <alignment horizontal="center"/>
    </xf>
    <xf numFmtId="0" fontId="0" fillId="26" borderId="0" xfId="0" applyFill="1" applyAlignment="1">
      <alignment horizontal="right"/>
    </xf>
    <xf numFmtId="21" fontId="0" fillId="26" borderId="0" xfId="0" applyNumberFormat="1" applyFill="1"/>
    <xf numFmtId="0" fontId="0" fillId="26" borderId="0" xfId="0" applyFill="1"/>
    <xf numFmtId="21" fontId="0" fillId="26" borderId="0" xfId="0" applyNumberFormat="1" applyFill="1" applyAlignment="1">
      <alignment horizontal="left"/>
    </xf>
    <xf numFmtId="21" fontId="0" fillId="27" borderId="0" xfId="0" applyNumberFormat="1" applyFill="1"/>
    <xf numFmtId="0" fontId="0" fillId="27" borderId="0" xfId="0" applyFill="1"/>
    <xf numFmtId="0" fontId="0" fillId="28" borderId="0" xfId="0" applyFill="1" applyAlignment="1">
      <alignment horizontal="left"/>
    </xf>
    <xf numFmtId="0" fontId="0" fillId="28" borderId="0" xfId="0" applyFill="1" applyAlignment="1">
      <alignment horizontal="right"/>
    </xf>
    <xf numFmtId="21" fontId="0" fillId="28" borderId="0" xfId="0" applyNumberFormat="1" applyFill="1"/>
    <xf numFmtId="0" fontId="0" fillId="28" borderId="0" xfId="0" applyFill="1"/>
    <xf numFmtId="21" fontId="0" fillId="28" borderId="0" xfId="0" applyNumberFormat="1" applyFill="1" applyAlignment="1">
      <alignment horizontal="left"/>
    </xf>
    <xf numFmtId="21" fontId="0" fillId="29" borderId="0" xfId="0" applyNumberFormat="1" applyFill="1"/>
    <xf numFmtId="0" fontId="0" fillId="29" borderId="0" xfId="0" applyFill="1"/>
    <xf numFmtId="0" fontId="25" fillId="0" borderId="0" xfId="59" applyNumberFormat="1" applyFont="1" applyAlignment="1">
      <alignment horizontal="center"/>
    </xf>
    <xf numFmtId="0" fontId="0" fillId="30" borderId="0" xfId="0" applyFill="1" applyAlignment="1">
      <alignment horizontal="left"/>
    </xf>
    <xf numFmtId="0" fontId="0" fillId="21" borderId="0" xfId="0" applyFill="1" applyAlignment="1">
      <alignment horizontal="left"/>
    </xf>
    <xf numFmtId="0" fontId="3" fillId="21" borderId="0" xfId="0" applyFont="1" applyFill="1" applyAlignment="1">
      <alignment horizontal="left"/>
    </xf>
    <xf numFmtId="0" fontId="3" fillId="21" borderId="0" xfId="0" applyFont="1" applyFill="1" applyAlignment="1">
      <alignment horizontal="right"/>
    </xf>
    <xf numFmtId="0" fontId="0" fillId="21" borderId="0" xfId="0" applyFill="1" applyAlignment="1">
      <alignment horizontal="right"/>
    </xf>
    <xf numFmtId="0" fontId="0" fillId="21" borderId="0" xfId="0" applyFill="1"/>
    <xf numFmtId="0" fontId="3" fillId="31" borderId="0" xfId="0" applyFont="1" applyFill="1" applyAlignment="1">
      <alignment horizontal="left"/>
    </xf>
    <xf numFmtId="0" fontId="3" fillId="26" borderId="0" xfId="0" applyFont="1" applyFill="1" applyAlignment="1">
      <alignment horizontal="left"/>
    </xf>
    <xf numFmtId="0" fontId="0" fillId="26" borderId="0" xfId="0" applyFill="1" applyAlignment="1">
      <alignment horizontal="left"/>
    </xf>
    <xf numFmtId="0" fontId="0" fillId="29" borderId="0" xfId="0" applyFill="1" applyAlignment="1">
      <alignment horizontal="left"/>
    </xf>
    <xf numFmtId="0" fontId="0" fillId="29" borderId="0" xfId="0" applyFill="1" applyAlignment="1">
      <alignment horizontal="right"/>
    </xf>
    <xf numFmtId="0" fontId="0" fillId="32" borderId="0" xfId="0" applyFill="1" applyAlignment="1">
      <alignment horizontal="left"/>
    </xf>
    <xf numFmtId="0" fontId="0" fillId="32" borderId="0" xfId="0" applyFill="1" applyAlignment="1">
      <alignment horizontal="right"/>
    </xf>
    <xf numFmtId="21" fontId="0" fillId="32" borderId="0" xfId="0" applyNumberFormat="1" applyFill="1"/>
    <xf numFmtId="0" fontId="0" fillId="32" borderId="0" xfId="0" applyFill="1"/>
    <xf numFmtId="0" fontId="3" fillId="33" borderId="0" xfId="0" applyFont="1" applyFill="1" applyAlignment="1">
      <alignment horizontal="left"/>
    </xf>
    <xf numFmtId="0" fontId="0" fillId="33" borderId="0" xfId="0" applyFill="1" applyAlignment="1">
      <alignment horizontal="left"/>
    </xf>
    <xf numFmtId="21" fontId="0" fillId="33" borderId="0" xfId="0" applyNumberFormat="1" applyFill="1"/>
    <xf numFmtId="0" fontId="0" fillId="33" borderId="0" xfId="0" applyFill="1"/>
    <xf numFmtId="21" fontId="0" fillId="29" borderId="0" xfId="0" applyNumberFormat="1" applyFill="1" applyAlignment="1">
      <alignment horizontal="left"/>
    </xf>
    <xf numFmtId="0" fontId="25" fillId="0" borderId="0" xfId="59" applyNumberFormat="1" applyFont="1" applyAlignment="1">
      <alignment horizontal="center"/>
    </xf>
    <xf numFmtId="0" fontId="25" fillId="21" borderId="0" xfId="59" applyNumberFormat="1" applyFont="1" applyFill="1" applyAlignment="1">
      <alignment horizontal="center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28"/>
    <cellStyle name="Comma 3" xfId="29"/>
    <cellStyle name="Comma 4" xfId="30"/>
    <cellStyle name="Currency 2" xfId="31"/>
    <cellStyle name="Currency 2 2" xfId="32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 2" xfId="42"/>
    <cellStyle name="Normal 2 2" xfId="43"/>
    <cellStyle name="Normal 2_Table 7 - January 2010 - A - BB Repeatedly" xfId="44"/>
    <cellStyle name="Normal 3" xfId="45"/>
    <cellStyle name="Normal 3 2" xfId="46"/>
    <cellStyle name="Normal 4" xfId="47"/>
    <cellStyle name="Normal 5" xfId="48"/>
    <cellStyle name="Normal 6" xfId="58"/>
    <cellStyle name="Normal 7" xfId="59"/>
    <cellStyle name="Note" xfId="49" builtinId="10" customBuiltin="1"/>
    <cellStyle name="Output" xfId="50" builtinId="21" customBuiltin="1"/>
    <cellStyle name="Percent 2" xfId="51"/>
    <cellStyle name="Percent 3" xfId="52"/>
    <cellStyle name="Percent 4" xfId="53"/>
    <cellStyle name="Percent 4 2" xfId="54"/>
    <cellStyle name="Title" xfId="55" builtinId="15" customBuiltin="1"/>
    <cellStyle name="Total" xfId="56" builtinId="25" customBuiltin="1"/>
    <cellStyle name="Warning Text" xfId="57" builtinId="11" customBuiltin="1"/>
  </cellStyles>
  <dxfs count="0"/>
  <tableStyles count="0" defaultTableStyle="TableStyleMedium2" defaultPivotStyle="PivotStyleLight16"/>
  <colors>
    <mruColors>
      <color rgb="FFFFFF99"/>
      <color rgb="FFE6B8B7"/>
      <color rgb="FFB8CCE4"/>
      <color rgb="FFFFCC99"/>
      <color rgb="FFCCFFFF"/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4"/>
  <sheetViews>
    <sheetView topLeftCell="A353" workbookViewId="0">
      <selection activeCell="M352" sqref="M352:O360"/>
    </sheetView>
  </sheetViews>
  <sheetFormatPr defaultColWidth="5.08984375" defaultRowHeight="12.6" x14ac:dyDescent="0.2"/>
  <cols>
    <col min="1" max="1" width="4.6328125" style="3" customWidth="1"/>
    <col min="2" max="2" width="8.26953125" style="3" bestFit="1" customWidth="1"/>
    <col min="3" max="3" width="3.6328125" style="3" customWidth="1"/>
    <col min="4" max="4" width="4.26953125" style="11" customWidth="1"/>
    <col min="5" max="5" width="4.36328125" style="3" customWidth="1"/>
    <col min="6" max="6" width="8.26953125" style="3" bestFit="1" customWidth="1"/>
    <col min="7" max="7" width="4.08984375" style="3" customWidth="1"/>
    <col min="8" max="8" width="4.453125" style="11" customWidth="1"/>
    <col min="9" max="9" width="3.7265625" style="3" customWidth="1"/>
    <col min="10" max="10" width="8.26953125" style="3" bestFit="1" customWidth="1"/>
    <col min="11" max="11" width="4.7265625" style="3" customWidth="1"/>
    <col min="12" max="12" width="5.08984375" style="11" customWidth="1"/>
    <col min="13" max="13" width="3.7265625" style="3" customWidth="1"/>
    <col min="14" max="14" width="8.26953125" style="3" bestFit="1" customWidth="1"/>
    <col min="15" max="15" width="4.26953125" style="11" customWidth="1"/>
    <col min="16" max="17" width="2.90625" style="3" customWidth="1"/>
    <col min="18" max="18" width="8.26953125" style="3" bestFit="1" customWidth="1"/>
    <col min="19" max="19" width="4.08984375" style="3" customWidth="1"/>
    <col min="20" max="20" width="4.08984375" style="54" customWidth="1"/>
    <col min="21" max="21" width="2.90625" style="3" customWidth="1"/>
    <col min="22" max="22" width="8.26953125" style="3" bestFit="1" customWidth="1"/>
    <col min="23" max="23" width="4.08984375" style="3" customWidth="1"/>
    <col min="24" max="24" width="2.90625" style="3" customWidth="1"/>
    <col min="25" max="25" width="2.7265625" style="3" bestFit="1" customWidth="1"/>
    <col min="26" max="26" width="8.90625" style="2" customWidth="1"/>
    <col min="27" max="27" width="3.6328125" style="3" customWidth="1"/>
    <col min="28" max="28" width="4.36328125" style="16" bestFit="1" customWidth="1"/>
    <col min="29" max="29" width="5.6328125" style="11" bestFit="1" customWidth="1"/>
    <col min="30" max="30" width="4.90625" style="11" bestFit="1" customWidth="1"/>
    <col min="31" max="31" width="3.6328125" style="11" bestFit="1" customWidth="1"/>
    <col min="32" max="33" width="5.08984375" style="3"/>
    <col min="34" max="37" width="5.08984375" style="2"/>
    <col min="38" max="16384" width="5.08984375" style="3"/>
  </cols>
  <sheetData>
    <row r="1" spans="1:37" x14ac:dyDescent="0.2">
      <c r="A1" s="3" t="s">
        <v>0</v>
      </c>
    </row>
    <row r="3" spans="1:37" x14ac:dyDescent="0.2">
      <c r="A3" s="3" t="s">
        <v>1</v>
      </c>
    </row>
    <row r="4" spans="1:37" x14ac:dyDescent="0.2">
      <c r="A4" s="3" t="s">
        <v>2</v>
      </c>
    </row>
    <row r="5" spans="1:37" x14ac:dyDescent="0.2">
      <c r="A5" s="3" t="s">
        <v>3</v>
      </c>
    </row>
    <row r="6" spans="1:37" x14ac:dyDescent="0.2">
      <c r="A6" s="3" t="s">
        <v>4</v>
      </c>
    </row>
    <row r="8" spans="1:37" x14ac:dyDescent="0.2">
      <c r="A8" s="3" t="s">
        <v>10</v>
      </c>
    </row>
    <row r="9" spans="1:37" x14ac:dyDescent="0.2">
      <c r="A9" s="3" t="s">
        <v>78</v>
      </c>
    </row>
    <row r="11" spans="1:37" s="4" customFormat="1" x14ac:dyDescent="0.2">
      <c r="A11" s="4" t="s">
        <v>5</v>
      </c>
      <c r="D11" s="12"/>
      <c r="H11" s="12"/>
      <c r="L11" s="12"/>
      <c r="O11" s="12"/>
      <c r="P11" s="3"/>
      <c r="Q11" s="3"/>
      <c r="R11" s="3"/>
      <c r="S11" s="3"/>
      <c r="T11" s="54"/>
      <c r="U11" s="3"/>
      <c r="V11" s="3"/>
      <c r="W11" s="3"/>
      <c r="X11" s="3"/>
      <c r="Y11" s="3"/>
      <c r="Z11" s="2"/>
      <c r="AA11" s="3"/>
      <c r="AB11" s="16"/>
      <c r="AC11" s="11"/>
      <c r="AD11" s="11"/>
      <c r="AE11" s="11"/>
      <c r="AF11" s="3"/>
      <c r="AG11" s="3"/>
      <c r="AH11" s="1"/>
      <c r="AI11" s="1"/>
      <c r="AJ11" s="1"/>
      <c r="AK11" s="1"/>
    </row>
    <row r="13" spans="1:37" x14ac:dyDescent="0.2">
      <c r="A13" s="17" t="s">
        <v>6</v>
      </c>
      <c r="B13" s="17"/>
      <c r="C13" s="23"/>
      <c r="D13" s="4"/>
      <c r="E13" s="18" t="s">
        <v>7</v>
      </c>
      <c r="F13" s="43">
        <v>0.62217592592592597</v>
      </c>
      <c r="G13" s="44">
        <v>32</v>
      </c>
      <c r="H13" s="4"/>
      <c r="I13" s="13" t="s">
        <v>8</v>
      </c>
      <c r="J13" s="19"/>
      <c r="K13" s="21"/>
      <c r="L13" s="4"/>
      <c r="M13" s="53" t="s">
        <v>76</v>
      </c>
      <c r="N13" s="53"/>
      <c r="O13" s="53"/>
      <c r="P13" s="4"/>
      <c r="Q13" s="59" t="s">
        <v>77</v>
      </c>
      <c r="R13" s="59"/>
      <c r="S13" s="59"/>
      <c r="T13" s="55"/>
      <c r="U13" s="20" t="s">
        <v>9</v>
      </c>
      <c r="V13" s="20"/>
      <c r="W13" s="20"/>
    </row>
    <row r="14" spans="1:37" x14ac:dyDescent="0.2">
      <c r="A14" s="17" t="s">
        <v>6</v>
      </c>
      <c r="B14" s="10"/>
      <c r="C14" s="24"/>
      <c r="D14" s="3"/>
      <c r="E14" s="18" t="s">
        <v>7</v>
      </c>
      <c r="F14" s="43">
        <v>0.62503472222222223</v>
      </c>
      <c r="G14" s="44">
        <v>14</v>
      </c>
      <c r="H14" s="3"/>
      <c r="I14" s="13" t="s">
        <v>8</v>
      </c>
      <c r="J14" s="5"/>
      <c r="K14" s="21"/>
      <c r="L14" s="4"/>
      <c r="M14" s="53" t="s">
        <v>76</v>
      </c>
      <c r="N14" s="53"/>
      <c r="O14" s="53"/>
      <c r="P14" s="4"/>
      <c r="Q14" s="59" t="s">
        <v>77</v>
      </c>
      <c r="R14" s="59"/>
      <c r="S14" s="59"/>
      <c r="T14" s="56"/>
      <c r="U14" s="20" t="s">
        <v>9</v>
      </c>
      <c r="V14" s="6"/>
      <c r="W14" s="25"/>
    </row>
    <row r="15" spans="1:37" x14ac:dyDescent="0.2">
      <c r="A15" s="17" t="s">
        <v>6</v>
      </c>
      <c r="B15" s="10"/>
      <c r="C15" s="24"/>
      <c r="D15" s="3"/>
      <c r="E15" s="18" t="s">
        <v>7</v>
      </c>
      <c r="F15" s="43">
        <v>0.62670138888888893</v>
      </c>
      <c r="G15" s="44">
        <v>8</v>
      </c>
      <c r="H15" s="3"/>
      <c r="I15" s="13" t="s">
        <v>8</v>
      </c>
      <c r="J15" s="7"/>
      <c r="K15" s="22"/>
      <c r="L15" s="3"/>
      <c r="M15" s="53" t="s">
        <v>76</v>
      </c>
      <c r="N15" s="64"/>
      <c r="O15" s="64"/>
      <c r="Q15" s="59" t="s">
        <v>77</v>
      </c>
      <c r="R15" s="59"/>
      <c r="S15" s="59"/>
      <c r="T15" s="57"/>
      <c r="U15" s="20" t="s">
        <v>9</v>
      </c>
      <c r="V15" s="8"/>
      <c r="W15" s="26"/>
    </row>
    <row r="16" spans="1:37" x14ac:dyDescent="0.2">
      <c r="A16" s="17" t="s">
        <v>6</v>
      </c>
      <c r="B16" s="10"/>
      <c r="C16" s="24"/>
      <c r="D16" s="3"/>
      <c r="E16" s="18" t="s">
        <v>7</v>
      </c>
      <c r="F16" s="43">
        <v>0.62905092592592593</v>
      </c>
      <c r="G16" s="44">
        <v>33</v>
      </c>
      <c r="H16" s="3"/>
      <c r="I16" s="13" t="s">
        <v>8</v>
      </c>
      <c r="J16" s="7"/>
      <c r="K16" s="22"/>
      <c r="L16" s="3"/>
      <c r="M16" s="53" t="s">
        <v>76</v>
      </c>
      <c r="N16" s="64"/>
      <c r="O16" s="64"/>
      <c r="Q16" s="59" t="s">
        <v>77</v>
      </c>
      <c r="R16" s="59"/>
      <c r="S16" s="59"/>
      <c r="T16" s="57"/>
      <c r="U16" s="20" t="s">
        <v>9</v>
      </c>
      <c r="V16" s="8"/>
      <c r="W16" s="26"/>
    </row>
    <row r="17" spans="1:23" x14ac:dyDescent="0.2">
      <c r="A17" s="60" t="s">
        <v>6</v>
      </c>
      <c r="B17" s="61"/>
      <c r="C17" s="39"/>
      <c r="D17" s="3"/>
      <c r="E17" s="18" t="s">
        <v>7</v>
      </c>
      <c r="F17" s="43">
        <v>0.63074074074074071</v>
      </c>
      <c r="G17" s="44">
        <v>13</v>
      </c>
      <c r="H17" s="3"/>
      <c r="I17" s="13" t="s">
        <v>8</v>
      </c>
      <c r="J17" s="45"/>
      <c r="K17" s="46"/>
      <c r="L17" s="3"/>
      <c r="M17" s="53" t="s">
        <v>76</v>
      </c>
      <c r="N17" s="64"/>
      <c r="O17" s="64"/>
      <c r="Q17" s="59" t="s">
        <v>77</v>
      </c>
      <c r="R17" s="59"/>
      <c r="S17" s="59"/>
      <c r="T17" s="57"/>
      <c r="U17" s="20" t="s">
        <v>9</v>
      </c>
      <c r="V17" s="62"/>
      <c r="W17" s="63"/>
    </row>
    <row r="18" spans="1:23" x14ac:dyDescent="0.2">
      <c r="A18" s="60" t="s">
        <v>6</v>
      </c>
      <c r="B18" s="61"/>
      <c r="C18" s="39"/>
      <c r="D18" s="3"/>
      <c r="E18" s="18" t="s">
        <v>7</v>
      </c>
      <c r="F18" s="43">
        <v>0.63254629629629633</v>
      </c>
      <c r="G18" s="44" t="s">
        <v>11</v>
      </c>
      <c r="H18" s="3"/>
      <c r="I18" s="13" t="s">
        <v>8</v>
      </c>
      <c r="J18" s="45"/>
      <c r="K18" s="45"/>
      <c r="L18" s="3"/>
      <c r="M18" s="53" t="s">
        <v>76</v>
      </c>
      <c r="N18" s="64"/>
      <c r="O18" s="65"/>
      <c r="Q18" s="59" t="s">
        <v>77</v>
      </c>
      <c r="R18" s="59"/>
      <c r="S18" s="59"/>
      <c r="T18" s="57"/>
      <c r="U18" s="20" t="s">
        <v>9</v>
      </c>
      <c r="V18" s="62"/>
      <c r="W18" s="63"/>
    </row>
    <row r="19" spans="1:23" x14ac:dyDescent="0.2">
      <c r="A19" s="60" t="s">
        <v>6</v>
      </c>
      <c r="B19" s="61"/>
      <c r="C19" s="39"/>
      <c r="D19" s="3"/>
      <c r="E19" s="18" t="s">
        <v>7</v>
      </c>
      <c r="F19" s="43">
        <v>0.63307870370370367</v>
      </c>
      <c r="G19" s="44">
        <v>27</v>
      </c>
      <c r="H19" s="3"/>
      <c r="I19" s="13" t="s">
        <v>8</v>
      </c>
      <c r="J19" s="45"/>
      <c r="K19" s="45"/>
      <c r="L19" s="3"/>
      <c r="M19" s="53" t="s">
        <v>76</v>
      </c>
      <c r="N19" s="64"/>
      <c r="O19" s="65"/>
      <c r="Q19" s="59" t="s">
        <v>77</v>
      </c>
      <c r="R19" s="59"/>
      <c r="S19" s="59"/>
      <c r="T19" s="57"/>
      <c r="U19" s="20" t="s">
        <v>9</v>
      </c>
      <c r="V19" s="62"/>
      <c r="W19" s="62"/>
    </row>
    <row r="20" spans="1:23" x14ac:dyDescent="0.2">
      <c r="A20" s="60" t="s">
        <v>6</v>
      </c>
      <c r="B20" s="61"/>
      <c r="C20" s="39"/>
      <c r="D20" s="3"/>
      <c r="E20" s="18" t="s">
        <v>7</v>
      </c>
      <c r="F20" s="43">
        <v>0.6350810185185185</v>
      </c>
      <c r="G20" s="44">
        <v>27</v>
      </c>
      <c r="H20" s="3"/>
      <c r="I20" s="13" t="s">
        <v>8</v>
      </c>
      <c r="J20" s="45"/>
      <c r="K20" s="45"/>
      <c r="L20" s="3"/>
      <c r="M20" s="53" t="s">
        <v>76</v>
      </c>
      <c r="N20" s="64"/>
      <c r="O20" s="65"/>
      <c r="Q20" s="59" t="s">
        <v>77</v>
      </c>
      <c r="R20" s="59"/>
      <c r="S20" s="59"/>
      <c r="T20" s="57"/>
      <c r="U20" s="20" t="s">
        <v>9</v>
      </c>
      <c r="V20" s="62"/>
      <c r="W20" s="62"/>
    </row>
    <row r="21" spans="1:23" x14ac:dyDescent="0.2">
      <c r="A21" s="60" t="s">
        <v>6</v>
      </c>
      <c r="B21" s="61"/>
      <c r="C21" s="39"/>
      <c r="D21" s="3"/>
      <c r="E21" s="18" t="s">
        <v>7</v>
      </c>
      <c r="F21" s="43">
        <v>0.63717592592592587</v>
      </c>
      <c r="G21" s="44">
        <v>5</v>
      </c>
      <c r="H21" s="3"/>
      <c r="I21" s="13" t="s">
        <v>8</v>
      </c>
      <c r="J21" s="45"/>
      <c r="K21" s="45"/>
      <c r="L21" s="3"/>
      <c r="M21" s="53" t="s">
        <v>76</v>
      </c>
      <c r="N21" s="64"/>
      <c r="O21" s="65"/>
      <c r="Q21" s="59" t="s">
        <v>77</v>
      </c>
      <c r="R21" s="59"/>
      <c r="S21" s="59"/>
      <c r="T21" s="57"/>
      <c r="U21" s="20" t="s">
        <v>9</v>
      </c>
      <c r="V21" s="62"/>
      <c r="W21" s="62"/>
    </row>
    <row r="22" spans="1:23" x14ac:dyDescent="0.2">
      <c r="A22" s="60" t="s">
        <v>6</v>
      </c>
      <c r="B22" s="61"/>
      <c r="C22" s="39"/>
      <c r="D22" s="3"/>
      <c r="E22" s="18" t="s">
        <v>7</v>
      </c>
      <c r="F22" s="43">
        <v>0.64002314814814809</v>
      </c>
      <c r="G22" s="44">
        <v>29</v>
      </c>
      <c r="H22" s="3"/>
      <c r="I22" s="13" t="s">
        <v>8</v>
      </c>
      <c r="J22" s="45"/>
      <c r="K22" s="45"/>
      <c r="L22" s="3"/>
      <c r="M22" s="53" t="s">
        <v>76</v>
      </c>
      <c r="N22" s="64"/>
      <c r="O22" s="65"/>
      <c r="Q22" s="59" t="s">
        <v>77</v>
      </c>
      <c r="R22" s="59"/>
      <c r="S22" s="59"/>
      <c r="T22" s="57"/>
      <c r="U22" s="20" t="s">
        <v>9</v>
      </c>
      <c r="V22" s="62"/>
      <c r="W22" s="62"/>
    </row>
    <row r="23" spans="1:23" x14ac:dyDescent="0.2">
      <c r="A23" s="60" t="s">
        <v>6</v>
      </c>
      <c r="B23" s="61"/>
      <c r="C23" s="39"/>
      <c r="D23" s="3"/>
      <c r="E23" s="18" t="s">
        <v>7</v>
      </c>
      <c r="F23" s="43">
        <v>0.64178240740740744</v>
      </c>
      <c r="G23" s="44">
        <v>33</v>
      </c>
      <c r="H23" s="3"/>
      <c r="I23" s="13" t="s">
        <v>8</v>
      </c>
      <c r="J23" s="45"/>
      <c r="K23" s="45"/>
      <c r="L23" s="3"/>
      <c r="M23" s="53" t="s">
        <v>76</v>
      </c>
      <c r="N23" s="64"/>
      <c r="O23" s="65"/>
      <c r="Q23" s="59" t="s">
        <v>77</v>
      </c>
      <c r="R23" s="59"/>
      <c r="S23" s="59"/>
      <c r="T23" s="57"/>
      <c r="U23" s="20" t="s">
        <v>9</v>
      </c>
      <c r="V23" s="62"/>
      <c r="W23" s="62"/>
    </row>
    <row r="24" spans="1:23" x14ac:dyDescent="0.2">
      <c r="A24" s="60" t="s">
        <v>6</v>
      </c>
      <c r="B24" s="61"/>
      <c r="C24" s="39"/>
      <c r="D24" s="3"/>
      <c r="E24" s="18" t="s">
        <v>7</v>
      </c>
      <c r="F24" s="43">
        <v>0.64450231481481479</v>
      </c>
      <c r="G24" s="44">
        <v>19</v>
      </c>
      <c r="H24" s="3"/>
      <c r="I24" s="13" t="s">
        <v>8</v>
      </c>
      <c r="J24" s="45"/>
      <c r="K24" s="45"/>
      <c r="L24" s="3"/>
      <c r="M24" s="53" t="s">
        <v>76</v>
      </c>
      <c r="N24" s="64"/>
      <c r="O24" s="65"/>
      <c r="Q24" s="59" t="s">
        <v>77</v>
      </c>
      <c r="R24" s="59"/>
      <c r="S24" s="59"/>
      <c r="T24" s="57"/>
      <c r="U24" s="20" t="s">
        <v>9</v>
      </c>
      <c r="V24" s="62"/>
      <c r="W24" s="62"/>
    </row>
    <row r="25" spans="1:23" x14ac:dyDescent="0.2">
      <c r="A25" s="60" t="s">
        <v>6</v>
      </c>
      <c r="B25" s="61"/>
      <c r="C25" s="39"/>
      <c r="D25" s="3"/>
      <c r="E25" s="18" t="s">
        <v>7</v>
      </c>
      <c r="F25" s="43">
        <v>0.64526620370370369</v>
      </c>
      <c r="G25" s="44">
        <v>8</v>
      </c>
      <c r="H25" s="3"/>
      <c r="I25" s="13" t="s">
        <v>8</v>
      </c>
      <c r="J25" s="45"/>
      <c r="K25" s="45"/>
      <c r="L25" s="3"/>
      <c r="M25" s="53" t="s">
        <v>76</v>
      </c>
      <c r="N25" s="64"/>
      <c r="O25" s="65"/>
      <c r="Q25" s="59" t="s">
        <v>77</v>
      </c>
      <c r="R25" s="59"/>
      <c r="S25" s="59"/>
      <c r="T25" s="57"/>
      <c r="U25" s="20" t="s">
        <v>9</v>
      </c>
      <c r="V25" s="62"/>
      <c r="W25" s="62"/>
    </row>
    <row r="26" spans="1:23" x14ac:dyDescent="0.2">
      <c r="A26" s="60" t="s">
        <v>6</v>
      </c>
      <c r="B26" s="61"/>
      <c r="C26" s="39"/>
      <c r="D26" s="3"/>
      <c r="E26" s="18" t="s">
        <v>7</v>
      </c>
      <c r="F26" s="43">
        <v>0.64703703703703697</v>
      </c>
      <c r="G26" s="44">
        <v>15</v>
      </c>
      <c r="H26" s="3"/>
      <c r="I26" s="13" t="s">
        <v>8</v>
      </c>
      <c r="J26" s="45"/>
      <c r="K26" s="45"/>
      <c r="L26" s="3"/>
      <c r="M26" s="53" t="s">
        <v>76</v>
      </c>
      <c r="N26" s="64"/>
      <c r="O26" s="65"/>
      <c r="Q26" s="59" t="s">
        <v>77</v>
      </c>
      <c r="R26" s="59"/>
      <c r="S26" s="59"/>
      <c r="T26" s="57"/>
      <c r="U26" s="20" t="s">
        <v>9</v>
      </c>
      <c r="V26" s="62"/>
      <c r="W26" s="62"/>
    </row>
    <row r="27" spans="1:23" x14ac:dyDescent="0.2">
      <c r="A27" s="60" t="s">
        <v>6</v>
      </c>
      <c r="B27" s="61"/>
      <c r="C27" s="39"/>
      <c r="D27" s="3"/>
      <c r="E27" s="18" t="s">
        <v>7</v>
      </c>
      <c r="F27" s="43">
        <v>0.64708333333333334</v>
      </c>
      <c r="G27" s="44" t="s">
        <v>11</v>
      </c>
      <c r="H27" s="3"/>
      <c r="I27" s="13" t="s">
        <v>8</v>
      </c>
      <c r="J27" s="45"/>
      <c r="K27" s="45"/>
      <c r="L27" s="3"/>
      <c r="M27" s="53" t="s">
        <v>76</v>
      </c>
      <c r="N27" s="64"/>
      <c r="O27" s="65"/>
      <c r="Q27" s="59" t="s">
        <v>77</v>
      </c>
      <c r="R27" s="59"/>
      <c r="S27" s="59"/>
      <c r="T27" s="57"/>
      <c r="U27" s="20" t="s">
        <v>9</v>
      </c>
      <c r="V27" s="62"/>
      <c r="W27" s="62"/>
    </row>
    <row r="28" spans="1:23" x14ac:dyDescent="0.2">
      <c r="A28" s="60" t="s">
        <v>6</v>
      </c>
      <c r="B28" s="61"/>
      <c r="C28" s="39"/>
      <c r="D28" s="3"/>
      <c r="E28" s="18" t="s">
        <v>7</v>
      </c>
      <c r="F28" s="43">
        <v>0.64945601851851853</v>
      </c>
      <c r="G28" s="44">
        <v>12</v>
      </c>
      <c r="H28" s="3"/>
      <c r="I28" s="13" t="s">
        <v>8</v>
      </c>
      <c r="J28" s="45"/>
      <c r="K28" s="45"/>
      <c r="L28" s="3"/>
      <c r="M28" s="53" t="s">
        <v>76</v>
      </c>
      <c r="N28" s="64"/>
      <c r="O28" s="65"/>
      <c r="Q28" s="59" t="s">
        <v>77</v>
      </c>
      <c r="R28" s="59"/>
      <c r="S28" s="59"/>
      <c r="T28" s="57"/>
      <c r="U28" s="20" t="s">
        <v>9</v>
      </c>
      <c r="V28" s="62"/>
      <c r="W28" s="62"/>
    </row>
    <row r="29" spans="1:23" x14ac:dyDescent="0.2">
      <c r="A29" s="60" t="s">
        <v>6</v>
      </c>
      <c r="B29" s="61"/>
      <c r="C29" s="39"/>
      <c r="D29" s="3"/>
      <c r="E29" s="18" t="s">
        <v>7</v>
      </c>
      <c r="F29" s="43">
        <v>0.65226851851851853</v>
      </c>
      <c r="G29" s="44">
        <v>6</v>
      </c>
      <c r="H29" s="3"/>
      <c r="I29" s="13" t="s">
        <v>8</v>
      </c>
      <c r="J29" s="45"/>
      <c r="K29" s="45"/>
      <c r="L29" s="3"/>
      <c r="M29" s="53" t="s">
        <v>76</v>
      </c>
      <c r="N29" s="64"/>
      <c r="O29" s="65"/>
      <c r="Q29" s="59" t="s">
        <v>77</v>
      </c>
      <c r="R29" s="59"/>
      <c r="S29" s="59"/>
      <c r="T29" s="57"/>
      <c r="U29" s="20" t="s">
        <v>9</v>
      </c>
      <c r="V29" s="62"/>
      <c r="W29" s="62"/>
    </row>
    <row r="30" spans="1:23" x14ac:dyDescent="0.2">
      <c r="A30" s="60" t="s">
        <v>6</v>
      </c>
      <c r="B30" s="61"/>
      <c r="C30" s="39"/>
      <c r="D30" s="3"/>
      <c r="E30" s="18" t="s">
        <v>7</v>
      </c>
      <c r="F30" s="43">
        <v>0.65395833333333331</v>
      </c>
      <c r="G30" s="44">
        <v>22</v>
      </c>
      <c r="H30" s="3"/>
      <c r="I30" s="13" t="s">
        <v>8</v>
      </c>
      <c r="J30" s="45"/>
      <c r="K30" s="45"/>
      <c r="L30" s="3"/>
      <c r="M30" s="53" t="s">
        <v>76</v>
      </c>
      <c r="N30" s="64"/>
      <c r="O30" s="65"/>
      <c r="Q30" s="59" t="s">
        <v>77</v>
      </c>
      <c r="R30" s="59"/>
      <c r="S30" s="59"/>
      <c r="T30" s="57"/>
      <c r="U30" s="20" t="s">
        <v>9</v>
      </c>
      <c r="V30" s="62"/>
      <c r="W30" s="62"/>
    </row>
    <row r="31" spans="1:23" x14ac:dyDescent="0.2">
      <c r="A31" s="60" t="s">
        <v>6</v>
      </c>
      <c r="B31" s="61"/>
      <c r="C31" s="39"/>
      <c r="D31" s="3"/>
      <c r="E31" s="18" t="s">
        <v>7</v>
      </c>
      <c r="F31" s="43">
        <v>0.65576388888888892</v>
      </c>
      <c r="G31" s="44">
        <v>30</v>
      </c>
      <c r="H31" s="3"/>
      <c r="I31" s="13" t="s">
        <v>8</v>
      </c>
      <c r="J31" s="45"/>
      <c r="K31" s="45"/>
      <c r="L31" s="3"/>
      <c r="M31" s="53" t="s">
        <v>76</v>
      </c>
      <c r="N31" s="64"/>
      <c r="O31" s="65"/>
      <c r="Q31" s="59" t="s">
        <v>77</v>
      </c>
      <c r="R31" s="68"/>
      <c r="S31" s="68"/>
      <c r="T31" s="57"/>
      <c r="U31" s="20" t="s">
        <v>9</v>
      </c>
      <c r="V31" s="62"/>
      <c r="W31" s="62"/>
    </row>
    <row r="32" spans="1:23" x14ac:dyDescent="0.2">
      <c r="A32" s="60" t="s">
        <v>6</v>
      </c>
      <c r="B32" s="61"/>
      <c r="C32" s="39"/>
      <c r="D32" s="3"/>
      <c r="E32" s="18" t="s">
        <v>7</v>
      </c>
      <c r="F32" s="43">
        <v>0.65709490740740739</v>
      </c>
      <c r="G32" s="44">
        <v>7</v>
      </c>
      <c r="H32" s="3"/>
      <c r="I32" s="13" t="s">
        <v>8</v>
      </c>
      <c r="J32" s="45"/>
      <c r="K32" s="45"/>
      <c r="L32" s="3"/>
      <c r="M32" s="53" t="s">
        <v>76</v>
      </c>
      <c r="N32" s="64"/>
      <c r="O32" s="65"/>
      <c r="Q32" s="59" t="s">
        <v>77</v>
      </c>
      <c r="R32" s="68"/>
      <c r="S32" s="68"/>
      <c r="T32" s="57"/>
      <c r="U32" s="20" t="s">
        <v>9</v>
      </c>
      <c r="V32" s="62"/>
      <c r="W32" s="62"/>
    </row>
    <row r="33" spans="1:37" x14ac:dyDescent="0.2">
      <c r="A33" s="60" t="s">
        <v>6</v>
      </c>
      <c r="B33" s="61"/>
      <c r="C33" s="39"/>
      <c r="D33" s="3"/>
      <c r="E33" s="18" t="s">
        <v>7</v>
      </c>
      <c r="F33" s="43">
        <v>0.65834490740740736</v>
      </c>
      <c r="G33" s="44">
        <v>11</v>
      </c>
      <c r="H33" s="3"/>
      <c r="I33" s="13" t="s">
        <v>8</v>
      </c>
      <c r="J33" s="47">
        <v>0.65879629629629632</v>
      </c>
      <c r="K33" s="48">
        <v>6</v>
      </c>
      <c r="L33" s="3"/>
      <c r="M33" s="53" t="s">
        <v>76</v>
      </c>
      <c r="N33" s="64"/>
      <c r="O33" s="65"/>
      <c r="Q33" s="59" t="s">
        <v>77</v>
      </c>
      <c r="R33" s="68"/>
      <c r="S33" s="68"/>
      <c r="T33" s="57"/>
      <c r="U33" s="20" t="s">
        <v>9</v>
      </c>
      <c r="V33" s="62"/>
      <c r="W33" s="62"/>
    </row>
    <row r="34" spans="1:37" x14ac:dyDescent="0.2">
      <c r="A34" s="60" t="s">
        <v>6</v>
      </c>
      <c r="B34" s="61"/>
      <c r="C34" s="39"/>
      <c r="D34" s="3"/>
      <c r="E34" s="18" t="s">
        <v>7</v>
      </c>
      <c r="F34" s="43">
        <v>0.65967592592592594</v>
      </c>
      <c r="G34" s="44">
        <v>12</v>
      </c>
      <c r="H34" s="3"/>
      <c r="I34" s="13" t="s">
        <v>8</v>
      </c>
      <c r="J34" s="47">
        <v>0.65962962962962968</v>
      </c>
      <c r="K34" s="48">
        <v>23</v>
      </c>
      <c r="L34" s="3"/>
      <c r="M34" s="53" t="s">
        <v>76</v>
      </c>
      <c r="N34" s="64"/>
      <c r="O34" s="65"/>
      <c r="Q34" s="59" t="s">
        <v>77</v>
      </c>
      <c r="R34" s="68"/>
      <c r="S34" s="68"/>
      <c r="T34" s="57"/>
      <c r="U34" s="20" t="s">
        <v>9</v>
      </c>
      <c r="V34" s="62"/>
      <c r="W34" s="62"/>
    </row>
    <row r="35" spans="1:37" x14ac:dyDescent="0.2">
      <c r="A35" s="60" t="s">
        <v>6</v>
      </c>
      <c r="B35" s="61"/>
      <c r="C35" s="39"/>
      <c r="D35" s="3"/>
      <c r="E35" s="18" t="s">
        <v>7</v>
      </c>
      <c r="F35" s="43">
        <v>0.66093750000000007</v>
      </c>
      <c r="G35" s="44">
        <v>8</v>
      </c>
      <c r="H35" s="3"/>
      <c r="I35" s="13" t="s">
        <v>8</v>
      </c>
      <c r="J35" s="47">
        <v>0.66145833333333337</v>
      </c>
      <c r="K35" s="48">
        <v>15</v>
      </c>
      <c r="L35" s="3"/>
      <c r="M35" s="53" t="s">
        <v>76</v>
      </c>
      <c r="N35" s="64"/>
      <c r="O35" s="65"/>
      <c r="Q35" s="59" t="s">
        <v>77</v>
      </c>
      <c r="R35" s="68"/>
      <c r="S35" s="68"/>
      <c r="T35" s="57"/>
      <c r="U35" s="20" t="s">
        <v>9</v>
      </c>
      <c r="V35" s="62"/>
      <c r="W35" s="62"/>
    </row>
    <row r="36" spans="1:37" x14ac:dyDescent="0.2">
      <c r="A36" s="60" t="s">
        <v>6</v>
      </c>
      <c r="B36" s="61"/>
      <c r="C36" s="39"/>
      <c r="D36" s="3"/>
      <c r="E36" s="18" t="s">
        <v>7</v>
      </c>
      <c r="F36" s="43">
        <v>0.66149305555555549</v>
      </c>
      <c r="G36" s="44">
        <v>32</v>
      </c>
      <c r="H36" s="3"/>
      <c r="I36" s="13" t="s">
        <v>8</v>
      </c>
      <c r="J36" s="47">
        <v>0.66211805555555558</v>
      </c>
      <c r="K36" s="48">
        <v>31</v>
      </c>
      <c r="L36" s="3"/>
      <c r="M36" s="53" t="s">
        <v>76</v>
      </c>
      <c r="N36" s="64"/>
      <c r="O36" s="65"/>
      <c r="Q36" s="59" t="s">
        <v>77</v>
      </c>
      <c r="R36" s="68"/>
      <c r="S36" s="68"/>
      <c r="T36" s="57"/>
      <c r="U36" s="20" t="s">
        <v>9</v>
      </c>
      <c r="V36" s="62"/>
      <c r="W36" s="62"/>
    </row>
    <row r="37" spans="1:37" x14ac:dyDescent="0.2">
      <c r="A37" s="60" t="s">
        <v>6</v>
      </c>
      <c r="B37" s="61"/>
      <c r="C37" s="39"/>
      <c r="D37" s="3"/>
      <c r="E37" s="18" t="s">
        <v>7</v>
      </c>
      <c r="F37" s="43">
        <v>0.66245370370370371</v>
      </c>
      <c r="G37" s="44">
        <v>34</v>
      </c>
      <c r="H37" s="3"/>
      <c r="I37" s="13" t="s">
        <v>8</v>
      </c>
      <c r="J37" s="47">
        <v>0.66276620370370376</v>
      </c>
      <c r="K37" s="48">
        <v>21</v>
      </c>
      <c r="L37" s="3"/>
      <c r="M37" s="53" t="s">
        <v>76</v>
      </c>
      <c r="N37" s="64"/>
      <c r="O37" s="65"/>
      <c r="Q37" s="59" t="s">
        <v>77</v>
      </c>
      <c r="R37" s="68"/>
      <c r="S37" s="68"/>
      <c r="T37" s="57"/>
      <c r="U37" s="20" t="s">
        <v>9</v>
      </c>
      <c r="V37" s="62"/>
      <c r="W37" s="62"/>
    </row>
    <row r="38" spans="1:37" x14ac:dyDescent="0.2">
      <c r="A38" s="60" t="s">
        <v>6</v>
      </c>
      <c r="B38" s="61"/>
      <c r="C38" s="39"/>
      <c r="D38" s="3"/>
      <c r="E38" s="18" t="s">
        <v>7</v>
      </c>
      <c r="F38" s="43">
        <v>0.66351851851851851</v>
      </c>
      <c r="G38" s="44">
        <v>20</v>
      </c>
      <c r="H38" s="3"/>
      <c r="I38" s="13" t="s">
        <v>8</v>
      </c>
      <c r="J38" s="47">
        <v>0.66324074074074069</v>
      </c>
      <c r="K38" s="48">
        <v>9</v>
      </c>
      <c r="L38" s="3"/>
      <c r="M38" s="53" t="s">
        <v>76</v>
      </c>
      <c r="N38" s="64"/>
      <c r="O38" s="65"/>
      <c r="Q38" s="59" t="s">
        <v>77</v>
      </c>
      <c r="R38" s="68"/>
      <c r="S38" s="68"/>
      <c r="T38" s="57"/>
      <c r="U38" s="20" t="s">
        <v>9</v>
      </c>
      <c r="V38" s="62"/>
      <c r="W38" s="62"/>
    </row>
    <row r="39" spans="1:37" x14ac:dyDescent="0.2">
      <c r="A39" s="60" t="s">
        <v>6</v>
      </c>
      <c r="B39" s="61"/>
      <c r="C39" s="39"/>
      <c r="D39" s="3"/>
      <c r="E39" s="18" t="s">
        <v>7</v>
      </c>
      <c r="F39" s="43">
        <v>0.66476851851851848</v>
      </c>
      <c r="G39" s="44">
        <v>10</v>
      </c>
      <c r="H39" s="3"/>
      <c r="I39" s="13" t="s">
        <v>8</v>
      </c>
      <c r="J39" s="47">
        <v>0.66427083333333337</v>
      </c>
      <c r="K39" s="48">
        <v>27</v>
      </c>
      <c r="L39" s="3"/>
      <c r="M39" s="53" t="s">
        <v>76</v>
      </c>
      <c r="N39" s="64"/>
      <c r="O39" s="65"/>
      <c r="Q39" s="59" t="s">
        <v>77</v>
      </c>
      <c r="R39" s="68"/>
      <c r="S39" s="68"/>
      <c r="T39" s="57"/>
      <c r="U39" s="20" t="s">
        <v>9</v>
      </c>
      <c r="V39" s="62"/>
      <c r="W39" s="62"/>
    </row>
    <row r="40" spans="1:37" x14ac:dyDescent="0.2">
      <c r="A40" s="60" t="s">
        <v>6</v>
      </c>
      <c r="B40" s="61"/>
      <c r="C40" s="39"/>
      <c r="D40" s="3"/>
      <c r="E40" s="18" t="s">
        <v>7</v>
      </c>
      <c r="F40" s="43">
        <v>0.66614583333333333</v>
      </c>
      <c r="G40" s="44">
        <v>30</v>
      </c>
      <c r="H40" s="3"/>
      <c r="I40" s="13" t="s">
        <v>8</v>
      </c>
      <c r="J40" s="47">
        <v>0.66549768518518515</v>
      </c>
      <c r="K40" s="48">
        <v>33</v>
      </c>
      <c r="L40" s="3"/>
      <c r="M40" s="53" t="s">
        <v>76</v>
      </c>
      <c r="N40" s="64"/>
      <c r="O40" s="65"/>
      <c r="Q40" s="59" t="s">
        <v>77</v>
      </c>
      <c r="R40" s="68"/>
      <c r="S40" s="68"/>
      <c r="T40" s="57"/>
      <c r="U40" s="20" t="s">
        <v>9</v>
      </c>
      <c r="V40" s="62"/>
      <c r="W40" s="62"/>
    </row>
    <row r="41" spans="1:37" x14ac:dyDescent="0.2">
      <c r="A41" s="60" t="s">
        <v>6</v>
      </c>
      <c r="B41" s="61"/>
      <c r="C41" s="39"/>
      <c r="D41" s="3"/>
      <c r="E41" s="18" t="s">
        <v>7</v>
      </c>
      <c r="F41" s="43">
        <v>0.66754629629629625</v>
      </c>
      <c r="G41" s="44" t="s">
        <v>11</v>
      </c>
      <c r="H41" s="3"/>
      <c r="I41" s="13" t="s">
        <v>8</v>
      </c>
      <c r="J41" s="47">
        <v>0.6661921296296297</v>
      </c>
      <c r="K41" s="48">
        <v>22</v>
      </c>
      <c r="L41" s="3"/>
      <c r="M41" s="53" t="s">
        <v>76</v>
      </c>
      <c r="N41" s="64"/>
      <c r="O41" s="65"/>
      <c r="Q41" s="59" t="s">
        <v>77</v>
      </c>
      <c r="R41" s="68"/>
      <c r="S41" s="68"/>
      <c r="T41" s="57"/>
      <c r="U41" s="20" t="s">
        <v>9</v>
      </c>
      <c r="V41" s="62"/>
      <c r="W41" s="62"/>
    </row>
    <row r="42" spans="1:37" x14ac:dyDescent="0.2">
      <c r="A42" s="60" t="s">
        <v>6</v>
      </c>
      <c r="B42" s="61"/>
      <c r="C42" s="39"/>
      <c r="D42" s="3"/>
      <c r="E42" s="18" t="s">
        <v>7</v>
      </c>
      <c r="F42" s="43">
        <v>0.66795138888888894</v>
      </c>
      <c r="G42" s="44">
        <v>9</v>
      </c>
      <c r="H42" s="3"/>
      <c r="I42" s="13" t="s">
        <v>8</v>
      </c>
      <c r="J42" s="47">
        <v>0.66710648148148144</v>
      </c>
      <c r="K42" s="48">
        <v>5</v>
      </c>
      <c r="L42" s="3"/>
      <c r="M42" s="53" t="s">
        <v>76</v>
      </c>
      <c r="N42" s="64"/>
      <c r="O42" s="65"/>
      <c r="Q42" s="59" t="s">
        <v>77</v>
      </c>
      <c r="R42" s="68"/>
      <c r="S42" s="68"/>
      <c r="T42" s="57"/>
      <c r="U42" s="20" t="s">
        <v>9</v>
      </c>
      <c r="V42" s="62"/>
      <c r="W42" s="62"/>
    </row>
    <row r="43" spans="1:37" x14ac:dyDescent="0.2">
      <c r="A43" s="60" t="s">
        <v>6</v>
      </c>
      <c r="B43" s="61"/>
      <c r="C43" s="39"/>
      <c r="D43" s="3"/>
      <c r="E43" s="18" t="s">
        <v>7</v>
      </c>
      <c r="F43" s="43">
        <v>0.66908564814814808</v>
      </c>
      <c r="G43" s="44">
        <v>5</v>
      </c>
      <c r="H43" s="3"/>
      <c r="I43" s="13" t="s">
        <v>8</v>
      </c>
      <c r="J43" s="47">
        <v>0.66803240740740744</v>
      </c>
      <c r="K43" s="48">
        <v>22</v>
      </c>
      <c r="L43" s="3"/>
      <c r="M43" s="53" t="s">
        <v>76</v>
      </c>
      <c r="N43" s="64"/>
      <c r="O43" s="65"/>
      <c r="Q43" s="59" t="s">
        <v>77</v>
      </c>
      <c r="R43" s="68"/>
      <c r="S43" s="68"/>
      <c r="T43" s="57"/>
      <c r="U43" s="20" t="s">
        <v>9</v>
      </c>
      <c r="V43" s="62"/>
      <c r="W43" s="62"/>
    </row>
    <row r="44" spans="1:37" x14ac:dyDescent="0.2">
      <c r="A44" s="60" t="s">
        <v>6</v>
      </c>
      <c r="B44" s="61"/>
      <c r="C44" s="39"/>
      <c r="D44" s="3"/>
      <c r="E44" s="18" t="s">
        <v>7</v>
      </c>
      <c r="F44" s="43">
        <v>0.67097222222222219</v>
      </c>
      <c r="G44" s="44">
        <v>13</v>
      </c>
      <c r="H44" s="3"/>
      <c r="I44" s="13" t="s">
        <v>8</v>
      </c>
      <c r="J44" s="47">
        <v>0.66869212962962965</v>
      </c>
      <c r="K44" s="48">
        <v>32</v>
      </c>
      <c r="L44" s="3"/>
      <c r="M44" s="53" t="s">
        <v>76</v>
      </c>
      <c r="N44" s="64"/>
      <c r="O44" s="65"/>
      <c r="Q44" s="59" t="s">
        <v>77</v>
      </c>
      <c r="R44" s="68"/>
      <c r="S44" s="68"/>
      <c r="T44" s="57"/>
      <c r="U44" s="20" t="s">
        <v>9</v>
      </c>
      <c r="V44" s="62"/>
      <c r="W44" s="62"/>
    </row>
    <row r="45" spans="1:37" x14ac:dyDescent="0.2">
      <c r="A45" s="60" t="s">
        <v>6</v>
      </c>
      <c r="B45" s="61"/>
      <c r="C45" s="39"/>
      <c r="D45" s="3"/>
      <c r="E45" s="18" t="s">
        <v>7</v>
      </c>
      <c r="F45" s="43">
        <v>0.672337962962963</v>
      </c>
      <c r="G45" s="44">
        <v>35</v>
      </c>
      <c r="H45" s="3"/>
      <c r="I45" s="13" t="s">
        <v>8</v>
      </c>
      <c r="J45" s="47">
        <v>0.66957175925925927</v>
      </c>
      <c r="K45" s="48">
        <v>27</v>
      </c>
      <c r="L45" s="3"/>
      <c r="M45" s="53" t="s">
        <v>76</v>
      </c>
      <c r="N45" s="64"/>
      <c r="O45" s="65"/>
      <c r="Q45" s="59" t="s">
        <v>77</v>
      </c>
      <c r="R45" s="68"/>
      <c r="S45" s="68"/>
      <c r="T45" s="57"/>
      <c r="U45" s="20" t="s">
        <v>9</v>
      </c>
      <c r="V45" s="62"/>
      <c r="W45" s="62"/>
      <c r="AK45" s="15"/>
    </row>
    <row r="46" spans="1:37" x14ac:dyDescent="0.2">
      <c r="A46" s="60" t="s">
        <v>6</v>
      </c>
      <c r="B46" s="61"/>
      <c r="C46" s="39"/>
      <c r="D46" s="3"/>
      <c r="E46" s="18" t="s">
        <v>7</v>
      </c>
      <c r="F46" s="43">
        <v>0.67390046296296291</v>
      </c>
      <c r="G46" s="44">
        <v>1</v>
      </c>
      <c r="H46" s="3"/>
      <c r="I46" s="13" t="s">
        <v>8</v>
      </c>
      <c r="J46" s="47">
        <v>0.67062499999999992</v>
      </c>
      <c r="K46" s="48">
        <v>32</v>
      </c>
      <c r="L46" s="3"/>
      <c r="M46" s="53" t="s">
        <v>76</v>
      </c>
      <c r="N46" s="64"/>
      <c r="O46" s="65"/>
      <c r="Q46" s="59" t="s">
        <v>77</v>
      </c>
      <c r="R46" s="68"/>
      <c r="S46" s="68"/>
      <c r="T46" s="57"/>
      <c r="U46" s="20" t="s">
        <v>9</v>
      </c>
      <c r="V46" s="62"/>
      <c r="W46" s="62"/>
      <c r="AK46" s="15"/>
    </row>
    <row r="47" spans="1:37" x14ac:dyDescent="0.2">
      <c r="A47" s="60" t="s">
        <v>6</v>
      </c>
      <c r="B47" s="61"/>
      <c r="C47" s="39"/>
      <c r="D47" s="3"/>
      <c r="E47" s="18" t="s">
        <v>7</v>
      </c>
      <c r="F47" s="43">
        <v>0.67546296296296304</v>
      </c>
      <c r="G47" s="44">
        <v>19</v>
      </c>
      <c r="H47" s="3"/>
      <c r="I47" s="13" t="s">
        <v>8</v>
      </c>
      <c r="J47" s="47">
        <v>0.67166666666666675</v>
      </c>
      <c r="K47" s="48">
        <v>4</v>
      </c>
      <c r="L47" s="3"/>
      <c r="M47" s="53" t="s">
        <v>76</v>
      </c>
      <c r="N47" s="64"/>
      <c r="O47" s="65"/>
      <c r="Q47" s="59" t="s">
        <v>77</v>
      </c>
      <c r="R47" s="68"/>
      <c r="S47" s="68"/>
      <c r="T47" s="57"/>
      <c r="U47" s="20" t="s">
        <v>9</v>
      </c>
      <c r="V47" s="62"/>
      <c r="W47" s="62"/>
      <c r="AK47" s="15"/>
    </row>
    <row r="48" spans="1:37" x14ac:dyDescent="0.2">
      <c r="A48" s="60" t="s">
        <v>6</v>
      </c>
      <c r="B48" s="61"/>
      <c r="C48" s="39"/>
      <c r="D48" s="3"/>
      <c r="E48" s="18" t="s">
        <v>7</v>
      </c>
      <c r="F48" s="43">
        <v>0.6769560185185185</v>
      </c>
      <c r="G48" s="44">
        <v>18</v>
      </c>
      <c r="H48" s="3"/>
      <c r="I48" s="13" t="s">
        <v>8</v>
      </c>
      <c r="J48" s="47">
        <v>0.67225694444444439</v>
      </c>
      <c r="K48" s="48">
        <v>25</v>
      </c>
      <c r="L48" s="3"/>
      <c r="M48" s="53" t="s">
        <v>76</v>
      </c>
      <c r="N48" s="64"/>
      <c r="O48" s="65"/>
      <c r="Q48" s="59" t="s">
        <v>77</v>
      </c>
      <c r="R48" s="68"/>
      <c r="S48" s="68"/>
      <c r="T48" s="57"/>
      <c r="U48" s="20" t="s">
        <v>9</v>
      </c>
      <c r="V48" s="62"/>
      <c r="W48" s="62"/>
      <c r="AK48" s="15"/>
    </row>
    <row r="49" spans="1:37" x14ac:dyDescent="0.2">
      <c r="A49" s="60" t="s">
        <v>6</v>
      </c>
      <c r="B49" s="61"/>
      <c r="C49" s="39"/>
      <c r="D49" s="3"/>
      <c r="E49" s="18" t="s">
        <v>7</v>
      </c>
      <c r="F49" s="43">
        <v>0.67847222222222225</v>
      </c>
      <c r="G49" s="44">
        <v>19</v>
      </c>
      <c r="H49" s="3"/>
      <c r="I49" s="13" t="s">
        <v>8</v>
      </c>
      <c r="J49" s="47">
        <v>0.67304398148148159</v>
      </c>
      <c r="K49" s="48">
        <v>30</v>
      </c>
      <c r="L49" s="3"/>
      <c r="M49" s="53" t="s">
        <v>76</v>
      </c>
      <c r="N49" s="64"/>
      <c r="O49" s="65"/>
      <c r="Q49" s="59" t="s">
        <v>77</v>
      </c>
      <c r="R49" s="68"/>
      <c r="S49" s="68"/>
      <c r="T49" s="57"/>
      <c r="U49" s="20" t="s">
        <v>9</v>
      </c>
      <c r="V49" s="62"/>
      <c r="W49" s="62"/>
      <c r="AK49" s="15"/>
    </row>
    <row r="50" spans="1:37" x14ac:dyDescent="0.2">
      <c r="A50" s="60" t="s">
        <v>6</v>
      </c>
      <c r="B50" s="61"/>
      <c r="C50" s="39"/>
      <c r="D50" s="3"/>
      <c r="E50" s="18" t="s">
        <v>7</v>
      </c>
      <c r="F50" s="43">
        <v>0.68001157407407409</v>
      </c>
      <c r="G50" s="44">
        <v>24</v>
      </c>
      <c r="H50" s="3"/>
      <c r="I50" s="13" t="s">
        <v>8</v>
      </c>
      <c r="J50" s="47">
        <v>0.67387731481481483</v>
      </c>
      <c r="K50" s="48">
        <v>25</v>
      </c>
      <c r="L50" s="3"/>
      <c r="M50" s="53" t="s">
        <v>76</v>
      </c>
      <c r="N50" s="64"/>
      <c r="O50" s="65"/>
      <c r="Q50" s="59" t="s">
        <v>77</v>
      </c>
      <c r="R50" s="68"/>
      <c r="S50" s="68"/>
      <c r="T50" s="57"/>
      <c r="U50" s="20" t="s">
        <v>9</v>
      </c>
      <c r="V50" s="62"/>
      <c r="W50" s="62"/>
      <c r="AK50" s="15"/>
    </row>
    <row r="51" spans="1:37" x14ac:dyDescent="0.2">
      <c r="A51" s="60" t="s">
        <v>6</v>
      </c>
      <c r="B51" s="61"/>
      <c r="C51" s="39"/>
      <c r="D51" s="3"/>
      <c r="E51" s="18" t="s">
        <v>7</v>
      </c>
      <c r="F51" s="43">
        <v>0.68122685185185183</v>
      </c>
      <c r="G51" s="44">
        <v>1</v>
      </c>
      <c r="H51" s="3"/>
      <c r="I51" s="13" t="s">
        <v>8</v>
      </c>
      <c r="J51" s="47">
        <v>0.67484953703703709</v>
      </c>
      <c r="K51" s="48">
        <v>9</v>
      </c>
      <c r="L51" s="3"/>
      <c r="M51" s="53" t="s">
        <v>76</v>
      </c>
      <c r="N51" s="64"/>
      <c r="O51" s="65"/>
      <c r="Q51" s="59" t="s">
        <v>77</v>
      </c>
      <c r="R51" s="68"/>
      <c r="S51" s="68"/>
      <c r="T51" s="57"/>
      <c r="U51" s="20" t="s">
        <v>9</v>
      </c>
      <c r="V51" s="62"/>
      <c r="W51" s="62"/>
      <c r="AK51" s="15"/>
    </row>
    <row r="52" spans="1:37" x14ac:dyDescent="0.2">
      <c r="A52" s="60" t="s">
        <v>6</v>
      </c>
      <c r="B52" s="61"/>
      <c r="C52" s="39"/>
      <c r="D52" s="3"/>
      <c r="E52" s="18" t="s">
        <v>7</v>
      </c>
      <c r="F52" s="43">
        <v>0.68222222222222229</v>
      </c>
      <c r="G52" s="44">
        <v>19</v>
      </c>
      <c r="H52" s="3"/>
      <c r="I52" s="13" t="s">
        <v>8</v>
      </c>
      <c r="J52" s="47">
        <v>0.67538194444444455</v>
      </c>
      <c r="K52" s="48">
        <v>20</v>
      </c>
      <c r="L52" s="3"/>
      <c r="M52" s="53" t="s">
        <v>76</v>
      </c>
      <c r="N52" s="64"/>
      <c r="O52" s="65"/>
      <c r="Q52" s="59" t="s">
        <v>77</v>
      </c>
      <c r="R52" s="68"/>
      <c r="S52" s="68"/>
      <c r="T52" s="57"/>
      <c r="U52" s="20" t="s">
        <v>9</v>
      </c>
      <c r="V52" s="62"/>
      <c r="W52" s="62"/>
      <c r="AK52" s="15"/>
    </row>
    <row r="53" spans="1:37" x14ac:dyDescent="0.2">
      <c r="A53" s="60" t="s">
        <v>6</v>
      </c>
      <c r="B53" s="61"/>
      <c r="C53" s="61"/>
      <c r="D53" s="3"/>
      <c r="E53" s="18" t="s">
        <v>7</v>
      </c>
      <c r="F53" s="43">
        <v>0.68337962962962961</v>
      </c>
      <c r="G53" s="44">
        <v>6</v>
      </c>
      <c r="H53" s="3"/>
      <c r="I53" s="13" t="s">
        <v>8</v>
      </c>
      <c r="J53" s="47">
        <v>0.67633101851851851</v>
      </c>
      <c r="K53" s="48">
        <v>21</v>
      </c>
      <c r="L53" s="3"/>
      <c r="M53" s="53" t="s">
        <v>76</v>
      </c>
      <c r="N53" s="64"/>
      <c r="O53" s="65"/>
      <c r="Q53" s="59" t="s">
        <v>77</v>
      </c>
      <c r="R53" s="68"/>
      <c r="S53" s="68"/>
      <c r="T53" s="57"/>
      <c r="U53" s="20" t="s">
        <v>9</v>
      </c>
      <c r="V53" s="62"/>
      <c r="W53" s="62"/>
      <c r="AK53" s="15"/>
    </row>
    <row r="54" spans="1:37" x14ac:dyDescent="0.2">
      <c r="A54" s="60" t="s">
        <v>6</v>
      </c>
      <c r="B54" s="61"/>
      <c r="C54" s="61"/>
      <c r="D54" s="3"/>
      <c r="E54" s="18" t="s">
        <v>7</v>
      </c>
      <c r="F54" s="43">
        <v>0.68453703703703705</v>
      </c>
      <c r="G54" s="44">
        <v>28</v>
      </c>
      <c r="H54" s="3"/>
      <c r="I54" s="13" t="s">
        <v>8</v>
      </c>
      <c r="J54" s="47">
        <v>0.67718750000000005</v>
      </c>
      <c r="K54" s="48">
        <v>3</v>
      </c>
      <c r="L54" s="3"/>
      <c r="M54" s="53" t="s">
        <v>76</v>
      </c>
      <c r="N54" s="64"/>
      <c r="O54" s="65"/>
      <c r="Q54" s="59" t="s">
        <v>77</v>
      </c>
      <c r="R54" s="68"/>
      <c r="S54" s="68"/>
      <c r="T54" s="57"/>
      <c r="U54" s="20" t="s">
        <v>9</v>
      </c>
      <c r="V54" s="50">
        <v>0.67873842592592604</v>
      </c>
      <c r="W54" s="51">
        <v>22</v>
      </c>
    </row>
    <row r="55" spans="1:37" x14ac:dyDescent="0.2">
      <c r="A55" s="60" t="s">
        <v>6</v>
      </c>
      <c r="B55" s="61"/>
      <c r="C55" s="61"/>
      <c r="D55" s="3"/>
      <c r="E55" s="18" t="s">
        <v>7</v>
      </c>
      <c r="F55" s="43">
        <v>0.68605324074074081</v>
      </c>
      <c r="G55" s="44">
        <v>11</v>
      </c>
      <c r="H55" s="3"/>
      <c r="I55" s="13" t="s">
        <v>8</v>
      </c>
      <c r="J55" s="47">
        <v>0.67839120370370365</v>
      </c>
      <c r="K55" s="48">
        <v>5</v>
      </c>
      <c r="L55" s="3"/>
      <c r="M55" s="53" t="s">
        <v>76</v>
      </c>
      <c r="N55" s="64"/>
      <c r="O55" s="65"/>
      <c r="Q55" s="59" t="s">
        <v>77</v>
      </c>
      <c r="R55" s="68"/>
      <c r="S55" s="68"/>
      <c r="T55" s="57"/>
      <c r="U55" s="20" t="s">
        <v>9</v>
      </c>
      <c r="V55" s="50">
        <v>0.67943287037037037</v>
      </c>
      <c r="W55" s="51">
        <v>20</v>
      </c>
    </row>
    <row r="56" spans="1:37" x14ac:dyDescent="0.2">
      <c r="A56" s="60" t="s">
        <v>6</v>
      </c>
      <c r="B56" s="61"/>
      <c r="C56" s="61"/>
      <c r="D56" s="3"/>
      <c r="E56" s="18" t="s">
        <v>7</v>
      </c>
      <c r="F56" s="43">
        <v>0.68767361111111114</v>
      </c>
      <c r="G56" s="44">
        <v>32</v>
      </c>
      <c r="H56" s="3"/>
      <c r="I56" s="13" t="s">
        <v>8</v>
      </c>
      <c r="J56" s="47">
        <v>0.67945601851851845</v>
      </c>
      <c r="K56" s="48">
        <v>1</v>
      </c>
      <c r="L56" s="3"/>
      <c r="M56" s="53" t="s">
        <v>76</v>
      </c>
      <c r="N56" s="64"/>
      <c r="O56" s="65"/>
      <c r="Q56" s="59" t="s">
        <v>77</v>
      </c>
      <c r="R56" s="68"/>
      <c r="S56" s="68"/>
      <c r="T56" s="57"/>
      <c r="U56" s="20" t="s">
        <v>9</v>
      </c>
      <c r="V56" s="50">
        <v>0.680150462962963</v>
      </c>
      <c r="W56" s="51">
        <v>9</v>
      </c>
      <c r="AH56" s="14"/>
      <c r="AI56" s="14"/>
      <c r="AJ56" s="15"/>
      <c r="AK56" s="15"/>
    </row>
    <row r="57" spans="1:37" x14ac:dyDescent="0.2">
      <c r="A57" s="60" t="s">
        <v>6</v>
      </c>
      <c r="B57" s="61"/>
      <c r="C57" s="61"/>
      <c r="D57" s="3"/>
      <c r="E57" s="18" t="s">
        <v>7</v>
      </c>
      <c r="F57" s="43">
        <v>0.68775462962962963</v>
      </c>
      <c r="G57" s="44" t="s">
        <v>11</v>
      </c>
      <c r="H57" s="3"/>
      <c r="I57" s="13" t="s">
        <v>8</v>
      </c>
      <c r="J57" s="47">
        <v>0.68021990740740745</v>
      </c>
      <c r="K57" s="48">
        <v>16</v>
      </c>
      <c r="L57" s="3"/>
      <c r="M57" s="53" t="s">
        <v>76</v>
      </c>
      <c r="N57" s="64"/>
      <c r="O57" s="65"/>
      <c r="Q57" s="59" t="s">
        <v>77</v>
      </c>
      <c r="R57" s="68"/>
      <c r="S57" s="68"/>
      <c r="T57" s="57"/>
      <c r="U57" s="20" t="s">
        <v>9</v>
      </c>
      <c r="V57" s="50">
        <v>0.68093750000000008</v>
      </c>
      <c r="W57" s="51">
        <v>16</v>
      </c>
      <c r="AH57" s="14"/>
      <c r="AI57" s="14"/>
      <c r="AJ57" s="15"/>
      <c r="AK57" s="15"/>
    </row>
    <row r="58" spans="1:37" x14ac:dyDescent="0.2">
      <c r="A58" s="60" t="s">
        <v>6</v>
      </c>
      <c r="B58" s="61"/>
      <c r="C58" s="61"/>
      <c r="D58" s="3"/>
      <c r="E58" s="18" t="s">
        <v>7</v>
      </c>
      <c r="F58" s="43">
        <v>0.69002314814814814</v>
      </c>
      <c r="G58" s="44">
        <v>22</v>
      </c>
      <c r="H58" s="3"/>
      <c r="I58" s="13" t="s">
        <v>8</v>
      </c>
      <c r="J58" s="47">
        <v>0.68196759259259254</v>
      </c>
      <c r="K58" s="48">
        <v>3</v>
      </c>
      <c r="L58" s="3"/>
      <c r="M58" s="53" t="s">
        <v>76</v>
      </c>
      <c r="N58" s="64"/>
      <c r="O58" s="65"/>
      <c r="Q58" s="59" t="s">
        <v>77</v>
      </c>
      <c r="R58" s="68"/>
      <c r="S58" s="68"/>
      <c r="T58" s="57"/>
      <c r="U58" s="20" t="s">
        <v>9</v>
      </c>
      <c r="V58" s="50">
        <v>0.68130787037037033</v>
      </c>
      <c r="W58" s="51">
        <v>30</v>
      </c>
      <c r="AH58" s="14"/>
      <c r="AI58" s="14"/>
      <c r="AJ58" s="15"/>
      <c r="AK58" s="15"/>
    </row>
    <row r="59" spans="1:37" x14ac:dyDescent="0.2">
      <c r="A59" s="60" t="s">
        <v>6</v>
      </c>
      <c r="B59" s="61"/>
      <c r="C59" s="61"/>
      <c r="D59" s="3"/>
      <c r="E59" s="18" t="s">
        <v>7</v>
      </c>
      <c r="F59" s="43">
        <v>0.69134259259259256</v>
      </c>
      <c r="G59" s="44">
        <v>7</v>
      </c>
      <c r="H59" s="3"/>
      <c r="I59" s="13" t="s">
        <v>8</v>
      </c>
      <c r="J59" s="47">
        <v>0.68319444444444455</v>
      </c>
      <c r="K59" s="48">
        <v>30</v>
      </c>
      <c r="L59" s="3"/>
      <c r="M59" s="53" t="s">
        <v>76</v>
      </c>
      <c r="N59" s="64"/>
      <c r="O59" s="65"/>
      <c r="Q59" s="59" t="s">
        <v>77</v>
      </c>
      <c r="R59" s="68"/>
      <c r="S59" s="68"/>
      <c r="T59" s="57"/>
      <c r="U59" s="20" t="s">
        <v>9</v>
      </c>
      <c r="V59" s="50">
        <v>0.68185185185185182</v>
      </c>
      <c r="W59" s="51">
        <v>17</v>
      </c>
      <c r="AH59" s="14"/>
      <c r="AI59" s="14"/>
      <c r="AJ59" s="15"/>
      <c r="AK59" s="15"/>
    </row>
    <row r="60" spans="1:37" x14ac:dyDescent="0.2">
      <c r="A60" s="60" t="s">
        <v>6</v>
      </c>
      <c r="B60" s="61"/>
      <c r="C60" s="61"/>
      <c r="D60" s="3"/>
      <c r="E60" s="18" t="s">
        <v>7</v>
      </c>
      <c r="F60" s="43">
        <v>0.69292824074074078</v>
      </c>
      <c r="G60" s="44">
        <v>15</v>
      </c>
      <c r="H60" s="3"/>
      <c r="I60" s="13" t="s">
        <v>8</v>
      </c>
      <c r="J60" s="47">
        <v>0.68437500000000007</v>
      </c>
      <c r="K60" s="48">
        <v>13</v>
      </c>
      <c r="L60" s="3"/>
      <c r="M60" s="53" t="s">
        <v>76</v>
      </c>
      <c r="N60" s="64"/>
      <c r="O60" s="65"/>
      <c r="Q60" s="59" t="s">
        <v>77</v>
      </c>
      <c r="R60" s="68"/>
      <c r="S60" s="68"/>
      <c r="T60" s="57"/>
      <c r="U60" s="20" t="s">
        <v>9</v>
      </c>
      <c r="V60" s="50">
        <v>0.68244212962962969</v>
      </c>
      <c r="W60" s="51">
        <v>25</v>
      </c>
      <c r="AH60" s="14"/>
      <c r="AI60" s="14"/>
      <c r="AJ60" s="15"/>
      <c r="AK60" s="15"/>
    </row>
    <row r="61" spans="1:37" x14ac:dyDescent="0.2">
      <c r="A61" s="60" t="s">
        <v>6</v>
      </c>
      <c r="B61" s="61"/>
      <c r="C61" s="61"/>
      <c r="D61" s="3"/>
      <c r="E61" s="18" t="s">
        <v>7</v>
      </c>
      <c r="F61" s="43">
        <v>0.69440972222222219</v>
      </c>
      <c r="G61" s="44">
        <v>9</v>
      </c>
      <c r="H61" s="3"/>
      <c r="I61" s="13" t="s">
        <v>8</v>
      </c>
      <c r="J61" s="47">
        <v>0.68574074074074076</v>
      </c>
      <c r="K61" s="48">
        <v>0</v>
      </c>
      <c r="L61" s="3"/>
      <c r="M61" s="53" t="s">
        <v>76</v>
      </c>
      <c r="N61" s="64"/>
      <c r="O61" s="65"/>
      <c r="Q61" s="59" t="s">
        <v>77</v>
      </c>
      <c r="R61" s="68"/>
      <c r="S61" s="68"/>
      <c r="T61" s="57"/>
      <c r="U61" s="20" t="s">
        <v>9</v>
      </c>
      <c r="V61" s="50">
        <v>0.68325231481481474</v>
      </c>
      <c r="W61" s="51">
        <v>23</v>
      </c>
      <c r="AH61" s="14"/>
      <c r="AI61" s="14"/>
      <c r="AJ61" s="15"/>
      <c r="AK61" s="15"/>
    </row>
    <row r="62" spans="1:37" x14ac:dyDescent="0.2">
      <c r="A62" s="60" t="s">
        <v>6</v>
      </c>
      <c r="B62" s="61"/>
      <c r="C62" s="61"/>
      <c r="D62" s="3"/>
      <c r="E62" s="18" t="s">
        <v>7</v>
      </c>
      <c r="F62" s="43">
        <v>0.69589120370370372</v>
      </c>
      <c r="G62" s="44">
        <v>0</v>
      </c>
      <c r="H62" s="3"/>
      <c r="I62" s="13" t="s">
        <v>8</v>
      </c>
      <c r="J62" s="47">
        <v>0.6881018518518518</v>
      </c>
      <c r="K62" s="48">
        <v>8</v>
      </c>
      <c r="L62" s="3"/>
      <c r="M62" s="53" t="s">
        <v>76</v>
      </c>
      <c r="N62" s="64"/>
      <c r="O62" s="65"/>
      <c r="Q62" s="59" t="s">
        <v>77</v>
      </c>
      <c r="R62" s="68"/>
      <c r="S62" s="68"/>
      <c r="T62" s="57"/>
      <c r="U62" s="20" t="s">
        <v>9</v>
      </c>
      <c r="V62" s="50">
        <v>0.6840046296296296</v>
      </c>
      <c r="W62" s="51">
        <v>16</v>
      </c>
      <c r="AH62" s="14"/>
      <c r="AI62" s="14"/>
      <c r="AJ62" s="15"/>
      <c r="AK62" s="15"/>
    </row>
    <row r="63" spans="1:37" x14ac:dyDescent="0.2">
      <c r="A63" s="60" t="s">
        <v>6</v>
      </c>
      <c r="B63" s="61"/>
      <c r="C63" s="61"/>
      <c r="D63" s="3"/>
      <c r="E63" s="18" t="s">
        <v>7</v>
      </c>
      <c r="F63" s="43">
        <v>0.69755787037037031</v>
      </c>
      <c r="G63" s="44">
        <v>8</v>
      </c>
      <c r="H63" s="3"/>
      <c r="I63" s="13" t="s">
        <v>8</v>
      </c>
      <c r="J63" s="47">
        <v>0.68817129629629636</v>
      </c>
      <c r="K63" s="48" t="s">
        <v>11</v>
      </c>
      <c r="L63" s="3"/>
      <c r="M63" s="53" t="s">
        <v>76</v>
      </c>
      <c r="N63" s="64"/>
      <c r="O63" s="65"/>
      <c r="Q63" s="59" t="s">
        <v>77</v>
      </c>
      <c r="R63" s="68"/>
      <c r="S63" s="68"/>
      <c r="T63" s="57"/>
      <c r="U63" s="20" t="s">
        <v>9</v>
      </c>
      <c r="V63" s="50">
        <v>0.68475694444444446</v>
      </c>
      <c r="W63" s="51">
        <v>35</v>
      </c>
      <c r="AH63" s="14"/>
      <c r="AI63" s="14"/>
      <c r="AJ63" s="15"/>
      <c r="AK63" s="15"/>
    </row>
    <row r="64" spans="1:37" x14ac:dyDescent="0.2">
      <c r="A64" s="60" t="s">
        <v>6</v>
      </c>
      <c r="B64" s="61"/>
      <c r="C64" s="61"/>
      <c r="D64" s="3"/>
      <c r="E64" s="18" t="s">
        <v>7</v>
      </c>
      <c r="F64" s="43">
        <v>0.69996527777777784</v>
      </c>
      <c r="G64" s="44">
        <v>6</v>
      </c>
      <c r="H64" s="3"/>
      <c r="I64" s="13" t="s">
        <v>8</v>
      </c>
      <c r="J64" s="47">
        <v>0.68958333333333333</v>
      </c>
      <c r="K64" s="48">
        <v>32</v>
      </c>
      <c r="L64" s="3"/>
      <c r="M64" s="53" t="s">
        <v>76</v>
      </c>
      <c r="N64" s="64"/>
      <c r="O64" s="65"/>
      <c r="Q64" s="59" t="s">
        <v>77</v>
      </c>
      <c r="R64" s="68"/>
      <c r="S64" s="68"/>
      <c r="T64" s="57"/>
      <c r="U64" s="20" t="s">
        <v>9</v>
      </c>
      <c r="V64" s="50">
        <v>0.68581018518518511</v>
      </c>
      <c r="W64" s="51">
        <v>14</v>
      </c>
      <c r="AH64" s="14"/>
      <c r="AI64" s="14"/>
      <c r="AJ64" s="15"/>
      <c r="AK64" s="15"/>
    </row>
    <row r="65" spans="1:37" x14ac:dyDescent="0.2">
      <c r="A65" s="60" t="s">
        <v>6</v>
      </c>
      <c r="B65" s="61"/>
      <c r="C65" s="61"/>
      <c r="D65" s="3"/>
      <c r="E65" s="18" t="s">
        <v>7</v>
      </c>
      <c r="F65" s="43">
        <v>0.7015162037037036</v>
      </c>
      <c r="G65" s="44">
        <v>33</v>
      </c>
      <c r="H65" s="3"/>
      <c r="I65" s="13" t="s">
        <v>8</v>
      </c>
      <c r="J65" s="47">
        <v>0.69084490740740734</v>
      </c>
      <c r="K65" s="48">
        <v>31</v>
      </c>
      <c r="L65" s="3"/>
      <c r="M65" s="53" t="s">
        <v>76</v>
      </c>
      <c r="N65" s="64"/>
      <c r="O65" s="65"/>
      <c r="Q65" s="59" t="s">
        <v>77</v>
      </c>
      <c r="R65" s="68"/>
      <c r="S65" s="68"/>
      <c r="T65" s="57"/>
      <c r="U65" s="20" t="s">
        <v>9</v>
      </c>
      <c r="V65" s="50">
        <v>0.68746527777777777</v>
      </c>
      <c r="W65" s="51">
        <v>18</v>
      </c>
      <c r="AH65" s="14"/>
      <c r="AI65" s="14"/>
      <c r="AJ65" s="15"/>
      <c r="AK65" s="15"/>
    </row>
    <row r="66" spans="1:37" x14ac:dyDescent="0.2">
      <c r="A66" s="60" t="s">
        <v>6</v>
      </c>
      <c r="B66" s="61"/>
      <c r="C66" s="61"/>
      <c r="D66" s="3"/>
      <c r="E66" s="18" t="s">
        <v>7</v>
      </c>
      <c r="F66" s="43">
        <v>0.70327546296296306</v>
      </c>
      <c r="G66" s="44">
        <v>34</v>
      </c>
      <c r="H66" s="3"/>
      <c r="I66" s="13" t="s">
        <v>8</v>
      </c>
      <c r="J66" s="47">
        <v>0.69355324074074076</v>
      </c>
      <c r="K66" s="48">
        <v>27</v>
      </c>
      <c r="L66" s="3"/>
      <c r="M66" s="53" t="s">
        <v>76</v>
      </c>
      <c r="N66" s="64"/>
      <c r="O66" s="65"/>
      <c r="Q66" s="59" t="s">
        <v>77</v>
      </c>
      <c r="R66" s="68"/>
      <c r="S66" s="68"/>
      <c r="T66" s="57"/>
      <c r="U66" s="20" t="s">
        <v>9</v>
      </c>
      <c r="V66" s="50">
        <v>0.68909722222222225</v>
      </c>
      <c r="W66" s="51">
        <v>7</v>
      </c>
      <c r="AH66" s="14"/>
      <c r="AI66" s="14"/>
      <c r="AJ66" s="15"/>
      <c r="AK66" s="15"/>
    </row>
    <row r="67" spans="1:37" x14ac:dyDescent="0.2">
      <c r="A67" s="60" t="s">
        <v>6</v>
      </c>
      <c r="B67" s="61"/>
      <c r="C67" s="61"/>
      <c r="D67" s="3"/>
      <c r="E67" s="18" t="s">
        <v>7</v>
      </c>
      <c r="F67" s="43">
        <v>0.7049305555555555</v>
      </c>
      <c r="G67" s="44">
        <v>26</v>
      </c>
      <c r="H67" s="3"/>
      <c r="I67" s="13" t="s">
        <v>8</v>
      </c>
      <c r="J67" s="47">
        <v>0.69523148148148151</v>
      </c>
      <c r="K67" s="48">
        <v>6</v>
      </c>
      <c r="L67" s="3"/>
      <c r="M67" s="53" t="s">
        <v>76</v>
      </c>
      <c r="N67" s="64"/>
      <c r="O67" s="65"/>
      <c r="Q67" s="59" t="s">
        <v>77</v>
      </c>
      <c r="R67" s="68"/>
      <c r="S67" s="68"/>
      <c r="T67" s="57"/>
      <c r="U67" s="20" t="s">
        <v>9</v>
      </c>
      <c r="V67" s="50">
        <v>0.69045138888888891</v>
      </c>
      <c r="W67" s="51">
        <v>1</v>
      </c>
      <c r="AH67" s="14"/>
      <c r="AI67" s="14"/>
      <c r="AJ67" s="15"/>
      <c r="AK67" s="15"/>
    </row>
    <row r="68" spans="1:37" x14ac:dyDescent="0.2">
      <c r="A68" s="60" t="s">
        <v>6</v>
      </c>
      <c r="B68" s="61"/>
      <c r="C68" s="61"/>
      <c r="D68" s="3"/>
      <c r="E68" s="18" t="s">
        <v>7</v>
      </c>
      <c r="F68" s="43">
        <v>0.70707175925925936</v>
      </c>
      <c r="G68" s="44">
        <v>19</v>
      </c>
      <c r="H68" s="3"/>
      <c r="I68" s="13" t="s">
        <v>8</v>
      </c>
      <c r="J68" s="47">
        <v>0.69745370370370363</v>
      </c>
      <c r="K68" s="48">
        <v>20</v>
      </c>
      <c r="L68" s="3"/>
      <c r="M68" s="53" t="s">
        <v>76</v>
      </c>
      <c r="N68" s="64"/>
      <c r="O68" s="65"/>
      <c r="Q68" s="59" t="s">
        <v>77</v>
      </c>
      <c r="R68" s="68"/>
      <c r="S68" s="68"/>
      <c r="T68" s="57"/>
      <c r="U68" s="20" t="s">
        <v>9</v>
      </c>
      <c r="V68" s="50">
        <v>0.69194444444444436</v>
      </c>
      <c r="W68" s="51">
        <v>7</v>
      </c>
      <c r="AH68" s="14"/>
      <c r="AI68" s="14"/>
      <c r="AJ68" s="15"/>
      <c r="AK68" s="15"/>
    </row>
    <row r="69" spans="1:37" x14ac:dyDescent="0.2">
      <c r="A69" s="60" t="s">
        <v>6</v>
      </c>
      <c r="B69" s="61"/>
      <c r="C69" s="61"/>
      <c r="D69" s="3"/>
      <c r="E69" s="18" t="s">
        <v>7</v>
      </c>
      <c r="F69" s="43">
        <v>0.70851851851851855</v>
      </c>
      <c r="G69" s="44">
        <v>4</v>
      </c>
      <c r="H69" s="3"/>
      <c r="I69" s="13" t="s">
        <v>8</v>
      </c>
      <c r="J69" s="47">
        <v>0.69879629629629625</v>
      </c>
      <c r="K69" s="48">
        <v>22</v>
      </c>
      <c r="L69" s="3"/>
      <c r="M69" s="53" t="s">
        <v>76</v>
      </c>
      <c r="N69" s="64"/>
      <c r="O69" s="65"/>
      <c r="Q69" s="59" t="s">
        <v>77</v>
      </c>
      <c r="R69" s="68"/>
      <c r="S69" s="68"/>
      <c r="T69" s="58"/>
      <c r="U69" s="20" t="s">
        <v>9</v>
      </c>
      <c r="V69" s="50">
        <v>0.69329861111111113</v>
      </c>
      <c r="W69" s="51">
        <v>34</v>
      </c>
      <c r="AH69" s="14"/>
      <c r="AI69" s="14"/>
      <c r="AJ69" s="15"/>
      <c r="AK69" s="15"/>
    </row>
    <row r="70" spans="1:37" x14ac:dyDescent="0.2">
      <c r="A70" s="60" t="s">
        <v>6</v>
      </c>
      <c r="B70" s="61"/>
      <c r="C70" s="61"/>
      <c r="D70" s="3"/>
      <c r="E70" s="18" t="s">
        <v>7</v>
      </c>
      <c r="F70" s="43">
        <v>0.70856481481481481</v>
      </c>
      <c r="G70" s="44" t="s">
        <v>11</v>
      </c>
      <c r="H70" s="3"/>
      <c r="I70" s="13" t="s">
        <v>8</v>
      </c>
      <c r="J70" s="47">
        <v>0.69995370370370369</v>
      </c>
      <c r="K70" s="48">
        <v>15</v>
      </c>
      <c r="L70" s="3"/>
      <c r="M70" s="53" t="s">
        <v>76</v>
      </c>
      <c r="N70" s="64"/>
      <c r="O70" s="65"/>
      <c r="Q70" s="59" t="s">
        <v>77</v>
      </c>
      <c r="R70" s="68"/>
      <c r="S70" s="68"/>
      <c r="T70" s="58"/>
      <c r="U70" s="20" t="s">
        <v>9</v>
      </c>
      <c r="V70" s="50">
        <v>0.69453703703703706</v>
      </c>
      <c r="W70" s="51">
        <v>17</v>
      </c>
      <c r="AH70" s="14"/>
      <c r="AI70" s="14"/>
      <c r="AJ70" s="15"/>
      <c r="AK70" s="15"/>
    </row>
    <row r="71" spans="1:37" x14ac:dyDescent="0.2">
      <c r="A71" s="60" t="s">
        <v>6</v>
      </c>
      <c r="B71" s="61"/>
      <c r="C71" s="61"/>
      <c r="D71" s="3"/>
      <c r="E71" s="18" t="s">
        <v>7</v>
      </c>
      <c r="F71" s="43">
        <v>0.71081018518518524</v>
      </c>
      <c r="G71" s="44">
        <v>1</v>
      </c>
      <c r="H71" s="3"/>
      <c r="I71" s="13" t="s">
        <v>8</v>
      </c>
      <c r="J71" s="47">
        <v>0.70173611111111101</v>
      </c>
      <c r="K71" s="48">
        <v>27</v>
      </c>
      <c r="L71" s="3"/>
      <c r="M71" s="53" t="s">
        <v>76</v>
      </c>
      <c r="N71" s="64"/>
      <c r="O71" s="65"/>
      <c r="Q71" s="59" t="s">
        <v>77</v>
      </c>
      <c r="R71" s="68"/>
      <c r="S71" s="68"/>
      <c r="T71" s="58"/>
      <c r="U71" s="20" t="s">
        <v>9</v>
      </c>
      <c r="V71" s="50">
        <v>0.69609953703703698</v>
      </c>
      <c r="W71" s="51">
        <v>3</v>
      </c>
      <c r="AH71" s="14"/>
      <c r="AI71" s="14"/>
      <c r="AJ71" s="15"/>
      <c r="AK71" s="15"/>
    </row>
    <row r="72" spans="1:37" x14ac:dyDescent="0.2">
      <c r="A72" s="60" t="s">
        <v>6</v>
      </c>
      <c r="B72" s="61"/>
      <c r="C72" s="61"/>
      <c r="D72" s="3"/>
      <c r="E72" s="18" t="s">
        <v>7</v>
      </c>
      <c r="F72" s="43">
        <v>0.71239583333333334</v>
      </c>
      <c r="G72" s="44">
        <v>13</v>
      </c>
      <c r="H72" s="3"/>
      <c r="I72" s="13" t="s">
        <v>8</v>
      </c>
      <c r="J72" s="47">
        <v>0.70376157407407414</v>
      </c>
      <c r="K72" s="48">
        <v>7</v>
      </c>
      <c r="L72" s="3"/>
      <c r="M72" s="53" t="s">
        <v>76</v>
      </c>
      <c r="N72" s="64"/>
      <c r="O72" s="65"/>
      <c r="Q72" s="59" t="s">
        <v>77</v>
      </c>
      <c r="R72" s="68"/>
      <c r="S72" s="68"/>
      <c r="T72" s="58"/>
      <c r="U72" s="20" t="s">
        <v>9</v>
      </c>
      <c r="V72" s="50">
        <v>0.69734953703703706</v>
      </c>
      <c r="W72" s="51">
        <v>32</v>
      </c>
      <c r="AH72" s="14"/>
      <c r="AI72" s="14"/>
      <c r="AJ72" s="15"/>
      <c r="AK72" s="15"/>
    </row>
    <row r="73" spans="1:37" x14ac:dyDescent="0.2">
      <c r="A73" s="60" t="s">
        <v>6</v>
      </c>
      <c r="B73" s="61"/>
      <c r="C73" s="61"/>
      <c r="D73" s="3"/>
      <c r="E73" s="18" t="s">
        <v>7</v>
      </c>
      <c r="F73" s="43">
        <v>0.71440972222222221</v>
      </c>
      <c r="G73" s="44">
        <v>23</v>
      </c>
      <c r="H73" s="3"/>
      <c r="I73" s="13" t="s">
        <v>8</v>
      </c>
      <c r="J73" s="47">
        <v>0.70583333333333342</v>
      </c>
      <c r="K73" s="48">
        <v>3</v>
      </c>
      <c r="L73" s="3"/>
      <c r="M73" s="53" t="s">
        <v>76</v>
      </c>
      <c r="N73" s="64"/>
      <c r="O73" s="65"/>
      <c r="Q73" s="59" t="s">
        <v>77</v>
      </c>
      <c r="R73" s="68"/>
      <c r="S73" s="68"/>
      <c r="T73" s="58"/>
      <c r="U73" s="20" t="s">
        <v>9</v>
      </c>
      <c r="V73" s="50">
        <v>0.6991087962962963</v>
      </c>
      <c r="W73" s="51">
        <v>1</v>
      </c>
      <c r="AH73" s="14"/>
      <c r="AI73" s="14"/>
      <c r="AJ73" s="15"/>
      <c r="AK73" s="15"/>
    </row>
    <row r="74" spans="1:37" x14ac:dyDescent="0.2">
      <c r="A74" s="60" t="s">
        <v>6</v>
      </c>
      <c r="B74" s="61"/>
      <c r="C74" s="61"/>
      <c r="D74" s="3"/>
      <c r="E74" s="18" t="s">
        <v>7</v>
      </c>
      <c r="F74" s="43">
        <v>0.71597222222222223</v>
      </c>
      <c r="G74" s="44">
        <v>36</v>
      </c>
      <c r="H74" s="3"/>
      <c r="I74" s="13" t="s">
        <v>8</v>
      </c>
      <c r="J74" s="47">
        <v>0.7085069444444444</v>
      </c>
      <c r="K74" s="48">
        <v>11</v>
      </c>
      <c r="L74" s="3"/>
      <c r="M74" s="53" t="s">
        <v>76</v>
      </c>
      <c r="N74" s="64"/>
      <c r="O74" s="65"/>
      <c r="Q74" s="59" t="s">
        <v>77</v>
      </c>
      <c r="R74" s="68"/>
      <c r="S74" s="68"/>
      <c r="T74" s="58"/>
      <c r="U74" s="20" t="s">
        <v>9</v>
      </c>
      <c r="V74" s="50">
        <v>0.69915509259259256</v>
      </c>
      <c r="W74" s="51" t="s">
        <v>11</v>
      </c>
      <c r="AH74" s="14"/>
      <c r="AI74" s="14"/>
      <c r="AJ74" s="15"/>
      <c r="AK74" s="15"/>
    </row>
    <row r="75" spans="1:37" x14ac:dyDescent="0.2">
      <c r="A75" s="60" t="s">
        <v>6</v>
      </c>
      <c r="B75" s="61"/>
      <c r="C75" s="61"/>
      <c r="D75" s="3"/>
      <c r="E75" s="18" t="s">
        <v>7</v>
      </c>
      <c r="F75" s="43">
        <v>0.71766203703703713</v>
      </c>
      <c r="G75" s="44">
        <v>24</v>
      </c>
      <c r="H75" s="3"/>
      <c r="I75" s="13" t="s">
        <v>8</v>
      </c>
      <c r="J75" s="47">
        <v>0.70877314814814818</v>
      </c>
      <c r="K75" s="48" t="s">
        <v>11</v>
      </c>
      <c r="L75" s="3"/>
      <c r="M75" s="53" t="s">
        <v>76</v>
      </c>
      <c r="N75" s="64"/>
      <c r="O75" s="65"/>
      <c r="Q75" s="59" t="s">
        <v>77</v>
      </c>
      <c r="R75" s="68"/>
      <c r="S75" s="68"/>
      <c r="T75" s="58"/>
      <c r="U75" s="20" t="s">
        <v>9</v>
      </c>
      <c r="V75" s="50">
        <v>0.70060185185185186</v>
      </c>
      <c r="W75" s="51">
        <v>18</v>
      </c>
      <c r="AH75" s="14"/>
      <c r="AI75" s="14"/>
      <c r="AJ75" s="15"/>
      <c r="AK75" s="15"/>
    </row>
    <row r="76" spans="1:37" x14ac:dyDescent="0.2">
      <c r="A76" s="60" t="s">
        <v>6</v>
      </c>
      <c r="B76" s="61"/>
      <c r="C76" s="61"/>
      <c r="D76" s="3"/>
      <c r="E76" s="18" t="s">
        <v>7</v>
      </c>
      <c r="F76" s="43">
        <v>0.71934027777777787</v>
      </c>
      <c r="G76" s="44">
        <v>23</v>
      </c>
      <c r="H76" s="3"/>
      <c r="I76" s="13" t="s">
        <v>8</v>
      </c>
      <c r="J76" s="47">
        <v>0.71019675925925929</v>
      </c>
      <c r="K76" s="48">
        <v>5</v>
      </c>
      <c r="L76" s="3"/>
      <c r="M76" s="53" t="s">
        <v>76</v>
      </c>
      <c r="N76" s="64"/>
      <c r="O76" s="65"/>
      <c r="Q76" s="59" t="s">
        <v>77</v>
      </c>
      <c r="R76" s="68"/>
      <c r="S76" s="68"/>
      <c r="T76" s="58"/>
      <c r="U76" s="20" t="s">
        <v>9</v>
      </c>
      <c r="V76" s="50">
        <v>0.70217592592592604</v>
      </c>
      <c r="W76" s="51">
        <v>36</v>
      </c>
      <c r="AH76" s="14"/>
      <c r="AI76" s="14"/>
      <c r="AJ76" s="15"/>
      <c r="AK76" s="15"/>
    </row>
    <row r="77" spans="1:37" x14ac:dyDescent="0.2">
      <c r="A77" s="60" t="s">
        <v>6</v>
      </c>
      <c r="B77" s="61"/>
      <c r="C77" s="61"/>
      <c r="D77" s="3"/>
      <c r="E77" s="18" t="s">
        <v>7</v>
      </c>
      <c r="F77" s="43">
        <v>0.72054398148148147</v>
      </c>
      <c r="G77" s="44">
        <v>5</v>
      </c>
      <c r="H77" s="3"/>
      <c r="I77" s="13" t="s">
        <v>8</v>
      </c>
      <c r="J77" s="47">
        <v>0.71149305555555553</v>
      </c>
      <c r="K77" s="48">
        <v>3</v>
      </c>
      <c r="L77" s="3"/>
      <c r="M77" s="53" t="s">
        <v>76</v>
      </c>
      <c r="N77" s="64"/>
      <c r="O77" s="65"/>
      <c r="Q77" s="59" t="s">
        <v>77</v>
      </c>
      <c r="R77" s="68"/>
      <c r="S77" s="68"/>
      <c r="T77" s="58"/>
      <c r="U77" s="20" t="s">
        <v>9</v>
      </c>
      <c r="V77" s="50">
        <v>0.70407407407407396</v>
      </c>
      <c r="W77" s="51">
        <v>22</v>
      </c>
      <c r="AH77" s="14"/>
      <c r="AI77" s="14"/>
      <c r="AJ77" s="15"/>
      <c r="AK77" s="15"/>
    </row>
    <row r="78" spans="1:37" x14ac:dyDescent="0.2">
      <c r="A78" s="60" t="s">
        <v>6</v>
      </c>
      <c r="B78" s="61"/>
      <c r="C78" s="61"/>
      <c r="D78" s="3"/>
      <c r="E78" s="18" t="s">
        <v>7</v>
      </c>
      <c r="F78" s="43">
        <v>0.72287037037037039</v>
      </c>
      <c r="G78" s="44">
        <v>15</v>
      </c>
      <c r="H78" s="3"/>
      <c r="I78" s="13" t="s">
        <v>8</v>
      </c>
      <c r="J78" s="47">
        <v>0.71325231481481488</v>
      </c>
      <c r="K78" s="48">
        <v>31</v>
      </c>
      <c r="L78" s="3"/>
      <c r="M78" s="53" t="s">
        <v>76</v>
      </c>
      <c r="N78" s="64"/>
      <c r="O78" s="65"/>
      <c r="Q78" s="59" t="s">
        <v>77</v>
      </c>
      <c r="R78" s="68"/>
      <c r="S78" s="68"/>
      <c r="T78" s="58"/>
      <c r="U78" s="20" t="s">
        <v>9</v>
      </c>
      <c r="V78" s="50">
        <v>0.70562499999999995</v>
      </c>
      <c r="W78" s="51">
        <v>28</v>
      </c>
      <c r="AH78" s="14"/>
      <c r="AI78" s="14"/>
      <c r="AJ78" s="15"/>
      <c r="AK78" s="15"/>
    </row>
    <row r="79" spans="1:37" x14ac:dyDescent="0.2">
      <c r="A79" s="60" t="s">
        <v>6</v>
      </c>
      <c r="B79" s="61"/>
      <c r="C79" s="61"/>
      <c r="D79" s="3"/>
      <c r="E79" s="18" t="s">
        <v>7</v>
      </c>
      <c r="F79" s="43">
        <v>0.7246527777777777</v>
      </c>
      <c r="G79" s="44">
        <v>32</v>
      </c>
      <c r="H79" s="3"/>
      <c r="I79" s="13" t="s">
        <v>8</v>
      </c>
      <c r="J79" s="47">
        <v>0.71481481481481479</v>
      </c>
      <c r="K79" s="48">
        <v>30</v>
      </c>
      <c r="L79" s="3"/>
      <c r="M79" s="53" t="s">
        <v>76</v>
      </c>
      <c r="N79" s="64"/>
      <c r="O79" s="65"/>
      <c r="Q79" s="59" t="s">
        <v>77</v>
      </c>
      <c r="R79" s="68"/>
      <c r="S79" s="68"/>
      <c r="T79" s="58"/>
      <c r="U79" s="20" t="s">
        <v>9</v>
      </c>
      <c r="V79" s="50">
        <v>0.70704861111111106</v>
      </c>
      <c r="W79" s="51">
        <v>16</v>
      </c>
      <c r="AH79" s="14"/>
      <c r="AI79" s="14"/>
      <c r="AJ79" s="15"/>
      <c r="AK79" s="15"/>
    </row>
    <row r="80" spans="1:37" x14ac:dyDescent="0.2">
      <c r="A80" s="60" t="s">
        <v>6</v>
      </c>
      <c r="B80" s="61"/>
      <c r="C80" s="61"/>
      <c r="D80" s="3"/>
      <c r="E80" s="18" t="s">
        <v>7</v>
      </c>
      <c r="F80" s="43">
        <v>0.72729166666666656</v>
      </c>
      <c r="G80" s="44">
        <v>12</v>
      </c>
      <c r="H80" s="3"/>
      <c r="I80" s="13" t="s">
        <v>8</v>
      </c>
      <c r="J80" s="47">
        <v>0.71627314814814813</v>
      </c>
      <c r="K80" s="48">
        <v>16</v>
      </c>
      <c r="L80" s="3"/>
      <c r="M80" s="53" t="s">
        <v>76</v>
      </c>
      <c r="N80" s="64"/>
      <c r="O80" s="65"/>
      <c r="Q80" s="59" t="s">
        <v>77</v>
      </c>
      <c r="R80" s="68"/>
      <c r="S80" s="68"/>
      <c r="T80" s="58"/>
      <c r="U80" s="20" t="s">
        <v>9</v>
      </c>
      <c r="V80" s="50">
        <v>0.70833333333333337</v>
      </c>
      <c r="W80" s="51">
        <v>6</v>
      </c>
      <c r="AH80" s="14"/>
      <c r="AI80" s="14"/>
      <c r="AJ80" s="15"/>
      <c r="AK80" s="15"/>
    </row>
    <row r="81" spans="1:37" x14ac:dyDescent="0.2">
      <c r="A81" s="60" t="s">
        <v>6</v>
      </c>
      <c r="B81" s="61"/>
      <c r="C81" s="61"/>
      <c r="D81" s="3"/>
      <c r="E81" s="18" t="s">
        <v>7</v>
      </c>
      <c r="F81" s="43">
        <v>0.72965277777777782</v>
      </c>
      <c r="G81" s="44">
        <v>2</v>
      </c>
      <c r="H81" s="3"/>
      <c r="I81" s="13" t="s">
        <v>8</v>
      </c>
      <c r="J81" s="47">
        <v>0.71756944444444448</v>
      </c>
      <c r="K81" s="48">
        <v>7</v>
      </c>
      <c r="L81" s="3"/>
      <c r="M81" s="53" t="s">
        <v>76</v>
      </c>
      <c r="N81" s="64"/>
      <c r="O81" s="65"/>
      <c r="Q81" s="59" t="s">
        <v>77</v>
      </c>
      <c r="R81" s="68"/>
      <c r="S81" s="68"/>
      <c r="T81" s="58"/>
      <c r="U81" s="20" t="s">
        <v>9</v>
      </c>
      <c r="V81" s="50">
        <v>0.70984953703703713</v>
      </c>
      <c r="W81" s="51">
        <v>18</v>
      </c>
      <c r="AH81" s="14"/>
      <c r="AI81" s="14"/>
      <c r="AJ81" s="15"/>
      <c r="AK81" s="15"/>
    </row>
    <row r="82" spans="1:37" x14ac:dyDescent="0.2">
      <c r="A82" s="60" t="s">
        <v>6</v>
      </c>
      <c r="B82" s="61"/>
      <c r="C82" s="61"/>
      <c r="D82" s="3"/>
      <c r="E82" s="18" t="s">
        <v>7</v>
      </c>
      <c r="F82" s="43">
        <v>0.72986111111111107</v>
      </c>
      <c r="G82" s="44" t="s">
        <v>11</v>
      </c>
      <c r="H82" s="3"/>
      <c r="I82" s="13" t="s">
        <v>8</v>
      </c>
      <c r="J82" s="47">
        <v>0.71924768518518523</v>
      </c>
      <c r="K82" s="48">
        <v>5</v>
      </c>
      <c r="L82" s="3"/>
      <c r="M82" s="53" t="s">
        <v>76</v>
      </c>
      <c r="N82" s="64"/>
      <c r="O82" s="65"/>
      <c r="Q82" s="59" t="s">
        <v>77</v>
      </c>
      <c r="R82" s="68"/>
      <c r="S82" s="68"/>
      <c r="T82" s="58"/>
      <c r="U82" s="20" t="s">
        <v>9</v>
      </c>
      <c r="V82" s="50">
        <v>0.71109953703703699</v>
      </c>
      <c r="W82" s="51">
        <v>31</v>
      </c>
      <c r="AH82" s="14"/>
      <c r="AI82" s="14"/>
      <c r="AJ82" s="15"/>
      <c r="AK82" s="15"/>
    </row>
    <row r="83" spans="1:37" x14ac:dyDescent="0.2">
      <c r="A83" s="60" t="s">
        <v>6</v>
      </c>
      <c r="B83" s="61"/>
      <c r="C83" s="61"/>
      <c r="D83" s="3"/>
      <c r="E83" s="18" t="s">
        <v>7</v>
      </c>
      <c r="F83" s="43">
        <v>0.73113425925925923</v>
      </c>
      <c r="G83" s="44">
        <v>21</v>
      </c>
      <c r="H83" s="3"/>
      <c r="I83" s="13" t="s">
        <v>8</v>
      </c>
      <c r="J83" s="47">
        <v>0.7206597222222223</v>
      </c>
      <c r="K83" s="48">
        <v>4</v>
      </c>
      <c r="L83" s="3"/>
      <c r="M83" s="53" t="s">
        <v>76</v>
      </c>
      <c r="N83" s="64"/>
      <c r="O83" s="65"/>
      <c r="Q83" s="59" t="s">
        <v>77</v>
      </c>
      <c r="R83" s="68"/>
      <c r="S83" s="68"/>
      <c r="T83" s="58"/>
      <c r="U83" s="20" t="s">
        <v>9</v>
      </c>
      <c r="V83" s="50">
        <v>0.71239583333333334</v>
      </c>
      <c r="W83" s="51">
        <v>5</v>
      </c>
      <c r="AH83" s="14"/>
      <c r="AI83" s="14"/>
      <c r="AJ83" s="15"/>
      <c r="AK83" s="15"/>
    </row>
    <row r="84" spans="1:37" x14ac:dyDescent="0.2">
      <c r="A84" s="60" t="s">
        <v>6</v>
      </c>
      <c r="B84" s="61"/>
      <c r="C84" s="61"/>
      <c r="D84" s="3"/>
      <c r="E84" s="18" t="s">
        <v>7</v>
      </c>
      <c r="F84" s="43">
        <v>0.73225694444444445</v>
      </c>
      <c r="G84" s="44">
        <v>21</v>
      </c>
      <c r="H84" s="3"/>
      <c r="I84" s="13" t="s">
        <v>8</v>
      </c>
      <c r="J84" s="47">
        <v>0.72192129629629631</v>
      </c>
      <c r="K84" s="48">
        <v>5</v>
      </c>
      <c r="L84" s="3"/>
      <c r="M84" s="53" t="s">
        <v>76</v>
      </c>
      <c r="N84" s="64"/>
      <c r="O84" s="65"/>
      <c r="Q84" s="59" t="s">
        <v>77</v>
      </c>
      <c r="R84" s="68"/>
      <c r="S84" s="68"/>
      <c r="T84" s="58"/>
      <c r="U84" s="20" t="s">
        <v>9</v>
      </c>
      <c r="V84" s="50">
        <v>0.71328703703703711</v>
      </c>
      <c r="W84" s="51">
        <v>9</v>
      </c>
      <c r="AH84" s="14"/>
      <c r="AI84" s="14"/>
      <c r="AJ84" s="15"/>
      <c r="AK84" s="15"/>
    </row>
    <row r="85" spans="1:37" x14ac:dyDescent="0.2">
      <c r="A85" s="60" t="s">
        <v>6</v>
      </c>
      <c r="B85" s="61"/>
      <c r="C85" s="61"/>
      <c r="D85" s="3"/>
      <c r="E85" s="18" t="s">
        <v>7</v>
      </c>
      <c r="F85" s="43">
        <v>0.73364583333333344</v>
      </c>
      <c r="G85" s="44">
        <v>32</v>
      </c>
      <c r="H85" s="3"/>
      <c r="I85" s="13" t="s">
        <v>8</v>
      </c>
      <c r="J85" s="47">
        <v>0.72363425925925917</v>
      </c>
      <c r="K85" s="48">
        <v>33</v>
      </c>
      <c r="L85" s="3"/>
      <c r="M85" s="53" t="s">
        <v>76</v>
      </c>
      <c r="N85" s="64"/>
      <c r="O85" s="65"/>
      <c r="Q85" s="59" t="s">
        <v>77</v>
      </c>
      <c r="R85" s="68"/>
      <c r="S85" s="68"/>
      <c r="T85" s="58"/>
      <c r="U85" s="20" t="s">
        <v>9</v>
      </c>
      <c r="V85" s="50">
        <v>0.71532407407407417</v>
      </c>
      <c r="W85" s="51">
        <v>34</v>
      </c>
      <c r="AH85" s="14"/>
      <c r="AI85" s="14"/>
      <c r="AJ85" s="15"/>
      <c r="AK85" s="15"/>
    </row>
    <row r="86" spans="1:37" x14ac:dyDescent="0.2">
      <c r="A86" s="60" t="s">
        <v>6</v>
      </c>
      <c r="B86" s="61"/>
      <c r="C86" s="61"/>
      <c r="D86" s="3"/>
      <c r="E86" s="18" t="s">
        <v>7</v>
      </c>
      <c r="F86" s="43">
        <v>0.73604166666666659</v>
      </c>
      <c r="G86" s="44">
        <v>35</v>
      </c>
      <c r="H86" s="3"/>
      <c r="I86" s="13" t="s">
        <v>8</v>
      </c>
      <c r="J86" s="47">
        <v>0.72518518518518515</v>
      </c>
      <c r="K86" s="48">
        <v>31</v>
      </c>
      <c r="L86" s="3"/>
      <c r="M86" s="53" t="s">
        <v>76</v>
      </c>
      <c r="N86" s="64"/>
      <c r="O86" s="65"/>
      <c r="Q86" s="59" t="s">
        <v>77</v>
      </c>
      <c r="R86" s="68"/>
      <c r="S86" s="68"/>
      <c r="T86" s="58"/>
      <c r="U86" s="20" t="s">
        <v>9</v>
      </c>
      <c r="V86" s="50">
        <v>0.7163425925925927</v>
      </c>
      <c r="W86" s="51">
        <v>7</v>
      </c>
      <c r="AH86" s="14"/>
      <c r="AI86" s="14"/>
      <c r="AJ86" s="15"/>
      <c r="AK86" s="15"/>
    </row>
    <row r="87" spans="1:37" x14ac:dyDescent="0.2">
      <c r="A87" s="60" t="s">
        <v>6</v>
      </c>
      <c r="B87" s="61"/>
      <c r="C87" s="61"/>
      <c r="D87" s="3"/>
      <c r="E87" s="18" t="s">
        <v>7</v>
      </c>
      <c r="F87" s="43">
        <v>0.73865740740740737</v>
      </c>
      <c r="G87" s="44">
        <v>11</v>
      </c>
      <c r="H87" s="3"/>
      <c r="I87" s="13" t="s">
        <v>8</v>
      </c>
      <c r="J87" s="47">
        <v>0.7265625</v>
      </c>
      <c r="K87" s="48">
        <v>10</v>
      </c>
      <c r="L87" s="3"/>
      <c r="M87" s="53" t="s">
        <v>76</v>
      </c>
      <c r="N87" s="64"/>
      <c r="O87" s="65"/>
      <c r="Q87" s="59" t="s">
        <v>77</v>
      </c>
      <c r="R87" s="68"/>
      <c r="S87" s="68"/>
      <c r="T87" s="58"/>
      <c r="U87" s="20" t="s">
        <v>9</v>
      </c>
      <c r="V87" s="50">
        <v>0.71733796296296293</v>
      </c>
      <c r="W87" s="51">
        <v>14</v>
      </c>
      <c r="AH87" s="14"/>
      <c r="AI87" s="14"/>
      <c r="AJ87" s="15"/>
      <c r="AK87" s="15"/>
    </row>
    <row r="88" spans="1:37" x14ac:dyDescent="0.2">
      <c r="A88" s="60" t="s">
        <v>6</v>
      </c>
      <c r="B88" s="61"/>
      <c r="C88" s="61"/>
      <c r="D88" s="3"/>
      <c r="E88" s="18" t="s">
        <v>7</v>
      </c>
      <c r="F88" s="43">
        <v>0.7412037037037037</v>
      </c>
      <c r="G88" s="44">
        <v>24</v>
      </c>
      <c r="H88" s="3"/>
      <c r="I88" s="13" t="s">
        <v>8</v>
      </c>
      <c r="J88" s="47">
        <v>0.72851851851851857</v>
      </c>
      <c r="K88" s="48">
        <v>17</v>
      </c>
      <c r="L88" s="3"/>
      <c r="M88" s="53" t="s">
        <v>76</v>
      </c>
      <c r="N88" s="64"/>
      <c r="O88" s="65"/>
      <c r="Q88" s="59" t="s">
        <v>77</v>
      </c>
      <c r="R88" s="68"/>
      <c r="S88" s="68"/>
      <c r="T88" s="58"/>
      <c r="U88" s="20" t="s">
        <v>9</v>
      </c>
      <c r="V88" s="50">
        <v>0.7185300925925926</v>
      </c>
      <c r="W88" s="51">
        <v>20</v>
      </c>
      <c r="AH88" s="14"/>
      <c r="AI88" s="14"/>
      <c r="AJ88" s="15"/>
      <c r="AK88" s="15"/>
    </row>
    <row r="89" spans="1:37" x14ac:dyDescent="0.2">
      <c r="A89" s="60" t="s">
        <v>6</v>
      </c>
      <c r="B89" s="61"/>
      <c r="C89" s="61"/>
      <c r="D89" s="3"/>
      <c r="E89" s="18" t="s">
        <v>7</v>
      </c>
      <c r="F89" s="43">
        <v>0.7431712962962963</v>
      </c>
      <c r="G89" s="44">
        <v>22</v>
      </c>
      <c r="H89" s="3"/>
      <c r="I89" s="13" t="s">
        <v>8</v>
      </c>
      <c r="J89" s="47">
        <v>0.72964120370370367</v>
      </c>
      <c r="K89" s="48">
        <v>21</v>
      </c>
      <c r="L89" s="3"/>
      <c r="M89" s="53" t="s">
        <v>76</v>
      </c>
      <c r="N89" s="64"/>
      <c r="O89" s="65"/>
      <c r="Q89" s="59" t="s">
        <v>77</v>
      </c>
      <c r="R89" s="68"/>
      <c r="S89" s="68"/>
      <c r="T89" s="58"/>
      <c r="U89" s="20" t="s">
        <v>9</v>
      </c>
      <c r="V89" s="50">
        <v>0.71916666666666673</v>
      </c>
      <c r="W89" s="51" t="s">
        <v>11</v>
      </c>
      <c r="AH89" s="14"/>
      <c r="AI89" s="14"/>
      <c r="AJ89" s="15"/>
      <c r="AK89" s="15"/>
    </row>
    <row r="90" spans="1:37" x14ac:dyDescent="0.2">
      <c r="A90" s="60" t="s">
        <v>6</v>
      </c>
      <c r="B90" s="61"/>
      <c r="C90" s="61"/>
      <c r="D90" s="3"/>
      <c r="E90" s="18" t="s">
        <v>7</v>
      </c>
      <c r="F90" s="43">
        <v>0.7442939814814814</v>
      </c>
      <c r="G90" s="44">
        <v>23</v>
      </c>
      <c r="H90" s="3"/>
      <c r="I90" s="13" t="s">
        <v>8</v>
      </c>
      <c r="J90" s="47">
        <v>0.72987268518518522</v>
      </c>
      <c r="K90" s="48" t="s">
        <v>11</v>
      </c>
      <c r="L90" s="3"/>
      <c r="M90" s="53" t="s">
        <v>76</v>
      </c>
      <c r="N90" s="64"/>
      <c r="O90" s="65"/>
      <c r="Q90" s="59" t="s">
        <v>77</v>
      </c>
      <c r="R90" s="68"/>
      <c r="S90" s="68"/>
      <c r="T90" s="58"/>
      <c r="U90" s="20" t="s">
        <v>9</v>
      </c>
      <c r="V90" s="50">
        <v>0.7200347222222222</v>
      </c>
      <c r="W90" s="51">
        <v>36</v>
      </c>
      <c r="AH90" s="14"/>
      <c r="AI90" s="14"/>
      <c r="AJ90" s="15"/>
      <c r="AK90" s="15"/>
    </row>
    <row r="91" spans="1:37" x14ac:dyDescent="0.2">
      <c r="A91" s="60" t="s">
        <v>6</v>
      </c>
      <c r="B91" s="61"/>
      <c r="C91" s="61"/>
      <c r="D91" s="3"/>
      <c r="E91" s="18" t="s">
        <v>7</v>
      </c>
      <c r="F91" s="43">
        <v>0.74591435185185195</v>
      </c>
      <c r="G91" s="44">
        <v>8</v>
      </c>
      <c r="H91" s="3"/>
      <c r="I91" s="13" t="s">
        <v>8</v>
      </c>
      <c r="J91" s="47">
        <v>0.73098379629629628</v>
      </c>
      <c r="K91" s="48">
        <v>36</v>
      </c>
      <c r="L91" s="3"/>
      <c r="M91" s="53" t="s">
        <v>76</v>
      </c>
      <c r="N91" s="64"/>
      <c r="O91" s="65"/>
      <c r="Q91" s="59" t="s">
        <v>77</v>
      </c>
      <c r="R91" s="68"/>
      <c r="S91" s="68"/>
      <c r="T91" s="58"/>
      <c r="U91" s="20" t="s">
        <v>9</v>
      </c>
      <c r="V91" s="50">
        <v>0.7211805555555556</v>
      </c>
      <c r="W91" s="51">
        <v>0</v>
      </c>
      <c r="AH91" s="14"/>
      <c r="AI91" s="14"/>
      <c r="AJ91" s="15"/>
      <c r="AK91" s="15"/>
    </row>
    <row r="92" spans="1:37" x14ac:dyDescent="0.2">
      <c r="A92" s="60" t="s">
        <v>6</v>
      </c>
      <c r="B92" s="61"/>
      <c r="C92" s="61"/>
      <c r="D92" s="3"/>
      <c r="E92" s="18" t="s">
        <v>7</v>
      </c>
      <c r="F92" s="43">
        <v>0.74750000000000005</v>
      </c>
      <c r="G92" s="44">
        <v>9</v>
      </c>
      <c r="H92" s="3"/>
      <c r="I92" s="13" t="s">
        <v>8</v>
      </c>
      <c r="J92" s="47">
        <v>0.73247685185185185</v>
      </c>
      <c r="K92" s="48">
        <v>33</v>
      </c>
      <c r="L92" s="3"/>
      <c r="M92" s="53" t="s">
        <v>76</v>
      </c>
      <c r="N92" s="64"/>
      <c r="O92" s="65"/>
      <c r="Q92" s="59" t="s">
        <v>77</v>
      </c>
      <c r="R92" s="68"/>
      <c r="S92" s="68"/>
      <c r="T92" s="58"/>
      <c r="U92" s="20" t="s">
        <v>9</v>
      </c>
      <c r="V92" s="50">
        <v>0.72262731481481479</v>
      </c>
      <c r="W92" s="51">
        <v>8</v>
      </c>
      <c r="AH92" s="14"/>
      <c r="AI92" s="14"/>
      <c r="AJ92" s="15"/>
      <c r="AK92" s="15"/>
    </row>
    <row r="93" spans="1:37" x14ac:dyDescent="0.2">
      <c r="A93" s="60" t="s">
        <v>6</v>
      </c>
      <c r="B93" s="61"/>
      <c r="C93" s="61"/>
      <c r="D93" s="3"/>
      <c r="E93" s="18" t="s">
        <v>7</v>
      </c>
      <c r="F93" s="43">
        <v>0.74898148148148147</v>
      </c>
      <c r="G93" s="44">
        <v>15</v>
      </c>
      <c r="H93" s="3"/>
      <c r="I93" s="13" t="s">
        <v>8</v>
      </c>
      <c r="J93" s="47">
        <v>0.73365740740740737</v>
      </c>
      <c r="K93" s="48">
        <v>19</v>
      </c>
      <c r="L93" s="3"/>
      <c r="M93" s="53" t="s">
        <v>76</v>
      </c>
      <c r="N93" s="64"/>
      <c r="O93" s="65"/>
      <c r="Q93" s="59" t="s">
        <v>77</v>
      </c>
      <c r="R93" s="68"/>
      <c r="S93" s="68"/>
      <c r="T93" s="58"/>
      <c r="U93" s="20" t="s">
        <v>9</v>
      </c>
      <c r="V93" s="50">
        <v>0.72390046296296295</v>
      </c>
      <c r="W93" s="51">
        <v>18</v>
      </c>
      <c r="AH93" s="14"/>
      <c r="AI93" s="14"/>
      <c r="AJ93" s="15"/>
      <c r="AK93" s="15"/>
    </row>
    <row r="94" spans="1:37" x14ac:dyDescent="0.2">
      <c r="A94" s="60" t="s">
        <v>6</v>
      </c>
      <c r="B94" s="61"/>
      <c r="C94" s="61"/>
      <c r="D94" s="3"/>
      <c r="E94" s="18" t="s">
        <v>7</v>
      </c>
      <c r="F94" s="43">
        <v>0.750462962962963</v>
      </c>
      <c r="G94" s="44">
        <v>24</v>
      </c>
      <c r="H94" s="3"/>
      <c r="I94" s="13" t="s">
        <v>8</v>
      </c>
      <c r="J94" s="47">
        <v>0.73464120370370367</v>
      </c>
      <c r="K94" s="48">
        <v>36</v>
      </c>
      <c r="L94" s="3"/>
      <c r="M94" s="53" t="s">
        <v>76</v>
      </c>
      <c r="N94" s="64"/>
      <c r="O94" s="65"/>
      <c r="Q94" s="59" t="s">
        <v>77</v>
      </c>
      <c r="R94" s="68"/>
      <c r="S94" s="68"/>
      <c r="T94" s="58"/>
      <c r="U94" s="20" t="s">
        <v>9</v>
      </c>
      <c r="V94" s="50">
        <v>0.72562499999999996</v>
      </c>
      <c r="W94" s="51">
        <v>0</v>
      </c>
      <c r="AH94" s="14"/>
      <c r="AI94" s="14"/>
      <c r="AJ94" s="15"/>
      <c r="AK94" s="15"/>
    </row>
    <row r="95" spans="1:37" x14ac:dyDescent="0.2">
      <c r="A95" s="60" t="s">
        <v>6</v>
      </c>
      <c r="B95" s="61"/>
      <c r="C95" s="61"/>
      <c r="D95" s="3"/>
      <c r="E95" s="18" t="s">
        <v>7</v>
      </c>
      <c r="F95" s="43">
        <v>0.75086805555555547</v>
      </c>
      <c r="G95" s="44" t="s">
        <v>11</v>
      </c>
      <c r="H95" s="3"/>
      <c r="I95" s="13" t="s">
        <v>8</v>
      </c>
      <c r="J95" s="47">
        <v>0.73557870370370371</v>
      </c>
      <c r="K95" s="48">
        <v>0</v>
      </c>
      <c r="L95" s="3"/>
      <c r="M95" s="53" t="s">
        <v>76</v>
      </c>
      <c r="N95" s="64"/>
      <c r="O95" s="65"/>
      <c r="Q95" s="59" t="s">
        <v>77</v>
      </c>
      <c r="R95" s="68"/>
      <c r="S95" s="68"/>
      <c r="T95" s="58"/>
      <c r="U95" s="20" t="s">
        <v>9</v>
      </c>
      <c r="V95" s="50">
        <v>0.7273842592592592</v>
      </c>
      <c r="W95" s="51">
        <v>15</v>
      </c>
      <c r="AH95" s="14"/>
      <c r="AI95" s="14"/>
      <c r="AJ95" s="15"/>
      <c r="AK95" s="15"/>
    </row>
    <row r="96" spans="1:37" x14ac:dyDescent="0.2">
      <c r="A96" s="60" t="s">
        <v>6</v>
      </c>
      <c r="B96" s="61"/>
      <c r="C96" s="61"/>
      <c r="D96" s="3"/>
      <c r="E96" s="18" t="s">
        <v>7</v>
      </c>
      <c r="F96" s="43">
        <v>0.7518287037037038</v>
      </c>
      <c r="G96" s="44">
        <v>1</v>
      </c>
      <c r="H96" s="3"/>
      <c r="I96" s="13" t="s">
        <v>8</v>
      </c>
      <c r="J96" s="47">
        <v>0.73774305555555564</v>
      </c>
      <c r="K96" s="48">
        <v>27</v>
      </c>
      <c r="L96" s="3"/>
      <c r="M96" s="53" t="s">
        <v>76</v>
      </c>
      <c r="N96" s="64"/>
      <c r="O96" s="65"/>
      <c r="Q96" s="59" t="s">
        <v>77</v>
      </c>
      <c r="R96" s="68"/>
      <c r="S96" s="68"/>
      <c r="T96" s="58"/>
      <c r="U96" s="20" t="s">
        <v>9</v>
      </c>
      <c r="V96" s="50">
        <v>0.72983796296296299</v>
      </c>
      <c r="W96" s="51">
        <v>0</v>
      </c>
      <c r="AH96" s="14"/>
      <c r="AI96" s="14"/>
      <c r="AJ96" s="15"/>
      <c r="AK96" s="15"/>
    </row>
    <row r="97" spans="1:37" x14ac:dyDescent="0.2">
      <c r="A97" s="60" t="s">
        <v>6</v>
      </c>
      <c r="B97" s="61"/>
      <c r="C97" s="61"/>
      <c r="D97" s="3"/>
      <c r="E97" s="18" t="s">
        <v>7</v>
      </c>
      <c r="F97" s="43">
        <v>0.7530324074074074</v>
      </c>
      <c r="G97" s="44">
        <v>7</v>
      </c>
      <c r="H97" s="3"/>
      <c r="I97" s="13" t="s">
        <v>8</v>
      </c>
      <c r="J97" s="47">
        <v>0.73983796296296289</v>
      </c>
      <c r="K97" s="48">
        <v>32</v>
      </c>
      <c r="L97" s="3"/>
      <c r="M97" s="53" t="s">
        <v>76</v>
      </c>
      <c r="N97" s="64"/>
      <c r="O97" s="65"/>
      <c r="Q97" s="59" t="s">
        <v>77</v>
      </c>
      <c r="R97" s="68"/>
      <c r="S97" s="68"/>
      <c r="T97" s="58"/>
      <c r="U97" s="20" t="s">
        <v>9</v>
      </c>
      <c r="V97" s="50">
        <v>0.7298958333333333</v>
      </c>
      <c r="W97" s="51" t="s">
        <v>11</v>
      </c>
      <c r="AH97" s="14"/>
      <c r="AI97" s="14"/>
      <c r="AJ97" s="15"/>
      <c r="AK97" s="15"/>
    </row>
    <row r="98" spans="1:37" x14ac:dyDescent="0.2">
      <c r="A98" s="60" t="s">
        <v>6</v>
      </c>
      <c r="B98" s="61"/>
      <c r="C98" s="61"/>
      <c r="D98" s="3"/>
      <c r="E98" s="18" t="s">
        <v>7</v>
      </c>
      <c r="F98" s="43">
        <v>0.75460648148148157</v>
      </c>
      <c r="G98" s="44">
        <v>21</v>
      </c>
      <c r="H98" s="3"/>
      <c r="I98" s="13" t="s">
        <v>8</v>
      </c>
      <c r="J98" s="47">
        <v>0.74167824074074085</v>
      </c>
      <c r="K98" s="48">
        <v>15</v>
      </c>
      <c r="L98" s="3"/>
      <c r="M98" s="53" t="s">
        <v>76</v>
      </c>
      <c r="N98" s="64"/>
      <c r="O98" s="65"/>
      <c r="Q98" s="59" t="s">
        <v>77</v>
      </c>
      <c r="R98" s="68"/>
      <c r="S98" s="68"/>
      <c r="T98" s="58"/>
      <c r="U98" s="20" t="s">
        <v>9</v>
      </c>
      <c r="V98" s="50">
        <v>0.73376157407407405</v>
      </c>
      <c r="W98" s="51">
        <v>10</v>
      </c>
      <c r="AH98" s="14"/>
      <c r="AI98" s="14"/>
      <c r="AJ98" s="15"/>
      <c r="AK98" s="15"/>
    </row>
    <row r="99" spans="1:37" x14ac:dyDescent="0.2">
      <c r="A99" s="60" t="s">
        <v>6</v>
      </c>
      <c r="B99" s="61"/>
      <c r="C99" s="61"/>
      <c r="D99" s="3"/>
      <c r="E99" s="18" t="s">
        <v>7</v>
      </c>
      <c r="F99" s="43">
        <v>0.7564467592592593</v>
      </c>
      <c r="G99" s="44">
        <v>13</v>
      </c>
      <c r="H99" s="3"/>
      <c r="I99" s="13" t="s">
        <v>8</v>
      </c>
      <c r="J99" s="47">
        <v>0.74354166666666666</v>
      </c>
      <c r="K99" s="48">
        <v>34</v>
      </c>
      <c r="L99" s="3"/>
      <c r="M99" s="53" t="s">
        <v>76</v>
      </c>
      <c r="N99" s="64"/>
      <c r="O99" s="65"/>
      <c r="Q99" s="59" t="s">
        <v>77</v>
      </c>
      <c r="R99" s="68"/>
      <c r="S99" s="68"/>
      <c r="T99" s="58"/>
      <c r="U99" s="20" t="s">
        <v>9</v>
      </c>
      <c r="V99" s="50">
        <v>0.73581018518518526</v>
      </c>
      <c r="W99" s="51">
        <v>27</v>
      </c>
      <c r="AH99" s="14"/>
      <c r="AI99" s="14"/>
      <c r="AJ99" s="15"/>
      <c r="AK99" s="15"/>
    </row>
    <row r="100" spans="1:37" x14ac:dyDescent="0.2">
      <c r="A100" s="60" t="s">
        <v>6</v>
      </c>
      <c r="B100" s="61"/>
      <c r="C100" s="61"/>
      <c r="D100" s="3"/>
      <c r="E100" s="18" t="s">
        <v>7</v>
      </c>
      <c r="F100" s="43">
        <v>0.75848379629629636</v>
      </c>
      <c r="G100" s="44">
        <v>19</v>
      </c>
      <c r="H100" s="3"/>
      <c r="I100" s="13" t="s">
        <v>8</v>
      </c>
      <c r="J100" s="47">
        <v>0.74501157407407403</v>
      </c>
      <c r="K100" s="48">
        <v>26</v>
      </c>
      <c r="L100" s="3"/>
      <c r="M100" s="53" t="s">
        <v>76</v>
      </c>
      <c r="N100" s="64"/>
      <c r="O100" s="65"/>
      <c r="Q100" s="59" t="s">
        <v>77</v>
      </c>
      <c r="R100" s="68"/>
      <c r="S100" s="68"/>
      <c r="T100" s="58"/>
      <c r="U100" s="20" t="s">
        <v>9</v>
      </c>
      <c r="V100" s="50">
        <v>0.73775462962962957</v>
      </c>
      <c r="W100" s="51">
        <v>28</v>
      </c>
      <c r="AH100" s="14"/>
      <c r="AI100" s="14"/>
      <c r="AJ100" s="15"/>
      <c r="AK100" s="15"/>
    </row>
    <row r="101" spans="1:37" x14ac:dyDescent="0.2">
      <c r="A101" s="60" t="s">
        <v>6</v>
      </c>
      <c r="B101" s="61"/>
      <c r="C101" s="61"/>
      <c r="D101" s="3"/>
      <c r="E101" s="18" t="s">
        <v>7</v>
      </c>
      <c r="F101" s="43">
        <v>0.75976851851851857</v>
      </c>
      <c r="G101" s="44">
        <v>2</v>
      </c>
      <c r="H101" s="3"/>
      <c r="I101" s="13" t="s">
        <v>8</v>
      </c>
      <c r="J101" s="47">
        <v>0.74618055555555562</v>
      </c>
      <c r="K101" s="48">
        <v>1</v>
      </c>
      <c r="L101" s="3"/>
      <c r="M101" s="53" t="s">
        <v>76</v>
      </c>
      <c r="N101" s="64"/>
      <c r="O101" s="65"/>
      <c r="Q101" s="59" t="s">
        <v>77</v>
      </c>
      <c r="R101" s="68"/>
      <c r="S101" s="68"/>
      <c r="T101" s="58"/>
      <c r="U101" s="20" t="s">
        <v>9</v>
      </c>
      <c r="V101" s="50">
        <v>0.74063657407407402</v>
      </c>
      <c r="W101" s="51">
        <v>34</v>
      </c>
      <c r="AH101" s="14"/>
      <c r="AI101" s="14"/>
      <c r="AJ101" s="15"/>
      <c r="AK101" s="15"/>
    </row>
    <row r="102" spans="1:37" x14ac:dyDescent="0.2">
      <c r="A102" s="60" t="s">
        <v>6</v>
      </c>
      <c r="B102" s="61"/>
      <c r="C102" s="61"/>
      <c r="D102" s="3"/>
      <c r="E102" s="18" t="s">
        <v>7</v>
      </c>
      <c r="F102" s="43">
        <v>0.76159722222222215</v>
      </c>
      <c r="G102" s="44">
        <v>10</v>
      </c>
      <c r="H102" s="3"/>
      <c r="I102" s="13" t="s">
        <v>8</v>
      </c>
      <c r="J102" s="47">
        <v>0.74745370370370379</v>
      </c>
      <c r="K102" s="48">
        <v>18</v>
      </c>
      <c r="L102" s="3"/>
      <c r="M102" s="53" t="s">
        <v>76</v>
      </c>
      <c r="N102" s="64"/>
      <c r="O102" s="65"/>
      <c r="Q102" s="59" t="s">
        <v>77</v>
      </c>
      <c r="R102" s="68"/>
      <c r="S102" s="68"/>
      <c r="T102" s="58"/>
      <c r="U102" s="20" t="s">
        <v>9</v>
      </c>
      <c r="V102" s="50">
        <v>0.7427893518518518</v>
      </c>
      <c r="W102" s="51">
        <v>30</v>
      </c>
      <c r="AH102" s="14"/>
      <c r="AI102" s="14"/>
      <c r="AJ102" s="15"/>
      <c r="AK102" s="15"/>
    </row>
    <row r="103" spans="1:37" x14ac:dyDescent="0.2">
      <c r="A103" s="60" t="s">
        <v>6</v>
      </c>
      <c r="B103" s="61"/>
      <c r="C103" s="61"/>
      <c r="D103" s="3"/>
      <c r="E103" s="18" t="s">
        <v>7</v>
      </c>
      <c r="F103" s="43">
        <v>0.76322916666666663</v>
      </c>
      <c r="G103" s="44">
        <v>36</v>
      </c>
      <c r="H103" s="3"/>
      <c r="I103" s="13" t="s">
        <v>8</v>
      </c>
      <c r="J103" s="47">
        <v>0.74872685185185184</v>
      </c>
      <c r="K103" s="48">
        <v>10</v>
      </c>
      <c r="L103" s="3"/>
      <c r="M103" s="53" t="s">
        <v>76</v>
      </c>
      <c r="N103" s="64"/>
      <c r="O103" s="65"/>
      <c r="Q103" s="59" t="s">
        <v>77</v>
      </c>
      <c r="R103" s="68"/>
      <c r="S103" s="68"/>
      <c r="T103" s="58"/>
      <c r="U103" s="20" t="s">
        <v>9</v>
      </c>
      <c r="V103" s="50">
        <v>0.74503472222222233</v>
      </c>
      <c r="W103" s="51">
        <v>13</v>
      </c>
      <c r="AH103" s="14"/>
      <c r="AI103" s="14"/>
      <c r="AJ103" s="15"/>
      <c r="AK103" s="15"/>
    </row>
    <row r="104" spans="1:37" x14ac:dyDescent="0.2">
      <c r="A104" s="60" t="s">
        <v>6</v>
      </c>
      <c r="B104" s="61"/>
      <c r="C104" s="61"/>
      <c r="D104" s="3"/>
      <c r="E104" s="18" t="s">
        <v>7</v>
      </c>
      <c r="F104" s="43">
        <v>0.76496527777777779</v>
      </c>
      <c r="G104" s="44">
        <v>23</v>
      </c>
      <c r="H104" s="3"/>
      <c r="I104" s="13" t="s">
        <v>8</v>
      </c>
      <c r="J104" s="47">
        <v>0.74990740740740736</v>
      </c>
      <c r="K104" s="48">
        <v>28</v>
      </c>
      <c r="L104" s="3"/>
      <c r="M104" s="53" t="s">
        <v>76</v>
      </c>
      <c r="N104" s="64"/>
      <c r="O104" s="65"/>
      <c r="Q104" s="59" t="s">
        <v>77</v>
      </c>
      <c r="R104" s="68"/>
      <c r="S104" s="68"/>
      <c r="T104" s="58"/>
      <c r="U104" s="20" t="s">
        <v>9</v>
      </c>
      <c r="V104" s="50">
        <v>0.74802083333333336</v>
      </c>
      <c r="W104" s="51">
        <v>4</v>
      </c>
      <c r="AH104" s="14"/>
      <c r="AI104" s="14"/>
      <c r="AJ104" s="15"/>
      <c r="AK104" s="15"/>
    </row>
    <row r="105" spans="1:37" x14ac:dyDescent="0.2">
      <c r="A105" s="60" t="s">
        <v>6</v>
      </c>
      <c r="B105" s="61"/>
      <c r="C105" s="61"/>
      <c r="D105" s="3"/>
      <c r="E105" s="18" t="s">
        <v>7</v>
      </c>
      <c r="F105" s="43">
        <v>0.76618055555555553</v>
      </c>
      <c r="G105" s="44">
        <v>15</v>
      </c>
      <c r="H105" s="3"/>
      <c r="I105" s="13" t="s">
        <v>8</v>
      </c>
      <c r="J105" s="47">
        <v>0.75081018518518527</v>
      </c>
      <c r="K105" s="48" t="s">
        <v>11</v>
      </c>
      <c r="L105" s="3"/>
      <c r="M105" s="53" t="s">
        <v>76</v>
      </c>
      <c r="N105" s="64"/>
      <c r="O105" s="65"/>
      <c r="Q105" s="59" t="s">
        <v>77</v>
      </c>
      <c r="R105" s="68"/>
      <c r="S105" s="68"/>
      <c r="T105" s="58"/>
      <c r="U105" s="20" t="s">
        <v>9</v>
      </c>
      <c r="V105" s="50">
        <v>0.75130787037037028</v>
      </c>
      <c r="W105" s="51">
        <v>35</v>
      </c>
      <c r="AH105" s="14"/>
      <c r="AI105" s="14"/>
      <c r="AJ105" s="15"/>
      <c r="AK105" s="15"/>
    </row>
    <row r="106" spans="1:37" x14ac:dyDescent="0.2">
      <c r="A106" s="60" t="s">
        <v>6</v>
      </c>
      <c r="B106" s="61"/>
      <c r="C106" s="61"/>
      <c r="D106" s="3"/>
      <c r="E106" s="18" t="s">
        <v>7</v>
      </c>
      <c r="F106" s="43">
        <v>0.76717592592592598</v>
      </c>
      <c r="G106" s="44">
        <v>28</v>
      </c>
      <c r="H106" s="3"/>
      <c r="I106" s="13" t="s">
        <v>8</v>
      </c>
      <c r="J106" s="47">
        <v>0.75168981481481489</v>
      </c>
      <c r="K106" s="48">
        <v>24</v>
      </c>
      <c r="L106" s="3"/>
      <c r="M106" s="53" t="s">
        <v>76</v>
      </c>
      <c r="N106" s="64"/>
      <c r="O106" s="65"/>
      <c r="Q106" s="59" t="s">
        <v>77</v>
      </c>
      <c r="R106" s="68"/>
      <c r="S106" s="68"/>
      <c r="T106" s="58"/>
      <c r="U106" s="20" t="s">
        <v>9</v>
      </c>
      <c r="V106" s="50">
        <v>0.75135416666666666</v>
      </c>
      <c r="W106" s="51" t="s">
        <v>11</v>
      </c>
      <c r="AH106" s="14"/>
      <c r="AI106" s="14"/>
      <c r="AJ106" s="15"/>
      <c r="AK106" s="15"/>
    </row>
    <row r="107" spans="1:37" x14ac:dyDescent="0.2">
      <c r="A107" s="60" t="s">
        <v>6</v>
      </c>
      <c r="B107" s="61"/>
      <c r="C107" s="61"/>
      <c r="D107" s="3"/>
      <c r="E107" s="18" t="s">
        <v>7</v>
      </c>
      <c r="F107" s="43">
        <v>0.76859953703703709</v>
      </c>
      <c r="G107" s="44">
        <v>32</v>
      </c>
      <c r="H107" s="3"/>
      <c r="I107" s="13" t="s">
        <v>8</v>
      </c>
      <c r="J107" s="47">
        <v>0.75278935185185192</v>
      </c>
      <c r="K107" s="48">
        <v>8</v>
      </c>
      <c r="L107" s="3"/>
      <c r="M107" s="53" t="s">
        <v>76</v>
      </c>
      <c r="N107" s="64"/>
      <c r="O107" s="65"/>
      <c r="Q107" s="59" t="s">
        <v>77</v>
      </c>
      <c r="R107" s="68"/>
      <c r="S107" s="68"/>
      <c r="T107" s="58"/>
      <c r="U107" s="20" t="s">
        <v>9</v>
      </c>
      <c r="V107" s="50">
        <v>0.75373842592592588</v>
      </c>
      <c r="W107" s="51">
        <v>35</v>
      </c>
      <c r="AH107" s="14"/>
      <c r="AI107" s="14"/>
      <c r="AJ107" s="15"/>
      <c r="AK107" s="15"/>
    </row>
    <row r="108" spans="1:37" x14ac:dyDescent="0.2">
      <c r="A108" s="60" t="s">
        <v>6</v>
      </c>
      <c r="B108" s="61"/>
      <c r="C108" s="61"/>
      <c r="D108" s="3"/>
      <c r="E108" s="18" t="s">
        <v>7</v>
      </c>
      <c r="F108" s="43">
        <v>0.7699421296296296</v>
      </c>
      <c r="G108" s="44">
        <v>3</v>
      </c>
      <c r="H108" s="3"/>
      <c r="I108" s="13" t="s">
        <v>8</v>
      </c>
      <c r="J108" s="47">
        <v>0.75408564814814805</v>
      </c>
      <c r="K108" s="48">
        <v>33</v>
      </c>
      <c r="L108" s="3"/>
      <c r="M108" s="53" t="s">
        <v>76</v>
      </c>
      <c r="N108" s="64"/>
      <c r="O108" s="65"/>
      <c r="Q108" s="59" t="s">
        <v>77</v>
      </c>
      <c r="R108" s="68"/>
      <c r="S108" s="68"/>
      <c r="T108" s="58"/>
      <c r="U108" s="20" t="s">
        <v>9</v>
      </c>
      <c r="V108" s="50">
        <v>0.75731481481481477</v>
      </c>
      <c r="W108" s="51">
        <v>0</v>
      </c>
      <c r="AH108" s="14"/>
      <c r="AI108" s="14"/>
      <c r="AJ108" s="15"/>
      <c r="AK108" s="15"/>
    </row>
    <row r="109" spans="1:37" x14ac:dyDescent="0.2">
      <c r="A109" s="60" t="s">
        <v>6</v>
      </c>
      <c r="B109" s="61"/>
      <c r="C109" s="61"/>
      <c r="D109" s="3"/>
      <c r="E109" s="18" t="s">
        <v>7</v>
      </c>
      <c r="F109" s="43">
        <v>0.77090277777777771</v>
      </c>
      <c r="G109" s="44">
        <v>23</v>
      </c>
      <c r="H109" s="3"/>
      <c r="I109" s="13" t="s">
        <v>8</v>
      </c>
      <c r="J109" s="47">
        <v>0.75547453703703704</v>
      </c>
      <c r="K109" s="48">
        <v>10</v>
      </c>
      <c r="L109" s="3"/>
      <c r="M109" s="53" t="s">
        <v>76</v>
      </c>
      <c r="N109" s="64"/>
      <c r="O109" s="65"/>
      <c r="Q109" s="59" t="s">
        <v>77</v>
      </c>
      <c r="R109" s="68"/>
      <c r="S109" s="68"/>
      <c r="T109" s="58"/>
      <c r="U109" s="20" t="s">
        <v>9</v>
      </c>
      <c r="V109" s="50">
        <v>0.76166666666666671</v>
      </c>
      <c r="W109" s="51">
        <v>35</v>
      </c>
      <c r="AH109" s="14"/>
      <c r="AI109" s="14"/>
      <c r="AJ109" s="15"/>
      <c r="AK109" s="15"/>
    </row>
    <row r="110" spans="1:37" x14ac:dyDescent="0.2">
      <c r="A110" s="60" t="s">
        <v>6</v>
      </c>
      <c r="B110" s="61"/>
      <c r="C110" s="61"/>
      <c r="D110" s="3"/>
      <c r="E110" s="18" t="s">
        <v>7</v>
      </c>
      <c r="F110" s="43">
        <v>0.77134259259259252</v>
      </c>
      <c r="G110" s="44" t="s">
        <v>11</v>
      </c>
      <c r="H110" s="3"/>
      <c r="I110" s="13" t="s">
        <v>8</v>
      </c>
      <c r="J110" s="47">
        <v>0.75684027777777774</v>
      </c>
      <c r="K110" s="48">
        <v>14</v>
      </c>
      <c r="L110" s="3"/>
      <c r="M110" s="53" t="s">
        <v>76</v>
      </c>
      <c r="N110" s="64"/>
      <c r="O110" s="65"/>
      <c r="Q110" s="59" t="s">
        <v>77</v>
      </c>
      <c r="R110" s="68"/>
      <c r="S110" s="68"/>
      <c r="T110" s="58"/>
      <c r="U110" s="20" t="s">
        <v>9</v>
      </c>
      <c r="V110" s="50">
        <v>0.76171296296296298</v>
      </c>
      <c r="W110" s="51" t="s">
        <v>11</v>
      </c>
      <c r="AH110" s="14"/>
      <c r="AI110" s="14"/>
      <c r="AJ110" s="15"/>
      <c r="AK110" s="15"/>
    </row>
    <row r="111" spans="1:37" x14ac:dyDescent="0.2">
      <c r="A111" s="60" t="s">
        <v>6</v>
      </c>
      <c r="B111" s="61"/>
      <c r="C111" s="61"/>
      <c r="D111" s="3"/>
      <c r="E111" s="18" t="s">
        <v>7</v>
      </c>
      <c r="F111" s="43">
        <v>0.77199074074074081</v>
      </c>
      <c r="G111" s="44">
        <v>25</v>
      </c>
      <c r="H111" s="3"/>
      <c r="I111" s="13" t="s">
        <v>8</v>
      </c>
      <c r="J111" s="47">
        <v>0.75791666666666668</v>
      </c>
      <c r="K111" s="48">
        <v>29</v>
      </c>
      <c r="L111" s="3"/>
      <c r="M111" s="53" t="s">
        <v>76</v>
      </c>
      <c r="N111" s="64"/>
      <c r="O111" s="65"/>
      <c r="Q111" s="59" t="s">
        <v>77</v>
      </c>
      <c r="R111" s="68"/>
      <c r="S111" s="68"/>
      <c r="T111" s="58"/>
      <c r="U111" s="20" t="s">
        <v>9</v>
      </c>
      <c r="V111" s="50">
        <v>0.76642361111111112</v>
      </c>
      <c r="W111" s="51">
        <v>2</v>
      </c>
      <c r="AH111" s="14"/>
      <c r="AI111" s="14"/>
      <c r="AJ111" s="15"/>
      <c r="AK111" s="15"/>
    </row>
    <row r="112" spans="1:37" x14ac:dyDescent="0.2">
      <c r="A112" s="60" t="s">
        <v>6</v>
      </c>
      <c r="B112" s="61"/>
      <c r="C112" s="61"/>
      <c r="D112" s="3"/>
      <c r="E112" s="18" t="s">
        <v>7</v>
      </c>
      <c r="F112" s="43">
        <v>0.77311342592592591</v>
      </c>
      <c r="G112" s="44">
        <v>5</v>
      </c>
      <c r="H112" s="3"/>
      <c r="I112" s="13" t="s">
        <v>8</v>
      </c>
      <c r="J112" s="47">
        <v>0.75907407407407401</v>
      </c>
      <c r="K112" s="48">
        <v>33</v>
      </c>
      <c r="L112" s="3"/>
      <c r="M112" s="53" t="s">
        <v>76</v>
      </c>
      <c r="N112" s="64"/>
      <c r="O112" s="65"/>
      <c r="Q112" s="59" t="s">
        <v>77</v>
      </c>
      <c r="R112" s="68"/>
      <c r="S112" s="68"/>
      <c r="T112" s="58"/>
      <c r="U112" s="20" t="s">
        <v>9</v>
      </c>
      <c r="V112" s="50">
        <v>0.76959490740740744</v>
      </c>
      <c r="W112" s="51">
        <v>1</v>
      </c>
      <c r="AH112" s="14"/>
      <c r="AI112" s="14"/>
      <c r="AJ112" s="15"/>
      <c r="AK112" s="15"/>
    </row>
    <row r="113" spans="1:37" x14ac:dyDescent="0.2">
      <c r="A113" s="60" t="s">
        <v>6</v>
      </c>
      <c r="B113" s="61"/>
      <c r="C113" s="61"/>
      <c r="D113" s="3"/>
      <c r="E113" s="18" t="s">
        <v>7</v>
      </c>
      <c r="F113" s="43">
        <v>0.77423611111111112</v>
      </c>
      <c r="G113" s="44">
        <v>3</v>
      </c>
      <c r="H113" s="3"/>
      <c r="I113" s="13" t="s">
        <v>8</v>
      </c>
      <c r="J113" s="47">
        <v>0.76005787037037031</v>
      </c>
      <c r="K113" s="48">
        <v>6</v>
      </c>
      <c r="L113" s="3"/>
      <c r="M113" s="53" t="s">
        <v>76</v>
      </c>
      <c r="N113" s="64"/>
      <c r="O113" s="65"/>
      <c r="Q113" s="59" t="s">
        <v>77</v>
      </c>
      <c r="R113" s="68"/>
      <c r="S113" s="68"/>
      <c r="T113" s="58"/>
      <c r="U113" s="20" t="s">
        <v>9</v>
      </c>
      <c r="V113" s="50">
        <v>0.77258101851851846</v>
      </c>
      <c r="W113" s="51">
        <v>5</v>
      </c>
      <c r="AH113" s="14"/>
      <c r="AI113" s="14"/>
      <c r="AJ113" s="15"/>
      <c r="AK113" s="15"/>
    </row>
    <row r="114" spans="1:37" x14ac:dyDescent="0.2">
      <c r="A114" s="60" t="s">
        <v>6</v>
      </c>
      <c r="B114" s="61"/>
      <c r="C114" s="61"/>
      <c r="D114" s="3"/>
      <c r="E114" s="18" t="s">
        <v>7</v>
      </c>
      <c r="F114" s="43">
        <v>0.77513888888888882</v>
      </c>
      <c r="G114" s="44">
        <v>21</v>
      </c>
      <c r="H114" s="3"/>
      <c r="I114" s="13" t="s">
        <v>8</v>
      </c>
      <c r="J114" s="47">
        <v>0.76149305555555558</v>
      </c>
      <c r="K114" s="48">
        <v>6</v>
      </c>
      <c r="L114" s="3"/>
      <c r="M114" s="53" t="s">
        <v>76</v>
      </c>
      <c r="N114" s="64"/>
      <c r="O114" s="65"/>
      <c r="Q114" s="59" t="s">
        <v>77</v>
      </c>
      <c r="R114" s="68"/>
      <c r="S114" s="68"/>
      <c r="T114" s="58"/>
      <c r="U114" s="20" t="s">
        <v>9</v>
      </c>
      <c r="V114" s="50">
        <v>0.77555555555555555</v>
      </c>
      <c r="W114" s="51">
        <v>36</v>
      </c>
      <c r="AH114" s="14"/>
      <c r="AI114" s="14"/>
      <c r="AJ114" s="15"/>
      <c r="AK114" s="15"/>
    </row>
    <row r="115" spans="1:37" x14ac:dyDescent="0.2">
      <c r="A115" s="60" t="s">
        <v>6</v>
      </c>
      <c r="B115" s="61"/>
      <c r="C115" s="61"/>
      <c r="D115" s="3"/>
      <c r="E115" s="18" t="s">
        <v>7</v>
      </c>
      <c r="F115" s="43">
        <v>0.77634259259259253</v>
      </c>
      <c r="G115" s="44">
        <v>36</v>
      </c>
      <c r="H115" s="3"/>
      <c r="I115" s="13" t="s">
        <v>8</v>
      </c>
      <c r="J115" s="47">
        <v>0.76303240740740741</v>
      </c>
      <c r="K115" s="48">
        <v>25</v>
      </c>
      <c r="L115" s="3"/>
      <c r="M115" s="53" t="s">
        <v>76</v>
      </c>
      <c r="N115" s="64"/>
      <c r="O115" s="65"/>
      <c r="Q115" s="59" t="s">
        <v>77</v>
      </c>
      <c r="R115" s="68"/>
      <c r="S115" s="68"/>
      <c r="T115" s="58"/>
      <c r="U115" s="20" t="s">
        <v>9</v>
      </c>
      <c r="V115" s="50">
        <v>0.77898148148148139</v>
      </c>
      <c r="W115" s="51">
        <v>16</v>
      </c>
      <c r="AH115" s="14"/>
      <c r="AI115" s="14"/>
      <c r="AJ115" s="15"/>
      <c r="AK115" s="15"/>
    </row>
    <row r="116" spans="1:37" x14ac:dyDescent="0.2">
      <c r="A116" s="60" t="s">
        <v>6</v>
      </c>
      <c r="B116" s="61"/>
      <c r="C116" s="61"/>
      <c r="D116" s="3"/>
      <c r="E116" s="18" t="s">
        <v>7</v>
      </c>
      <c r="F116" s="43">
        <v>0.77700231481481474</v>
      </c>
      <c r="G116" s="44">
        <v>0</v>
      </c>
      <c r="H116" s="3"/>
      <c r="I116" s="13" t="s">
        <v>8</v>
      </c>
      <c r="J116" s="47">
        <v>0.76472222222222219</v>
      </c>
      <c r="K116" s="48">
        <v>10</v>
      </c>
      <c r="L116" s="3"/>
      <c r="M116" s="53" t="s">
        <v>76</v>
      </c>
      <c r="N116" s="64"/>
      <c r="O116" s="65"/>
      <c r="Q116" s="59" t="s">
        <v>77</v>
      </c>
      <c r="R116" s="68"/>
      <c r="S116" s="68"/>
      <c r="T116" s="58"/>
      <c r="U116" s="20" t="s">
        <v>9</v>
      </c>
      <c r="V116" s="50">
        <v>0.78326388888888887</v>
      </c>
      <c r="W116" s="51">
        <v>16</v>
      </c>
      <c r="AH116" s="14"/>
      <c r="AI116" s="14"/>
      <c r="AJ116" s="15"/>
      <c r="AK116" s="15"/>
    </row>
    <row r="117" spans="1:37" x14ac:dyDescent="0.2">
      <c r="A117" s="60" t="s">
        <v>6</v>
      </c>
      <c r="B117" s="61"/>
      <c r="C117" s="61"/>
      <c r="D117" s="3"/>
      <c r="E117" s="18" t="s">
        <v>7</v>
      </c>
      <c r="F117" s="43">
        <v>0.77813657407407411</v>
      </c>
      <c r="G117" s="44">
        <v>34</v>
      </c>
      <c r="H117" s="3"/>
      <c r="I117" s="13" t="s">
        <v>8</v>
      </c>
      <c r="J117" s="47">
        <v>0.76594907407407409</v>
      </c>
      <c r="K117" s="48">
        <v>29</v>
      </c>
      <c r="L117" s="3"/>
      <c r="M117" s="53" t="s">
        <v>76</v>
      </c>
      <c r="N117" s="64"/>
      <c r="O117" s="65"/>
      <c r="Q117" s="59" t="s">
        <v>77</v>
      </c>
      <c r="R117" s="68"/>
      <c r="S117" s="68"/>
      <c r="T117" s="58"/>
      <c r="U117" s="20" t="s">
        <v>9</v>
      </c>
      <c r="V117" s="50">
        <v>0.78332175925925929</v>
      </c>
      <c r="W117" s="51" t="s">
        <v>11</v>
      </c>
      <c r="AH117" s="14"/>
      <c r="AI117" s="14"/>
      <c r="AJ117" s="15"/>
      <c r="AK117" s="15"/>
    </row>
    <row r="118" spans="1:37" x14ac:dyDescent="0.2">
      <c r="A118" s="60" t="s">
        <v>6</v>
      </c>
      <c r="B118" s="61"/>
      <c r="C118" s="61"/>
      <c r="D118" s="3"/>
      <c r="E118" s="18" t="s">
        <v>7</v>
      </c>
      <c r="F118" s="43">
        <v>0.77940972222222227</v>
      </c>
      <c r="G118" s="44">
        <v>10</v>
      </c>
      <c r="H118" s="3"/>
      <c r="I118" s="13" t="s">
        <v>8</v>
      </c>
      <c r="J118" s="47">
        <v>0.76767361111111121</v>
      </c>
      <c r="K118" s="48">
        <v>7</v>
      </c>
      <c r="L118" s="3"/>
      <c r="M118" s="53" t="s">
        <v>76</v>
      </c>
      <c r="N118" s="64"/>
      <c r="O118" s="65"/>
      <c r="Q118" s="59" t="s">
        <v>77</v>
      </c>
      <c r="R118" s="68"/>
      <c r="S118" s="68"/>
      <c r="T118" s="58"/>
      <c r="U118" s="20" t="s">
        <v>9</v>
      </c>
      <c r="V118" s="50">
        <v>0.78704861111111113</v>
      </c>
      <c r="W118" s="51">
        <v>10</v>
      </c>
      <c r="AH118" s="14"/>
      <c r="AI118" s="14"/>
      <c r="AJ118" s="15"/>
      <c r="AK118" s="15"/>
    </row>
    <row r="119" spans="1:37" x14ac:dyDescent="0.2">
      <c r="A119" s="60" t="s">
        <v>6</v>
      </c>
      <c r="B119" s="61"/>
      <c r="C119" s="61"/>
      <c r="D119" s="3"/>
      <c r="E119" s="18" t="s">
        <v>7</v>
      </c>
      <c r="F119" s="43">
        <v>0.78082175925925934</v>
      </c>
      <c r="G119" s="44">
        <v>30</v>
      </c>
      <c r="H119" s="3"/>
      <c r="I119" s="13" t="s">
        <v>8</v>
      </c>
      <c r="J119" s="47">
        <v>0.7701041666666667</v>
      </c>
      <c r="K119" s="48">
        <v>28</v>
      </c>
      <c r="L119" s="3"/>
      <c r="M119" s="53" t="s">
        <v>76</v>
      </c>
      <c r="N119" s="64"/>
      <c r="O119" s="65"/>
      <c r="Q119" s="59" t="s">
        <v>77</v>
      </c>
      <c r="R119" s="68"/>
      <c r="S119" s="68"/>
      <c r="T119" s="58"/>
      <c r="U119" s="20" t="s">
        <v>9</v>
      </c>
      <c r="V119" s="50">
        <v>0.78978009259259263</v>
      </c>
      <c r="W119" s="51">
        <v>8</v>
      </c>
      <c r="AH119" s="14"/>
      <c r="AI119" s="14"/>
      <c r="AJ119" s="15"/>
      <c r="AK119" s="15"/>
    </row>
    <row r="120" spans="1:37" x14ac:dyDescent="0.2">
      <c r="A120" s="60" t="s">
        <v>6</v>
      </c>
      <c r="B120" s="61"/>
      <c r="C120" s="61"/>
      <c r="D120" s="3"/>
      <c r="E120" s="18" t="s">
        <v>7</v>
      </c>
      <c r="F120" s="43">
        <v>0.78179398148148149</v>
      </c>
      <c r="G120" s="44">
        <v>21</v>
      </c>
      <c r="H120" s="3"/>
      <c r="I120" s="13" t="s">
        <v>8</v>
      </c>
      <c r="J120" s="47">
        <v>0.7737384259259259</v>
      </c>
      <c r="K120" s="48">
        <v>33</v>
      </c>
      <c r="L120" s="3"/>
      <c r="M120" s="53" t="s">
        <v>76</v>
      </c>
      <c r="N120" s="64"/>
      <c r="O120" s="65"/>
      <c r="Q120" s="59" t="s">
        <v>77</v>
      </c>
      <c r="R120" s="68"/>
      <c r="S120" s="68"/>
      <c r="T120" s="58"/>
      <c r="U120" s="20" t="s">
        <v>9</v>
      </c>
      <c r="V120" s="50">
        <v>0.79350694444444436</v>
      </c>
      <c r="W120" s="51">
        <v>24</v>
      </c>
      <c r="AH120" s="14"/>
      <c r="AI120" s="14"/>
      <c r="AJ120" s="15"/>
      <c r="AK120" s="15"/>
    </row>
    <row r="121" spans="1:37" x14ac:dyDescent="0.2">
      <c r="A121" s="60" t="s">
        <v>6</v>
      </c>
      <c r="B121" s="61"/>
      <c r="C121" s="61"/>
      <c r="D121" s="3"/>
      <c r="E121" s="18" t="s">
        <v>7</v>
      </c>
      <c r="F121" s="43">
        <v>0.78339120370370363</v>
      </c>
      <c r="G121" s="44">
        <v>16</v>
      </c>
      <c r="H121" s="3"/>
      <c r="I121" s="13" t="s">
        <v>8</v>
      </c>
      <c r="J121" s="47">
        <v>0.77388888888888896</v>
      </c>
      <c r="K121" s="48" t="s">
        <v>11</v>
      </c>
      <c r="L121" s="3"/>
      <c r="M121" s="53" t="s">
        <v>76</v>
      </c>
      <c r="N121" s="64"/>
      <c r="O121" s="65"/>
      <c r="Q121" s="59" t="s">
        <v>77</v>
      </c>
      <c r="R121" s="68"/>
      <c r="S121" s="68"/>
      <c r="T121" s="58"/>
      <c r="U121" s="20" t="s">
        <v>9</v>
      </c>
      <c r="V121" s="50">
        <v>0.7935416666666667</v>
      </c>
      <c r="W121" s="51" t="s">
        <v>11</v>
      </c>
      <c r="AH121" s="14"/>
      <c r="AI121" s="14"/>
      <c r="AJ121" s="15"/>
      <c r="AK121" s="15"/>
    </row>
    <row r="122" spans="1:37" x14ac:dyDescent="0.2">
      <c r="A122" s="60" t="s">
        <v>6</v>
      </c>
      <c r="B122" s="61"/>
      <c r="C122" s="61"/>
      <c r="D122" s="3"/>
      <c r="E122" s="18" t="s">
        <v>7</v>
      </c>
      <c r="F122" s="43">
        <v>0.78436342592592589</v>
      </c>
      <c r="G122" s="44">
        <v>12</v>
      </c>
      <c r="H122" s="3"/>
      <c r="I122" s="13" t="s">
        <v>8</v>
      </c>
      <c r="J122" s="47">
        <v>0.7756249999999999</v>
      </c>
      <c r="K122" s="48">
        <v>6</v>
      </c>
      <c r="L122" s="3"/>
      <c r="M122" s="53" t="s">
        <v>76</v>
      </c>
      <c r="N122" s="64"/>
      <c r="O122" s="65"/>
      <c r="Q122" s="59" t="s">
        <v>77</v>
      </c>
      <c r="R122" s="68"/>
      <c r="S122" s="68"/>
      <c r="T122" s="58"/>
      <c r="U122" s="20" t="s">
        <v>9</v>
      </c>
      <c r="V122" s="50">
        <v>0.79752314814814806</v>
      </c>
      <c r="W122" s="51">
        <v>27</v>
      </c>
      <c r="AH122" s="14"/>
      <c r="AI122" s="14"/>
      <c r="AJ122" s="15"/>
      <c r="AK122" s="15"/>
    </row>
    <row r="123" spans="1:37" x14ac:dyDescent="0.2">
      <c r="A123" s="60" t="s">
        <v>6</v>
      </c>
      <c r="B123" s="61"/>
      <c r="C123" s="61"/>
      <c r="D123" s="3"/>
      <c r="E123" s="18" t="s">
        <v>7</v>
      </c>
      <c r="F123" s="43">
        <v>0.78562500000000002</v>
      </c>
      <c r="G123" s="44">
        <v>4</v>
      </c>
      <c r="H123" s="3"/>
      <c r="I123" s="13" t="s">
        <v>8</v>
      </c>
      <c r="J123" s="47">
        <v>0.77793981481481478</v>
      </c>
      <c r="K123" s="48">
        <v>34</v>
      </c>
      <c r="L123" s="3"/>
      <c r="M123" s="53" t="s">
        <v>76</v>
      </c>
      <c r="N123" s="64"/>
      <c r="O123" s="65"/>
      <c r="Q123" s="59" t="s">
        <v>77</v>
      </c>
      <c r="R123" s="68"/>
      <c r="S123" s="68"/>
      <c r="T123" s="58"/>
      <c r="U123" s="20" t="s">
        <v>9</v>
      </c>
      <c r="V123" s="50">
        <v>0.80156250000000007</v>
      </c>
      <c r="W123" s="51">
        <v>11</v>
      </c>
      <c r="AH123" s="14"/>
      <c r="AI123" s="14"/>
      <c r="AJ123" s="15"/>
      <c r="AK123" s="15"/>
    </row>
    <row r="124" spans="1:37" x14ac:dyDescent="0.2">
      <c r="A124" s="60" t="s">
        <v>6</v>
      </c>
      <c r="B124" s="61"/>
      <c r="C124" s="61"/>
      <c r="D124" s="3"/>
      <c r="E124" s="18" t="s">
        <v>7</v>
      </c>
      <c r="F124" s="43">
        <v>0.78771990740740738</v>
      </c>
      <c r="G124" s="44">
        <v>36</v>
      </c>
      <c r="H124" s="3"/>
      <c r="I124" s="13" t="s">
        <v>8</v>
      </c>
      <c r="J124" s="47">
        <v>0.78032407407407411</v>
      </c>
      <c r="K124" s="48">
        <v>26</v>
      </c>
      <c r="L124" s="3"/>
      <c r="M124" s="53" t="s">
        <v>76</v>
      </c>
      <c r="N124" s="64"/>
      <c r="O124" s="65"/>
      <c r="Q124" s="59" t="s">
        <v>77</v>
      </c>
      <c r="R124" s="68"/>
      <c r="S124" s="68"/>
      <c r="T124" s="58"/>
      <c r="U124" s="20" t="s">
        <v>9</v>
      </c>
      <c r="V124" s="50">
        <v>0.80606481481481485</v>
      </c>
      <c r="W124" s="51">
        <v>33</v>
      </c>
      <c r="AH124" s="14"/>
      <c r="AI124" s="14"/>
      <c r="AJ124" s="15"/>
      <c r="AK124" s="15"/>
    </row>
    <row r="125" spans="1:37" x14ac:dyDescent="0.2">
      <c r="A125" s="60" t="s">
        <v>6</v>
      </c>
      <c r="B125" s="61"/>
      <c r="C125" s="61"/>
      <c r="D125" s="3"/>
      <c r="E125" s="18" t="s">
        <v>7</v>
      </c>
      <c r="F125" s="43">
        <v>0.78935185185185175</v>
      </c>
      <c r="G125" s="44">
        <v>17</v>
      </c>
      <c r="H125" s="3"/>
      <c r="I125" s="13" t="s">
        <v>8</v>
      </c>
      <c r="J125" s="47">
        <v>0.78401620370370362</v>
      </c>
      <c r="K125" s="48">
        <v>9</v>
      </c>
      <c r="L125" s="3"/>
      <c r="M125" s="53" t="s">
        <v>76</v>
      </c>
      <c r="N125" s="64"/>
      <c r="O125" s="65"/>
      <c r="Q125" s="59" t="s">
        <v>77</v>
      </c>
      <c r="R125" s="68"/>
      <c r="S125" s="68"/>
      <c r="T125" s="58"/>
      <c r="U125" s="20" t="s">
        <v>9</v>
      </c>
      <c r="V125" s="50">
        <v>0.81043981481481486</v>
      </c>
      <c r="W125" s="51">
        <v>31</v>
      </c>
      <c r="AH125" s="14"/>
      <c r="AI125" s="14"/>
      <c r="AJ125" s="15"/>
      <c r="AK125" s="15"/>
    </row>
    <row r="126" spans="1:37" x14ac:dyDescent="0.2">
      <c r="A126" s="60" t="s">
        <v>6</v>
      </c>
      <c r="B126" s="61"/>
      <c r="C126" s="61"/>
      <c r="D126" s="3"/>
      <c r="E126" s="18" t="s">
        <v>7</v>
      </c>
      <c r="F126" s="43">
        <v>0.79123842592592597</v>
      </c>
      <c r="G126" s="44">
        <v>28</v>
      </c>
      <c r="H126" s="3"/>
      <c r="I126" s="13" t="s">
        <v>8</v>
      </c>
      <c r="J126" s="47">
        <v>0.78546296296296303</v>
      </c>
      <c r="K126" s="48">
        <v>15</v>
      </c>
      <c r="L126" s="3"/>
      <c r="M126" s="53" t="s">
        <v>76</v>
      </c>
      <c r="N126" s="64"/>
      <c r="O126" s="65"/>
      <c r="Q126" s="59" t="s">
        <v>77</v>
      </c>
      <c r="R126" s="68"/>
      <c r="S126" s="68"/>
      <c r="T126" s="58"/>
      <c r="U126" s="20" t="s">
        <v>9</v>
      </c>
      <c r="V126" s="50">
        <v>0.8125</v>
      </c>
      <c r="W126" s="51" t="s">
        <v>11</v>
      </c>
      <c r="AH126" s="14"/>
      <c r="AI126" s="14"/>
      <c r="AJ126" s="15"/>
      <c r="AK126" s="15"/>
    </row>
    <row r="127" spans="1:37" x14ac:dyDescent="0.2">
      <c r="A127" s="60" t="s">
        <v>6</v>
      </c>
      <c r="B127" s="61"/>
      <c r="C127" s="61"/>
      <c r="D127" s="3"/>
      <c r="E127" s="18" t="s">
        <v>7</v>
      </c>
      <c r="F127" s="43">
        <v>0.79263888888888889</v>
      </c>
      <c r="G127" s="44" t="s">
        <v>11</v>
      </c>
      <c r="H127" s="3"/>
      <c r="I127" s="13" t="s">
        <v>8</v>
      </c>
      <c r="J127" s="47">
        <v>0.78712962962962962</v>
      </c>
      <c r="K127" s="48">
        <v>7</v>
      </c>
      <c r="L127" s="3"/>
      <c r="M127" s="53" t="s">
        <v>76</v>
      </c>
      <c r="N127" s="64"/>
      <c r="O127" s="65"/>
      <c r="Q127" s="59" t="s">
        <v>77</v>
      </c>
      <c r="R127" s="68"/>
      <c r="S127" s="68"/>
      <c r="T127" s="58"/>
      <c r="U127" s="20" t="s">
        <v>9</v>
      </c>
      <c r="V127" s="50">
        <v>0.81370370370370371</v>
      </c>
      <c r="W127" s="51">
        <v>26</v>
      </c>
      <c r="AH127" s="14"/>
      <c r="AI127" s="14"/>
      <c r="AJ127" s="15"/>
      <c r="AK127" s="15"/>
    </row>
    <row r="128" spans="1:37" x14ac:dyDescent="0.2">
      <c r="A128" s="60" t="s">
        <v>6</v>
      </c>
      <c r="B128" s="61"/>
      <c r="C128" s="61"/>
      <c r="D128" s="3"/>
      <c r="E128" s="18" t="s">
        <v>7</v>
      </c>
      <c r="F128" s="43">
        <v>0.79361111111111116</v>
      </c>
      <c r="G128" s="44">
        <v>9</v>
      </c>
      <c r="H128" s="3"/>
      <c r="I128" s="13" t="s">
        <v>8</v>
      </c>
      <c r="J128" s="47">
        <v>0.78983796296296294</v>
      </c>
      <c r="K128" s="48">
        <v>24</v>
      </c>
      <c r="L128" s="3"/>
      <c r="M128" s="53" t="s">
        <v>76</v>
      </c>
      <c r="N128" s="64"/>
      <c r="O128" s="65"/>
      <c r="Q128" s="59" t="s">
        <v>77</v>
      </c>
      <c r="R128" s="68"/>
      <c r="S128" s="68"/>
      <c r="T128" s="58"/>
      <c r="U128" s="20" t="s">
        <v>9</v>
      </c>
      <c r="V128" s="50">
        <v>0.81670138888888888</v>
      </c>
      <c r="W128" s="51">
        <v>4</v>
      </c>
      <c r="AH128" s="14"/>
      <c r="AI128" s="14"/>
      <c r="AJ128" s="15"/>
      <c r="AK128" s="15"/>
    </row>
    <row r="129" spans="1:37" x14ac:dyDescent="0.2">
      <c r="A129" s="60" t="s">
        <v>6</v>
      </c>
      <c r="B129" s="61"/>
      <c r="C129" s="61"/>
      <c r="D129" s="3"/>
      <c r="E129" s="18" t="s">
        <v>7</v>
      </c>
      <c r="F129" s="43">
        <v>0.79483796296296294</v>
      </c>
      <c r="G129" s="44">
        <v>8</v>
      </c>
      <c r="H129" s="3"/>
      <c r="I129" s="13" t="s">
        <v>8</v>
      </c>
      <c r="J129" s="47">
        <v>0.79166666666666663</v>
      </c>
      <c r="K129" s="48">
        <v>6</v>
      </c>
      <c r="L129" s="3"/>
      <c r="M129" s="53" t="s">
        <v>76</v>
      </c>
      <c r="N129" s="64"/>
      <c r="O129" s="65"/>
      <c r="Q129" s="59" t="s">
        <v>77</v>
      </c>
      <c r="R129" s="68"/>
      <c r="S129" s="68"/>
      <c r="T129" s="58"/>
      <c r="U129" s="20" t="s">
        <v>9</v>
      </c>
      <c r="V129" s="50">
        <v>0.81856481481481491</v>
      </c>
      <c r="W129" s="51">
        <v>9</v>
      </c>
      <c r="AH129" s="14"/>
      <c r="AI129" s="14"/>
      <c r="AJ129" s="15"/>
      <c r="AK129" s="15"/>
    </row>
    <row r="130" spans="1:37" x14ac:dyDescent="0.2">
      <c r="A130" s="60" t="s">
        <v>6</v>
      </c>
      <c r="B130" s="61"/>
      <c r="C130" s="61"/>
      <c r="D130" s="3"/>
      <c r="E130" s="18" t="s">
        <v>7</v>
      </c>
      <c r="F130" s="43">
        <v>0.79579861111111105</v>
      </c>
      <c r="G130" s="44">
        <v>18</v>
      </c>
      <c r="H130" s="3"/>
      <c r="I130" s="13" t="s">
        <v>8</v>
      </c>
      <c r="J130" s="47">
        <v>0.79326388888888888</v>
      </c>
      <c r="K130" s="48">
        <v>1</v>
      </c>
      <c r="L130" s="3"/>
      <c r="M130" s="53" t="s">
        <v>76</v>
      </c>
      <c r="N130" s="64"/>
      <c r="O130" s="65"/>
      <c r="Q130" s="59" t="s">
        <v>77</v>
      </c>
      <c r="R130" s="68"/>
      <c r="S130" s="68"/>
      <c r="T130" s="58"/>
      <c r="U130" s="20" t="s">
        <v>9</v>
      </c>
      <c r="V130" s="50">
        <v>0.81964120370370364</v>
      </c>
      <c r="W130" s="51">
        <v>22</v>
      </c>
      <c r="AH130" s="14"/>
      <c r="AI130" s="14"/>
      <c r="AJ130" s="15"/>
      <c r="AK130" s="15"/>
    </row>
    <row r="131" spans="1:37" x14ac:dyDescent="0.2">
      <c r="A131" s="60" t="s">
        <v>6</v>
      </c>
      <c r="B131" s="61"/>
      <c r="C131" s="61"/>
      <c r="D131" s="3"/>
      <c r="E131" s="18" t="s">
        <v>7</v>
      </c>
      <c r="F131" s="43">
        <v>0.79680555555555566</v>
      </c>
      <c r="G131" s="44">
        <v>32</v>
      </c>
      <c r="H131" s="3"/>
      <c r="I131" s="13" t="s">
        <v>8</v>
      </c>
      <c r="J131" s="47">
        <v>0.7933217592592593</v>
      </c>
      <c r="K131" s="48" t="s">
        <v>11</v>
      </c>
      <c r="L131" s="3"/>
      <c r="M131" s="53" t="s">
        <v>76</v>
      </c>
      <c r="N131" s="64"/>
      <c r="O131" s="65"/>
      <c r="Q131" s="59" t="s">
        <v>77</v>
      </c>
      <c r="R131" s="68"/>
      <c r="S131" s="68"/>
      <c r="T131" s="58"/>
      <c r="U131" s="20" t="s">
        <v>9</v>
      </c>
      <c r="V131" s="50">
        <v>0.82125000000000004</v>
      </c>
      <c r="W131" s="51">
        <v>34</v>
      </c>
      <c r="AH131" s="14"/>
      <c r="AI131" s="14"/>
      <c r="AJ131" s="15"/>
      <c r="AK131" s="15"/>
    </row>
    <row r="132" spans="1:37" x14ac:dyDescent="0.2">
      <c r="A132" s="60" t="s">
        <v>6</v>
      </c>
      <c r="B132" s="61"/>
      <c r="C132" s="61"/>
      <c r="D132" s="3"/>
      <c r="E132" s="18" t="s">
        <v>7</v>
      </c>
      <c r="F132" s="43">
        <v>0.79787037037037034</v>
      </c>
      <c r="G132" s="44">
        <v>10</v>
      </c>
      <c r="H132" s="3"/>
      <c r="I132" s="13" t="s">
        <v>8</v>
      </c>
      <c r="J132" s="47">
        <v>0.7947685185185186</v>
      </c>
      <c r="K132" s="48">
        <v>30</v>
      </c>
      <c r="L132" s="3"/>
      <c r="M132" s="53" t="s">
        <v>76</v>
      </c>
      <c r="N132" s="64"/>
      <c r="O132" s="65"/>
      <c r="Q132" s="59" t="s">
        <v>77</v>
      </c>
      <c r="R132" s="68"/>
      <c r="S132" s="68"/>
      <c r="T132" s="58"/>
      <c r="U132" s="20" t="s">
        <v>9</v>
      </c>
      <c r="V132" s="50">
        <v>0.82268518518518519</v>
      </c>
      <c r="W132" s="51">
        <v>21</v>
      </c>
      <c r="AH132" s="14"/>
      <c r="AI132" s="14"/>
      <c r="AJ132" s="15"/>
      <c r="AK132" s="15"/>
    </row>
    <row r="133" spans="1:37" x14ac:dyDescent="0.2">
      <c r="A133" s="60" t="s">
        <v>6</v>
      </c>
      <c r="B133" s="61"/>
      <c r="C133" s="61"/>
      <c r="D133" s="3"/>
      <c r="E133" s="18" t="s">
        <v>7</v>
      </c>
      <c r="F133" s="43">
        <v>0.7992824074074073</v>
      </c>
      <c r="G133" s="44">
        <v>25</v>
      </c>
      <c r="H133" s="3"/>
      <c r="I133" s="13" t="s">
        <v>8</v>
      </c>
      <c r="J133" s="47">
        <v>0.796412037037037</v>
      </c>
      <c r="K133" s="48">
        <v>29</v>
      </c>
      <c r="L133" s="3"/>
      <c r="M133" s="53" t="s">
        <v>76</v>
      </c>
      <c r="N133" s="64"/>
      <c r="O133" s="65"/>
      <c r="Q133" s="59" t="s">
        <v>77</v>
      </c>
      <c r="R133" s="68"/>
      <c r="S133" s="68"/>
      <c r="T133" s="58"/>
      <c r="U133" s="20" t="s">
        <v>9</v>
      </c>
      <c r="V133" s="50">
        <v>0.82442129629629635</v>
      </c>
      <c r="W133" s="51">
        <v>29</v>
      </c>
      <c r="AH133" s="14"/>
      <c r="AI133" s="14"/>
      <c r="AJ133" s="15"/>
      <c r="AK133" s="15"/>
    </row>
    <row r="134" spans="1:37" x14ac:dyDescent="0.2">
      <c r="A134" s="60" t="s">
        <v>6</v>
      </c>
      <c r="B134" s="61"/>
      <c r="C134" s="61"/>
      <c r="D134" s="3"/>
      <c r="E134" s="18" t="s">
        <v>7</v>
      </c>
      <c r="F134" s="43">
        <v>0.80052083333333324</v>
      </c>
      <c r="G134" s="44">
        <v>19</v>
      </c>
      <c r="H134" s="3"/>
      <c r="I134" s="13" t="s">
        <v>8</v>
      </c>
      <c r="J134" s="47">
        <v>0.79775462962962962</v>
      </c>
      <c r="K134" s="48">
        <v>14</v>
      </c>
      <c r="L134" s="3"/>
      <c r="M134" s="53" t="s">
        <v>76</v>
      </c>
      <c r="N134" s="64"/>
      <c r="O134" s="65"/>
      <c r="Q134" s="59" t="s">
        <v>77</v>
      </c>
      <c r="R134" s="68"/>
      <c r="S134" s="68"/>
      <c r="T134" s="58"/>
      <c r="U134" s="20" t="s">
        <v>9</v>
      </c>
      <c r="V134" s="50">
        <v>0.82563657407407398</v>
      </c>
      <c r="W134" s="51">
        <v>5</v>
      </c>
      <c r="AH134" s="14"/>
      <c r="AI134" s="14"/>
      <c r="AJ134" s="15"/>
      <c r="AK134" s="15"/>
    </row>
    <row r="135" spans="1:37" x14ac:dyDescent="0.2">
      <c r="A135" s="60" t="s">
        <v>6</v>
      </c>
      <c r="B135" s="61"/>
      <c r="C135" s="61"/>
      <c r="D135" s="3"/>
      <c r="E135" s="18" t="s">
        <v>7</v>
      </c>
      <c r="F135" s="43">
        <v>0.80216435185185186</v>
      </c>
      <c r="G135" s="44">
        <v>28</v>
      </c>
      <c r="H135" s="3"/>
      <c r="I135" s="13" t="s">
        <v>8</v>
      </c>
      <c r="J135" s="47">
        <v>0.79913194444444446</v>
      </c>
      <c r="K135" s="48">
        <v>3</v>
      </c>
      <c r="L135" s="3"/>
      <c r="M135" s="53" t="s">
        <v>76</v>
      </c>
      <c r="N135" s="64"/>
      <c r="O135" s="65"/>
      <c r="Q135" s="59" t="s">
        <v>77</v>
      </c>
      <c r="R135" s="68"/>
      <c r="S135" s="68"/>
      <c r="T135" s="58"/>
      <c r="U135" s="20" t="s">
        <v>9</v>
      </c>
      <c r="V135" s="50">
        <v>0.82789351851851845</v>
      </c>
      <c r="W135" s="51">
        <v>28</v>
      </c>
      <c r="AH135" s="14"/>
      <c r="AI135" s="14"/>
      <c r="AJ135" s="15"/>
      <c r="AK135" s="15"/>
    </row>
    <row r="136" spans="1:37" x14ac:dyDescent="0.2">
      <c r="A136" s="60" t="s">
        <v>6</v>
      </c>
      <c r="B136" s="61"/>
      <c r="C136" s="61"/>
      <c r="D136" s="3"/>
      <c r="E136" s="18" t="s">
        <v>7</v>
      </c>
      <c r="F136" s="43">
        <v>0.80361111111111105</v>
      </c>
      <c r="G136" s="44">
        <v>5</v>
      </c>
      <c r="H136" s="3"/>
      <c r="I136" s="13" t="s">
        <v>8</v>
      </c>
      <c r="J136" s="47">
        <v>0.80090277777777785</v>
      </c>
      <c r="K136" s="48">
        <v>7</v>
      </c>
      <c r="L136" s="3"/>
      <c r="M136" s="53" t="s">
        <v>76</v>
      </c>
      <c r="N136" s="64"/>
      <c r="O136" s="65"/>
      <c r="Q136" s="59" t="s">
        <v>77</v>
      </c>
      <c r="R136" s="68"/>
      <c r="S136" s="68"/>
      <c r="T136" s="58"/>
      <c r="U136" s="20" t="s">
        <v>9</v>
      </c>
      <c r="V136" s="50">
        <v>0.82937500000000008</v>
      </c>
      <c r="W136" s="51">
        <v>33</v>
      </c>
      <c r="AH136" s="14"/>
      <c r="AI136" s="14"/>
      <c r="AJ136" s="15"/>
      <c r="AK136" s="15"/>
    </row>
    <row r="137" spans="1:37" x14ac:dyDescent="0.2">
      <c r="A137" s="60" t="s">
        <v>6</v>
      </c>
      <c r="B137" s="61"/>
      <c r="C137" s="61"/>
      <c r="D137" s="3"/>
      <c r="E137" s="18" t="s">
        <v>7</v>
      </c>
      <c r="F137" s="43">
        <v>0.80467592592592585</v>
      </c>
      <c r="G137" s="44">
        <v>17</v>
      </c>
      <c r="H137" s="3"/>
      <c r="I137" s="13" t="s">
        <v>8</v>
      </c>
      <c r="J137" s="47">
        <v>0.80243055555555554</v>
      </c>
      <c r="K137" s="48">
        <v>5</v>
      </c>
      <c r="L137" s="3"/>
      <c r="M137" s="53" t="s">
        <v>76</v>
      </c>
      <c r="N137" s="64"/>
      <c r="O137" s="65"/>
      <c r="Q137" s="59" t="s">
        <v>77</v>
      </c>
      <c r="R137" s="68"/>
      <c r="S137" s="68"/>
      <c r="T137" s="58"/>
      <c r="U137" s="20" t="s">
        <v>9</v>
      </c>
      <c r="V137" s="50">
        <v>0.83040509259259254</v>
      </c>
      <c r="W137" s="51">
        <v>6</v>
      </c>
      <c r="AH137" s="14"/>
      <c r="AI137" s="14"/>
      <c r="AJ137" s="15"/>
      <c r="AK137" s="15"/>
    </row>
    <row r="138" spans="1:37" x14ac:dyDescent="0.2">
      <c r="A138" s="60" t="s">
        <v>6</v>
      </c>
      <c r="B138" s="61"/>
      <c r="C138" s="61"/>
      <c r="D138" s="3"/>
      <c r="E138" s="18" t="s">
        <v>7</v>
      </c>
      <c r="F138" s="43">
        <v>0.80656250000000007</v>
      </c>
      <c r="G138" s="44">
        <v>11</v>
      </c>
      <c r="H138" s="3"/>
      <c r="I138" s="13" t="s">
        <v>8</v>
      </c>
      <c r="J138" s="47">
        <v>0.80405092592592586</v>
      </c>
      <c r="K138" s="48">
        <v>10</v>
      </c>
      <c r="L138" s="3"/>
      <c r="M138" s="53" t="s">
        <v>76</v>
      </c>
      <c r="N138" s="64"/>
      <c r="O138" s="65"/>
      <c r="Q138" s="59" t="s">
        <v>77</v>
      </c>
      <c r="R138" s="68"/>
      <c r="S138" s="68"/>
      <c r="T138" s="58"/>
      <c r="U138" s="20" t="s">
        <v>9</v>
      </c>
      <c r="V138" s="50">
        <v>0.83315972222222223</v>
      </c>
      <c r="W138" s="51">
        <v>8</v>
      </c>
      <c r="AH138" s="14"/>
      <c r="AI138" s="14"/>
      <c r="AJ138" s="15"/>
      <c r="AK138" s="15"/>
    </row>
    <row r="139" spans="1:37" x14ac:dyDescent="0.2">
      <c r="A139" s="60" t="s">
        <v>6</v>
      </c>
      <c r="B139" s="61"/>
      <c r="C139" s="61"/>
      <c r="D139" s="3"/>
      <c r="E139" s="18" t="s">
        <v>7</v>
      </c>
      <c r="F139" s="43">
        <v>0.80766203703703709</v>
      </c>
      <c r="G139" s="44">
        <v>7</v>
      </c>
      <c r="H139" s="3"/>
      <c r="I139" s="13" t="s">
        <v>8</v>
      </c>
      <c r="J139" s="47">
        <v>0.80587962962962967</v>
      </c>
      <c r="K139" s="48">
        <v>35</v>
      </c>
      <c r="L139" s="3"/>
      <c r="M139" s="53" t="s">
        <v>76</v>
      </c>
      <c r="N139" s="64"/>
      <c r="O139" s="65"/>
      <c r="Q139" s="59" t="s">
        <v>77</v>
      </c>
      <c r="R139" s="68"/>
      <c r="S139" s="68"/>
      <c r="T139" s="58"/>
      <c r="U139" s="20" t="s">
        <v>9</v>
      </c>
      <c r="V139" s="50">
        <v>0.83327546296296295</v>
      </c>
      <c r="W139" s="51" t="s">
        <v>11</v>
      </c>
      <c r="AH139" s="14"/>
      <c r="AI139" s="14"/>
      <c r="AJ139" s="15"/>
      <c r="AK139" s="15"/>
    </row>
    <row r="140" spans="1:37" x14ac:dyDescent="0.2">
      <c r="A140" s="60" t="s">
        <v>6</v>
      </c>
      <c r="B140" s="61"/>
      <c r="C140" s="61"/>
      <c r="D140" s="3"/>
      <c r="E140" s="18" t="s">
        <v>7</v>
      </c>
      <c r="F140" s="43">
        <v>0.80928240740740742</v>
      </c>
      <c r="G140" s="44">
        <v>30</v>
      </c>
      <c r="H140" s="3"/>
      <c r="I140" s="13" t="s">
        <v>8</v>
      </c>
      <c r="J140" s="47">
        <v>0.8087037037037037</v>
      </c>
      <c r="K140" s="48">
        <v>18</v>
      </c>
      <c r="L140" s="3"/>
      <c r="M140" s="53" t="s">
        <v>76</v>
      </c>
      <c r="N140" s="64"/>
      <c r="O140" s="65"/>
      <c r="Q140" s="59" t="s">
        <v>77</v>
      </c>
      <c r="R140" s="68"/>
      <c r="S140" s="68"/>
      <c r="T140" s="58"/>
      <c r="U140" s="20" t="s">
        <v>9</v>
      </c>
      <c r="V140" s="50">
        <v>0.83486111111111105</v>
      </c>
      <c r="W140" s="51">
        <v>35</v>
      </c>
      <c r="AH140" s="14"/>
      <c r="AI140" s="14"/>
      <c r="AJ140" s="15"/>
      <c r="AK140" s="15"/>
    </row>
    <row r="141" spans="1:37" x14ac:dyDescent="0.2">
      <c r="A141" s="60" t="s">
        <v>6</v>
      </c>
      <c r="B141" s="61"/>
      <c r="C141" s="61"/>
      <c r="D141" s="3"/>
      <c r="E141" s="18" t="s">
        <v>7</v>
      </c>
      <c r="F141" s="43">
        <v>0.81054398148148143</v>
      </c>
      <c r="G141" s="44">
        <v>28</v>
      </c>
      <c r="H141" s="3"/>
      <c r="I141" s="13" t="s">
        <v>8</v>
      </c>
      <c r="J141" s="47">
        <v>0.81079861111111118</v>
      </c>
      <c r="K141" s="48">
        <v>7</v>
      </c>
      <c r="L141" s="3"/>
      <c r="M141" s="53" t="s">
        <v>76</v>
      </c>
      <c r="N141" s="64"/>
      <c r="O141" s="65"/>
      <c r="Q141" s="59" t="s">
        <v>77</v>
      </c>
      <c r="R141" s="68"/>
      <c r="S141" s="68"/>
      <c r="T141" s="58"/>
      <c r="U141" s="20" t="s">
        <v>9</v>
      </c>
      <c r="V141" s="50">
        <v>0.83740740740740749</v>
      </c>
      <c r="W141" s="51">
        <v>15</v>
      </c>
      <c r="AH141" s="14"/>
      <c r="AI141" s="14"/>
      <c r="AJ141" s="15"/>
      <c r="AK141" s="15"/>
    </row>
    <row r="142" spans="1:37" x14ac:dyDescent="0.2">
      <c r="A142" s="60" t="s">
        <v>6</v>
      </c>
      <c r="B142" s="61"/>
      <c r="C142" s="61"/>
      <c r="D142" s="3"/>
      <c r="E142" s="18" t="s">
        <v>7</v>
      </c>
      <c r="F142" s="43">
        <v>0.81185185185185194</v>
      </c>
      <c r="G142" s="44">
        <v>13</v>
      </c>
      <c r="H142" s="3"/>
      <c r="I142" s="13" t="s">
        <v>8</v>
      </c>
      <c r="J142" s="47">
        <v>0.81241898148148151</v>
      </c>
      <c r="K142" s="48" t="s">
        <v>11</v>
      </c>
      <c r="L142" s="3"/>
      <c r="M142" s="53" t="s">
        <v>76</v>
      </c>
      <c r="N142" s="64"/>
      <c r="O142" s="65"/>
      <c r="Q142" s="59" t="s">
        <v>77</v>
      </c>
      <c r="R142" s="68"/>
      <c r="S142" s="68"/>
      <c r="T142" s="58"/>
      <c r="U142" s="20" t="s">
        <v>9</v>
      </c>
      <c r="V142" s="50">
        <v>0.83981481481481479</v>
      </c>
      <c r="W142" s="51">
        <v>33</v>
      </c>
      <c r="AH142" s="14"/>
      <c r="AI142" s="14"/>
      <c r="AJ142" s="15"/>
      <c r="AK142" s="15"/>
    </row>
    <row r="143" spans="1:37" x14ac:dyDescent="0.2">
      <c r="A143" s="60" t="s">
        <v>6</v>
      </c>
      <c r="B143" s="61"/>
      <c r="C143" s="61"/>
      <c r="D143" s="3"/>
      <c r="E143" s="18" t="s">
        <v>7</v>
      </c>
      <c r="F143" s="43">
        <v>0.8118981481481482</v>
      </c>
      <c r="G143" s="44" t="s">
        <v>11</v>
      </c>
      <c r="H143" s="3"/>
      <c r="I143" s="13" t="s">
        <v>8</v>
      </c>
      <c r="J143" s="47">
        <v>0.81436342592592592</v>
      </c>
      <c r="K143" s="48">
        <v>6</v>
      </c>
      <c r="L143" s="3"/>
      <c r="M143" s="53" t="s">
        <v>76</v>
      </c>
      <c r="N143" s="64"/>
      <c r="O143" s="65"/>
      <c r="Q143" s="59" t="s">
        <v>77</v>
      </c>
      <c r="R143" s="68"/>
      <c r="S143" s="68"/>
      <c r="T143" s="58"/>
      <c r="U143" s="20" t="s">
        <v>9</v>
      </c>
      <c r="V143" s="50">
        <v>0.84111111111111114</v>
      </c>
      <c r="W143" s="51">
        <v>35</v>
      </c>
      <c r="AH143" s="14"/>
      <c r="AI143" s="14"/>
      <c r="AJ143" s="15"/>
      <c r="AK143" s="15"/>
    </row>
    <row r="144" spans="1:37" x14ac:dyDescent="0.2">
      <c r="A144" s="60" t="s">
        <v>6</v>
      </c>
      <c r="B144" s="61"/>
      <c r="C144" s="61"/>
      <c r="D144" s="3"/>
      <c r="E144" s="18" t="s">
        <v>7</v>
      </c>
      <c r="F144" s="43">
        <v>0.81394675925925919</v>
      </c>
      <c r="G144" s="44">
        <v>7</v>
      </c>
      <c r="H144" s="3"/>
      <c r="I144" s="13" t="s">
        <v>8</v>
      </c>
      <c r="J144" s="47">
        <v>0.81613425925925931</v>
      </c>
      <c r="K144" s="48">
        <v>24</v>
      </c>
      <c r="L144" s="3"/>
      <c r="M144" s="53" t="s">
        <v>76</v>
      </c>
      <c r="N144" s="64"/>
      <c r="O144" s="65"/>
      <c r="Q144" s="59" t="s">
        <v>77</v>
      </c>
      <c r="R144" s="68"/>
      <c r="S144" s="68"/>
      <c r="T144" s="58"/>
      <c r="U144" s="20" t="s">
        <v>9</v>
      </c>
      <c r="V144" s="50">
        <v>0.84296296296296302</v>
      </c>
      <c r="W144" s="51">
        <v>25</v>
      </c>
      <c r="AH144" s="14"/>
      <c r="AI144" s="14"/>
      <c r="AJ144" s="15"/>
      <c r="AK144" s="15"/>
    </row>
    <row r="145" spans="1:37" x14ac:dyDescent="0.2">
      <c r="A145" s="60" t="s">
        <v>6</v>
      </c>
      <c r="B145" s="61"/>
      <c r="C145" s="61"/>
      <c r="D145" s="3"/>
      <c r="E145" s="18" t="s">
        <v>7</v>
      </c>
      <c r="F145" s="43">
        <v>0.81561342592592589</v>
      </c>
      <c r="G145" s="44">
        <v>14</v>
      </c>
      <c r="H145" s="3"/>
      <c r="I145" s="13" t="s">
        <v>8</v>
      </c>
      <c r="J145" s="47">
        <v>0.81755787037037031</v>
      </c>
      <c r="K145" s="48">
        <v>19</v>
      </c>
      <c r="L145" s="3"/>
      <c r="M145" s="53" t="s">
        <v>76</v>
      </c>
      <c r="N145" s="64"/>
      <c r="O145" s="65"/>
      <c r="Q145" s="59" t="s">
        <v>77</v>
      </c>
      <c r="R145" s="68"/>
      <c r="S145" s="68"/>
      <c r="T145" s="58"/>
      <c r="U145" s="20" t="s">
        <v>9</v>
      </c>
      <c r="V145" s="50">
        <v>0.84409722222222217</v>
      </c>
      <c r="W145" s="51">
        <v>0</v>
      </c>
      <c r="AH145" s="14"/>
      <c r="AI145" s="14"/>
      <c r="AJ145" s="15"/>
      <c r="AK145" s="15"/>
    </row>
    <row r="146" spans="1:37" x14ac:dyDescent="0.2">
      <c r="A146" s="60" t="s">
        <v>6</v>
      </c>
      <c r="B146" s="61"/>
      <c r="C146" s="61"/>
      <c r="D146" s="3"/>
      <c r="E146" s="18" t="s">
        <v>7</v>
      </c>
      <c r="F146" s="43">
        <v>0.81784722222222228</v>
      </c>
      <c r="G146" s="44">
        <v>14</v>
      </c>
      <c r="H146" s="3"/>
      <c r="I146" s="13" t="s">
        <v>8</v>
      </c>
      <c r="J146" s="47">
        <v>0.81898148148148142</v>
      </c>
      <c r="K146" s="48">
        <v>17</v>
      </c>
      <c r="L146" s="3"/>
      <c r="M146" s="53" t="s">
        <v>76</v>
      </c>
      <c r="N146" s="64"/>
      <c r="O146" s="65"/>
      <c r="Q146" s="59" t="s">
        <v>77</v>
      </c>
      <c r="R146" s="68"/>
      <c r="S146" s="68"/>
      <c r="T146" s="58"/>
      <c r="U146" s="20" t="s">
        <v>9</v>
      </c>
      <c r="V146" s="50">
        <v>0.84456018518518527</v>
      </c>
      <c r="W146" s="51" t="s">
        <v>11</v>
      </c>
      <c r="AH146" s="14"/>
      <c r="AI146" s="14"/>
      <c r="AJ146" s="15"/>
      <c r="AK146" s="15"/>
    </row>
    <row r="147" spans="1:37" x14ac:dyDescent="0.2">
      <c r="A147" s="60" t="s">
        <v>6</v>
      </c>
      <c r="B147" s="61"/>
      <c r="C147" s="61"/>
      <c r="D147" s="3"/>
      <c r="E147" s="18" t="s">
        <v>7</v>
      </c>
      <c r="F147" s="43">
        <v>0.82076388888888896</v>
      </c>
      <c r="G147" s="44">
        <v>25</v>
      </c>
      <c r="H147" s="3"/>
      <c r="I147" s="13" t="s">
        <v>8</v>
      </c>
      <c r="J147" s="47">
        <v>0.82025462962962958</v>
      </c>
      <c r="K147" s="48">
        <v>35</v>
      </c>
      <c r="L147" s="3"/>
      <c r="M147" s="53" t="s">
        <v>76</v>
      </c>
      <c r="N147" s="64"/>
      <c r="O147" s="65"/>
      <c r="Q147" s="59" t="s">
        <v>77</v>
      </c>
      <c r="R147" s="68"/>
      <c r="S147" s="68"/>
      <c r="T147" s="58"/>
      <c r="U147" s="20" t="s">
        <v>9</v>
      </c>
      <c r="V147" s="50">
        <v>0.84569444444444442</v>
      </c>
      <c r="W147" s="51">
        <v>36</v>
      </c>
      <c r="AH147" s="14"/>
      <c r="AI147" s="14"/>
      <c r="AJ147" s="15"/>
      <c r="AK147" s="15"/>
    </row>
    <row r="148" spans="1:37" x14ac:dyDescent="0.2">
      <c r="A148" s="60" t="s">
        <v>6</v>
      </c>
      <c r="B148" s="61"/>
      <c r="C148" s="61"/>
      <c r="D148" s="3"/>
      <c r="E148" s="18" t="s">
        <v>7</v>
      </c>
      <c r="F148" s="43">
        <v>0.82459490740740737</v>
      </c>
      <c r="G148" s="44">
        <v>32</v>
      </c>
      <c r="H148" s="3"/>
      <c r="I148" s="13" t="s">
        <v>8</v>
      </c>
      <c r="J148" s="47">
        <v>0.8221180555555555</v>
      </c>
      <c r="K148" s="48">
        <v>19</v>
      </c>
      <c r="L148" s="3"/>
      <c r="M148" s="53" t="s">
        <v>76</v>
      </c>
      <c r="N148" s="64"/>
      <c r="O148" s="65"/>
      <c r="Q148" s="59" t="s">
        <v>77</v>
      </c>
      <c r="R148" s="68"/>
      <c r="S148" s="68"/>
      <c r="T148" s="58"/>
      <c r="U148" s="20" t="s">
        <v>9</v>
      </c>
      <c r="V148" s="50">
        <v>0.84736111111111112</v>
      </c>
      <c r="W148" s="51">
        <v>16</v>
      </c>
    </row>
    <row r="149" spans="1:37" x14ac:dyDescent="0.2">
      <c r="A149" s="60" t="s">
        <v>6</v>
      </c>
      <c r="B149" s="61"/>
      <c r="C149" s="61"/>
      <c r="D149" s="3"/>
      <c r="E149" s="18" t="s">
        <v>7</v>
      </c>
      <c r="F149" s="43">
        <v>0.82853009259259258</v>
      </c>
      <c r="G149" s="44">
        <v>16</v>
      </c>
      <c r="H149" s="3"/>
      <c r="I149" s="13" t="s">
        <v>8</v>
      </c>
      <c r="J149" s="47">
        <v>0.82417824074074064</v>
      </c>
      <c r="K149" s="48">
        <v>23</v>
      </c>
      <c r="L149" s="3"/>
      <c r="M149" s="53" t="s">
        <v>76</v>
      </c>
      <c r="N149" s="64"/>
      <c r="O149" s="65"/>
      <c r="Q149" s="59" t="s">
        <v>77</v>
      </c>
      <c r="R149" s="68"/>
      <c r="S149" s="68"/>
      <c r="T149" s="58"/>
      <c r="U149" s="20" t="s">
        <v>9</v>
      </c>
      <c r="V149" s="50">
        <v>0.84901620370370379</v>
      </c>
      <c r="W149" s="51">
        <v>23</v>
      </c>
    </row>
    <row r="150" spans="1:37" x14ac:dyDescent="0.2">
      <c r="A150" s="60" t="s">
        <v>6</v>
      </c>
      <c r="B150" s="61"/>
      <c r="C150" s="61"/>
      <c r="D150" s="3"/>
      <c r="E150" s="18" t="s">
        <v>7</v>
      </c>
      <c r="F150" s="43">
        <v>0.83010416666666664</v>
      </c>
      <c r="G150" s="44">
        <v>13</v>
      </c>
      <c r="H150" s="3"/>
      <c r="I150" s="13" t="s">
        <v>8</v>
      </c>
      <c r="J150" s="47">
        <v>0.82596064814814818</v>
      </c>
      <c r="K150" s="48">
        <v>31</v>
      </c>
      <c r="L150" s="3"/>
      <c r="M150" s="53" t="s">
        <v>76</v>
      </c>
      <c r="N150" s="64"/>
      <c r="O150" s="65"/>
      <c r="Q150" s="59" t="s">
        <v>77</v>
      </c>
      <c r="R150" s="68"/>
      <c r="S150" s="68"/>
      <c r="T150" s="58"/>
      <c r="U150" s="20" t="s">
        <v>9</v>
      </c>
      <c r="V150" s="50">
        <v>0.8508796296296296</v>
      </c>
      <c r="W150" s="51">
        <v>8</v>
      </c>
    </row>
    <row r="151" spans="1:37" x14ac:dyDescent="0.2">
      <c r="A151" s="60" t="s">
        <v>6</v>
      </c>
      <c r="B151" s="61"/>
      <c r="C151" s="61"/>
      <c r="D151" s="3"/>
      <c r="E151" s="18" t="s">
        <v>7</v>
      </c>
      <c r="F151" s="43">
        <v>0.83199074074074064</v>
      </c>
      <c r="G151" s="44">
        <v>23</v>
      </c>
      <c r="H151" s="3"/>
      <c r="I151" s="13" t="s">
        <v>8</v>
      </c>
      <c r="J151" s="47">
        <v>0.82841435185185175</v>
      </c>
      <c r="K151" s="48">
        <v>24</v>
      </c>
      <c r="L151" s="3"/>
      <c r="M151" s="53" t="s">
        <v>76</v>
      </c>
      <c r="N151" s="64"/>
      <c r="O151" s="65"/>
      <c r="Q151" s="59" t="s">
        <v>77</v>
      </c>
      <c r="R151" s="68"/>
      <c r="S151" s="68"/>
      <c r="T151" s="58"/>
      <c r="U151" s="20" t="s">
        <v>9</v>
      </c>
      <c r="V151" s="50">
        <v>0.85296296296296292</v>
      </c>
      <c r="W151" s="51">
        <v>11</v>
      </c>
    </row>
    <row r="152" spans="1:37" x14ac:dyDescent="0.2">
      <c r="A152" s="60" t="s">
        <v>6</v>
      </c>
      <c r="B152" s="61"/>
      <c r="C152" s="61"/>
      <c r="D152" s="3"/>
      <c r="E152" s="18" t="s">
        <v>7</v>
      </c>
      <c r="F152" s="43">
        <v>0.83354166666666663</v>
      </c>
      <c r="G152" s="44">
        <v>10</v>
      </c>
      <c r="H152" s="3"/>
      <c r="I152" s="13" t="s">
        <v>8</v>
      </c>
      <c r="J152" s="47">
        <v>0.83064814814814814</v>
      </c>
      <c r="K152" s="48">
        <v>3</v>
      </c>
      <c r="L152" s="3"/>
      <c r="M152" s="53" t="s">
        <v>76</v>
      </c>
      <c r="N152" s="64"/>
      <c r="O152" s="65"/>
      <c r="Q152" s="59" t="s">
        <v>77</v>
      </c>
      <c r="R152" s="68"/>
      <c r="S152" s="68"/>
      <c r="T152" s="58"/>
      <c r="U152" s="20" t="s">
        <v>9</v>
      </c>
      <c r="V152" s="50">
        <v>0.85530092592592588</v>
      </c>
      <c r="W152" s="51">
        <v>36</v>
      </c>
    </row>
    <row r="153" spans="1:37" x14ac:dyDescent="0.2">
      <c r="A153" s="60" t="s">
        <v>6</v>
      </c>
      <c r="B153" s="61"/>
      <c r="C153" s="61"/>
      <c r="D153" s="3"/>
      <c r="E153" s="18" t="s">
        <v>7</v>
      </c>
      <c r="F153" s="43">
        <v>0.83393518518518517</v>
      </c>
      <c r="G153" s="44" t="s">
        <v>11</v>
      </c>
      <c r="H153" s="3"/>
      <c r="I153" s="13" t="s">
        <v>8</v>
      </c>
      <c r="J153" s="47">
        <v>0.83325231481481488</v>
      </c>
      <c r="K153" s="48">
        <v>11</v>
      </c>
      <c r="L153" s="3"/>
      <c r="M153" s="53" t="s">
        <v>76</v>
      </c>
      <c r="N153" s="64"/>
      <c r="O153" s="65"/>
      <c r="Q153" s="59" t="s">
        <v>77</v>
      </c>
      <c r="R153" s="68"/>
      <c r="S153" s="68"/>
      <c r="T153" s="58"/>
      <c r="U153" s="20" t="s">
        <v>9</v>
      </c>
      <c r="V153" s="50">
        <v>0.8572685185185186</v>
      </c>
      <c r="W153" s="51">
        <v>25</v>
      </c>
    </row>
    <row r="154" spans="1:37" x14ac:dyDescent="0.2">
      <c r="A154" s="60" t="s">
        <v>6</v>
      </c>
      <c r="B154" s="40">
        <v>0.83596064814814808</v>
      </c>
      <c r="C154" s="41">
        <v>27</v>
      </c>
      <c r="D154" s="3"/>
      <c r="E154" s="18" t="s">
        <v>7</v>
      </c>
      <c r="F154" s="43">
        <v>0.83554398148148146</v>
      </c>
      <c r="G154" s="44">
        <v>27</v>
      </c>
      <c r="H154" s="3"/>
      <c r="I154" s="13" t="s">
        <v>8</v>
      </c>
      <c r="J154" s="47">
        <v>0.83366898148148139</v>
      </c>
      <c r="K154" s="48" t="s">
        <v>11</v>
      </c>
      <c r="L154" s="3"/>
      <c r="M154" s="53" t="s">
        <v>76</v>
      </c>
      <c r="N154" s="64"/>
      <c r="O154" s="65"/>
      <c r="Q154" s="59" t="s">
        <v>77</v>
      </c>
      <c r="R154" s="68"/>
      <c r="S154" s="68"/>
      <c r="T154" s="58"/>
      <c r="U154" s="20" t="s">
        <v>9</v>
      </c>
      <c r="V154" s="50">
        <v>0.85962962962962963</v>
      </c>
      <c r="W154" s="51">
        <v>36</v>
      </c>
    </row>
    <row r="155" spans="1:37" x14ac:dyDescent="0.2">
      <c r="A155" s="60" t="s">
        <v>6</v>
      </c>
      <c r="B155" s="40">
        <v>0.83667824074074071</v>
      </c>
      <c r="C155" s="41">
        <v>13</v>
      </c>
      <c r="D155" s="3"/>
      <c r="E155" s="18" t="s">
        <v>7</v>
      </c>
      <c r="F155" s="43">
        <v>0.83717592592592593</v>
      </c>
      <c r="G155" s="44">
        <v>14</v>
      </c>
      <c r="H155" s="3"/>
      <c r="I155" s="13" t="s">
        <v>8</v>
      </c>
      <c r="J155" s="47">
        <v>0.83574074074074067</v>
      </c>
      <c r="K155" s="48">
        <v>16</v>
      </c>
      <c r="L155" s="3"/>
      <c r="M155" s="53" t="s">
        <v>76</v>
      </c>
      <c r="N155" s="64"/>
      <c r="O155" s="65"/>
      <c r="Q155" s="59" t="s">
        <v>77</v>
      </c>
      <c r="R155" s="68"/>
      <c r="S155" s="68"/>
      <c r="T155" s="58"/>
      <c r="U155" s="20" t="s">
        <v>9</v>
      </c>
      <c r="V155" s="50">
        <v>0.86259259259259258</v>
      </c>
      <c r="W155" s="51">
        <v>27</v>
      </c>
    </row>
    <row r="156" spans="1:37" x14ac:dyDescent="0.2">
      <c r="A156" s="60" t="s">
        <v>6</v>
      </c>
      <c r="B156" s="40">
        <v>0.83777777777777773</v>
      </c>
      <c r="C156" s="41">
        <v>27</v>
      </c>
      <c r="D156" s="3"/>
      <c r="E156" s="18" t="s">
        <v>7</v>
      </c>
      <c r="F156" s="43">
        <v>0.83868055555555554</v>
      </c>
      <c r="G156" s="44">
        <v>20</v>
      </c>
      <c r="H156" s="3"/>
      <c r="I156" s="13" t="s">
        <v>8</v>
      </c>
      <c r="J156" s="47">
        <v>0.8377430555555555</v>
      </c>
      <c r="K156" s="48">
        <v>31</v>
      </c>
      <c r="L156" s="3"/>
      <c r="M156" s="53" t="s">
        <v>76</v>
      </c>
      <c r="N156" s="64"/>
      <c r="O156" s="65"/>
      <c r="Q156" s="59" t="s">
        <v>77</v>
      </c>
      <c r="R156" s="68"/>
      <c r="S156" s="68"/>
      <c r="T156" s="58"/>
      <c r="U156" s="20" t="s">
        <v>9</v>
      </c>
      <c r="V156" s="50">
        <v>0.86525462962962962</v>
      </c>
      <c r="W156" s="51" t="s">
        <v>11</v>
      </c>
    </row>
    <row r="157" spans="1:37" x14ac:dyDescent="0.2">
      <c r="A157" s="60" t="s">
        <v>6</v>
      </c>
      <c r="B157" s="40">
        <v>0.83884259259259253</v>
      </c>
      <c r="C157" s="41">
        <v>26</v>
      </c>
      <c r="D157" s="3"/>
      <c r="E157" s="18" t="s">
        <v>7</v>
      </c>
      <c r="F157" s="43">
        <v>0.84064814814814814</v>
      </c>
      <c r="G157" s="44">
        <v>31</v>
      </c>
      <c r="H157" s="3"/>
      <c r="I157" s="13" t="s">
        <v>8</v>
      </c>
      <c r="J157" s="47">
        <v>0.83907407407407408</v>
      </c>
      <c r="K157" s="48">
        <v>1</v>
      </c>
      <c r="L157" s="3"/>
      <c r="M157" s="53" t="s">
        <v>76</v>
      </c>
      <c r="N157" s="64"/>
      <c r="O157" s="65"/>
      <c r="Q157" s="59" t="s">
        <v>77</v>
      </c>
      <c r="R157" s="68"/>
      <c r="S157" s="68"/>
      <c r="T157" s="58"/>
      <c r="U157" s="20" t="s">
        <v>9</v>
      </c>
      <c r="V157" s="50">
        <v>0.86556712962962967</v>
      </c>
      <c r="W157" s="51">
        <v>35</v>
      </c>
    </row>
    <row r="158" spans="1:37" x14ac:dyDescent="0.2">
      <c r="A158" s="60" t="s">
        <v>6</v>
      </c>
      <c r="B158" s="40">
        <v>0.84035879629629628</v>
      </c>
      <c r="C158" s="41">
        <v>13</v>
      </c>
      <c r="D158" s="3"/>
      <c r="E158" s="18" t="s">
        <v>7</v>
      </c>
      <c r="F158" s="43">
        <v>0.84297453703703706</v>
      </c>
      <c r="G158" s="44">
        <v>0</v>
      </c>
      <c r="H158" s="3"/>
      <c r="I158" s="13" t="s">
        <v>8</v>
      </c>
      <c r="J158" s="47">
        <v>0.84032407407407417</v>
      </c>
      <c r="K158" s="48">
        <v>0</v>
      </c>
      <c r="L158" s="3"/>
      <c r="M158" s="53" t="s">
        <v>76</v>
      </c>
      <c r="N158" s="64"/>
      <c r="O158" s="65"/>
      <c r="Q158" s="59" t="s">
        <v>77</v>
      </c>
      <c r="R158" s="68"/>
      <c r="S158" s="68"/>
      <c r="T158" s="58"/>
      <c r="U158" s="20" t="s">
        <v>9</v>
      </c>
      <c r="V158" s="50">
        <v>0.86864583333333334</v>
      </c>
      <c r="W158" s="51">
        <v>17</v>
      </c>
    </row>
    <row r="159" spans="1:37" x14ac:dyDescent="0.2">
      <c r="A159" s="60" t="s">
        <v>6</v>
      </c>
      <c r="B159" s="40">
        <v>0.84125000000000005</v>
      </c>
      <c r="C159" s="41">
        <v>25</v>
      </c>
      <c r="D159" s="3"/>
      <c r="E159" s="18" t="s">
        <v>7</v>
      </c>
      <c r="F159" s="43">
        <v>0.8445717592592592</v>
      </c>
      <c r="G159" s="44">
        <v>29</v>
      </c>
      <c r="H159" s="3"/>
      <c r="I159" s="13" t="s">
        <v>8</v>
      </c>
      <c r="J159" s="47">
        <v>0.8421643518518519</v>
      </c>
      <c r="K159" s="48">
        <v>18</v>
      </c>
      <c r="L159" s="3"/>
      <c r="M159" s="53" t="s">
        <v>76</v>
      </c>
      <c r="N159" s="64"/>
      <c r="O159" s="65"/>
      <c r="Q159" s="59" t="s">
        <v>77</v>
      </c>
      <c r="R159" s="68"/>
      <c r="S159" s="68"/>
      <c r="T159" s="58"/>
      <c r="U159" s="20" t="s">
        <v>9</v>
      </c>
      <c r="V159" s="50">
        <v>0.8715856481481481</v>
      </c>
      <c r="W159" s="51">
        <v>0</v>
      </c>
    </row>
    <row r="160" spans="1:37" x14ac:dyDescent="0.2">
      <c r="A160" s="60" t="s">
        <v>6</v>
      </c>
      <c r="B160" s="40">
        <v>0.84204861111111118</v>
      </c>
      <c r="C160" s="41">
        <v>33</v>
      </c>
      <c r="D160" s="3"/>
      <c r="E160" s="18" t="s">
        <v>7</v>
      </c>
      <c r="F160" s="43">
        <v>0.84670138888888891</v>
      </c>
      <c r="G160" s="44">
        <v>22</v>
      </c>
      <c r="H160" s="3"/>
      <c r="I160" s="13" t="s">
        <v>8</v>
      </c>
      <c r="J160" s="47">
        <v>0.84336805555555561</v>
      </c>
      <c r="K160" s="48">
        <v>14</v>
      </c>
      <c r="L160" s="3"/>
      <c r="M160" s="53" t="s">
        <v>76</v>
      </c>
      <c r="N160" s="64"/>
      <c r="O160" s="65"/>
      <c r="Q160" s="59" t="s">
        <v>77</v>
      </c>
      <c r="R160" s="68"/>
      <c r="S160" s="68"/>
      <c r="T160" s="58"/>
      <c r="U160" s="20" t="s">
        <v>9</v>
      </c>
      <c r="V160" s="50">
        <v>0.87627314814814816</v>
      </c>
      <c r="W160" s="51">
        <v>11</v>
      </c>
    </row>
    <row r="161" spans="1:37" x14ac:dyDescent="0.2">
      <c r="A161" s="60" t="s">
        <v>6</v>
      </c>
      <c r="B161" s="40">
        <v>0.84293981481481473</v>
      </c>
      <c r="C161" s="41">
        <v>18</v>
      </c>
      <c r="D161" s="3"/>
      <c r="E161" s="18" t="s">
        <v>7</v>
      </c>
      <c r="F161" s="43">
        <v>0.84831018518518519</v>
      </c>
      <c r="G161" s="44">
        <v>6</v>
      </c>
      <c r="H161" s="3"/>
      <c r="I161" s="13" t="s">
        <v>8</v>
      </c>
      <c r="J161" s="47">
        <v>0.84452546296296294</v>
      </c>
      <c r="K161" s="48">
        <v>29</v>
      </c>
      <c r="L161" s="3"/>
      <c r="M161" s="53" t="s">
        <v>76</v>
      </c>
      <c r="N161" s="64"/>
      <c r="O161" s="65"/>
      <c r="Q161" s="59" t="s">
        <v>77</v>
      </c>
      <c r="R161" s="68"/>
      <c r="S161" s="68"/>
      <c r="T161" s="58"/>
      <c r="U161" s="20" t="s">
        <v>9</v>
      </c>
      <c r="V161" s="50">
        <v>0.8772106481481482</v>
      </c>
      <c r="W161" s="51" t="s">
        <v>11</v>
      </c>
    </row>
    <row r="162" spans="1:37" x14ac:dyDescent="0.2">
      <c r="A162" s="60" t="s">
        <v>6</v>
      </c>
      <c r="B162" s="40">
        <v>0.84466435185185185</v>
      </c>
      <c r="C162" s="41">
        <v>24</v>
      </c>
      <c r="D162" s="3"/>
      <c r="E162" s="18" t="s">
        <v>7</v>
      </c>
      <c r="F162" s="43">
        <v>0.84953703703703709</v>
      </c>
      <c r="G162" s="44">
        <v>23</v>
      </c>
      <c r="H162" s="3"/>
      <c r="I162" s="13" t="s">
        <v>8</v>
      </c>
      <c r="J162" s="47">
        <v>0.84672453703703709</v>
      </c>
      <c r="K162" s="48">
        <v>32</v>
      </c>
      <c r="L162" s="3"/>
      <c r="M162" s="53" t="s">
        <v>76</v>
      </c>
      <c r="N162" s="64"/>
      <c r="O162" s="65"/>
      <c r="Q162" s="59" t="s">
        <v>77</v>
      </c>
      <c r="R162" s="68"/>
      <c r="S162" s="68"/>
      <c r="T162" s="58"/>
      <c r="U162" s="20" t="s">
        <v>9</v>
      </c>
      <c r="V162" s="50">
        <v>0.87973379629629633</v>
      </c>
      <c r="W162" s="51">
        <v>36</v>
      </c>
    </row>
    <row r="163" spans="1:37" x14ac:dyDescent="0.2">
      <c r="A163" s="60" t="s">
        <v>6</v>
      </c>
      <c r="B163" s="40">
        <v>0.84543981481481489</v>
      </c>
      <c r="C163" s="41">
        <v>3</v>
      </c>
      <c r="D163" s="3"/>
      <c r="E163" s="18" t="s">
        <v>7</v>
      </c>
      <c r="F163" s="43">
        <v>0.85082175925925929</v>
      </c>
      <c r="G163" s="44">
        <v>18</v>
      </c>
      <c r="H163" s="3"/>
      <c r="I163" s="13" t="s">
        <v>8</v>
      </c>
      <c r="J163" s="47">
        <v>0.84923611111111119</v>
      </c>
      <c r="K163" s="48">
        <v>26</v>
      </c>
      <c r="L163" s="3"/>
      <c r="M163" s="53" t="s">
        <v>76</v>
      </c>
      <c r="N163" s="64"/>
      <c r="O163" s="65"/>
      <c r="Q163" s="59" t="s">
        <v>77</v>
      </c>
      <c r="R163" s="68"/>
      <c r="S163" s="68"/>
      <c r="T163" s="58"/>
      <c r="U163" s="20" t="s">
        <v>9</v>
      </c>
      <c r="V163" s="50">
        <v>0.88285879629629627</v>
      </c>
      <c r="W163" s="51">
        <v>20</v>
      </c>
    </row>
    <row r="164" spans="1:37" x14ac:dyDescent="0.2">
      <c r="A164" s="60" t="s">
        <v>6</v>
      </c>
      <c r="B164" s="40">
        <v>0.8461574074074073</v>
      </c>
      <c r="C164" s="41">
        <v>2</v>
      </c>
      <c r="D164" s="3"/>
      <c r="E164" s="18" t="s">
        <v>7</v>
      </c>
      <c r="F164" s="43">
        <v>0.85306712962962961</v>
      </c>
      <c r="G164" s="44">
        <v>34</v>
      </c>
      <c r="H164" s="3"/>
      <c r="I164" s="13" t="s">
        <v>8</v>
      </c>
      <c r="J164" s="47">
        <v>0.85280092592592593</v>
      </c>
      <c r="K164" s="48">
        <v>6</v>
      </c>
      <c r="L164" s="3"/>
      <c r="M164" s="53" t="s">
        <v>76</v>
      </c>
      <c r="N164" s="64"/>
      <c r="O164" s="65"/>
      <c r="Q164" s="59" t="s">
        <v>77</v>
      </c>
      <c r="R164" s="68"/>
      <c r="S164" s="68"/>
      <c r="T164" s="58"/>
      <c r="U164" s="20" t="s">
        <v>9</v>
      </c>
      <c r="V164" s="50">
        <v>0.88642361111111112</v>
      </c>
      <c r="W164" s="51">
        <v>14</v>
      </c>
    </row>
    <row r="165" spans="1:37" x14ac:dyDescent="0.2">
      <c r="A165" s="60" t="s">
        <v>6</v>
      </c>
      <c r="B165" s="40">
        <v>0.84684027777777782</v>
      </c>
      <c r="C165" s="41">
        <v>21</v>
      </c>
      <c r="D165" s="3"/>
      <c r="E165" s="18" t="s">
        <v>7</v>
      </c>
      <c r="F165" s="43">
        <v>0.85421296296296301</v>
      </c>
      <c r="G165" s="44" t="s">
        <v>11</v>
      </c>
      <c r="H165" s="3"/>
      <c r="I165" s="13" t="s">
        <v>8</v>
      </c>
      <c r="J165" s="47">
        <v>0.85480324074074077</v>
      </c>
      <c r="K165" s="48">
        <v>35</v>
      </c>
      <c r="L165" s="3"/>
      <c r="M165" s="53" t="s">
        <v>76</v>
      </c>
      <c r="N165" s="64"/>
      <c r="O165" s="65"/>
      <c r="Q165" s="59" t="s">
        <v>77</v>
      </c>
      <c r="R165" s="68"/>
      <c r="S165" s="68"/>
      <c r="T165" s="58"/>
      <c r="U165" s="20" t="s">
        <v>9</v>
      </c>
      <c r="V165" s="50">
        <v>0.88874999999999993</v>
      </c>
      <c r="W165" s="51">
        <v>8</v>
      </c>
    </row>
    <row r="166" spans="1:37" x14ac:dyDescent="0.2">
      <c r="A166" s="60" t="s">
        <v>6</v>
      </c>
      <c r="B166" s="40">
        <v>0.84765046296296298</v>
      </c>
      <c r="C166" s="41">
        <v>27</v>
      </c>
      <c r="D166" s="3"/>
      <c r="E166" s="18" t="s">
        <v>7</v>
      </c>
      <c r="F166" s="43">
        <v>0.85648148148148151</v>
      </c>
      <c r="G166" s="44">
        <v>12</v>
      </c>
      <c r="H166" s="3"/>
      <c r="I166" s="13" t="s">
        <v>8</v>
      </c>
      <c r="J166" s="47">
        <v>0.85518518518518516</v>
      </c>
      <c r="K166" s="48" t="s">
        <v>11</v>
      </c>
      <c r="L166" s="3"/>
      <c r="M166" s="53" t="s">
        <v>76</v>
      </c>
      <c r="N166" s="64"/>
      <c r="O166" s="65"/>
      <c r="Q166" s="59" t="s">
        <v>77</v>
      </c>
      <c r="R166" s="68"/>
      <c r="S166" s="68"/>
      <c r="T166" s="58"/>
      <c r="U166" s="20" t="s">
        <v>9</v>
      </c>
      <c r="V166" s="50">
        <v>0.89121527777777787</v>
      </c>
      <c r="W166" s="51">
        <v>3</v>
      </c>
      <c r="AH166" s="14"/>
      <c r="AI166" s="14"/>
      <c r="AJ166" s="15"/>
      <c r="AK166" s="15"/>
    </row>
    <row r="167" spans="1:37" x14ac:dyDescent="0.2">
      <c r="A167" s="60" t="s">
        <v>6</v>
      </c>
      <c r="B167" s="40">
        <v>0.84859953703703705</v>
      </c>
      <c r="C167" s="41">
        <v>10</v>
      </c>
      <c r="D167" s="3"/>
      <c r="E167" s="18" t="s">
        <v>7</v>
      </c>
      <c r="F167" s="43">
        <v>0.85945601851851849</v>
      </c>
      <c r="G167" s="44">
        <v>36</v>
      </c>
      <c r="H167" s="3"/>
      <c r="I167" s="13" t="s">
        <v>8</v>
      </c>
      <c r="J167" s="47">
        <v>0.85898148148148146</v>
      </c>
      <c r="K167" s="48">
        <v>18</v>
      </c>
      <c r="L167" s="3"/>
      <c r="M167" s="53" t="s">
        <v>76</v>
      </c>
      <c r="N167" s="66">
        <v>0.86056712962962967</v>
      </c>
      <c r="O167" s="67">
        <v>6</v>
      </c>
      <c r="Q167" s="59" t="s">
        <v>77</v>
      </c>
      <c r="R167" s="68"/>
      <c r="S167" s="68"/>
      <c r="T167" s="58"/>
      <c r="U167" s="20" t="s">
        <v>9</v>
      </c>
      <c r="V167" s="50">
        <v>0.89388888888888884</v>
      </c>
      <c r="W167" s="51">
        <v>1</v>
      </c>
      <c r="AH167" s="14"/>
      <c r="AI167" s="14"/>
      <c r="AJ167" s="15"/>
      <c r="AK167" s="15"/>
    </row>
    <row r="168" spans="1:37" x14ac:dyDescent="0.2">
      <c r="A168" s="60" t="s">
        <v>6</v>
      </c>
      <c r="B168" s="40">
        <v>0.84944444444444445</v>
      </c>
      <c r="C168" s="41">
        <v>14</v>
      </c>
      <c r="D168" s="3"/>
      <c r="E168" s="18" t="s">
        <v>7</v>
      </c>
      <c r="F168" s="43">
        <v>0.86084490740740749</v>
      </c>
      <c r="G168" s="44">
        <v>25</v>
      </c>
      <c r="H168" s="3"/>
      <c r="I168" s="13" t="s">
        <v>8</v>
      </c>
      <c r="J168" s="47">
        <v>0.86168981481481488</v>
      </c>
      <c r="K168" s="48">
        <v>15</v>
      </c>
      <c r="L168" s="3"/>
      <c r="M168" s="53" t="s">
        <v>76</v>
      </c>
      <c r="N168" s="66">
        <v>0.86160879629629628</v>
      </c>
      <c r="O168" s="67">
        <v>11</v>
      </c>
      <c r="Q168" s="59" t="s">
        <v>77</v>
      </c>
      <c r="R168" s="68"/>
      <c r="S168" s="68"/>
      <c r="T168" s="58"/>
      <c r="U168" s="20" t="s">
        <v>9</v>
      </c>
      <c r="V168" s="50">
        <v>0.89542824074074068</v>
      </c>
      <c r="W168" s="51">
        <v>34</v>
      </c>
      <c r="AH168" s="14"/>
      <c r="AI168" s="14"/>
      <c r="AJ168" s="15"/>
      <c r="AK168" s="15"/>
    </row>
    <row r="169" spans="1:37" x14ac:dyDescent="0.2">
      <c r="A169" s="60" t="s">
        <v>6</v>
      </c>
      <c r="B169" s="40">
        <v>0.85054398148148147</v>
      </c>
      <c r="C169" s="41">
        <v>0</v>
      </c>
      <c r="D169" s="3"/>
      <c r="E169" s="18" t="s">
        <v>7</v>
      </c>
      <c r="F169" s="43">
        <v>0.86290509259259263</v>
      </c>
      <c r="G169" s="44">
        <v>22</v>
      </c>
      <c r="H169" s="3"/>
      <c r="I169" s="13" t="s">
        <v>8</v>
      </c>
      <c r="J169" s="47">
        <v>0.8662037037037037</v>
      </c>
      <c r="K169" s="48">
        <v>34</v>
      </c>
      <c r="L169" s="3"/>
      <c r="M169" s="53" t="s">
        <v>76</v>
      </c>
      <c r="N169" s="66">
        <v>0.86237268518518517</v>
      </c>
      <c r="O169" s="67">
        <v>7</v>
      </c>
      <c r="Q169" s="59" t="s">
        <v>77</v>
      </c>
      <c r="R169" s="68"/>
      <c r="S169" s="68"/>
      <c r="T169" s="58"/>
      <c r="U169" s="20" t="s">
        <v>9</v>
      </c>
      <c r="V169" s="50">
        <v>0.89616898148148139</v>
      </c>
      <c r="W169" s="51" t="s">
        <v>11</v>
      </c>
      <c r="AH169" s="14"/>
      <c r="AI169" s="14"/>
      <c r="AJ169" s="15"/>
      <c r="AK169" s="15"/>
    </row>
    <row r="170" spans="1:37" x14ac:dyDescent="0.2">
      <c r="A170" s="60" t="s">
        <v>6</v>
      </c>
      <c r="B170" s="40">
        <v>0.85118055555555561</v>
      </c>
      <c r="C170" s="41">
        <v>21</v>
      </c>
      <c r="D170" s="3"/>
      <c r="E170" s="18" t="s">
        <v>7</v>
      </c>
      <c r="F170" s="43">
        <v>0.86451388888888892</v>
      </c>
      <c r="G170" s="44">
        <v>19</v>
      </c>
      <c r="H170" s="3"/>
      <c r="I170" s="13" t="s">
        <v>8</v>
      </c>
      <c r="J170" s="47">
        <v>0.86826388888888895</v>
      </c>
      <c r="K170" s="48">
        <v>29</v>
      </c>
      <c r="L170" s="3"/>
      <c r="M170" s="53" t="s">
        <v>76</v>
      </c>
      <c r="N170" s="66">
        <v>0.86314814814814811</v>
      </c>
      <c r="O170" s="67">
        <v>34</v>
      </c>
      <c r="Q170" s="59" t="s">
        <v>77</v>
      </c>
      <c r="R170" s="68"/>
      <c r="S170" s="68"/>
      <c r="T170" s="58"/>
      <c r="U170" s="20" t="s">
        <v>9</v>
      </c>
      <c r="V170" s="50">
        <v>0.89768518518518514</v>
      </c>
      <c r="W170" s="51">
        <v>3</v>
      </c>
      <c r="AH170" s="14"/>
      <c r="AI170" s="14"/>
      <c r="AJ170" s="15"/>
      <c r="AK170" s="15"/>
    </row>
    <row r="171" spans="1:37" x14ac:dyDescent="0.2">
      <c r="A171" s="60" t="s">
        <v>6</v>
      </c>
      <c r="B171" s="40">
        <v>0.85196759259259258</v>
      </c>
      <c r="C171" s="41">
        <v>34</v>
      </c>
      <c r="D171" s="3"/>
      <c r="E171" s="18" t="s">
        <v>7</v>
      </c>
      <c r="F171" s="43">
        <v>0.86643518518518514</v>
      </c>
      <c r="G171" s="44">
        <v>5</v>
      </c>
      <c r="H171" s="3"/>
      <c r="I171" s="13" t="s">
        <v>8</v>
      </c>
      <c r="J171" s="47">
        <v>0.87040509259259258</v>
      </c>
      <c r="K171" s="48">
        <v>24</v>
      </c>
      <c r="L171" s="3"/>
      <c r="M171" s="53" t="s">
        <v>76</v>
      </c>
      <c r="N171" s="66">
        <v>0.86442129629629638</v>
      </c>
      <c r="O171" s="67">
        <v>12</v>
      </c>
      <c r="Q171" s="59" t="s">
        <v>77</v>
      </c>
      <c r="R171" s="68"/>
      <c r="S171" s="68"/>
      <c r="T171" s="58"/>
      <c r="U171" s="20" t="s">
        <v>9</v>
      </c>
      <c r="V171" s="50">
        <v>0.89908564814814806</v>
      </c>
      <c r="W171" s="51">
        <v>15</v>
      </c>
      <c r="AH171" s="14"/>
      <c r="AI171" s="14"/>
      <c r="AJ171" s="15"/>
      <c r="AK171" s="15"/>
    </row>
    <row r="172" spans="1:37" x14ac:dyDescent="0.2">
      <c r="A172" s="60" t="s">
        <v>6</v>
      </c>
      <c r="B172" s="40">
        <v>0.85274305555555552</v>
      </c>
      <c r="C172" s="41">
        <v>28</v>
      </c>
      <c r="D172" s="3"/>
      <c r="E172" s="18" t="s">
        <v>7</v>
      </c>
      <c r="F172" s="43">
        <v>0.86862268518518526</v>
      </c>
      <c r="G172" s="44">
        <v>0</v>
      </c>
      <c r="H172" s="3"/>
      <c r="I172" s="13" t="s">
        <v>8</v>
      </c>
      <c r="J172" s="47">
        <v>0.8718055555555555</v>
      </c>
      <c r="K172" s="48">
        <v>21</v>
      </c>
      <c r="L172" s="3"/>
      <c r="M172" s="53" t="s">
        <v>76</v>
      </c>
      <c r="N172" s="66">
        <v>0.86604166666666671</v>
      </c>
      <c r="O172" s="67">
        <v>20</v>
      </c>
      <c r="Q172" s="59" t="s">
        <v>77</v>
      </c>
      <c r="R172" s="68"/>
      <c r="S172" s="68"/>
      <c r="T172" s="58"/>
      <c r="U172" s="20" t="s">
        <v>9</v>
      </c>
      <c r="V172" s="50">
        <v>0.90057870370370363</v>
      </c>
      <c r="W172" s="51">
        <v>22</v>
      </c>
      <c r="AH172" s="14"/>
      <c r="AI172" s="14"/>
      <c r="AJ172" s="15"/>
      <c r="AK172" s="15"/>
    </row>
    <row r="173" spans="1:37" x14ac:dyDescent="0.2">
      <c r="A173" s="60" t="s">
        <v>6</v>
      </c>
      <c r="B173" s="40">
        <v>0.85335648148148147</v>
      </c>
      <c r="C173" s="41">
        <v>35</v>
      </c>
      <c r="D173" s="3"/>
      <c r="E173" s="18" t="s">
        <v>7</v>
      </c>
      <c r="F173" s="43">
        <v>0.87003472222222233</v>
      </c>
      <c r="G173" s="44">
        <v>19</v>
      </c>
      <c r="H173" s="3"/>
      <c r="I173" s="13" t="s">
        <v>8</v>
      </c>
      <c r="J173" s="47">
        <v>0.87300925925925921</v>
      </c>
      <c r="K173" s="48">
        <v>20</v>
      </c>
      <c r="L173" s="3"/>
      <c r="M173" s="53" t="s">
        <v>76</v>
      </c>
      <c r="N173" s="66">
        <v>0.86725694444444434</v>
      </c>
      <c r="O173" s="67">
        <v>21</v>
      </c>
      <c r="Q173" s="59" t="s">
        <v>77</v>
      </c>
      <c r="R173" s="68"/>
      <c r="S173" s="68"/>
      <c r="T173" s="58"/>
      <c r="U173" s="20" t="s">
        <v>9</v>
      </c>
      <c r="V173" s="50">
        <v>0.90218750000000003</v>
      </c>
      <c r="W173" s="51">
        <v>14</v>
      </c>
      <c r="AH173" s="14"/>
      <c r="AI173" s="14"/>
      <c r="AJ173" s="15"/>
      <c r="AK173" s="15"/>
    </row>
    <row r="174" spans="1:37" x14ac:dyDescent="0.2">
      <c r="A174" s="60" t="s">
        <v>6</v>
      </c>
      <c r="B174" s="40">
        <v>0.85405092592592602</v>
      </c>
      <c r="C174" s="41">
        <v>13</v>
      </c>
      <c r="D174" s="3"/>
      <c r="E174" s="18" t="s">
        <v>7</v>
      </c>
      <c r="F174" s="43">
        <v>0.87185185185185177</v>
      </c>
      <c r="G174" s="44">
        <v>16</v>
      </c>
      <c r="H174" s="3"/>
      <c r="I174" s="13" t="s">
        <v>8</v>
      </c>
      <c r="J174" s="47">
        <v>0.87437500000000001</v>
      </c>
      <c r="K174" s="48">
        <v>27</v>
      </c>
      <c r="L174" s="3"/>
      <c r="M174" s="53" t="s">
        <v>76</v>
      </c>
      <c r="N174" s="66">
        <v>0.86858796296296292</v>
      </c>
      <c r="O174" s="67">
        <v>3</v>
      </c>
      <c r="Q174" s="59" t="s">
        <v>77</v>
      </c>
      <c r="R174" s="68"/>
      <c r="S174" s="68"/>
      <c r="T174" s="58"/>
      <c r="U174" s="20" t="s">
        <v>9</v>
      </c>
      <c r="V174" s="50">
        <v>0.90416666666666667</v>
      </c>
      <c r="W174" s="51">
        <v>35</v>
      </c>
      <c r="AH174" s="14"/>
      <c r="AI174" s="14"/>
      <c r="AJ174" s="15"/>
      <c r="AK174" s="15"/>
    </row>
    <row r="175" spans="1:37" x14ac:dyDescent="0.2">
      <c r="A175" s="60" t="s">
        <v>6</v>
      </c>
      <c r="B175" s="40">
        <v>0.85488425925925926</v>
      </c>
      <c r="C175" s="41">
        <v>23</v>
      </c>
      <c r="D175" s="3"/>
      <c r="E175" s="18" t="s">
        <v>7</v>
      </c>
      <c r="F175" s="43">
        <v>0.87380787037037033</v>
      </c>
      <c r="G175" s="44">
        <v>10</v>
      </c>
      <c r="H175" s="3"/>
      <c r="I175" s="13" t="s">
        <v>8</v>
      </c>
      <c r="J175" s="47">
        <v>0.87543981481481481</v>
      </c>
      <c r="K175" s="48">
        <v>36</v>
      </c>
      <c r="L175" s="3"/>
      <c r="M175" s="53" t="s">
        <v>76</v>
      </c>
      <c r="N175" s="66">
        <v>0.87063657407407413</v>
      </c>
      <c r="O175" s="67">
        <v>1</v>
      </c>
      <c r="Q175" s="59" t="s">
        <v>77</v>
      </c>
      <c r="R175" s="68"/>
      <c r="S175" s="68"/>
      <c r="T175" s="58"/>
      <c r="U175" s="20" t="s">
        <v>9</v>
      </c>
      <c r="V175" s="50">
        <v>0.90709490740740739</v>
      </c>
      <c r="W175" s="51">
        <v>10</v>
      </c>
      <c r="AH175" s="14"/>
      <c r="AI175" s="14"/>
      <c r="AJ175" s="15"/>
      <c r="AK175" s="15"/>
    </row>
    <row r="176" spans="1:37" x14ac:dyDescent="0.2">
      <c r="A176" s="60" t="s">
        <v>6</v>
      </c>
      <c r="B176" s="40">
        <v>0.8560416666666667</v>
      </c>
      <c r="C176" s="41">
        <v>30</v>
      </c>
      <c r="D176" s="3"/>
      <c r="E176" s="18" t="s">
        <v>7</v>
      </c>
      <c r="F176" s="43">
        <v>0.87574074074074071</v>
      </c>
      <c r="G176" s="44">
        <v>7</v>
      </c>
      <c r="H176" s="3"/>
      <c r="I176" s="13" t="s">
        <v>8</v>
      </c>
      <c r="J176" s="47">
        <v>0.87569444444444444</v>
      </c>
      <c r="K176" s="48" t="s">
        <v>11</v>
      </c>
      <c r="L176" s="3"/>
      <c r="M176" s="53" t="s">
        <v>76</v>
      </c>
      <c r="N176" s="66">
        <v>0.87200231481481483</v>
      </c>
      <c r="O176" s="67">
        <v>3</v>
      </c>
      <c r="Q176" s="59" t="s">
        <v>77</v>
      </c>
      <c r="R176" s="68"/>
      <c r="S176" s="68"/>
      <c r="T176" s="58"/>
      <c r="U176" s="20" t="s">
        <v>9</v>
      </c>
      <c r="V176" s="50">
        <v>0.9086574074074073</v>
      </c>
      <c r="W176" s="51">
        <v>1</v>
      </c>
      <c r="AH176" s="14"/>
      <c r="AI176" s="14"/>
      <c r="AJ176" s="15"/>
      <c r="AK176" s="15"/>
    </row>
    <row r="177" spans="1:37" x14ac:dyDescent="0.2">
      <c r="A177" s="60" t="s">
        <v>6</v>
      </c>
      <c r="B177" s="40">
        <v>0.85667824074074073</v>
      </c>
      <c r="C177" s="41">
        <v>5</v>
      </c>
      <c r="D177" s="3"/>
      <c r="E177" s="18" t="s">
        <v>7</v>
      </c>
      <c r="F177" s="43">
        <v>0.8760648148148148</v>
      </c>
      <c r="G177" s="44" t="s">
        <v>11</v>
      </c>
      <c r="H177" s="3"/>
      <c r="I177" s="13" t="s">
        <v>8</v>
      </c>
      <c r="J177" s="47">
        <v>0.87696759259259249</v>
      </c>
      <c r="K177" s="48">
        <v>3</v>
      </c>
      <c r="L177" s="3"/>
      <c r="M177" s="53" t="s">
        <v>76</v>
      </c>
      <c r="N177" s="66">
        <v>0.8734143518518519</v>
      </c>
      <c r="O177" s="67">
        <v>15</v>
      </c>
      <c r="Q177" s="59" t="s">
        <v>77</v>
      </c>
      <c r="R177" s="68"/>
      <c r="S177" s="68"/>
      <c r="T177" s="58"/>
      <c r="U177" s="20" t="s">
        <v>9</v>
      </c>
      <c r="V177" s="50">
        <v>0.91048611111111111</v>
      </c>
      <c r="W177" s="51">
        <v>19</v>
      </c>
      <c r="AH177" s="14"/>
      <c r="AI177" s="14"/>
      <c r="AJ177" s="15"/>
      <c r="AK177" s="15"/>
    </row>
    <row r="178" spans="1:37" x14ac:dyDescent="0.2">
      <c r="A178" s="60" t="s">
        <v>6</v>
      </c>
      <c r="B178" s="40">
        <v>0.8574652777777777</v>
      </c>
      <c r="C178" s="41">
        <v>35</v>
      </c>
      <c r="D178" s="3"/>
      <c r="E178" s="18" t="s">
        <v>7</v>
      </c>
      <c r="F178" s="43">
        <v>0.87715277777777778</v>
      </c>
      <c r="G178" s="44">
        <v>1</v>
      </c>
      <c r="H178" s="3"/>
      <c r="I178" s="13" t="s">
        <v>8</v>
      </c>
      <c r="J178" s="47">
        <v>0.87850694444444455</v>
      </c>
      <c r="K178" s="48">
        <v>27</v>
      </c>
      <c r="L178" s="3"/>
      <c r="M178" s="53" t="s">
        <v>76</v>
      </c>
      <c r="N178" s="66">
        <v>0.87502314814814808</v>
      </c>
      <c r="O178" s="67">
        <v>8</v>
      </c>
      <c r="Q178" s="59" t="s">
        <v>77</v>
      </c>
      <c r="R178" s="68"/>
      <c r="S178" s="68"/>
      <c r="T178" s="58"/>
      <c r="U178" s="20" t="s">
        <v>9</v>
      </c>
      <c r="V178" s="50">
        <v>0.91214120370370377</v>
      </c>
      <c r="W178" s="51">
        <v>24</v>
      </c>
      <c r="AH178" s="14"/>
      <c r="AI178" s="14"/>
      <c r="AJ178" s="15"/>
      <c r="AK178" s="15"/>
    </row>
    <row r="179" spans="1:37" x14ac:dyDescent="0.2">
      <c r="A179" s="60" t="s">
        <v>6</v>
      </c>
      <c r="B179" s="40">
        <v>0.85813657407407407</v>
      </c>
      <c r="C179" s="41">
        <v>24</v>
      </c>
      <c r="D179" s="3"/>
      <c r="E179" s="18" t="s">
        <v>7</v>
      </c>
      <c r="F179" s="43">
        <v>0.87888888888888894</v>
      </c>
      <c r="G179" s="44">
        <v>7</v>
      </c>
      <c r="H179" s="3"/>
      <c r="I179" s="13" t="s">
        <v>8</v>
      </c>
      <c r="J179" s="47">
        <v>0.88</v>
      </c>
      <c r="K179" s="48">
        <v>13</v>
      </c>
      <c r="L179" s="3"/>
      <c r="M179" s="53" t="s">
        <v>76</v>
      </c>
      <c r="N179" s="66">
        <v>0.87549768518518523</v>
      </c>
      <c r="O179" s="67" t="s">
        <v>11</v>
      </c>
      <c r="Q179" s="59" t="s">
        <v>77</v>
      </c>
      <c r="R179" s="69"/>
      <c r="S179" s="69"/>
      <c r="T179" s="58"/>
      <c r="U179" s="20" t="s">
        <v>9</v>
      </c>
      <c r="V179" s="50">
        <v>0.9137615740740741</v>
      </c>
      <c r="W179" s="51">
        <v>7</v>
      </c>
      <c r="AH179" s="14"/>
      <c r="AI179" s="14"/>
      <c r="AJ179" s="15"/>
      <c r="AK179" s="15"/>
    </row>
    <row r="180" spans="1:37" x14ac:dyDescent="0.2">
      <c r="A180" s="60" t="s">
        <v>6</v>
      </c>
      <c r="B180" s="40">
        <v>0.85872685185185194</v>
      </c>
      <c r="C180" s="41">
        <v>14</v>
      </c>
      <c r="D180" s="3"/>
      <c r="E180" s="18" t="s">
        <v>7</v>
      </c>
      <c r="F180" s="43">
        <v>0.88135416666666666</v>
      </c>
      <c r="G180" s="44">
        <v>3</v>
      </c>
      <c r="H180" s="3"/>
      <c r="I180" s="13" t="s">
        <v>8</v>
      </c>
      <c r="J180" s="47">
        <v>0.88151620370370365</v>
      </c>
      <c r="K180" s="48">
        <v>9</v>
      </c>
      <c r="L180" s="3"/>
      <c r="M180" s="53" t="s">
        <v>76</v>
      </c>
      <c r="N180" s="66">
        <v>0.87687500000000007</v>
      </c>
      <c r="O180" s="67">
        <v>32</v>
      </c>
      <c r="Q180" s="59" t="s">
        <v>77</v>
      </c>
      <c r="R180" s="69"/>
      <c r="S180" s="69"/>
      <c r="T180" s="58"/>
      <c r="U180" s="20" t="s">
        <v>9</v>
      </c>
      <c r="V180" s="50">
        <v>0.91500000000000004</v>
      </c>
      <c r="W180" s="51">
        <v>10</v>
      </c>
      <c r="AH180" s="14"/>
      <c r="AI180" s="14"/>
      <c r="AJ180" s="15"/>
      <c r="AK180" s="15"/>
    </row>
    <row r="181" spans="1:37" x14ac:dyDescent="0.2">
      <c r="A181" s="60" t="s">
        <v>6</v>
      </c>
      <c r="B181" s="40">
        <v>0.85972222222222217</v>
      </c>
      <c r="C181" s="41">
        <v>16</v>
      </c>
      <c r="D181" s="3"/>
      <c r="E181" s="18" t="s">
        <v>7</v>
      </c>
      <c r="F181" s="43">
        <v>0.88446759259259267</v>
      </c>
      <c r="G181" s="44">
        <v>3</v>
      </c>
      <c r="H181" s="3"/>
      <c r="I181" s="13" t="s">
        <v>8</v>
      </c>
      <c r="J181" s="47">
        <v>0.88253472222222218</v>
      </c>
      <c r="K181" s="48">
        <v>13</v>
      </c>
      <c r="L181" s="3"/>
      <c r="M181" s="53" t="s">
        <v>76</v>
      </c>
      <c r="N181" s="66">
        <v>0.87842592592592583</v>
      </c>
      <c r="O181" s="67">
        <v>17</v>
      </c>
      <c r="Q181" s="59" t="s">
        <v>77</v>
      </c>
      <c r="R181" s="69"/>
      <c r="S181" s="69"/>
      <c r="T181" s="58"/>
      <c r="U181" s="20" t="s">
        <v>9</v>
      </c>
      <c r="V181" s="50">
        <v>0.91708333333333336</v>
      </c>
      <c r="W181" s="51">
        <v>3</v>
      </c>
      <c r="AH181" s="14"/>
      <c r="AI181" s="14"/>
      <c r="AJ181" s="15"/>
      <c r="AK181" s="15"/>
    </row>
    <row r="182" spans="1:37" x14ac:dyDescent="0.2">
      <c r="A182" s="60" t="s">
        <v>6</v>
      </c>
      <c r="B182" s="40">
        <v>0.8607407407407407</v>
      </c>
      <c r="C182" s="41">
        <v>18</v>
      </c>
      <c r="D182" s="3"/>
      <c r="E182" s="18" t="s">
        <v>7</v>
      </c>
      <c r="F182" s="43">
        <v>0.88842592592592595</v>
      </c>
      <c r="G182" s="44">
        <v>32</v>
      </c>
      <c r="H182" s="3"/>
      <c r="I182" s="13" t="s">
        <v>8</v>
      </c>
      <c r="J182" s="47">
        <v>0.88355324074074071</v>
      </c>
      <c r="K182" s="48">
        <v>22</v>
      </c>
      <c r="L182" s="3"/>
      <c r="M182" s="53" t="s">
        <v>76</v>
      </c>
      <c r="N182" s="66">
        <v>0.87969907407407411</v>
      </c>
      <c r="O182" s="67">
        <v>10</v>
      </c>
      <c r="Q182" s="59" t="s">
        <v>77</v>
      </c>
      <c r="R182" s="69"/>
      <c r="S182" s="69"/>
      <c r="T182" s="58"/>
      <c r="U182" s="20" t="s">
        <v>9</v>
      </c>
      <c r="V182" s="50">
        <v>0.91749999999999998</v>
      </c>
      <c r="W182" s="51" t="s">
        <v>11</v>
      </c>
      <c r="AH182" s="14"/>
      <c r="AI182" s="14"/>
      <c r="AJ182" s="15"/>
      <c r="AK182" s="15"/>
    </row>
    <row r="183" spans="1:37" x14ac:dyDescent="0.2">
      <c r="A183" s="60" t="s">
        <v>6</v>
      </c>
      <c r="B183" s="40">
        <v>0.86164351851851861</v>
      </c>
      <c r="C183" s="41">
        <v>23</v>
      </c>
      <c r="D183" s="3"/>
      <c r="E183" s="18" t="s">
        <v>7</v>
      </c>
      <c r="F183" s="43">
        <v>0.89271990740740748</v>
      </c>
      <c r="G183" s="44">
        <v>18</v>
      </c>
      <c r="H183" s="3"/>
      <c r="I183" s="13" t="s">
        <v>8</v>
      </c>
      <c r="J183" s="47">
        <v>0.884699074074074</v>
      </c>
      <c r="K183" s="48">
        <v>6</v>
      </c>
      <c r="L183" s="3"/>
      <c r="M183" s="53" t="s">
        <v>76</v>
      </c>
      <c r="N183" s="66">
        <v>0.88107638888888884</v>
      </c>
      <c r="O183" s="67">
        <v>27</v>
      </c>
      <c r="Q183" s="59" t="s">
        <v>77</v>
      </c>
      <c r="R183" s="69"/>
      <c r="S183" s="69"/>
      <c r="T183" s="58"/>
      <c r="U183" s="20" t="s">
        <v>9</v>
      </c>
      <c r="V183" s="50">
        <v>0.91812499999999997</v>
      </c>
      <c r="W183" s="51">
        <v>7</v>
      </c>
      <c r="AH183" s="14"/>
      <c r="AI183" s="14"/>
      <c r="AJ183" s="15"/>
      <c r="AK183" s="15"/>
    </row>
    <row r="184" spans="1:37" x14ac:dyDescent="0.2">
      <c r="A184" s="60" t="s">
        <v>6</v>
      </c>
      <c r="B184" s="40">
        <v>0.86260416666666673</v>
      </c>
      <c r="C184" s="41">
        <v>20</v>
      </c>
      <c r="D184" s="3"/>
      <c r="E184" s="18" t="s">
        <v>7</v>
      </c>
      <c r="F184" s="43">
        <v>0.89545138888888898</v>
      </c>
      <c r="G184" s="44">
        <v>23</v>
      </c>
      <c r="H184" s="3"/>
      <c r="I184" s="13" t="s">
        <v>8</v>
      </c>
      <c r="J184" s="47">
        <v>0.88594907407407408</v>
      </c>
      <c r="K184" s="48">
        <v>28</v>
      </c>
      <c r="L184" s="3"/>
      <c r="M184" s="53" t="s">
        <v>76</v>
      </c>
      <c r="N184" s="66">
        <v>0.88322916666666673</v>
      </c>
      <c r="O184" s="67">
        <v>27</v>
      </c>
      <c r="Q184" s="59" t="s">
        <v>77</v>
      </c>
      <c r="R184" s="69"/>
      <c r="S184" s="69"/>
      <c r="T184" s="58"/>
      <c r="U184" s="20" t="s">
        <v>9</v>
      </c>
      <c r="V184" s="50">
        <v>0.91903935185185182</v>
      </c>
      <c r="W184" s="51">
        <v>30</v>
      </c>
      <c r="AH184" s="14"/>
      <c r="AI184" s="14"/>
      <c r="AJ184" s="15"/>
      <c r="AK184" s="15"/>
    </row>
    <row r="185" spans="1:37" x14ac:dyDescent="0.2">
      <c r="A185" s="60" t="s">
        <v>6</v>
      </c>
      <c r="B185" s="40">
        <v>0.86349537037037039</v>
      </c>
      <c r="C185" s="41">
        <v>22</v>
      </c>
      <c r="D185" s="3"/>
      <c r="E185" s="18" t="s">
        <v>7</v>
      </c>
      <c r="F185" s="43">
        <v>0.89550925925925917</v>
      </c>
      <c r="G185" s="44" t="s">
        <v>11</v>
      </c>
      <c r="H185" s="3"/>
      <c r="I185" s="13" t="s">
        <v>8</v>
      </c>
      <c r="J185" s="47">
        <v>0.88771990740740747</v>
      </c>
      <c r="K185" s="48">
        <v>17</v>
      </c>
      <c r="L185" s="3"/>
      <c r="M185" s="53" t="s">
        <v>76</v>
      </c>
      <c r="N185" s="66">
        <v>0.88488425925925929</v>
      </c>
      <c r="O185" s="67">
        <v>25</v>
      </c>
      <c r="Q185" s="59" t="s">
        <v>77</v>
      </c>
      <c r="R185" s="69"/>
      <c r="S185" s="69"/>
      <c r="T185" s="58"/>
      <c r="U185" s="20" t="s">
        <v>9</v>
      </c>
      <c r="V185" s="50">
        <v>0.92038194444444443</v>
      </c>
      <c r="W185" s="51">
        <v>6</v>
      </c>
      <c r="AH185" s="14"/>
      <c r="AI185" s="14"/>
      <c r="AJ185" s="15"/>
      <c r="AK185" s="15"/>
    </row>
    <row r="186" spans="1:37" x14ac:dyDescent="0.2">
      <c r="A186" s="60" t="s">
        <v>6</v>
      </c>
      <c r="B186" s="40">
        <v>0.86439814814814808</v>
      </c>
      <c r="C186" s="41">
        <v>30</v>
      </c>
      <c r="D186" s="3"/>
      <c r="E186" s="18" t="s">
        <v>7</v>
      </c>
      <c r="F186" s="43">
        <v>0.89756944444444453</v>
      </c>
      <c r="G186" s="44">
        <v>8</v>
      </c>
      <c r="H186" s="3"/>
      <c r="I186" s="13" t="s">
        <v>8</v>
      </c>
      <c r="J186" s="47">
        <v>0.88921296296296293</v>
      </c>
      <c r="K186" s="48">
        <v>0</v>
      </c>
      <c r="L186" s="3"/>
      <c r="M186" s="53" t="s">
        <v>76</v>
      </c>
      <c r="N186" s="66">
        <v>0.88703703703703696</v>
      </c>
      <c r="O186" s="67">
        <v>34</v>
      </c>
      <c r="Q186" s="59" t="s">
        <v>77</v>
      </c>
      <c r="R186" s="69"/>
      <c r="S186" s="69"/>
      <c r="T186" s="58"/>
      <c r="U186" s="20" t="s">
        <v>9</v>
      </c>
      <c r="V186" s="50">
        <v>0.92128472222222213</v>
      </c>
      <c r="W186" s="51">
        <v>6</v>
      </c>
      <c r="AH186" s="14"/>
      <c r="AI186" s="14"/>
      <c r="AJ186" s="15"/>
      <c r="AK186" s="15"/>
    </row>
    <row r="187" spans="1:37" x14ac:dyDescent="0.2">
      <c r="A187" s="60" t="s">
        <v>6</v>
      </c>
      <c r="B187" s="40">
        <v>0.86533564814814812</v>
      </c>
      <c r="C187" s="41">
        <v>24</v>
      </c>
      <c r="D187" s="3"/>
      <c r="E187" s="18" t="s">
        <v>7</v>
      </c>
      <c r="F187" s="43">
        <v>0.89993055555555557</v>
      </c>
      <c r="G187" s="44">
        <v>30</v>
      </c>
      <c r="H187" s="3"/>
      <c r="I187" s="13" t="s">
        <v>8</v>
      </c>
      <c r="J187" s="47">
        <v>0.89150462962962962</v>
      </c>
      <c r="K187" s="48">
        <v>11</v>
      </c>
      <c r="L187" s="3"/>
      <c r="M187" s="53" t="s">
        <v>76</v>
      </c>
      <c r="N187" s="66">
        <v>0.8878935185185185</v>
      </c>
      <c r="O187" s="67">
        <v>16</v>
      </c>
      <c r="Q187" s="59" t="s">
        <v>77</v>
      </c>
      <c r="R187" s="69"/>
      <c r="S187" s="69"/>
      <c r="T187" s="58"/>
      <c r="U187" s="20" t="s">
        <v>9</v>
      </c>
      <c r="V187" s="50">
        <v>0.92229166666666673</v>
      </c>
      <c r="W187" s="51">
        <v>21</v>
      </c>
      <c r="AH187" s="14"/>
      <c r="AI187" s="14"/>
      <c r="AJ187" s="15"/>
      <c r="AK187" s="15"/>
    </row>
    <row r="188" spans="1:37" x14ac:dyDescent="0.2">
      <c r="A188" s="60" t="s">
        <v>6</v>
      </c>
      <c r="B188" s="40">
        <v>0.86542824074074076</v>
      </c>
      <c r="C188" s="41" t="s">
        <v>11</v>
      </c>
      <c r="D188" s="3"/>
      <c r="E188" s="18" t="s">
        <v>7</v>
      </c>
      <c r="F188" s="43">
        <v>0.90172453703703714</v>
      </c>
      <c r="G188" s="44">
        <v>28</v>
      </c>
      <c r="H188" s="3"/>
      <c r="I188" s="13" t="s">
        <v>8</v>
      </c>
      <c r="J188" s="47">
        <v>0.89318287037037036</v>
      </c>
      <c r="K188" s="48">
        <v>19</v>
      </c>
      <c r="L188" s="3"/>
      <c r="M188" s="53" t="s">
        <v>76</v>
      </c>
      <c r="N188" s="66">
        <v>0.88908564814814817</v>
      </c>
      <c r="O188" s="67">
        <v>19</v>
      </c>
      <c r="Q188" s="59" t="s">
        <v>77</v>
      </c>
      <c r="R188" s="69"/>
      <c r="S188" s="69"/>
      <c r="T188" s="58"/>
      <c r="U188" s="20" t="s">
        <v>9</v>
      </c>
      <c r="V188" s="50">
        <v>0.92357638888888882</v>
      </c>
      <c r="W188" s="51">
        <v>29</v>
      </c>
      <c r="AH188" s="14"/>
      <c r="AI188" s="14"/>
      <c r="AJ188" s="15"/>
      <c r="AK188" s="15"/>
    </row>
    <row r="189" spans="1:37" x14ac:dyDescent="0.2">
      <c r="A189" s="60" t="s">
        <v>6</v>
      </c>
      <c r="B189" s="40">
        <v>0.86611111111111105</v>
      </c>
      <c r="C189" s="41">
        <v>19</v>
      </c>
      <c r="D189" s="3"/>
      <c r="E189" s="18" t="s">
        <v>7</v>
      </c>
      <c r="F189" s="43">
        <v>0.904363425925926</v>
      </c>
      <c r="G189" s="44">
        <v>15</v>
      </c>
      <c r="H189" s="3"/>
      <c r="I189" s="13" t="s">
        <v>8</v>
      </c>
      <c r="J189" s="47">
        <v>0.89440972222222215</v>
      </c>
      <c r="K189" s="48">
        <v>24</v>
      </c>
      <c r="L189" s="3"/>
      <c r="M189" s="53" t="s">
        <v>76</v>
      </c>
      <c r="N189" s="66">
        <v>0.89067129629629627</v>
      </c>
      <c r="O189" s="67">
        <v>28</v>
      </c>
      <c r="Q189" s="59" t="s">
        <v>77</v>
      </c>
      <c r="R189" s="69"/>
      <c r="S189" s="69"/>
      <c r="T189" s="58"/>
      <c r="U189" s="20" t="s">
        <v>9</v>
      </c>
      <c r="V189" s="50">
        <v>0.92486111111111102</v>
      </c>
      <c r="W189" s="51">
        <v>18</v>
      </c>
      <c r="AH189" s="14"/>
      <c r="AI189" s="14"/>
      <c r="AJ189" s="15"/>
      <c r="AK189" s="15"/>
    </row>
    <row r="190" spans="1:37" x14ac:dyDescent="0.2">
      <c r="A190" s="60" t="s">
        <v>6</v>
      </c>
      <c r="B190" s="40">
        <v>0.8679513888888889</v>
      </c>
      <c r="C190" s="41">
        <v>19</v>
      </c>
      <c r="D190" s="3"/>
      <c r="E190" s="18" t="s">
        <v>7</v>
      </c>
      <c r="F190" s="43">
        <v>0.90917824074074083</v>
      </c>
      <c r="G190" s="44">
        <v>0</v>
      </c>
      <c r="H190" s="3"/>
      <c r="I190" s="13" t="s">
        <v>8</v>
      </c>
      <c r="J190" s="47">
        <v>0.89547453703703705</v>
      </c>
      <c r="K190" s="48">
        <v>11</v>
      </c>
      <c r="L190" s="3"/>
      <c r="M190" s="53" t="s">
        <v>76</v>
      </c>
      <c r="N190" s="66">
        <v>0.89216435185185183</v>
      </c>
      <c r="O190" s="67">
        <v>3</v>
      </c>
      <c r="Q190" s="59" t="s">
        <v>77</v>
      </c>
      <c r="R190" s="70">
        <v>0.89877314814814813</v>
      </c>
      <c r="S190" s="71">
        <v>22</v>
      </c>
      <c r="T190" s="58"/>
      <c r="U190" s="20" t="s">
        <v>9</v>
      </c>
      <c r="V190" s="50">
        <v>0.92601851851851846</v>
      </c>
      <c r="W190" s="51">
        <v>22</v>
      </c>
      <c r="AH190" s="14"/>
      <c r="AI190" s="14"/>
      <c r="AJ190" s="15"/>
      <c r="AK190" s="15"/>
    </row>
    <row r="191" spans="1:37" x14ac:dyDescent="0.2">
      <c r="A191" s="60" t="s">
        <v>6</v>
      </c>
      <c r="B191" s="40">
        <v>0.8693749999999999</v>
      </c>
      <c r="C191" s="41">
        <v>25</v>
      </c>
      <c r="D191" s="3"/>
      <c r="E191" s="18" t="s">
        <v>7</v>
      </c>
      <c r="F191" s="43">
        <v>0.91721064814814823</v>
      </c>
      <c r="G191" s="44">
        <v>18</v>
      </c>
      <c r="H191" s="3"/>
      <c r="I191" s="13" t="s">
        <v>8</v>
      </c>
      <c r="J191" s="47">
        <v>0.8966319444444445</v>
      </c>
      <c r="K191" s="48">
        <v>21</v>
      </c>
      <c r="L191" s="3"/>
      <c r="M191" s="53" t="s">
        <v>76</v>
      </c>
      <c r="N191" s="66">
        <v>0.89454861111111106</v>
      </c>
      <c r="O191" s="67">
        <v>4</v>
      </c>
      <c r="Q191" s="59" t="s">
        <v>77</v>
      </c>
      <c r="R191" s="70">
        <v>0.89917824074074071</v>
      </c>
      <c r="S191" s="71">
        <v>32</v>
      </c>
      <c r="T191" s="58"/>
      <c r="U191" s="20" t="s">
        <v>9</v>
      </c>
      <c r="V191" s="50">
        <v>0.92734953703703704</v>
      </c>
      <c r="W191" s="51">
        <v>32</v>
      </c>
      <c r="AH191" s="14"/>
      <c r="AI191" s="14"/>
      <c r="AJ191" s="15"/>
      <c r="AK191" s="15"/>
    </row>
    <row r="192" spans="1:37" x14ac:dyDescent="0.2">
      <c r="A192" s="60" t="s">
        <v>6</v>
      </c>
      <c r="B192" s="40">
        <v>0.87032407407407408</v>
      </c>
      <c r="C192" s="41">
        <v>36</v>
      </c>
      <c r="D192" s="3"/>
      <c r="E192" s="18" t="s">
        <v>7</v>
      </c>
      <c r="F192" s="43">
        <v>0.91726851851851843</v>
      </c>
      <c r="G192" s="44" t="s">
        <v>11</v>
      </c>
      <c r="H192" s="3"/>
      <c r="I192" s="13" t="s">
        <v>8</v>
      </c>
      <c r="J192" s="47">
        <v>0.89667824074074076</v>
      </c>
      <c r="K192" s="48" t="s">
        <v>11</v>
      </c>
      <c r="L192" s="3"/>
      <c r="M192" s="53" t="s">
        <v>76</v>
      </c>
      <c r="N192" s="66">
        <v>0.89717592592592599</v>
      </c>
      <c r="O192" s="67">
        <v>0</v>
      </c>
      <c r="Q192" s="59" t="s">
        <v>77</v>
      </c>
      <c r="R192" s="70">
        <v>0.89971064814814816</v>
      </c>
      <c r="S192" s="71">
        <v>26</v>
      </c>
      <c r="T192" s="58"/>
      <c r="U192" s="20" t="s">
        <v>9</v>
      </c>
      <c r="V192" s="50">
        <v>0.92868055555555562</v>
      </c>
      <c r="W192" s="51">
        <v>0</v>
      </c>
      <c r="AH192" s="14"/>
      <c r="AI192" s="14"/>
      <c r="AJ192" s="15"/>
      <c r="AK192" s="15"/>
    </row>
    <row r="193" spans="1:37" x14ac:dyDescent="0.2">
      <c r="A193" s="60" t="s">
        <v>6</v>
      </c>
      <c r="B193" s="40">
        <v>0.87143518518518526</v>
      </c>
      <c r="C193" s="41">
        <v>23</v>
      </c>
      <c r="D193" s="3"/>
      <c r="E193" s="18" t="s">
        <v>7</v>
      </c>
      <c r="F193" s="43">
        <v>0.92287037037037034</v>
      </c>
      <c r="G193" s="44">
        <v>18</v>
      </c>
      <c r="H193" s="3"/>
      <c r="I193" s="13" t="s">
        <v>8</v>
      </c>
      <c r="J193" s="47">
        <v>0.89777777777777779</v>
      </c>
      <c r="K193" s="48">
        <v>20</v>
      </c>
      <c r="L193" s="3"/>
      <c r="M193" s="53" t="s">
        <v>76</v>
      </c>
      <c r="N193" s="66">
        <v>0.89936342592592589</v>
      </c>
      <c r="O193" s="67">
        <v>19</v>
      </c>
      <c r="Q193" s="59" t="s">
        <v>77</v>
      </c>
      <c r="R193" s="70">
        <v>0.90042824074074079</v>
      </c>
      <c r="S193" s="71">
        <v>30</v>
      </c>
      <c r="T193" s="58"/>
      <c r="U193" s="20" t="s">
        <v>9</v>
      </c>
      <c r="V193" s="50">
        <v>0.93008101851851854</v>
      </c>
      <c r="W193" s="51">
        <v>32</v>
      </c>
      <c r="AH193" s="14"/>
      <c r="AI193" s="14"/>
      <c r="AJ193" s="15"/>
      <c r="AK193" s="15"/>
    </row>
    <row r="194" spans="1:37" x14ac:dyDescent="0.2">
      <c r="A194" s="60" t="s">
        <v>6</v>
      </c>
      <c r="B194" s="40">
        <v>0.87255787037037036</v>
      </c>
      <c r="C194" s="41">
        <v>9</v>
      </c>
      <c r="D194" s="3"/>
      <c r="E194" s="18" t="s">
        <v>7</v>
      </c>
      <c r="F194" s="43">
        <v>0.92783564814814812</v>
      </c>
      <c r="G194" s="44">
        <v>27</v>
      </c>
      <c r="H194" s="3"/>
      <c r="I194" s="13" t="s">
        <v>8</v>
      </c>
      <c r="J194" s="47">
        <v>0.89949074074074076</v>
      </c>
      <c r="K194" s="48">
        <v>35</v>
      </c>
      <c r="L194" s="3"/>
      <c r="M194" s="53" t="s">
        <v>76</v>
      </c>
      <c r="N194" s="66">
        <v>0.90131944444444445</v>
      </c>
      <c r="O194" s="67">
        <v>18</v>
      </c>
      <c r="Q194" s="59" t="s">
        <v>77</v>
      </c>
      <c r="R194" s="70">
        <v>0.90121527777777777</v>
      </c>
      <c r="S194" s="71">
        <v>10</v>
      </c>
      <c r="T194" s="58"/>
      <c r="U194" s="20" t="s">
        <v>9</v>
      </c>
      <c r="V194" s="50">
        <v>0.93145833333333339</v>
      </c>
      <c r="W194" s="51">
        <v>17</v>
      </c>
      <c r="AH194" s="14"/>
      <c r="AI194" s="14"/>
      <c r="AJ194" s="15"/>
      <c r="AK194" s="15"/>
    </row>
    <row r="195" spans="1:37" x14ac:dyDescent="0.2">
      <c r="A195" s="60" t="s">
        <v>6</v>
      </c>
      <c r="B195" s="40">
        <v>0.87370370370370365</v>
      </c>
      <c r="C195" s="41">
        <v>23</v>
      </c>
      <c r="D195" s="3"/>
      <c r="E195" s="18" t="s">
        <v>7</v>
      </c>
      <c r="F195" s="43">
        <v>0.93087962962962967</v>
      </c>
      <c r="G195" s="44">
        <v>7</v>
      </c>
      <c r="H195" s="3"/>
      <c r="I195" s="13" t="s">
        <v>8</v>
      </c>
      <c r="J195" s="47">
        <v>0.90107638888888886</v>
      </c>
      <c r="K195" s="48">
        <v>34</v>
      </c>
      <c r="L195" s="3"/>
      <c r="M195" s="53" t="s">
        <v>76</v>
      </c>
      <c r="N195" s="66">
        <v>0.90340277777777767</v>
      </c>
      <c r="O195" s="67">
        <v>14</v>
      </c>
      <c r="Q195" s="59" t="s">
        <v>77</v>
      </c>
      <c r="R195" s="70">
        <v>0.90256944444444442</v>
      </c>
      <c r="S195" s="71">
        <v>7</v>
      </c>
      <c r="T195" s="58"/>
      <c r="U195" s="20" t="s">
        <v>9</v>
      </c>
      <c r="V195" s="50">
        <v>0.93343750000000003</v>
      </c>
      <c r="W195" s="51">
        <v>19</v>
      </c>
      <c r="AH195" s="14"/>
      <c r="AI195" s="14"/>
      <c r="AJ195" s="15"/>
      <c r="AK195" s="15"/>
    </row>
    <row r="196" spans="1:37" x14ac:dyDescent="0.2">
      <c r="A196" s="60" t="s">
        <v>6</v>
      </c>
      <c r="B196" s="40">
        <v>0.87491898148148151</v>
      </c>
      <c r="C196" s="41">
        <v>10</v>
      </c>
      <c r="D196" s="3"/>
      <c r="E196" s="18" t="s">
        <v>7</v>
      </c>
      <c r="F196" s="43">
        <v>0.93620370370370365</v>
      </c>
      <c r="G196" s="44">
        <v>17</v>
      </c>
      <c r="H196" s="3"/>
      <c r="I196" s="13" t="s">
        <v>8</v>
      </c>
      <c r="J196" s="47">
        <v>0.90248842592592593</v>
      </c>
      <c r="K196" s="48">
        <v>9</v>
      </c>
      <c r="L196" s="3"/>
      <c r="M196" s="53" t="s">
        <v>76</v>
      </c>
      <c r="N196" s="66">
        <v>0.90454861111111118</v>
      </c>
      <c r="O196" s="67">
        <v>22</v>
      </c>
      <c r="Q196" s="59" t="s">
        <v>77</v>
      </c>
      <c r="R196" s="70">
        <v>0.90342592592592597</v>
      </c>
      <c r="S196" s="71">
        <v>17</v>
      </c>
      <c r="T196" s="58"/>
      <c r="U196" s="20" t="s">
        <v>9</v>
      </c>
      <c r="V196" s="50">
        <v>0.93450231481481483</v>
      </c>
      <c r="W196" s="51">
        <v>20</v>
      </c>
      <c r="AH196" s="14"/>
      <c r="AI196" s="14"/>
      <c r="AJ196" s="15"/>
      <c r="AK196" s="15"/>
    </row>
    <row r="197" spans="1:37" x14ac:dyDescent="0.2">
      <c r="A197" s="60" t="s">
        <v>6</v>
      </c>
      <c r="B197" s="40">
        <v>0.87621527777777775</v>
      </c>
      <c r="C197" s="41">
        <v>9</v>
      </c>
      <c r="D197" s="3"/>
      <c r="E197" s="18" t="s">
        <v>7</v>
      </c>
      <c r="F197" s="43">
        <v>0.93682870370370364</v>
      </c>
      <c r="G197" s="44" t="s">
        <v>11</v>
      </c>
      <c r="H197" s="3"/>
      <c r="I197" s="13" t="s">
        <v>8</v>
      </c>
      <c r="J197" s="47">
        <v>0.90361111111111114</v>
      </c>
      <c r="K197" s="48">
        <v>1</v>
      </c>
      <c r="L197" s="3"/>
      <c r="M197" s="53" t="s">
        <v>76</v>
      </c>
      <c r="N197" s="66">
        <v>0.90601851851851845</v>
      </c>
      <c r="O197" s="67">
        <v>6</v>
      </c>
      <c r="Q197" s="59" t="s">
        <v>77</v>
      </c>
      <c r="R197" s="70">
        <v>0.90482638888888889</v>
      </c>
      <c r="S197" s="71">
        <v>19</v>
      </c>
      <c r="T197" s="58"/>
      <c r="U197" s="20" t="s">
        <v>9</v>
      </c>
      <c r="V197" s="50">
        <v>0.93554398148148143</v>
      </c>
      <c r="W197" s="51">
        <v>5</v>
      </c>
      <c r="AH197" s="14"/>
      <c r="AI197" s="14"/>
      <c r="AJ197" s="15"/>
      <c r="AK197" s="15"/>
    </row>
    <row r="198" spans="1:37" x14ac:dyDescent="0.2">
      <c r="A198" s="60" t="s">
        <v>6</v>
      </c>
      <c r="B198" s="40">
        <v>0.87627314814814816</v>
      </c>
      <c r="C198" s="41" t="s">
        <v>11</v>
      </c>
      <c r="D198" s="3"/>
      <c r="E198" s="18" t="s">
        <v>7</v>
      </c>
      <c r="F198" s="43">
        <v>0.94203703703703701</v>
      </c>
      <c r="G198" s="44">
        <v>19</v>
      </c>
      <c r="H198" s="3"/>
      <c r="I198" s="13" t="s">
        <v>8</v>
      </c>
      <c r="J198" s="47">
        <v>0.90519675925925924</v>
      </c>
      <c r="K198" s="48">
        <v>35</v>
      </c>
      <c r="L198" s="3"/>
      <c r="M198" s="53" t="s">
        <v>76</v>
      </c>
      <c r="N198" s="66">
        <v>0.90747685185185178</v>
      </c>
      <c r="O198" s="67">
        <v>35</v>
      </c>
      <c r="Q198" s="59" t="s">
        <v>77</v>
      </c>
      <c r="R198" s="70">
        <v>0.90605324074074067</v>
      </c>
      <c r="S198" s="71">
        <v>9</v>
      </c>
      <c r="T198" s="58"/>
      <c r="U198" s="20" t="s">
        <v>9</v>
      </c>
      <c r="V198" s="50">
        <v>0.93678240740740737</v>
      </c>
      <c r="W198" s="51">
        <v>26</v>
      </c>
      <c r="AH198" s="14"/>
      <c r="AI198" s="14"/>
      <c r="AJ198" s="15"/>
      <c r="AK198" s="15"/>
    </row>
    <row r="199" spans="1:37" x14ac:dyDescent="0.2">
      <c r="A199" s="60" t="s">
        <v>6</v>
      </c>
      <c r="B199" s="40">
        <v>0.87734953703703711</v>
      </c>
      <c r="C199" s="41">
        <v>1</v>
      </c>
      <c r="D199" s="3"/>
      <c r="E199" s="18" t="s">
        <v>7</v>
      </c>
      <c r="F199" s="43">
        <v>0.94540509259259264</v>
      </c>
      <c r="G199" s="44">
        <v>15</v>
      </c>
      <c r="H199" s="3"/>
      <c r="I199" s="13" t="s">
        <v>8</v>
      </c>
      <c r="J199" s="47">
        <v>0.90614583333333332</v>
      </c>
      <c r="K199" s="48">
        <v>3</v>
      </c>
      <c r="L199" s="3"/>
      <c r="M199" s="53" t="s">
        <v>76</v>
      </c>
      <c r="N199" s="66">
        <v>0.90972222222222221</v>
      </c>
      <c r="O199" s="67">
        <v>4</v>
      </c>
      <c r="Q199" s="59" t="s">
        <v>77</v>
      </c>
      <c r="R199" s="70">
        <v>0.90692129629629636</v>
      </c>
      <c r="S199" s="71">
        <v>28</v>
      </c>
      <c r="T199" s="58"/>
      <c r="U199" s="20" t="s">
        <v>9</v>
      </c>
      <c r="V199" s="50">
        <v>0.93790509259259258</v>
      </c>
      <c r="W199" s="51">
        <v>11</v>
      </c>
      <c r="AH199" s="14"/>
      <c r="AI199" s="14"/>
      <c r="AJ199" s="15"/>
      <c r="AK199" s="15"/>
    </row>
    <row r="200" spans="1:37" x14ac:dyDescent="0.2">
      <c r="A200" s="60" t="s">
        <v>6</v>
      </c>
      <c r="B200" s="40">
        <v>0.87885416666666671</v>
      </c>
      <c r="C200" s="41">
        <v>27</v>
      </c>
      <c r="D200" s="3"/>
      <c r="E200" s="18" t="s">
        <v>7</v>
      </c>
      <c r="F200" s="43">
        <v>0.94975694444444436</v>
      </c>
      <c r="G200" s="44">
        <v>25</v>
      </c>
      <c r="H200" s="3"/>
      <c r="I200" s="13" t="s">
        <v>8</v>
      </c>
      <c r="J200" s="47">
        <v>0.90762731481481485</v>
      </c>
      <c r="K200" s="48">
        <v>23</v>
      </c>
      <c r="L200" s="3"/>
      <c r="M200" s="53" t="s">
        <v>76</v>
      </c>
      <c r="N200" s="66">
        <v>0.91143518518518529</v>
      </c>
      <c r="O200" s="67">
        <v>29</v>
      </c>
      <c r="Q200" s="59" t="s">
        <v>77</v>
      </c>
      <c r="R200" s="70">
        <v>0.90818287037037038</v>
      </c>
      <c r="S200" s="71">
        <v>14</v>
      </c>
      <c r="T200" s="58"/>
      <c r="U200" s="20" t="s">
        <v>9</v>
      </c>
      <c r="V200" s="50">
        <v>0.93935185185185188</v>
      </c>
      <c r="W200" s="51">
        <v>0</v>
      </c>
      <c r="AH200" s="14"/>
      <c r="AI200" s="14"/>
      <c r="AJ200" s="15"/>
      <c r="AK200" s="15"/>
    </row>
    <row r="201" spans="1:37" x14ac:dyDescent="0.2">
      <c r="A201" s="60" t="s">
        <v>6</v>
      </c>
      <c r="B201" s="40">
        <v>0.87960648148148157</v>
      </c>
      <c r="C201" s="41">
        <v>10</v>
      </c>
      <c r="D201" s="3"/>
      <c r="E201" s="18" t="s">
        <v>7</v>
      </c>
      <c r="F201" s="43">
        <v>0.95317129629629627</v>
      </c>
      <c r="G201" s="44">
        <v>17</v>
      </c>
      <c r="H201" s="3"/>
      <c r="I201" s="13" t="s">
        <v>8</v>
      </c>
      <c r="J201" s="47">
        <v>0.90869212962962964</v>
      </c>
      <c r="K201" s="48">
        <v>6</v>
      </c>
      <c r="L201" s="3"/>
      <c r="M201" s="53" t="s">
        <v>76</v>
      </c>
      <c r="N201" s="66">
        <v>0.91366898148148146</v>
      </c>
      <c r="O201" s="67">
        <v>32</v>
      </c>
      <c r="Q201" s="59" t="s">
        <v>77</v>
      </c>
      <c r="R201" s="70">
        <v>0.90834490740740748</v>
      </c>
      <c r="S201" s="71" t="s">
        <v>11</v>
      </c>
      <c r="T201" s="58"/>
      <c r="U201" s="20" t="s">
        <v>9</v>
      </c>
      <c r="V201" s="50">
        <v>0.94061342592592589</v>
      </c>
      <c r="W201" s="51">
        <v>7</v>
      </c>
      <c r="AH201" s="14"/>
      <c r="AI201" s="14"/>
      <c r="AJ201" s="15"/>
      <c r="AK201" s="15"/>
    </row>
    <row r="202" spans="1:37" x14ac:dyDescent="0.2">
      <c r="A202" s="60" t="s">
        <v>6</v>
      </c>
      <c r="B202" s="40">
        <v>0.88055555555555554</v>
      </c>
      <c r="C202" s="41">
        <v>10</v>
      </c>
      <c r="D202" s="3"/>
      <c r="E202" s="18" t="s">
        <v>7</v>
      </c>
      <c r="F202" s="43">
        <v>0.95818287037037031</v>
      </c>
      <c r="G202" s="44">
        <v>22</v>
      </c>
      <c r="H202" s="3"/>
      <c r="I202" s="13" t="s">
        <v>8</v>
      </c>
      <c r="J202" s="47">
        <v>0.91016203703703702</v>
      </c>
      <c r="K202" s="48">
        <v>19</v>
      </c>
      <c r="L202" s="3"/>
      <c r="M202" s="53" t="s">
        <v>76</v>
      </c>
      <c r="N202" s="66">
        <v>0.91776620370370365</v>
      </c>
      <c r="O202" s="67">
        <v>16</v>
      </c>
      <c r="Q202" s="59" t="s">
        <v>77</v>
      </c>
      <c r="R202" s="70">
        <v>0.90916666666666668</v>
      </c>
      <c r="S202" s="71">
        <v>20</v>
      </c>
      <c r="T202" s="58"/>
      <c r="U202" s="20" t="s">
        <v>9</v>
      </c>
      <c r="V202" s="50">
        <v>0.94247685185185182</v>
      </c>
      <c r="W202" s="51">
        <v>16</v>
      </c>
      <c r="AH202" s="14"/>
      <c r="AI202" s="14"/>
      <c r="AJ202" s="15"/>
      <c r="AK202" s="15"/>
    </row>
    <row r="203" spans="1:37" x14ac:dyDescent="0.2">
      <c r="A203" s="60" t="s">
        <v>6</v>
      </c>
      <c r="B203" s="40">
        <v>0.88178240740740732</v>
      </c>
      <c r="C203" s="41">
        <v>15</v>
      </c>
      <c r="D203" s="3"/>
      <c r="E203" s="18" t="s">
        <v>7</v>
      </c>
      <c r="F203" s="43">
        <v>0.95834490740740741</v>
      </c>
      <c r="G203" s="44" t="s">
        <v>11</v>
      </c>
      <c r="H203" s="3"/>
      <c r="I203" s="13" t="s">
        <v>8</v>
      </c>
      <c r="J203" s="47">
        <v>0.91127314814814808</v>
      </c>
      <c r="K203" s="48">
        <v>14</v>
      </c>
      <c r="L203" s="3"/>
      <c r="M203" s="53" t="s">
        <v>76</v>
      </c>
      <c r="N203" s="66">
        <v>0.91781250000000003</v>
      </c>
      <c r="O203" s="67" t="s">
        <v>11</v>
      </c>
      <c r="Q203" s="59" t="s">
        <v>77</v>
      </c>
      <c r="R203" s="70">
        <v>0.90990740740740739</v>
      </c>
      <c r="S203" s="71">
        <v>16</v>
      </c>
      <c r="T203" s="58"/>
      <c r="U203" s="20" t="s">
        <v>9</v>
      </c>
      <c r="V203" s="50">
        <v>0.94343749999999993</v>
      </c>
      <c r="W203" s="51">
        <v>17</v>
      </c>
      <c r="AH203" s="14"/>
      <c r="AI203" s="14"/>
      <c r="AJ203" s="15"/>
      <c r="AK203" s="15"/>
    </row>
    <row r="204" spans="1:37" x14ac:dyDescent="0.2">
      <c r="A204" s="60" t="s">
        <v>6</v>
      </c>
      <c r="B204" s="40">
        <v>0.88253472222222218</v>
      </c>
      <c r="C204" s="41">
        <v>0</v>
      </c>
      <c r="D204" s="3"/>
      <c r="E204" s="18" t="s">
        <v>7</v>
      </c>
      <c r="F204" s="43">
        <v>0.96083333333333332</v>
      </c>
      <c r="G204" s="44">
        <v>17</v>
      </c>
      <c r="H204" s="3"/>
      <c r="I204" s="13" t="s">
        <v>8</v>
      </c>
      <c r="J204" s="47">
        <v>0.91261574074074081</v>
      </c>
      <c r="K204" s="48">
        <v>33</v>
      </c>
      <c r="L204" s="3"/>
      <c r="M204" s="53" t="s">
        <v>76</v>
      </c>
      <c r="N204" s="66">
        <v>0.91964120370370372</v>
      </c>
      <c r="O204" s="67">
        <v>1</v>
      </c>
      <c r="Q204" s="59" t="s">
        <v>77</v>
      </c>
      <c r="R204" s="70">
        <v>0.91092592592592592</v>
      </c>
      <c r="S204" s="71">
        <v>4</v>
      </c>
      <c r="T204" s="58"/>
      <c r="U204" s="20" t="s">
        <v>9</v>
      </c>
      <c r="V204" s="50">
        <v>0.94460648148148152</v>
      </c>
      <c r="W204" s="51">
        <v>28</v>
      </c>
      <c r="AH204" s="14"/>
      <c r="AI204" s="14"/>
      <c r="AJ204" s="15"/>
      <c r="AK204" s="15"/>
    </row>
    <row r="205" spans="1:37" x14ac:dyDescent="0.2">
      <c r="A205" s="60" t="s">
        <v>6</v>
      </c>
      <c r="B205" s="40">
        <v>0.8835763888888889</v>
      </c>
      <c r="C205" s="41">
        <v>3</v>
      </c>
      <c r="D205" s="3"/>
      <c r="E205" s="18" t="s">
        <v>7</v>
      </c>
      <c r="F205" s="43">
        <v>0.96625000000000005</v>
      </c>
      <c r="G205" s="44">
        <v>12</v>
      </c>
      <c r="H205" s="3"/>
      <c r="I205" s="13" t="s">
        <v>8</v>
      </c>
      <c r="J205" s="47">
        <v>0.91409722222222223</v>
      </c>
      <c r="K205" s="48">
        <v>0</v>
      </c>
      <c r="L205" s="3"/>
      <c r="M205" s="53" t="s">
        <v>76</v>
      </c>
      <c r="N205" s="66">
        <v>0.92100694444444453</v>
      </c>
      <c r="O205" s="67">
        <v>11</v>
      </c>
      <c r="Q205" s="59" t="s">
        <v>77</v>
      </c>
      <c r="R205" s="70">
        <v>0.91199074074074071</v>
      </c>
      <c r="S205" s="71">
        <v>31</v>
      </c>
      <c r="T205" s="58"/>
      <c r="U205" s="20" t="s">
        <v>9</v>
      </c>
      <c r="V205" s="50">
        <v>0.94619212962962962</v>
      </c>
      <c r="W205" s="51">
        <v>9</v>
      </c>
      <c r="AH205" s="14"/>
      <c r="AI205" s="14"/>
      <c r="AJ205" s="15"/>
      <c r="AK205" s="15"/>
    </row>
    <row r="206" spans="1:37" x14ac:dyDescent="0.2">
      <c r="A206" s="60" t="s">
        <v>6</v>
      </c>
      <c r="B206" s="40">
        <v>0.88497685185185182</v>
      </c>
      <c r="C206" s="41">
        <v>35</v>
      </c>
      <c r="D206" s="3"/>
      <c r="E206" s="18" t="s">
        <v>7</v>
      </c>
      <c r="F206" s="43">
        <v>0.97260416666666671</v>
      </c>
      <c r="G206" s="44">
        <v>3</v>
      </c>
      <c r="H206" s="3"/>
      <c r="I206" s="13" t="s">
        <v>8</v>
      </c>
      <c r="J206" s="47">
        <v>0.91531250000000008</v>
      </c>
      <c r="K206" s="48">
        <v>13</v>
      </c>
      <c r="L206" s="3"/>
      <c r="M206" s="53" t="s">
        <v>76</v>
      </c>
      <c r="N206" s="66">
        <v>0.92256944444444444</v>
      </c>
      <c r="O206" s="67">
        <v>18</v>
      </c>
      <c r="Q206" s="59" t="s">
        <v>77</v>
      </c>
      <c r="R206" s="70">
        <v>0.91357638888888892</v>
      </c>
      <c r="S206" s="71">
        <v>30</v>
      </c>
      <c r="T206" s="58"/>
      <c r="U206" s="20" t="s">
        <v>9</v>
      </c>
      <c r="V206" s="50">
        <v>0.94821759259259253</v>
      </c>
      <c r="W206" s="51">
        <v>10</v>
      </c>
      <c r="AH206" s="14"/>
      <c r="AI206" s="14"/>
      <c r="AJ206" s="15"/>
      <c r="AK206" s="15"/>
    </row>
    <row r="207" spans="1:37" x14ac:dyDescent="0.2">
      <c r="A207" s="60" t="s">
        <v>6</v>
      </c>
      <c r="B207" s="40">
        <v>0.8863078703703704</v>
      </c>
      <c r="C207" s="41">
        <v>2</v>
      </c>
      <c r="D207" s="3"/>
      <c r="E207" s="18" t="s">
        <v>7</v>
      </c>
      <c r="F207" s="43">
        <v>0.97773148148148159</v>
      </c>
      <c r="G207" s="44">
        <v>19</v>
      </c>
      <c r="H207" s="3"/>
      <c r="I207" s="13" t="s">
        <v>8</v>
      </c>
      <c r="J207" s="47">
        <v>0.91635416666666669</v>
      </c>
      <c r="K207" s="48">
        <v>34</v>
      </c>
      <c r="L207" s="3"/>
      <c r="M207" s="53" t="s">
        <v>76</v>
      </c>
      <c r="N207" s="66">
        <v>0.92407407407407405</v>
      </c>
      <c r="O207" s="67">
        <v>29</v>
      </c>
      <c r="Q207" s="59" t="s">
        <v>77</v>
      </c>
      <c r="R207" s="70">
        <v>0.91471064814814806</v>
      </c>
      <c r="S207" s="71">
        <v>27</v>
      </c>
      <c r="T207" s="58"/>
      <c r="U207" s="20" t="s">
        <v>9</v>
      </c>
      <c r="V207" s="50">
        <v>0.94847222222222216</v>
      </c>
      <c r="W207" s="51" t="s">
        <v>11</v>
      </c>
      <c r="AH207" s="14"/>
      <c r="AI207" s="14"/>
      <c r="AJ207" s="15"/>
      <c r="AK207" s="15"/>
    </row>
    <row r="208" spans="1:37" x14ac:dyDescent="0.2">
      <c r="A208" s="60" t="s">
        <v>6</v>
      </c>
      <c r="B208" s="40">
        <v>0.88814814814814813</v>
      </c>
      <c r="C208" s="41">
        <v>30</v>
      </c>
      <c r="D208" s="3"/>
      <c r="E208" s="18" t="s">
        <v>7</v>
      </c>
      <c r="F208" s="43">
        <v>0.98135416666666664</v>
      </c>
      <c r="G208" s="44">
        <v>0</v>
      </c>
      <c r="H208" s="3"/>
      <c r="I208" s="13" t="s">
        <v>8</v>
      </c>
      <c r="J208" s="47">
        <v>0.9180787037037037</v>
      </c>
      <c r="K208" s="48">
        <v>14</v>
      </c>
      <c r="L208" s="3"/>
      <c r="M208" s="53" t="s">
        <v>76</v>
      </c>
      <c r="N208" s="66">
        <v>0.92697916666666658</v>
      </c>
      <c r="O208" s="67">
        <v>14</v>
      </c>
      <c r="Q208" s="59" t="s">
        <v>77</v>
      </c>
      <c r="R208" s="70">
        <v>0.91612268518518514</v>
      </c>
      <c r="S208" s="71">
        <v>22</v>
      </c>
      <c r="T208" s="58"/>
      <c r="U208" s="20" t="s">
        <v>9</v>
      </c>
      <c r="V208" s="50">
        <v>0.94968750000000002</v>
      </c>
      <c r="W208" s="51">
        <v>6</v>
      </c>
      <c r="AH208" s="14"/>
      <c r="AI208" s="14"/>
      <c r="AJ208" s="15"/>
      <c r="AK208" s="15"/>
    </row>
    <row r="209" spans="1:37" x14ac:dyDescent="0.2">
      <c r="A209" s="60" t="s">
        <v>6</v>
      </c>
      <c r="B209" s="40">
        <v>0.88923611111111101</v>
      </c>
      <c r="C209" s="41">
        <v>4</v>
      </c>
      <c r="D209" s="3"/>
      <c r="E209" s="18" t="s">
        <v>7</v>
      </c>
      <c r="F209" s="43">
        <v>0.98310185185185184</v>
      </c>
      <c r="G209" s="44" t="s">
        <v>11</v>
      </c>
      <c r="H209" s="3"/>
      <c r="I209" s="13" t="s">
        <v>8</v>
      </c>
      <c r="J209" s="47">
        <v>0.91813657407407412</v>
      </c>
      <c r="K209" s="48" t="s">
        <v>11</v>
      </c>
      <c r="L209" s="3"/>
      <c r="M209" s="53" t="s">
        <v>76</v>
      </c>
      <c r="N209" s="66">
        <v>0.92944444444444441</v>
      </c>
      <c r="O209" s="67">
        <v>17</v>
      </c>
      <c r="Q209" s="59" t="s">
        <v>77</v>
      </c>
      <c r="R209" s="70">
        <v>0.91696759259259253</v>
      </c>
      <c r="S209" s="71">
        <v>0</v>
      </c>
      <c r="T209" s="58"/>
      <c r="U209" s="20" t="s">
        <v>9</v>
      </c>
      <c r="V209" s="50">
        <v>0.95164351851851858</v>
      </c>
      <c r="W209" s="51">
        <v>26</v>
      </c>
      <c r="AH209" s="14"/>
      <c r="AI209" s="14"/>
      <c r="AJ209" s="15"/>
      <c r="AK209" s="15"/>
    </row>
    <row r="210" spans="1:37" x14ac:dyDescent="0.2">
      <c r="A210" s="60" t="s">
        <v>6</v>
      </c>
      <c r="B210" s="40">
        <v>0.89005787037037043</v>
      </c>
      <c r="C210" s="41">
        <v>14</v>
      </c>
      <c r="D210" s="3"/>
      <c r="E210" s="18" t="s">
        <v>7</v>
      </c>
      <c r="F210" s="43">
        <v>0.98571759259259262</v>
      </c>
      <c r="G210" s="44">
        <v>17</v>
      </c>
      <c r="H210" s="3"/>
      <c r="I210" s="13" t="s">
        <v>8</v>
      </c>
      <c r="J210" s="47">
        <v>0.91924768518518529</v>
      </c>
      <c r="K210" s="48">
        <v>19</v>
      </c>
      <c r="L210" s="3"/>
      <c r="M210" s="53" t="s">
        <v>76</v>
      </c>
      <c r="N210" s="66">
        <v>0.93228009259259259</v>
      </c>
      <c r="O210" s="67">
        <v>16</v>
      </c>
      <c r="Q210" s="59" t="s">
        <v>77</v>
      </c>
      <c r="R210" s="70">
        <v>0.91833333333333333</v>
      </c>
      <c r="S210" s="71">
        <v>14</v>
      </c>
      <c r="T210" s="58"/>
      <c r="U210" s="20" t="s">
        <v>9</v>
      </c>
      <c r="V210" s="50">
        <v>0.95412037037037034</v>
      </c>
      <c r="W210" s="51">
        <v>24</v>
      </c>
      <c r="AH210" s="14"/>
      <c r="AI210" s="14"/>
      <c r="AJ210" s="15"/>
      <c r="AK210" s="15"/>
    </row>
    <row r="211" spans="1:37" x14ac:dyDescent="0.2">
      <c r="A211" s="60" t="s">
        <v>6</v>
      </c>
      <c r="B211" s="40">
        <v>0.8911458333333333</v>
      </c>
      <c r="C211" s="41">
        <v>36</v>
      </c>
      <c r="D211" s="3"/>
      <c r="E211" s="18" t="s">
        <v>7</v>
      </c>
      <c r="F211" s="43">
        <v>0.98905092592592592</v>
      </c>
      <c r="G211" s="44">
        <v>9</v>
      </c>
      <c r="H211" s="3"/>
      <c r="I211" s="13" t="s">
        <v>8</v>
      </c>
      <c r="J211" s="47">
        <v>0.92042824074074081</v>
      </c>
      <c r="K211" s="48">
        <v>36</v>
      </c>
      <c r="L211" s="3"/>
      <c r="M211" s="53" t="s">
        <v>76</v>
      </c>
      <c r="N211" s="66">
        <v>0.93431712962962965</v>
      </c>
      <c r="O211" s="67">
        <v>24</v>
      </c>
      <c r="Q211" s="59" t="s">
        <v>77</v>
      </c>
      <c r="R211" s="70">
        <v>0.91956018518518512</v>
      </c>
      <c r="S211" s="71">
        <v>0</v>
      </c>
      <c r="T211" s="58"/>
      <c r="U211" s="20" t="s">
        <v>9</v>
      </c>
      <c r="V211" s="50">
        <v>0.95620370370370367</v>
      </c>
      <c r="W211" s="51">
        <v>33</v>
      </c>
      <c r="AH211" s="14"/>
      <c r="AI211" s="14"/>
      <c r="AJ211" s="15"/>
      <c r="AK211" s="15"/>
    </row>
    <row r="212" spans="1:37" x14ac:dyDescent="0.2">
      <c r="A212" s="60" t="s">
        <v>6</v>
      </c>
      <c r="B212" s="40">
        <v>0.89248842592592592</v>
      </c>
      <c r="C212" s="41">
        <v>8</v>
      </c>
      <c r="D212" s="3"/>
      <c r="E212" s="18" t="s">
        <v>7</v>
      </c>
      <c r="F212" s="43">
        <v>0.99182870370370368</v>
      </c>
      <c r="G212" s="44">
        <v>18</v>
      </c>
      <c r="H212" s="3"/>
      <c r="I212" s="13" t="s">
        <v>8</v>
      </c>
      <c r="J212" s="47">
        <v>0.92151620370370368</v>
      </c>
      <c r="K212" s="48">
        <v>20</v>
      </c>
      <c r="L212" s="3"/>
      <c r="M212" s="53" t="s">
        <v>76</v>
      </c>
      <c r="N212" s="66">
        <v>0.93587962962962967</v>
      </c>
      <c r="O212" s="67">
        <v>17</v>
      </c>
      <c r="Q212" s="59" t="s">
        <v>77</v>
      </c>
      <c r="R212" s="70">
        <v>0.92103009259259261</v>
      </c>
      <c r="S212" s="71">
        <v>35</v>
      </c>
      <c r="T212" s="58"/>
      <c r="U212" s="20" t="s">
        <v>9</v>
      </c>
      <c r="V212" s="50">
        <v>0.95824074074074073</v>
      </c>
      <c r="W212" s="51">
        <v>29</v>
      </c>
      <c r="AH212" s="14"/>
      <c r="AI212" s="14"/>
      <c r="AJ212" s="15"/>
      <c r="AK212" s="15"/>
    </row>
    <row r="213" spans="1:37" x14ac:dyDescent="0.2">
      <c r="A213" s="60" t="s">
        <v>6</v>
      </c>
      <c r="B213" s="40">
        <v>0.89342592592592596</v>
      </c>
      <c r="C213" s="41">
        <v>11</v>
      </c>
      <c r="D213" s="3"/>
      <c r="E213" s="18" t="s">
        <v>7</v>
      </c>
      <c r="F213" s="43">
        <v>0.99398148148148147</v>
      </c>
      <c r="G213" s="44">
        <v>0</v>
      </c>
      <c r="H213" s="3"/>
      <c r="I213" s="13" t="s">
        <v>8</v>
      </c>
      <c r="J213" s="47">
        <v>0.92273148148148154</v>
      </c>
      <c r="K213" s="48">
        <v>26</v>
      </c>
      <c r="L213" s="3"/>
      <c r="M213" s="53" t="s">
        <v>76</v>
      </c>
      <c r="N213" s="66">
        <v>0.93725694444444441</v>
      </c>
      <c r="O213" s="67">
        <v>28</v>
      </c>
      <c r="Q213" s="59" t="s">
        <v>77</v>
      </c>
      <c r="R213" s="70">
        <v>0.92225694444444439</v>
      </c>
      <c r="S213" s="71">
        <v>23</v>
      </c>
      <c r="T213" s="58"/>
      <c r="U213" s="20" t="s">
        <v>9</v>
      </c>
      <c r="V213" s="50">
        <v>0.96137731481481481</v>
      </c>
      <c r="W213" s="51">
        <v>30</v>
      </c>
      <c r="AH213" s="14"/>
      <c r="AI213" s="14"/>
      <c r="AJ213" s="15"/>
      <c r="AK213" s="15"/>
    </row>
    <row r="214" spans="1:37" x14ac:dyDescent="0.2">
      <c r="A214" s="60" t="s">
        <v>6</v>
      </c>
      <c r="B214" s="40">
        <v>0.89474537037037039</v>
      </c>
      <c r="C214" s="41">
        <v>21</v>
      </c>
      <c r="D214" s="3"/>
      <c r="E214" s="18" t="s">
        <v>7</v>
      </c>
      <c r="F214" s="43">
        <v>0.99589120370370365</v>
      </c>
      <c r="G214" s="44">
        <v>14</v>
      </c>
      <c r="H214" s="3"/>
      <c r="I214" s="13" t="s">
        <v>8</v>
      </c>
      <c r="J214" s="47">
        <v>0.92481481481481476</v>
      </c>
      <c r="K214" s="48">
        <v>25</v>
      </c>
      <c r="L214" s="3"/>
      <c r="M214" s="53" t="s">
        <v>76</v>
      </c>
      <c r="N214" s="66">
        <v>0.93740740740740736</v>
      </c>
      <c r="O214" s="67" t="s">
        <v>11</v>
      </c>
      <c r="Q214" s="59" t="s">
        <v>77</v>
      </c>
      <c r="R214" s="70">
        <v>0.92329861111111111</v>
      </c>
      <c r="S214" s="71">
        <v>11</v>
      </c>
      <c r="T214" s="58"/>
      <c r="U214" s="20" t="s">
        <v>9</v>
      </c>
      <c r="V214" s="50">
        <v>0.96387731481481476</v>
      </c>
      <c r="W214" s="51">
        <v>7</v>
      </c>
      <c r="AH214" s="14"/>
      <c r="AI214" s="14"/>
      <c r="AJ214" s="15"/>
      <c r="AK214" s="15"/>
    </row>
    <row r="215" spans="1:37" x14ac:dyDescent="0.2">
      <c r="A215" s="60" t="s">
        <v>6</v>
      </c>
      <c r="B215" s="40">
        <v>0.89546296296296291</v>
      </c>
      <c r="C215" s="41">
        <v>3</v>
      </c>
      <c r="D215" s="3"/>
      <c r="E215" s="18" t="s">
        <v>7</v>
      </c>
      <c r="F215" s="43">
        <v>0.99903935185185189</v>
      </c>
      <c r="G215" s="44">
        <v>20</v>
      </c>
      <c r="H215" s="3"/>
      <c r="I215" s="13" t="s">
        <v>8</v>
      </c>
      <c r="J215" s="47">
        <v>0.92586805555555562</v>
      </c>
      <c r="K215" s="48">
        <v>25</v>
      </c>
      <c r="L215" s="3"/>
      <c r="M215" s="53" t="s">
        <v>76</v>
      </c>
      <c r="N215" s="66">
        <v>0.93906250000000002</v>
      </c>
      <c r="O215" s="67">
        <v>24</v>
      </c>
      <c r="Q215" s="59" t="s">
        <v>77</v>
      </c>
      <c r="R215" s="70">
        <v>0.92449074074074078</v>
      </c>
      <c r="S215" s="71">
        <v>7</v>
      </c>
      <c r="T215" s="58"/>
      <c r="U215" s="20" t="s">
        <v>9</v>
      </c>
      <c r="V215" s="50">
        <v>0.96590277777777789</v>
      </c>
      <c r="W215" s="51">
        <v>25</v>
      </c>
      <c r="AH215" s="14"/>
      <c r="AI215" s="14"/>
      <c r="AJ215" s="15"/>
      <c r="AK215" s="15"/>
    </row>
    <row r="216" spans="1:37" x14ac:dyDescent="0.2">
      <c r="A216" s="60" t="s">
        <v>6</v>
      </c>
      <c r="B216" s="40">
        <v>0.8966319444444445</v>
      </c>
      <c r="C216" s="41">
        <v>22</v>
      </c>
      <c r="D216" s="3"/>
      <c r="E216" s="18" t="s">
        <v>7</v>
      </c>
      <c r="F216" s="43">
        <v>1.4351851851851854E-3</v>
      </c>
      <c r="G216" s="44" t="s">
        <v>11</v>
      </c>
      <c r="H216" s="3"/>
      <c r="I216" s="13" t="s">
        <v>8</v>
      </c>
      <c r="J216" s="47">
        <v>0.92715277777777771</v>
      </c>
      <c r="K216" s="48">
        <v>32</v>
      </c>
      <c r="L216" s="3"/>
      <c r="M216" s="53" t="s">
        <v>76</v>
      </c>
      <c r="N216" s="66">
        <v>0.9402314814814815</v>
      </c>
      <c r="O216" s="67">
        <v>9</v>
      </c>
      <c r="Q216" s="59" t="s">
        <v>77</v>
      </c>
      <c r="R216" s="70">
        <v>0.92562500000000003</v>
      </c>
      <c r="S216" s="71">
        <v>35</v>
      </c>
      <c r="T216" s="58"/>
      <c r="U216" s="20" t="s">
        <v>9</v>
      </c>
      <c r="V216" s="50">
        <v>0.9682291666666667</v>
      </c>
      <c r="W216" s="51">
        <v>17</v>
      </c>
      <c r="AH216" s="14"/>
      <c r="AI216" s="14"/>
      <c r="AJ216" s="15"/>
      <c r="AK216" s="15"/>
    </row>
    <row r="217" spans="1:37" x14ac:dyDescent="0.2">
      <c r="A217" s="60" t="s">
        <v>6</v>
      </c>
      <c r="B217" s="40">
        <v>0.89671296296296299</v>
      </c>
      <c r="C217" s="41" t="s">
        <v>11</v>
      </c>
      <c r="D217" s="3"/>
      <c r="E217" s="18" t="s">
        <v>7</v>
      </c>
      <c r="F217" s="43">
        <v>1.8750000000000001E-3</v>
      </c>
      <c r="G217" s="44">
        <v>15</v>
      </c>
      <c r="H217" s="3"/>
      <c r="I217" s="13" t="s">
        <v>8</v>
      </c>
      <c r="J217" s="47">
        <v>0.92934027777777783</v>
      </c>
      <c r="K217" s="48">
        <v>17</v>
      </c>
      <c r="L217" s="3"/>
      <c r="M217" s="53" t="s">
        <v>76</v>
      </c>
      <c r="N217" s="66">
        <v>0.94143518518518521</v>
      </c>
      <c r="O217" s="67">
        <v>11</v>
      </c>
      <c r="Q217" s="59" t="s">
        <v>77</v>
      </c>
      <c r="R217" s="70">
        <v>0.92686342592592597</v>
      </c>
      <c r="S217" s="71">
        <v>9</v>
      </c>
      <c r="T217" s="58"/>
      <c r="U217" s="20" t="s">
        <v>9</v>
      </c>
      <c r="V217" s="50">
        <v>0.97038194444444448</v>
      </c>
      <c r="W217" s="51">
        <v>13</v>
      </c>
      <c r="AH217" s="14"/>
      <c r="AI217" s="14"/>
      <c r="AJ217" s="15"/>
      <c r="AK217" s="15"/>
    </row>
    <row r="218" spans="1:37" x14ac:dyDescent="0.2">
      <c r="A218" s="60" t="s">
        <v>6</v>
      </c>
      <c r="B218" s="40">
        <v>0.8974537037037037</v>
      </c>
      <c r="C218" s="41">
        <v>23</v>
      </c>
      <c r="D218" s="3"/>
      <c r="E218" s="18" t="s">
        <v>7</v>
      </c>
      <c r="F218" s="43">
        <v>3.645833333333333E-3</v>
      </c>
      <c r="G218" s="44">
        <v>28</v>
      </c>
      <c r="H218" s="3"/>
      <c r="I218" s="13" t="s">
        <v>8</v>
      </c>
      <c r="J218" s="47">
        <v>0.93116898148148142</v>
      </c>
      <c r="K218" s="48">
        <v>17</v>
      </c>
      <c r="L218" s="3"/>
      <c r="M218" s="53" t="s">
        <v>76</v>
      </c>
      <c r="N218" s="66">
        <v>0.9429050925925927</v>
      </c>
      <c r="O218" s="67">
        <v>36</v>
      </c>
      <c r="Q218" s="59" t="s">
        <v>77</v>
      </c>
      <c r="R218" s="70">
        <v>0.92806712962962967</v>
      </c>
      <c r="S218" s="71">
        <v>32</v>
      </c>
      <c r="T218" s="58"/>
      <c r="U218" s="20" t="s">
        <v>9</v>
      </c>
      <c r="V218" s="50">
        <v>0.9735300925925926</v>
      </c>
      <c r="W218" s="51">
        <v>3</v>
      </c>
      <c r="AH218" s="14"/>
      <c r="AI218" s="14"/>
      <c r="AJ218" s="15"/>
      <c r="AK218" s="15"/>
    </row>
    <row r="219" spans="1:37" x14ac:dyDescent="0.2">
      <c r="A219" s="60" t="s">
        <v>6</v>
      </c>
      <c r="B219" s="40">
        <v>0.8987384259259259</v>
      </c>
      <c r="C219" s="41">
        <v>30</v>
      </c>
      <c r="D219" s="3"/>
      <c r="E219" s="18" t="s">
        <v>7</v>
      </c>
      <c r="F219" s="43">
        <v>5.8912037037037032E-3</v>
      </c>
      <c r="G219" s="44">
        <v>31</v>
      </c>
      <c r="H219" s="3"/>
      <c r="I219" s="13" t="s">
        <v>8</v>
      </c>
      <c r="J219" s="47">
        <v>0.93401620370370375</v>
      </c>
      <c r="K219" s="48">
        <v>36</v>
      </c>
      <c r="L219" s="3"/>
      <c r="M219" s="53" t="s">
        <v>76</v>
      </c>
      <c r="N219" s="66">
        <v>0.94398148148148142</v>
      </c>
      <c r="O219" s="67">
        <v>23</v>
      </c>
      <c r="Q219" s="59" t="s">
        <v>77</v>
      </c>
      <c r="R219" s="70">
        <v>0.92849537037037033</v>
      </c>
      <c r="S219" s="71" t="s">
        <v>11</v>
      </c>
      <c r="T219" s="58"/>
      <c r="U219" s="20" t="s">
        <v>9</v>
      </c>
      <c r="V219" s="50">
        <v>0.97753472222222226</v>
      </c>
      <c r="W219" s="51">
        <v>0</v>
      </c>
      <c r="AH219" s="14"/>
      <c r="AI219" s="14"/>
      <c r="AJ219" s="15"/>
      <c r="AK219" s="15"/>
    </row>
    <row r="220" spans="1:37" x14ac:dyDescent="0.2">
      <c r="A220" s="60" t="s">
        <v>6</v>
      </c>
      <c r="B220" s="40">
        <v>0.89996527777777768</v>
      </c>
      <c r="C220" s="41">
        <v>6</v>
      </c>
      <c r="D220" s="3"/>
      <c r="E220" s="18" t="s">
        <v>7</v>
      </c>
      <c r="F220" s="43">
        <v>8.1249999999999985E-3</v>
      </c>
      <c r="G220" s="44">
        <v>1</v>
      </c>
      <c r="H220" s="3"/>
      <c r="I220" s="13" t="s">
        <v>8</v>
      </c>
      <c r="J220" s="47">
        <v>0.93560185185185185</v>
      </c>
      <c r="K220" s="48">
        <v>14</v>
      </c>
      <c r="L220" s="3"/>
      <c r="M220" s="53" t="s">
        <v>76</v>
      </c>
      <c r="N220" s="66">
        <v>0.9450925925925926</v>
      </c>
      <c r="O220" s="67">
        <v>18</v>
      </c>
      <c r="Q220" s="59" t="s">
        <v>77</v>
      </c>
      <c r="R220" s="70">
        <v>0.92980324074074072</v>
      </c>
      <c r="S220" s="71">
        <v>0</v>
      </c>
      <c r="T220" s="58"/>
      <c r="U220" s="20" t="s">
        <v>9</v>
      </c>
      <c r="V220" s="50">
        <v>0.98050925925925936</v>
      </c>
      <c r="W220" s="51" t="s">
        <v>11</v>
      </c>
      <c r="AH220" s="14"/>
      <c r="AI220" s="14"/>
      <c r="AJ220" s="15"/>
      <c r="AK220" s="15"/>
    </row>
    <row r="221" spans="1:37" x14ac:dyDescent="0.2">
      <c r="A221" s="60" t="s">
        <v>6</v>
      </c>
      <c r="B221" s="40">
        <v>0.90100694444444451</v>
      </c>
      <c r="C221" s="41">
        <v>34</v>
      </c>
      <c r="D221" s="3"/>
      <c r="E221" s="18" t="s">
        <v>7</v>
      </c>
      <c r="F221" s="43">
        <v>1.0613425925925927E-2</v>
      </c>
      <c r="G221" s="44">
        <v>0</v>
      </c>
      <c r="H221" s="3"/>
      <c r="I221" s="13" t="s">
        <v>8</v>
      </c>
      <c r="J221" s="47">
        <v>0.93740740740740736</v>
      </c>
      <c r="K221" s="48" t="s">
        <v>11</v>
      </c>
      <c r="L221" s="3"/>
      <c r="M221" s="53" t="s">
        <v>76</v>
      </c>
      <c r="N221" s="66">
        <v>0.94626157407407396</v>
      </c>
      <c r="O221" s="67">
        <v>20</v>
      </c>
      <c r="Q221" s="59" t="s">
        <v>77</v>
      </c>
      <c r="R221" s="70">
        <v>0.93186342592592597</v>
      </c>
      <c r="S221" s="71">
        <v>28</v>
      </c>
      <c r="T221" s="58"/>
      <c r="U221" s="20" t="s">
        <v>9</v>
      </c>
      <c r="V221" s="50">
        <v>0.98192129629629632</v>
      </c>
      <c r="W221" s="51">
        <v>23</v>
      </c>
      <c r="AH221" s="14"/>
      <c r="AI221" s="14"/>
      <c r="AJ221" s="15"/>
      <c r="AK221" s="15"/>
    </row>
    <row r="222" spans="1:37" x14ac:dyDescent="0.2">
      <c r="A222" s="60" t="s">
        <v>6</v>
      </c>
      <c r="B222" s="40">
        <v>0.90188657407407413</v>
      </c>
      <c r="C222" s="41">
        <v>36</v>
      </c>
      <c r="D222" s="3"/>
      <c r="E222" s="18" t="s">
        <v>7</v>
      </c>
      <c r="F222" s="43">
        <v>1.3101851851851852E-2</v>
      </c>
      <c r="G222" s="44">
        <v>33</v>
      </c>
      <c r="H222" s="3"/>
      <c r="I222" s="13" t="s">
        <v>8</v>
      </c>
      <c r="J222" s="47">
        <v>0.93839120370370377</v>
      </c>
      <c r="K222" s="48">
        <v>17</v>
      </c>
      <c r="L222" s="3"/>
      <c r="M222" s="53" t="s">
        <v>76</v>
      </c>
      <c r="N222" s="66">
        <v>0.94760416666666669</v>
      </c>
      <c r="O222" s="67">
        <v>15</v>
      </c>
      <c r="Q222" s="59" t="s">
        <v>77</v>
      </c>
      <c r="R222" s="70">
        <v>0.93335648148148154</v>
      </c>
      <c r="S222" s="71">
        <v>28</v>
      </c>
      <c r="T222" s="58"/>
      <c r="U222" s="20" t="s">
        <v>9</v>
      </c>
      <c r="V222" s="50">
        <v>0.98365740740740737</v>
      </c>
      <c r="W222" s="51">
        <v>7</v>
      </c>
      <c r="AH222" s="14"/>
      <c r="AI222" s="14"/>
      <c r="AJ222" s="15"/>
      <c r="AK222" s="15"/>
    </row>
    <row r="223" spans="1:37" x14ac:dyDescent="0.2">
      <c r="A223" s="60" t="s">
        <v>6</v>
      </c>
      <c r="B223" s="40">
        <v>0.90297453703703701</v>
      </c>
      <c r="C223" s="41">
        <v>26</v>
      </c>
      <c r="D223" s="3"/>
      <c r="E223" s="18" t="s">
        <v>7</v>
      </c>
      <c r="F223" s="43">
        <v>1.4976851851851852E-2</v>
      </c>
      <c r="G223" s="44">
        <v>30</v>
      </c>
      <c r="H223" s="3"/>
      <c r="I223" s="13" t="s">
        <v>8</v>
      </c>
      <c r="J223" s="47">
        <v>0.94378472222222232</v>
      </c>
      <c r="K223" s="48">
        <v>17</v>
      </c>
      <c r="L223" s="3"/>
      <c r="M223" s="53" t="s">
        <v>76</v>
      </c>
      <c r="N223" s="66">
        <v>0.94961805555555545</v>
      </c>
      <c r="O223" s="67">
        <v>21</v>
      </c>
      <c r="Q223" s="59" t="s">
        <v>77</v>
      </c>
      <c r="R223" s="70">
        <v>0.93494212962962964</v>
      </c>
      <c r="S223" s="71">
        <v>23</v>
      </c>
      <c r="T223" s="58"/>
      <c r="U223" s="20" t="s">
        <v>9</v>
      </c>
      <c r="V223" s="50">
        <v>0.98597222222222225</v>
      </c>
      <c r="W223" s="51">
        <v>26</v>
      </c>
      <c r="AH223" s="14"/>
      <c r="AI223" s="14"/>
      <c r="AJ223" s="15"/>
      <c r="AK223" s="15"/>
    </row>
    <row r="224" spans="1:37" x14ac:dyDescent="0.2">
      <c r="A224" s="60" t="s">
        <v>6</v>
      </c>
      <c r="B224" s="40">
        <v>0.90457175925925926</v>
      </c>
      <c r="C224" s="41">
        <v>3</v>
      </c>
      <c r="D224" s="3"/>
      <c r="E224" s="18" t="s">
        <v>7</v>
      </c>
      <c r="F224" s="43">
        <v>1.5856481481481482E-2</v>
      </c>
      <c r="G224" s="44">
        <v>14</v>
      </c>
      <c r="H224" s="3"/>
      <c r="I224" s="13" t="s">
        <v>8</v>
      </c>
      <c r="J224" s="47">
        <v>0.95133101851851853</v>
      </c>
      <c r="K224" s="48">
        <v>21</v>
      </c>
      <c r="L224" s="3"/>
      <c r="M224" s="53" t="s">
        <v>76</v>
      </c>
      <c r="N224" s="66">
        <v>0.95097222222222222</v>
      </c>
      <c r="O224" s="67">
        <v>18</v>
      </c>
      <c r="Q224" s="59" t="s">
        <v>77</v>
      </c>
      <c r="R224" s="70">
        <v>0.93653935185185189</v>
      </c>
      <c r="S224" s="71">
        <v>32</v>
      </c>
      <c r="T224" s="58"/>
      <c r="U224" s="20" t="s">
        <v>9</v>
      </c>
      <c r="V224" s="50">
        <v>0.98837962962962955</v>
      </c>
      <c r="W224" s="51">
        <v>3</v>
      </c>
      <c r="AH224" s="14"/>
      <c r="AI224" s="14"/>
      <c r="AJ224" s="15"/>
      <c r="AK224" s="15"/>
    </row>
    <row r="225" spans="1:37" x14ac:dyDescent="0.2">
      <c r="A225" s="60" t="s">
        <v>6</v>
      </c>
      <c r="B225" s="40">
        <v>0.90716435185185185</v>
      </c>
      <c r="C225" s="41">
        <v>27</v>
      </c>
      <c r="D225" s="3"/>
      <c r="E225" s="18" t="s">
        <v>7</v>
      </c>
      <c r="F225" s="43">
        <v>1.7303240740740741E-2</v>
      </c>
      <c r="G225" s="44">
        <v>8</v>
      </c>
      <c r="H225" s="3"/>
      <c r="I225" s="13" t="s">
        <v>8</v>
      </c>
      <c r="J225" s="47">
        <v>0.95417824074074076</v>
      </c>
      <c r="K225" s="48">
        <v>30</v>
      </c>
      <c r="L225" s="3"/>
      <c r="M225" s="53" t="s">
        <v>76</v>
      </c>
      <c r="N225" s="66">
        <v>0.9523611111111111</v>
      </c>
      <c r="O225" s="67">
        <v>12</v>
      </c>
      <c r="Q225" s="59" t="s">
        <v>77</v>
      </c>
      <c r="R225" s="70">
        <v>0.93849537037037034</v>
      </c>
      <c r="S225" s="71">
        <v>18</v>
      </c>
      <c r="T225" s="58"/>
      <c r="U225" s="20" t="s">
        <v>9</v>
      </c>
      <c r="V225" s="50">
        <v>0.99093749999999992</v>
      </c>
      <c r="W225" s="51">
        <v>2</v>
      </c>
      <c r="AH225" s="14"/>
      <c r="AI225" s="14"/>
      <c r="AJ225" s="15"/>
      <c r="AK225" s="15"/>
    </row>
    <row r="226" spans="1:37" x14ac:dyDescent="0.2">
      <c r="A226" s="60" t="s">
        <v>6</v>
      </c>
      <c r="B226" s="40">
        <v>0.90719907407407396</v>
      </c>
      <c r="C226" s="41" t="s">
        <v>11</v>
      </c>
      <c r="D226" s="3"/>
      <c r="E226" s="18" t="s">
        <v>7</v>
      </c>
      <c r="F226" s="43">
        <v>1.8263888888888889E-2</v>
      </c>
      <c r="G226" s="44">
        <v>25</v>
      </c>
      <c r="H226" s="3"/>
      <c r="I226" s="13" t="s">
        <v>8</v>
      </c>
      <c r="J226" s="47">
        <v>0.95583333333333342</v>
      </c>
      <c r="K226" s="48">
        <v>16</v>
      </c>
      <c r="L226" s="3"/>
      <c r="M226" s="53" t="s">
        <v>76</v>
      </c>
      <c r="N226" s="66">
        <v>0.95369212962962957</v>
      </c>
      <c r="O226" s="67">
        <v>3</v>
      </c>
      <c r="Q226" s="59" t="s">
        <v>77</v>
      </c>
      <c r="R226" s="70">
        <v>0.94019675925925927</v>
      </c>
      <c r="S226" s="71">
        <v>34</v>
      </c>
      <c r="T226" s="58"/>
      <c r="U226" s="20" t="s">
        <v>9</v>
      </c>
      <c r="V226" s="50">
        <v>0.99271990740740745</v>
      </c>
      <c r="W226" s="51">
        <v>12</v>
      </c>
      <c r="AH226" s="14"/>
      <c r="AI226" s="14"/>
      <c r="AJ226" s="15"/>
      <c r="AK226" s="15"/>
    </row>
    <row r="227" spans="1:37" x14ac:dyDescent="0.2">
      <c r="A227" s="60" t="s">
        <v>6</v>
      </c>
      <c r="B227" s="40">
        <v>0.90873842592592602</v>
      </c>
      <c r="C227" s="41">
        <v>18</v>
      </c>
      <c r="D227" s="3"/>
      <c r="E227" s="18" t="s">
        <v>7</v>
      </c>
      <c r="F227" s="43">
        <v>1.8564814814814815E-2</v>
      </c>
      <c r="G227" s="44" t="s">
        <v>11</v>
      </c>
      <c r="H227" s="3"/>
      <c r="I227" s="13" t="s">
        <v>8</v>
      </c>
      <c r="J227" s="47">
        <v>0.95725694444444442</v>
      </c>
      <c r="K227" s="48">
        <v>17</v>
      </c>
      <c r="L227" s="3"/>
      <c r="M227" s="53" t="s">
        <v>76</v>
      </c>
      <c r="N227" s="66">
        <v>0.95478009259259267</v>
      </c>
      <c r="O227" s="67">
        <v>34</v>
      </c>
      <c r="Q227" s="59" t="s">
        <v>77</v>
      </c>
      <c r="R227" s="70">
        <v>0.94216435185185177</v>
      </c>
      <c r="S227" s="71">
        <v>27</v>
      </c>
      <c r="T227" s="58"/>
      <c r="U227" s="20" t="s">
        <v>9</v>
      </c>
      <c r="V227" s="50">
        <v>0.99612268518518521</v>
      </c>
      <c r="W227" s="51">
        <v>16</v>
      </c>
      <c r="AH227" s="14"/>
      <c r="AI227" s="14"/>
      <c r="AJ227" s="15"/>
      <c r="AK227" s="15"/>
    </row>
    <row r="228" spans="1:37" x14ac:dyDescent="0.2">
      <c r="A228" s="60" t="s">
        <v>6</v>
      </c>
      <c r="B228" s="40">
        <v>0.91043981481481484</v>
      </c>
      <c r="C228" s="41">
        <v>28</v>
      </c>
      <c r="D228" s="3"/>
      <c r="E228" s="18" t="s">
        <v>7</v>
      </c>
      <c r="F228" s="43">
        <v>1.9710648148148147E-2</v>
      </c>
      <c r="G228" s="44">
        <v>26</v>
      </c>
      <c r="H228" s="3"/>
      <c r="I228" s="13" t="s">
        <v>8</v>
      </c>
      <c r="J228" s="47">
        <v>0.95734953703703696</v>
      </c>
      <c r="K228" s="48" t="s">
        <v>11</v>
      </c>
      <c r="L228" s="3"/>
      <c r="M228" s="53" t="s">
        <v>76</v>
      </c>
      <c r="N228" s="66">
        <v>0.95606481481481476</v>
      </c>
      <c r="O228" s="67">
        <v>12</v>
      </c>
      <c r="Q228" s="59" t="s">
        <v>77</v>
      </c>
      <c r="R228" s="70">
        <v>0.94439814814814815</v>
      </c>
      <c r="S228" s="71">
        <v>22</v>
      </c>
      <c r="T228" s="58"/>
      <c r="U228" s="20" t="s">
        <v>9</v>
      </c>
      <c r="V228" s="50">
        <v>0.99834490740740733</v>
      </c>
      <c r="W228" s="51">
        <v>18</v>
      </c>
      <c r="AH228" s="14"/>
      <c r="AI228" s="14"/>
      <c r="AJ228" s="15"/>
      <c r="AK228" s="15"/>
    </row>
    <row r="229" spans="1:37" x14ac:dyDescent="0.2">
      <c r="A229" s="60" t="s">
        <v>6</v>
      </c>
      <c r="B229" s="40">
        <v>0.9129976851851852</v>
      </c>
      <c r="C229" s="41">
        <v>34</v>
      </c>
      <c r="D229" s="3"/>
      <c r="E229" s="18" t="s">
        <v>7</v>
      </c>
      <c r="F229" s="43">
        <v>2.0497685185185185E-2</v>
      </c>
      <c r="G229" s="44">
        <v>1</v>
      </c>
      <c r="H229" s="3"/>
      <c r="I229" s="13" t="s">
        <v>8</v>
      </c>
      <c r="J229" s="47">
        <v>0.95950231481481485</v>
      </c>
      <c r="K229" s="48">
        <v>3</v>
      </c>
      <c r="L229" s="3"/>
      <c r="M229" s="53" t="s">
        <v>76</v>
      </c>
      <c r="N229" s="66">
        <v>0.9576041666666667</v>
      </c>
      <c r="O229" s="67">
        <v>22</v>
      </c>
      <c r="Q229" s="59" t="s">
        <v>77</v>
      </c>
      <c r="R229" s="70">
        <v>0.94678240740740749</v>
      </c>
      <c r="S229" s="71">
        <v>26</v>
      </c>
      <c r="T229" s="58"/>
      <c r="U229" s="20" t="s">
        <v>9</v>
      </c>
      <c r="V229" s="50">
        <v>1.3425925925925925E-3</v>
      </c>
      <c r="W229" s="51">
        <v>33</v>
      </c>
      <c r="AH229" s="14"/>
      <c r="AI229" s="14"/>
      <c r="AJ229" s="15"/>
      <c r="AK229" s="15"/>
    </row>
    <row r="230" spans="1:37" x14ac:dyDescent="0.2">
      <c r="A230" s="60" t="s">
        <v>6</v>
      </c>
      <c r="B230" s="40">
        <v>0.91640046296296296</v>
      </c>
      <c r="C230" s="41">
        <v>3</v>
      </c>
      <c r="D230" s="3"/>
      <c r="E230" s="18" t="s">
        <v>7</v>
      </c>
      <c r="F230" s="43">
        <v>2.148148148148148E-2</v>
      </c>
      <c r="G230" s="44">
        <v>4</v>
      </c>
      <c r="H230" s="3"/>
      <c r="I230" s="13" t="s">
        <v>8</v>
      </c>
      <c r="J230" s="47">
        <v>0.96201388888888895</v>
      </c>
      <c r="K230" s="48">
        <v>17</v>
      </c>
      <c r="L230" s="3"/>
      <c r="M230" s="53" t="s">
        <v>76</v>
      </c>
      <c r="N230" s="66">
        <v>0.95865740740740746</v>
      </c>
      <c r="O230" s="67" t="s">
        <v>11</v>
      </c>
      <c r="Q230" s="59" t="s">
        <v>77</v>
      </c>
      <c r="R230" s="70">
        <v>0.94976851851851851</v>
      </c>
      <c r="S230" s="71">
        <v>22</v>
      </c>
      <c r="T230" s="58"/>
      <c r="U230" s="20" t="s">
        <v>9</v>
      </c>
      <c r="V230" s="50">
        <v>2.2453703703703702E-3</v>
      </c>
      <c r="W230" s="51" t="s">
        <v>11</v>
      </c>
      <c r="AH230" s="14"/>
      <c r="AI230" s="14"/>
      <c r="AJ230" s="15"/>
      <c r="AK230" s="15"/>
    </row>
    <row r="231" spans="1:37" x14ac:dyDescent="0.2">
      <c r="A231" s="60" t="s">
        <v>6</v>
      </c>
      <c r="B231" s="40">
        <v>0.91983796296296294</v>
      </c>
      <c r="C231" s="41">
        <v>30</v>
      </c>
      <c r="D231" s="3"/>
      <c r="E231" s="18" t="s">
        <v>7</v>
      </c>
      <c r="F231" s="43">
        <v>2.2997685185185187E-2</v>
      </c>
      <c r="G231" s="44">
        <v>28</v>
      </c>
      <c r="H231" s="3"/>
      <c r="I231" s="13" t="s">
        <v>8</v>
      </c>
      <c r="J231" s="47">
        <v>0.96438657407407413</v>
      </c>
      <c r="K231" s="48">
        <v>23</v>
      </c>
      <c r="L231" s="3"/>
      <c r="M231" s="53" t="s">
        <v>76</v>
      </c>
      <c r="N231" s="66">
        <v>0.95976851851851841</v>
      </c>
      <c r="O231" s="67">
        <v>23</v>
      </c>
      <c r="Q231" s="59" t="s">
        <v>77</v>
      </c>
      <c r="R231" s="70">
        <v>0.95237268518518514</v>
      </c>
      <c r="S231" s="71">
        <v>23</v>
      </c>
      <c r="T231" s="58"/>
      <c r="U231" s="20" t="s">
        <v>9</v>
      </c>
      <c r="V231" s="50">
        <v>3.6111111111111114E-3</v>
      </c>
      <c r="W231" s="51">
        <v>36</v>
      </c>
      <c r="AH231" s="14"/>
      <c r="AI231" s="14"/>
      <c r="AJ231" s="15"/>
      <c r="AK231" s="15"/>
    </row>
    <row r="232" spans="1:37" x14ac:dyDescent="0.2">
      <c r="A232" s="60" t="s">
        <v>6</v>
      </c>
      <c r="B232" s="40">
        <v>0.92204861111111114</v>
      </c>
      <c r="C232" s="41">
        <v>26</v>
      </c>
      <c r="D232" s="3"/>
      <c r="E232" s="18" t="s">
        <v>7</v>
      </c>
      <c r="F232" s="43">
        <v>2.4594907407407409E-2</v>
      </c>
      <c r="G232" s="44">
        <v>34</v>
      </c>
      <c r="H232" s="3"/>
      <c r="I232" s="13" t="s">
        <v>8</v>
      </c>
      <c r="J232" s="47">
        <v>0.96621527777777771</v>
      </c>
      <c r="K232" s="48">
        <v>35</v>
      </c>
      <c r="L232" s="3"/>
      <c r="M232" s="53" t="s">
        <v>76</v>
      </c>
      <c r="N232" s="66">
        <v>0.96167824074074071</v>
      </c>
      <c r="O232" s="67">
        <v>3</v>
      </c>
      <c r="Q232" s="59" t="s">
        <v>77</v>
      </c>
      <c r="R232" s="70">
        <v>0.95478009259259267</v>
      </c>
      <c r="S232" s="71">
        <v>16</v>
      </c>
      <c r="T232" s="58"/>
      <c r="U232" s="20" t="s">
        <v>9</v>
      </c>
      <c r="V232" s="50">
        <v>6.2962962962962964E-3</v>
      </c>
      <c r="W232" s="51">
        <v>27</v>
      </c>
      <c r="AH232" s="14"/>
      <c r="AI232" s="14"/>
      <c r="AJ232" s="15"/>
      <c r="AK232" s="15"/>
    </row>
    <row r="233" spans="1:37" x14ac:dyDescent="0.2">
      <c r="A233" s="60" t="s">
        <v>6</v>
      </c>
      <c r="B233" s="40">
        <v>0.92510416666666673</v>
      </c>
      <c r="C233" s="41">
        <v>3</v>
      </c>
      <c r="D233" s="3"/>
      <c r="E233" s="18" t="s">
        <v>7</v>
      </c>
      <c r="F233" s="43">
        <v>2.6435185185185187E-2</v>
      </c>
      <c r="G233" s="44">
        <v>27</v>
      </c>
      <c r="H233" s="3"/>
      <c r="I233" s="13" t="s">
        <v>8</v>
      </c>
      <c r="J233" s="47">
        <v>0.96802083333333344</v>
      </c>
      <c r="K233" s="48">
        <v>5</v>
      </c>
      <c r="L233" s="3"/>
      <c r="M233" s="53" t="s">
        <v>76</v>
      </c>
      <c r="N233" s="66">
        <v>0.96339120370370368</v>
      </c>
      <c r="O233" s="67">
        <v>33</v>
      </c>
      <c r="Q233" s="59" t="s">
        <v>77</v>
      </c>
      <c r="R233" s="70">
        <v>0.95621527777777782</v>
      </c>
      <c r="S233" s="71">
        <v>20</v>
      </c>
      <c r="T233" s="58"/>
      <c r="U233" s="20" t="s">
        <v>9</v>
      </c>
      <c r="V233" s="50">
        <v>9.2592592592592605E-3</v>
      </c>
      <c r="W233" s="51">
        <v>34</v>
      </c>
      <c r="AH233" s="14"/>
      <c r="AI233" s="14"/>
      <c r="AJ233" s="15"/>
      <c r="AK233" s="15"/>
    </row>
    <row r="234" spans="1:37" x14ac:dyDescent="0.2">
      <c r="A234" s="60" t="s">
        <v>6</v>
      </c>
      <c r="B234" s="40">
        <v>0.93091435185185178</v>
      </c>
      <c r="C234" s="41">
        <v>5</v>
      </c>
      <c r="D234" s="3"/>
      <c r="E234" s="18" t="s">
        <v>7</v>
      </c>
      <c r="F234" s="43">
        <v>2.75E-2</v>
      </c>
      <c r="G234" s="44">
        <v>18</v>
      </c>
      <c r="H234" s="3"/>
      <c r="I234" s="13" t="s">
        <v>8</v>
      </c>
      <c r="J234" s="47">
        <v>0.96964120370370377</v>
      </c>
      <c r="K234" s="48">
        <v>28</v>
      </c>
      <c r="L234" s="3"/>
      <c r="M234" s="53" t="s">
        <v>76</v>
      </c>
      <c r="N234" s="66">
        <v>0.96483796296296298</v>
      </c>
      <c r="O234" s="67">
        <v>15</v>
      </c>
      <c r="Q234" s="59" t="s">
        <v>77</v>
      </c>
      <c r="R234" s="70">
        <v>0.95807870370370374</v>
      </c>
      <c r="S234" s="71">
        <v>12</v>
      </c>
      <c r="T234" s="58"/>
      <c r="U234" s="20" t="s">
        <v>9</v>
      </c>
      <c r="V234" s="50">
        <v>1.0034722222222221E-2</v>
      </c>
      <c r="W234" s="51" t="s">
        <v>11</v>
      </c>
      <c r="AH234" s="14"/>
      <c r="AI234" s="14"/>
      <c r="AJ234" s="15"/>
      <c r="AK234" s="15"/>
    </row>
    <row r="235" spans="1:37" x14ac:dyDescent="0.2">
      <c r="A235" s="60" t="s">
        <v>6</v>
      </c>
      <c r="B235" s="40">
        <v>0.93475694444444446</v>
      </c>
      <c r="C235" s="41">
        <v>10</v>
      </c>
      <c r="D235" s="3"/>
      <c r="E235" s="18" t="s">
        <v>7</v>
      </c>
      <c r="F235" s="43">
        <v>2.8865740740740744E-2</v>
      </c>
      <c r="G235" s="44">
        <v>17</v>
      </c>
      <c r="H235" s="3"/>
      <c r="I235" s="13" t="s">
        <v>8</v>
      </c>
      <c r="J235" s="47">
        <v>0.97105324074074073</v>
      </c>
      <c r="K235" s="48">
        <v>30</v>
      </c>
      <c r="L235" s="3"/>
      <c r="M235" s="53" t="s">
        <v>76</v>
      </c>
      <c r="N235" s="66">
        <v>0.9666435185185186</v>
      </c>
      <c r="O235" s="67">
        <v>3</v>
      </c>
      <c r="Q235" s="59" t="s">
        <v>77</v>
      </c>
      <c r="R235" s="70">
        <v>0.96031250000000001</v>
      </c>
      <c r="S235" s="71">
        <v>2</v>
      </c>
      <c r="T235" s="58"/>
      <c r="U235" s="20" t="s">
        <v>9</v>
      </c>
      <c r="V235" s="50">
        <v>1.255787037037037E-2</v>
      </c>
      <c r="W235" s="51">
        <v>34</v>
      </c>
      <c r="AH235" s="14"/>
      <c r="AI235" s="14"/>
      <c r="AJ235" s="15"/>
      <c r="AK235" s="15"/>
    </row>
    <row r="236" spans="1:37" x14ac:dyDescent="0.2">
      <c r="A236" s="60" t="s">
        <v>6</v>
      </c>
      <c r="B236" s="40">
        <v>0.93807870370370372</v>
      </c>
      <c r="C236" s="41">
        <v>7</v>
      </c>
      <c r="D236" s="3"/>
      <c r="E236" s="18" t="s">
        <v>7</v>
      </c>
      <c r="F236" s="43">
        <v>2.9976851851851852E-2</v>
      </c>
      <c r="G236" s="44">
        <v>2</v>
      </c>
      <c r="H236" s="3"/>
      <c r="I236" s="13" t="s">
        <v>8</v>
      </c>
      <c r="J236" s="47">
        <v>0.97285879629629635</v>
      </c>
      <c r="K236" s="48">
        <v>2</v>
      </c>
      <c r="L236" s="3"/>
      <c r="M236" s="53" t="s">
        <v>76</v>
      </c>
      <c r="N236" s="66">
        <v>0.96966435185185185</v>
      </c>
      <c r="O236" s="67">
        <v>3</v>
      </c>
      <c r="Q236" s="59" t="s">
        <v>77</v>
      </c>
      <c r="R236" s="70">
        <v>0.96133101851851854</v>
      </c>
      <c r="S236" s="71">
        <v>22</v>
      </c>
      <c r="T236" s="58"/>
      <c r="U236" s="20" t="s">
        <v>9</v>
      </c>
      <c r="V236" s="50">
        <v>1.7083333333333336E-2</v>
      </c>
      <c r="W236" s="51">
        <v>34</v>
      </c>
      <c r="AH236" s="14"/>
      <c r="AI236" s="14"/>
      <c r="AJ236" s="15"/>
      <c r="AK236" s="15"/>
    </row>
    <row r="237" spans="1:37" x14ac:dyDescent="0.2">
      <c r="A237" s="60" t="s">
        <v>6</v>
      </c>
      <c r="B237" s="40">
        <v>0.93815972222222221</v>
      </c>
      <c r="C237" s="41" t="s">
        <v>11</v>
      </c>
      <c r="D237" s="3"/>
      <c r="E237" s="18" t="s">
        <v>7</v>
      </c>
      <c r="F237" s="43">
        <v>3.107638888888889E-2</v>
      </c>
      <c r="G237" s="44">
        <v>22</v>
      </c>
      <c r="H237" s="3"/>
      <c r="I237" s="13" t="s">
        <v>8</v>
      </c>
      <c r="J237" s="47">
        <v>0.97407407407407398</v>
      </c>
      <c r="K237" s="48">
        <v>36</v>
      </c>
      <c r="L237" s="3"/>
      <c r="M237" s="53" t="s">
        <v>76</v>
      </c>
      <c r="N237" s="66">
        <v>0.97471064814814812</v>
      </c>
      <c r="O237" s="67">
        <v>20</v>
      </c>
      <c r="Q237" s="59" t="s">
        <v>77</v>
      </c>
      <c r="R237" s="70">
        <v>0.96158564814814806</v>
      </c>
      <c r="S237" s="71" t="s">
        <v>11</v>
      </c>
      <c r="T237" s="58"/>
      <c r="U237" s="20" t="s">
        <v>9</v>
      </c>
      <c r="V237" s="50">
        <v>2.4016203703703706E-2</v>
      </c>
      <c r="W237" s="51">
        <v>15</v>
      </c>
      <c r="AH237" s="14"/>
      <c r="AI237" s="14"/>
      <c r="AJ237" s="15"/>
      <c r="AK237" s="15"/>
    </row>
    <row r="238" spans="1:37" x14ac:dyDescent="0.2">
      <c r="A238" s="60" t="s">
        <v>6</v>
      </c>
      <c r="B238" s="40">
        <v>0.9408333333333333</v>
      </c>
      <c r="C238" s="41">
        <v>10</v>
      </c>
      <c r="D238" s="3"/>
      <c r="E238" s="18" t="s">
        <v>7</v>
      </c>
      <c r="F238" s="43">
        <v>3.1886574074074074E-2</v>
      </c>
      <c r="G238" s="44">
        <v>30</v>
      </c>
      <c r="H238" s="3"/>
      <c r="I238" s="13" t="s">
        <v>8</v>
      </c>
      <c r="J238" s="47">
        <v>0.97570601851851846</v>
      </c>
      <c r="K238" s="48">
        <v>11</v>
      </c>
      <c r="L238" s="3"/>
      <c r="M238" s="53" t="s">
        <v>76</v>
      </c>
      <c r="N238" s="66">
        <v>0.97712962962962957</v>
      </c>
      <c r="O238" s="67">
        <v>0</v>
      </c>
      <c r="Q238" s="59" t="s">
        <v>77</v>
      </c>
      <c r="R238" s="70">
        <v>0.96239583333333334</v>
      </c>
      <c r="S238" s="71">
        <v>28</v>
      </c>
      <c r="T238" s="58"/>
      <c r="U238" s="20" t="s">
        <v>9</v>
      </c>
      <c r="V238" s="50">
        <v>2.8819444444444443E-2</v>
      </c>
      <c r="W238" s="51">
        <v>29</v>
      </c>
      <c r="AH238" s="14"/>
      <c r="AI238" s="14"/>
      <c r="AJ238" s="15"/>
      <c r="AK238" s="15"/>
    </row>
    <row r="239" spans="1:37" x14ac:dyDescent="0.2">
      <c r="A239" s="60" t="s">
        <v>6</v>
      </c>
      <c r="B239" s="40">
        <v>0.94256944444444446</v>
      </c>
      <c r="C239" s="41">
        <v>24</v>
      </c>
      <c r="D239" s="3"/>
      <c r="E239" s="18" t="s">
        <v>7</v>
      </c>
      <c r="F239" s="43">
        <v>3.3321759259259259E-2</v>
      </c>
      <c r="G239" s="44">
        <v>14</v>
      </c>
      <c r="H239" s="3"/>
      <c r="I239" s="13" t="s">
        <v>8</v>
      </c>
      <c r="J239" s="47">
        <v>0.97709490740740745</v>
      </c>
      <c r="K239" s="48">
        <v>9</v>
      </c>
      <c r="L239" s="3"/>
      <c r="M239" s="53" t="s">
        <v>76</v>
      </c>
      <c r="N239" s="66">
        <v>0.97923611111111108</v>
      </c>
      <c r="O239" s="67">
        <v>23</v>
      </c>
      <c r="Q239" s="59" t="s">
        <v>77</v>
      </c>
      <c r="R239" s="70">
        <v>0.96361111111111108</v>
      </c>
      <c r="S239" s="71">
        <v>26</v>
      </c>
      <c r="T239" s="58"/>
      <c r="U239" s="20" t="s">
        <v>9</v>
      </c>
      <c r="V239" s="50">
        <v>3.246527777777778E-2</v>
      </c>
      <c r="W239" s="51">
        <v>25</v>
      </c>
      <c r="AH239" s="14"/>
      <c r="AI239" s="14"/>
      <c r="AJ239" s="15"/>
      <c r="AK239" s="15"/>
    </row>
    <row r="240" spans="1:37" x14ac:dyDescent="0.2">
      <c r="A240" s="60" t="s">
        <v>6</v>
      </c>
      <c r="B240" s="40">
        <v>0.94388888888888889</v>
      </c>
      <c r="C240" s="41">
        <v>16</v>
      </c>
      <c r="D240" s="3"/>
      <c r="E240" s="18" t="s">
        <v>7</v>
      </c>
      <c r="F240" s="43">
        <v>3.4421296296296297E-2</v>
      </c>
      <c r="G240" s="44">
        <v>8</v>
      </c>
      <c r="H240" s="3"/>
      <c r="I240" s="13" t="s">
        <v>8</v>
      </c>
      <c r="J240" s="47">
        <v>0.97846064814814815</v>
      </c>
      <c r="K240" s="48">
        <v>18</v>
      </c>
      <c r="L240" s="3"/>
      <c r="M240" s="53" t="s">
        <v>76</v>
      </c>
      <c r="N240" s="66">
        <v>0.97966435185185186</v>
      </c>
      <c r="O240" s="67" t="s">
        <v>11</v>
      </c>
      <c r="Q240" s="59" t="s">
        <v>77</v>
      </c>
      <c r="R240" s="70">
        <v>0.96501157407407412</v>
      </c>
      <c r="S240" s="71">
        <v>25</v>
      </c>
      <c r="T240" s="58"/>
      <c r="U240" s="20" t="s">
        <v>9</v>
      </c>
      <c r="V240" s="50">
        <v>3.5995370370370372E-2</v>
      </c>
      <c r="W240" s="51">
        <v>14</v>
      </c>
      <c r="AH240" s="14"/>
      <c r="AI240" s="14"/>
      <c r="AJ240" s="15"/>
      <c r="AK240" s="15"/>
    </row>
    <row r="241" spans="1:37" x14ac:dyDescent="0.2">
      <c r="A241" s="60" t="s">
        <v>6</v>
      </c>
      <c r="B241" s="40">
        <v>0.94519675925925928</v>
      </c>
      <c r="C241" s="41">
        <v>31</v>
      </c>
      <c r="D241" s="3"/>
      <c r="E241" s="18" t="s">
        <v>7</v>
      </c>
      <c r="F241" s="43">
        <v>3.5567129629629629E-2</v>
      </c>
      <c r="G241" s="44">
        <v>18</v>
      </c>
      <c r="H241" s="3"/>
      <c r="I241" s="13" t="s">
        <v>8</v>
      </c>
      <c r="J241" s="47">
        <v>0.98028935185185195</v>
      </c>
      <c r="K241" s="48">
        <v>20</v>
      </c>
      <c r="L241" s="3"/>
      <c r="M241" s="53" t="s">
        <v>76</v>
      </c>
      <c r="N241" s="66">
        <v>0.98101851851851851</v>
      </c>
      <c r="O241" s="67">
        <v>8</v>
      </c>
      <c r="Q241" s="59" t="s">
        <v>77</v>
      </c>
      <c r="R241" s="70">
        <v>0.96633101851851855</v>
      </c>
      <c r="S241" s="71">
        <v>4</v>
      </c>
      <c r="T241" s="58"/>
      <c r="U241" s="20" t="s">
        <v>9</v>
      </c>
      <c r="V241" s="50">
        <v>3.8553240740740742E-2</v>
      </c>
      <c r="W241" s="51">
        <v>10</v>
      </c>
      <c r="AH241" s="14"/>
      <c r="AI241" s="14"/>
      <c r="AJ241" s="15"/>
      <c r="AK241" s="15"/>
    </row>
    <row r="242" spans="1:37" x14ac:dyDescent="0.2">
      <c r="A242" s="60" t="s">
        <v>6</v>
      </c>
      <c r="B242" s="40">
        <v>0.9466782407407407</v>
      </c>
      <c r="C242" s="41">
        <v>32</v>
      </c>
      <c r="D242" s="3"/>
      <c r="E242" s="18" t="s">
        <v>7</v>
      </c>
      <c r="F242" s="43">
        <v>3.7581018518518521E-2</v>
      </c>
      <c r="G242" s="44">
        <v>21</v>
      </c>
      <c r="H242" s="3"/>
      <c r="I242" s="13" t="s">
        <v>8</v>
      </c>
      <c r="J242" s="47">
        <v>0.98060185185185189</v>
      </c>
      <c r="K242" s="48" t="s">
        <v>11</v>
      </c>
      <c r="L242" s="3"/>
      <c r="M242" s="53" t="s">
        <v>76</v>
      </c>
      <c r="N242" s="66">
        <v>0.98291666666666666</v>
      </c>
      <c r="O242" s="67">
        <v>7</v>
      </c>
      <c r="Q242" s="59" t="s">
        <v>77</v>
      </c>
      <c r="R242" s="70">
        <v>0.96864583333333332</v>
      </c>
      <c r="S242" s="71">
        <v>8</v>
      </c>
      <c r="T242" s="58"/>
      <c r="U242" s="20" t="s">
        <v>9</v>
      </c>
      <c r="V242" s="50">
        <v>4.0821759259259259E-2</v>
      </c>
      <c r="W242" s="51">
        <v>34</v>
      </c>
      <c r="AH242" s="14"/>
      <c r="AI242" s="14"/>
      <c r="AJ242" s="15"/>
      <c r="AK242" s="15"/>
    </row>
    <row r="243" spans="1:37" x14ac:dyDescent="0.2">
      <c r="A243" s="60" t="s">
        <v>6</v>
      </c>
      <c r="B243" s="40">
        <v>0.94905092592592588</v>
      </c>
      <c r="C243" s="41">
        <v>3</v>
      </c>
      <c r="D243" s="3"/>
      <c r="E243" s="18" t="s">
        <v>7</v>
      </c>
      <c r="F243" s="43">
        <v>3.8703703703703705E-2</v>
      </c>
      <c r="G243" s="44">
        <v>26</v>
      </c>
      <c r="H243" s="3"/>
      <c r="I243" s="13" t="s">
        <v>8</v>
      </c>
      <c r="J243" s="47">
        <v>0.98249999999999993</v>
      </c>
      <c r="K243" s="48">
        <v>15</v>
      </c>
      <c r="L243" s="3"/>
      <c r="M243" s="53" t="s">
        <v>76</v>
      </c>
      <c r="N243" s="66">
        <v>0.98510416666666656</v>
      </c>
      <c r="O243" s="67">
        <v>36</v>
      </c>
      <c r="Q243" s="59" t="s">
        <v>77</v>
      </c>
      <c r="R243" s="70">
        <v>0.97045138888888882</v>
      </c>
      <c r="S243" s="71">
        <v>34</v>
      </c>
      <c r="T243" s="58"/>
      <c r="U243" s="20" t="s">
        <v>9</v>
      </c>
      <c r="V243" s="50">
        <v>4.2476851851851849E-2</v>
      </c>
      <c r="W243" s="51" t="s">
        <v>11</v>
      </c>
      <c r="AH243" s="14"/>
      <c r="AI243" s="14"/>
      <c r="AJ243" s="15"/>
      <c r="AK243" s="15"/>
    </row>
    <row r="244" spans="1:37" x14ac:dyDescent="0.2">
      <c r="A244" s="60" t="s">
        <v>6</v>
      </c>
      <c r="B244" s="40">
        <v>0.95098379629629637</v>
      </c>
      <c r="C244" s="41">
        <v>30</v>
      </c>
      <c r="D244" s="3"/>
      <c r="E244" s="18" t="s">
        <v>7</v>
      </c>
      <c r="F244" s="43">
        <v>4.0625000000000001E-2</v>
      </c>
      <c r="G244" s="44">
        <v>8</v>
      </c>
      <c r="H244" s="3"/>
      <c r="I244" s="13" t="s">
        <v>8</v>
      </c>
      <c r="J244" s="47">
        <v>0.98410879629629633</v>
      </c>
      <c r="K244" s="48">
        <v>2</v>
      </c>
      <c r="L244" s="3"/>
      <c r="M244" s="53" t="s">
        <v>76</v>
      </c>
      <c r="N244" s="66">
        <v>0.9868055555555556</v>
      </c>
      <c r="O244" s="67">
        <v>16</v>
      </c>
      <c r="Q244" s="59" t="s">
        <v>77</v>
      </c>
      <c r="R244" s="70">
        <v>0.9723032407407407</v>
      </c>
      <c r="S244" s="71">
        <v>28</v>
      </c>
      <c r="T244" s="58"/>
      <c r="U244" s="20" t="s">
        <v>9</v>
      </c>
      <c r="V244" s="50">
        <v>4.3761574074074078E-2</v>
      </c>
      <c r="W244" s="51">
        <v>25</v>
      </c>
      <c r="AH244" s="14"/>
      <c r="AI244" s="14"/>
      <c r="AJ244" s="15"/>
      <c r="AK244" s="15"/>
    </row>
    <row r="245" spans="1:37" x14ac:dyDescent="0.2">
      <c r="A245" s="60" t="s">
        <v>6</v>
      </c>
      <c r="B245" s="40">
        <v>0.95228009259259261</v>
      </c>
      <c r="C245" s="41">
        <v>34</v>
      </c>
      <c r="D245" s="3"/>
      <c r="E245" s="18" t="s">
        <v>7</v>
      </c>
      <c r="F245" s="43">
        <v>4.148148148148148E-2</v>
      </c>
      <c r="G245" s="44">
        <v>28</v>
      </c>
      <c r="H245" s="3"/>
      <c r="I245" s="13" t="s">
        <v>8</v>
      </c>
      <c r="J245" s="47">
        <v>0.98694444444444451</v>
      </c>
      <c r="K245" s="48">
        <v>28</v>
      </c>
      <c r="L245" s="3"/>
      <c r="M245" s="53" t="s">
        <v>76</v>
      </c>
      <c r="N245" s="66">
        <v>0.98841435185185189</v>
      </c>
      <c r="O245" s="67">
        <v>20</v>
      </c>
      <c r="Q245" s="59" t="s">
        <v>77</v>
      </c>
      <c r="R245" s="70">
        <v>0.97460648148148143</v>
      </c>
      <c r="S245" s="71">
        <v>12</v>
      </c>
      <c r="T245" s="58"/>
      <c r="U245" s="20" t="s">
        <v>9</v>
      </c>
      <c r="V245" s="50">
        <v>4.6967592592592589E-2</v>
      </c>
      <c r="W245" s="51">
        <v>7</v>
      </c>
      <c r="AH245" s="14"/>
      <c r="AI245" s="14"/>
      <c r="AJ245" s="15"/>
      <c r="AK245" s="15"/>
    </row>
    <row r="246" spans="1:37" x14ac:dyDescent="0.2">
      <c r="A246" s="60" t="s">
        <v>6</v>
      </c>
      <c r="B246" s="40">
        <v>0.95370370370370372</v>
      </c>
      <c r="C246" s="41">
        <v>36</v>
      </c>
      <c r="D246" s="3"/>
      <c r="E246" s="18" t="s">
        <v>7</v>
      </c>
      <c r="F246" s="43">
        <v>4.2442129629629628E-2</v>
      </c>
      <c r="G246" s="44">
        <v>12</v>
      </c>
      <c r="H246" s="3"/>
      <c r="I246" s="13" t="s">
        <v>8</v>
      </c>
      <c r="J246" s="47">
        <v>0.98952546296296295</v>
      </c>
      <c r="K246" s="48">
        <v>23</v>
      </c>
      <c r="L246" s="3"/>
      <c r="M246" s="53" t="s">
        <v>76</v>
      </c>
      <c r="N246" s="66">
        <v>0.98974537037037036</v>
      </c>
      <c r="O246" s="67">
        <v>18</v>
      </c>
      <c r="Q246" s="59" t="s">
        <v>77</v>
      </c>
      <c r="R246" s="70">
        <v>0.97627314814814825</v>
      </c>
      <c r="S246" s="71">
        <v>10</v>
      </c>
      <c r="T246" s="58"/>
      <c r="U246" s="20" t="s">
        <v>9</v>
      </c>
      <c r="V246" s="50">
        <v>4.8831018518518517E-2</v>
      </c>
      <c r="W246" s="51">
        <v>20</v>
      </c>
      <c r="AH246" s="14"/>
      <c r="AI246" s="14"/>
      <c r="AJ246" s="15"/>
      <c r="AK246" s="15"/>
    </row>
    <row r="247" spans="1:37" x14ac:dyDescent="0.2">
      <c r="A247" s="60" t="s">
        <v>6</v>
      </c>
      <c r="B247" s="40">
        <v>0.95562499999999995</v>
      </c>
      <c r="C247" s="41">
        <v>15</v>
      </c>
      <c r="D247" s="3"/>
      <c r="E247" s="18" t="s">
        <v>7</v>
      </c>
      <c r="F247" s="43">
        <v>4.2534722222222217E-2</v>
      </c>
      <c r="G247" s="44" t="s">
        <v>11</v>
      </c>
      <c r="H247" s="3"/>
      <c r="I247" s="13" t="s">
        <v>8</v>
      </c>
      <c r="J247" s="47">
        <v>0.99153935185185194</v>
      </c>
      <c r="K247" s="48">
        <v>33</v>
      </c>
      <c r="L247" s="3"/>
      <c r="M247" s="53" t="s">
        <v>76</v>
      </c>
      <c r="N247" s="66">
        <v>0.99122685185185189</v>
      </c>
      <c r="O247" s="67">
        <v>36</v>
      </c>
      <c r="Q247" s="59" t="s">
        <v>77</v>
      </c>
      <c r="R247" s="70">
        <v>0.97846064814814815</v>
      </c>
      <c r="S247" s="71">
        <v>13</v>
      </c>
      <c r="T247" s="58"/>
      <c r="U247" s="20" t="s">
        <v>9</v>
      </c>
      <c r="V247" s="50">
        <v>5.0266203703703709E-2</v>
      </c>
      <c r="W247" s="51">
        <v>11</v>
      </c>
      <c r="AH247" s="14"/>
      <c r="AI247" s="14"/>
      <c r="AJ247" s="15"/>
      <c r="AK247" s="15"/>
    </row>
    <row r="248" spans="1:37" x14ac:dyDescent="0.2">
      <c r="A248" s="60" t="s">
        <v>6</v>
      </c>
      <c r="B248" s="40">
        <v>0.95637731481481481</v>
      </c>
      <c r="C248" s="41">
        <v>1</v>
      </c>
      <c r="D248" s="3"/>
      <c r="E248" s="18" t="s">
        <v>7</v>
      </c>
      <c r="F248" s="43">
        <v>4.3263888888888886E-2</v>
      </c>
      <c r="G248" s="44">
        <v>10</v>
      </c>
      <c r="H248" s="3"/>
      <c r="I248" s="13" t="s">
        <v>8</v>
      </c>
      <c r="J248" s="47">
        <v>0.99361111111111111</v>
      </c>
      <c r="K248" s="48">
        <v>19</v>
      </c>
      <c r="L248" s="3"/>
      <c r="M248" s="53" t="s">
        <v>76</v>
      </c>
      <c r="N248" s="66">
        <v>0.99253472222222217</v>
      </c>
      <c r="O248" s="67">
        <v>7</v>
      </c>
      <c r="Q248" s="59" t="s">
        <v>77</v>
      </c>
      <c r="R248" s="70">
        <v>0.98024305555555558</v>
      </c>
      <c r="S248" s="71">
        <v>31</v>
      </c>
      <c r="T248" s="58"/>
      <c r="U248" s="20" t="s">
        <v>9</v>
      </c>
      <c r="V248" s="50">
        <v>5.1643518518518526E-2</v>
      </c>
      <c r="W248" s="51">
        <v>20</v>
      </c>
      <c r="AH248" s="14"/>
      <c r="AI248" s="14"/>
      <c r="AJ248" s="15"/>
      <c r="AK248" s="15"/>
    </row>
    <row r="249" spans="1:37" x14ac:dyDescent="0.2">
      <c r="A249" s="60" t="s">
        <v>6</v>
      </c>
      <c r="B249" s="40">
        <v>0.95753472222222225</v>
      </c>
      <c r="C249" s="41">
        <v>18</v>
      </c>
      <c r="D249" s="3"/>
      <c r="E249" s="18" t="s">
        <v>7</v>
      </c>
      <c r="F249" s="43">
        <v>4.4282407407407409E-2</v>
      </c>
      <c r="G249" s="44">
        <v>9</v>
      </c>
      <c r="H249" s="3"/>
      <c r="I249" s="13" t="s">
        <v>8</v>
      </c>
      <c r="J249" s="47">
        <v>0.99576388888888889</v>
      </c>
      <c r="K249" s="48">
        <v>24</v>
      </c>
      <c r="L249" s="3"/>
      <c r="M249" s="53" t="s">
        <v>76</v>
      </c>
      <c r="N249" s="66">
        <v>0.99380787037037033</v>
      </c>
      <c r="O249" s="67">
        <v>15</v>
      </c>
      <c r="Q249" s="59" t="s">
        <v>77</v>
      </c>
      <c r="R249" s="70">
        <v>0.98061342592592593</v>
      </c>
      <c r="S249" s="71" t="s">
        <v>11</v>
      </c>
      <c r="T249" s="58"/>
      <c r="U249" s="20" t="s">
        <v>9</v>
      </c>
      <c r="V249" s="50">
        <v>5.2256944444444446E-2</v>
      </c>
      <c r="W249" s="51" t="s">
        <v>11</v>
      </c>
      <c r="AH249" s="14"/>
      <c r="AI249" s="14"/>
      <c r="AJ249" s="15"/>
      <c r="AK249" s="15"/>
    </row>
    <row r="250" spans="1:37" x14ac:dyDescent="0.2">
      <c r="A250" s="60" t="s">
        <v>6</v>
      </c>
      <c r="B250" s="40">
        <v>0.95863425925925927</v>
      </c>
      <c r="C250" s="41">
        <v>6</v>
      </c>
      <c r="D250" s="3"/>
      <c r="E250" s="18" t="s">
        <v>7</v>
      </c>
      <c r="F250" s="43">
        <v>4.5254629629629624E-2</v>
      </c>
      <c r="G250" s="44">
        <v>36</v>
      </c>
      <c r="H250" s="3"/>
      <c r="I250" s="13" t="s">
        <v>8</v>
      </c>
      <c r="J250" s="47">
        <v>0.9978703703703703</v>
      </c>
      <c r="K250" s="48">
        <v>9</v>
      </c>
      <c r="L250" s="3"/>
      <c r="M250" s="53" t="s">
        <v>76</v>
      </c>
      <c r="N250" s="66">
        <v>0.99524305555555559</v>
      </c>
      <c r="O250" s="67">
        <v>6</v>
      </c>
      <c r="Q250" s="59" t="s">
        <v>77</v>
      </c>
      <c r="R250" s="70">
        <v>0.98306712962962972</v>
      </c>
      <c r="S250" s="71">
        <v>16</v>
      </c>
      <c r="T250" s="58"/>
      <c r="U250" s="20" t="s">
        <v>9</v>
      </c>
      <c r="V250" s="50">
        <v>5.3368055555555551E-2</v>
      </c>
      <c r="W250" s="51">
        <v>21</v>
      </c>
      <c r="AH250" s="14"/>
      <c r="AI250" s="14"/>
      <c r="AJ250" s="15"/>
      <c r="AK250" s="15"/>
    </row>
    <row r="251" spans="1:37" x14ac:dyDescent="0.2">
      <c r="A251" s="60" t="s">
        <v>6</v>
      </c>
      <c r="B251" s="40">
        <v>0.95951388888888889</v>
      </c>
      <c r="C251" s="41">
        <v>20</v>
      </c>
      <c r="D251" s="3"/>
      <c r="E251" s="18" t="s">
        <v>7</v>
      </c>
      <c r="F251" s="43">
        <v>4.5868055555555558E-2</v>
      </c>
      <c r="G251" s="44">
        <v>29</v>
      </c>
      <c r="H251" s="3"/>
      <c r="I251" s="13" t="s">
        <v>8</v>
      </c>
      <c r="J251" s="47">
        <v>4.9768518518518521E-4</v>
      </c>
      <c r="K251" s="48">
        <v>21</v>
      </c>
      <c r="L251" s="3"/>
      <c r="M251" s="53" t="s">
        <v>76</v>
      </c>
      <c r="N251" s="66">
        <v>0.99686342592592592</v>
      </c>
      <c r="O251" s="67">
        <v>18</v>
      </c>
      <c r="Q251" s="59" t="s">
        <v>77</v>
      </c>
      <c r="R251" s="70">
        <v>0.9840740740740741</v>
      </c>
      <c r="S251" s="71">
        <v>9</v>
      </c>
      <c r="T251" s="58"/>
      <c r="U251" s="20" t="s">
        <v>9</v>
      </c>
      <c r="V251" s="50">
        <v>5.3877314814814815E-2</v>
      </c>
      <c r="W251" s="51">
        <v>29</v>
      </c>
      <c r="AH251" s="14"/>
      <c r="AI251" s="14"/>
      <c r="AJ251" s="15"/>
      <c r="AK251" s="15"/>
    </row>
    <row r="252" spans="1:37" x14ac:dyDescent="0.2">
      <c r="A252" s="60" t="s">
        <v>6</v>
      </c>
      <c r="B252" s="40">
        <v>0.96061342592592591</v>
      </c>
      <c r="C252" s="41">
        <v>11</v>
      </c>
      <c r="D252" s="3"/>
      <c r="E252" s="18" t="s">
        <v>7</v>
      </c>
      <c r="F252" s="43">
        <v>4.6631944444444441E-2</v>
      </c>
      <c r="G252" s="44">
        <v>27</v>
      </c>
      <c r="H252" s="3"/>
      <c r="I252" s="13" t="s">
        <v>8</v>
      </c>
      <c r="J252" s="47">
        <v>5.7870370370370378E-4</v>
      </c>
      <c r="K252" s="48" t="s">
        <v>11</v>
      </c>
      <c r="L252" s="3"/>
      <c r="M252" s="53" t="s">
        <v>76</v>
      </c>
      <c r="N252" s="66">
        <v>0.99818287037037035</v>
      </c>
      <c r="O252" s="67">
        <v>13</v>
      </c>
      <c r="Q252" s="59" t="s">
        <v>77</v>
      </c>
      <c r="R252" s="70">
        <v>0.98578703703703707</v>
      </c>
      <c r="S252" s="71">
        <v>2</v>
      </c>
      <c r="T252" s="58"/>
      <c r="U252" s="20" t="s">
        <v>9</v>
      </c>
      <c r="V252" s="50">
        <v>5.4606481481481478E-2</v>
      </c>
      <c r="W252" s="51">
        <v>19</v>
      </c>
      <c r="AH252" s="14"/>
      <c r="AI252" s="14"/>
      <c r="AJ252" s="15"/>
      <c r="AK252" s="15"/>
    </row>
    <row r="253" spans="1:37" x14ac:dyDescent="0.2">
      <c r="A253" s="60" t="s">
        <v>6</v>
      </c>
      <c r="B253" s="40">
        <v>0.9619212962962963</v>
      </c>
      <c r="C253" s="41">
        <v>20</v>
      </c>
      <c r="D253" s="3"/>
      <c r="E253" s="18" t="s">
        <v>7</v>
      </c>
      <c r="F253" s="43">
        <v>4.7673611111111104E-2</v>
      </c>
      <c r="G253" s="44">
        <v>3</v>
      </c>
      <c r="H253" s="3"/>
      <c r="I253" s="13" t="s">
        <v>8</v>
      </c>
      <c r="J253" s="47">
        <v>3.1597222222222222E-3</v>
      </c>
      <c r="K253" s="48">
        <v>4</v>
      </c>
      <c r="L253" s="3"/>
      <c r="M253" s="53" t="s">
        <v>76</v>
      </c>
      <c r="N253" s="66">
        <v>0.99944444444444447</v>
      </c>
      <c r="O253" s="67">
        <v>25</v>
      </c>
      <c r="Q253" s="59" t="s">
        <v>77</v>
      </c>
      <c r="R253" s="70">
        <v>0.98724537037037041</v>
      </c>
      <c r="S253" s="71">
        <v>20</v>
      </c>
      <c r="T253" s="58"/>
      <c r="U253" s="20" t="s">
        <v>9</v>
      </c>
      <c r="V253" s="50">
        <v>5.5625000000000001E-2</v>
      </c>
      <c r="W253" s="51">
        <v>12</v>
      </c>
      <c r="AH253" s="14"/>
      <c r="AI253" s="14"/>
      <c r="AJ253" s="15"/>
      <c r="AK253" s="15"/>
    </row>
    <row r="254" spans="1:37" x14ac:dyDescent="0.2">
      <c r="A254" s="60" t="s">
        <v>6</v>
      </c>
      <c r="B254" s="40">
        <v>0.9631481481481482</v>
      </c>
      <c r="C254" s="41">
        <v>6</v>
      </c>
      <c r="D254" s="3"/>
      <c r="E254" s="18" t="s">
        <v>7</v>
      </c>
      <c r="F254" s="43">
        <v>4.9027777777777781E-2</v>
      </c>
      <c r="G254" s="44">
        <v>20</v>
      </c>
      <c r="H254" s="3"/>
      <c r="I254" s="13" t="s">
        <v>8</v>
      </c>
      <c r="J254" s="47">
        <v>5.4050925925925924E-3</v>
      </c>
      <c r="K254" s="48">
        <v>30</v>
      </c>
      <c r="L254" s="3"/>
      <c r="M254" s="53" t="s">
        <v>76</v>
      </c>
      <c r="N254" s="66">
        <v>7.5231481481481471E-4</v>
      </c>
      <c r="O254" s="67">
        <v>11</v>
      </c>
      <c r="Q254" s="59" t="s">
        <v>77</v>
      </c>
      <c r="R254" s="68"/>
      <c r="S254" s="68"/>
      <c r="T254" s="58"/>
      <c r="U254" s="20" t="s">
        <v>9</v>
      </c>
      <c r="V254" s="50">
        <v>5.6585648148148149E-2</v>
      </c>
      <c r="W254" s="51">
        <v>29</v>
      </c>
      <c r="AH254" s="14"/>
      <c r="AI254" s="14"/>
      <c r="AJ254" s="15"/>
      <c r="AK254" s="15"/>
    </row>
    <row r="255" spans="1:37" x14ac:dyDescent="0.2">
      <c r="A255" s="60" t="s">
        <v>6</v>
      </c>
      <c r="B255" s="40">
        <v>0.96442129629629625</v>
      </c>
      <c r="C255" s="41">
        <v>28</v>
      </c>
      <c r="D255" s="3"/>
      <c r="E255" s="18" t="s">
        <v>7</v>
      </c>
      <c r="F255" s="43">
        <v>4.9791666666666672E-2</v>
      </c>
      <c r="G255" s="44">
        <v>22</v>
      </c>
      <c r="H255" s="3"/>
      <c r="I255" s="13" t="s">
        <v>8</v>
      </c>
      <c r="J255" s="47">
        <v>7.7662037037037031E-3</v>
      </c>
      <c r="K255" s="48">
        <v>6</v>
      </c>
      <c r="L255" s="3"/>
      <c r="M255" s="53" t="s">
        <v>76</v>
      </c>
      <c r="N255" s="66">
        <v>7.9861111111111105E-4</v>
      </c>
      <c r="O255" s="67" t="s">
        <v>11</v>
      </c>
      <c r="Q255" s="59" t="s">
        <v>77</v>
      </c>
      <c r="R255" s="68"/>
      <c r="S255" s="68"/>
      <c r="T255" s="58"/>
      <c r="U255" s="20" t="s">
        <v>9</v>
      </c>
      <c r="V255" s="50">
        <v>5.7754629629629628E-2</v>
      </c>
      <c r="W255" s="51">
        <v>26</v>
      </c>
      <c r="AH255" s="14"/>
      <c r="AI255" s="14"/>
      <c r="AJ255" s="15"/>
      <c r="AK255" s="15"/>
    </row>
    <row r="256" spans="1:37" x14ac:dyDescent="0.2">
      <c r="A256" s="60" t="s">
        <v>6</v>
      </c>
      <c r="B256" s="40">
        <v>0.96552083333333327</v>
      </c>
      <c r="C256" s="41">
        <v>13</v>
      </c>
      <c r="D256" s="3"/>
      <c r="E256" s="18" t="s">
        <v>7</v>
      </c>
      <c r="F256" s="43">
        <v>5.1192129629629629E-2</v>
      </c>
      <c r="G256" s="44">
        <v>3</v>
      </c>
      <c r="H256" s="3"/>
      <c r="I256" s="13" t="s">
        <v>8</v>
      </c>
      <c r="J256" s="47">
        <v>1.0034722222222221E-2</v>
      </c>
      <c r="K256" s="48">
        <v>17</v>
      </c>
      <c r="L256" s="3"/>
      <c r="M256" s="53" t="s">
        <v>76</v>
      </c>
      <c r="N256" s="66">
        <v>1.9444444444444442E-3</v>
      </c>
      <c r="O256" s="67">
        <v>6</v>
      </c>
      <c r="Q256" s="59" t="s">
        <v>77</v>
      </c>
      <c r="R256" s="68"/>
      <c r="S256" s="68"/>
      <c r="T256" s="58"/>
      <c r="U256" s="20" t="s">
        <v>9</v>
      </c>
      <c r="V256" s="50">
        <v>6.0902777777777778E-2</v>
      </c>
      <c r="W256" s="51">
        <v>33</v>
      </c>
      <c r="AH256" s="14"/>
      <c r="AI256" s="14"/>
      <c r="AJ256" s="15"/>
      <c r="AK256" s="15"/>
    </row>
    <row r="257" spans="1:37" x14ac:dyDescent="0.2">
      <c r="A257" s="60" t="s">
        <v>6</v>
      </c>
      <c r="B257" s="40">
        <v>0.96649305555555554</v>
      </c>
      <c r="C257" s="41">
        <v>26</v>
      </c>
      <c r="D257" s="3"/>
      <c r="E257" s="18" t="s">
        <v>7</v>
      </c>
      <c r="F257" s="43">
        <v>5.2118055555555563E-2</v>
      </c>
      <c r="G257" s="44">
        <v>8</v>
      </c>
      <c r="H257" s="3"/>
      <c r="I257" s="13" t="s">
        <v>8</v>
      </c>
      <c r="J257" s="47">
        <v>1.2118055555555556E-2</v>
      </c>
      <c r="K257" s="48">
        <v>8</v>
      </c>
      <c r="L257" s="3"/>
      <c r="M257" s="53" t="s">
        <v>76</v>
      </c>
      <c r="N257" s="66">
        <v>2.7893518518518519E-3</v>
      </c>
      <c r="O257" s="67">
        <v>36</v>
      </c>
      <c r="Q257" s="59" t="s">
        <v>77</v>
      </c>
      <c r="R257" s="68"/>
      <c r="S257" s="68"/>
      <c r="T257" s="58"/>
      <c r="U257" s="20" t="s">
        <v>9</v>
      </c>
      <c r="V257" s="50">
        <v>6.2708333333333324E-2</v>
      </c>
      <c r="W257" s="51">
        <v>32</v>
      </c>
      <c r="AH257" s="14"/>
      <c r="AI257" s="14"/>
      <c r="AJ257" s="15"/>
      <c r="AK257" s="15"/>
    </row>
    <row r="258" spans="1:37" x14ac:dyDescent="0.2">
      <c r="A258" s="60" t="s">
        <v>6</v>
      </c>
      <c r="B258" s="40">
        <v>0.96815972222222213</v>
      </c>
      <c r="C258" s="41">
        <v>33</v>
      </c>
      <c r="D258" s="3"/>
      <c r="E258" s="18" t="s">
        <v>7</v>
      </c>
      <c r="F258" s="43">
        <v>5.3009259259259256E-2</v>
      </c>
      <c r="G258" s="44">
        <v>34</v>
      </c>
      <c r="H258" s="3"/>
      <c r="I258" s="13" t="s">
        <v>8</v>
      </c>
      <c r="J258" s="47">
        <v>1.4594907407407405E-2</v>
      </c>
      <c r="K258" s="48">
        <v>36</v>
      </c>
      <c r="L258" s="3"/>
      <c r="M258" s="53" t="s">
        <v>76</v>
      </c>
      <c r="N258" s="66">
        <v>3.8194444444444443E-3</v>
      </c>
      <c r="O258" s="67">
        <v>6</v>
      </c>
      <c r="Q258" s="59" t="s">
        <v>77</v>
      </c>
      <c r="R258" s="68"/>
      <c r="S258" s="68"/>
      <c r="T258" s="58"/>
      <c r="U258" s="20" t="s">
        <v>9</v>
      </c>
      <c r="V258" s="50">
        <v>6.5115740740740738E-2</v>
      </c>
      <c r="W258" s="51">
        <v>27</v>
      </c>
      <c r="AH258" s="14"/>
      <c r="AI258" s="14"/>
      <c r="AJ258" s="15"/>
      <c r="AK258" s="15"/>
    </row>
    <row r="259" spans="1:37" x14ac:dyDescent="0.2">
      <c r="A259" s="60" t="s">
        <v>6</v>
      </c>
      <c r="B259" s="40">
        <v>0.97013888888888899</v>
      </c>
      <c r="C259" s="41">
        <v>33</v>
      </c>
      <c r="D259" s="3"/>
      <c r="E259" s="18" t="s">
        <v>7</v>
      </c>
      <c r="F259" s="43">
        <v>5.3749999999999999E-2</v>
      </c>
      <c r="G259" s="44">
        <v>14</v>
      </c>
      <c r="H259" s="3"/>
      <c r="I259" s="13" t="s">
        <v>8</v>
      </c>
      <c r="J259" s="47">
        <v>1.8425925925925925E-2</v>
      </c>
      <c r="K259" s="48">
        <v>11</v>
      </c>
      <c r="L259" s="3"/>
      <c r="M259" s="53" t="s">
        <v>76</v>
      </c>
      <c r="N259" s="66">
        <v>4.8148148148148152E-3</v>
      </c>
      <c r="O259" s="67">
        <v>29</v>
      </c>
      <c r="Q259" s="59" t="s">
        <v>77</v>
      </c>
      <c r="R259" s="68"/>
      <c r="S259" s="68"/>
      <c r="T259" s="58"/>
      <c r="U259" s="20" t="s">
        <v>9</v>
      </c>
      <c r="V259" s="50">
        <v>6.6782407407407415E-2</v>
      </c>
      <c r="W259" s="51">
        <v>24</v>
      </c>
      <c r="AH259" s="14"/>
      <c r="AI259" s="14"/>
      <c r="AJ259" s="15"/>
      <c r="AK259" s="15"/>
    </row>
    <row r="260" spans="1:37" x14ac:dyDescent="0.2">
      <c r="A260" s="60" t="s">
        <v>6</v>
      </c>
      <c r="B260" s="40">
        <v>0.97018518518518515</v>
      </c>
      <c r="C260" s="41" t="s">
        <v>11</v>
      </c>
      <c r="D260" s="3"/>
      <c r="E260" s="18" t="s">
        <v>7</v>
      </c>
      <c r="F260" s="43">
        <v>5.5567129629629626E-2</v>
      </c>
      <c r="G260" s="44">
        <v>26</v>
      </c>
      <c r="H260" s="3"/>
      <c r="I260" s="13" t="s">
        <v>8</v>
      </c>
      <c r="J260" s="47">
        <v>2.210648148148148E-2</v>
      </c>
      <c r="K260" s="48">
        <v>23</v>
      </c>
      <c r="L260" s="3"/>
      <c r="M260" s="53" t="s">
        <v>76</v>
      </c>
      <c r="N260" s="66">
        <v>6.4583333333333333E-3</v>
      </c>
      <c r="O260" s="67">
        <v>9</v>
      </c>
      <c r="Q260" s="59" t="s">
        <v>77</v>
      </c>
      <c r="R260" s="68"/>
      <c r="S260" s="68"/>
      <c r="T260" s="58"/>
      <c r="U260" s="20" t="s">
        <v>9</v>
      </c>
      <c r="V260" s="50">
        <v>6.8148148148148138E-2</v>
      </c>
      <c r="W260" s="51">
        <v>24</v>
      </c>
      <c r="AH260" s="14"/>
      <c r="AI260" s="14"/>
      <c r="AJ260" s="15"/>
      <c r="AK260" s="15"/>
    </row>
    <row r="261" spans="1:37" x14ac:dyDescent="0.2">
      <c r="A261" s="60" t="s">
        <v>6</v>
      </c>
      <c r="B261" s="40">
        <v>0.97214120370370372</v>
      </c>
      <c r="C261" s="41">
        <v>2</v>
      </c>
      <c r="D261" s="3"/>
      <c r="E261" s="18" t="s">
        <v>7</v>
      </c>
      <c r="F261" s="43">
        <v>5.7222222222222223E-2</v>
      </c>
      <c r="G261" s="44">
        <v>24</v>
      </c>
      <c r="H261" s="3"/>
      <c r="I261" s="13" t="s">
        <v>8</v>
      </c>
      <c r="J261" s="47">
        <v>2.4641203703703703E-2</v>
      </c>
      <c r="K261" s="48">
        <v>25</v>
      </c>
      <c r="L261" s="3"/>
      <c r="M261" s="53" t="s">
        <v>76</v>
      </c>
      <c r="N261" s="66">
        <v>7.5462962962962966E-3</v>
      </c>
      <c r="O261" s="67">
        <v>34</v>
      </c>
      <c r="Q261" s="59" t="s">
        <v>77</v>
      </c>
      <c r="R261" s="68"/>
      <c r="S261" s="68"/>
      <c r="T261" s="58"/>
      <c r="U261" s="20" t="s">
        <v>9</v>
      </c>
      <c r="V261" s="50">
        <v>6.9490740740740742E-2</v>
      </c>
      <c r="W261" s="51">
        <v>20</v>
      </c>
      <c r="AH261" s="14"/>
      <c r="AI261" s="14"/>
      <c r="AJ261" s="15"/>
      <c r="AK261" s="15"/>
    </row>
    <row r="262" spans="1:37" x14ac:dyDescent="0.2">
      <c r="A262" s="60" t="s">
        <v>6</v>
      </c>
      <c r="B262" s="40">
        <v>0.97318287037037043</v>
      </c>
      <c r="C262" s="41">
        <v>32</v>
      </c>
      <c r="D262" s="3"/>
      <c r="E262" s="18" t="s">
        <v>7</v>
      </c>
      <c r="H262" s="3"/>
      <c r="I262" s="13" t="s">
        <v>8</v>
      </c>
      <c r="J262" s="47">
        <v>2.659722222222222E-2</v>
      </c>
      <c r="K262" s="48" t="s">
        <v>11</v>
      </c>
      <c r="L262" s="3"/>
      <c r="M262" s="53" t="s">
        <v>76</v>
      </c>
      <c r="N262" s="66">
        <v>1.0069444444444445E-2</v>
      </c>
      <c r="O262" s="67">
        <v>11</v>
      </c>
      <c r="Q262" s="59" t="s">
        <v>77</v>
      </c>
      <c r="R262" s="68"/>
      <c r="S262" s="68"/>
      <c r="T262" s="58"/>
      <c r="U262" s="20" t="s">
        <v>9</v>
      </c>
      <c r="V262" s="50">
        <v>7.1458333333333332E-2</v>
      </c>
      <c r="W262" s="51">
        <v>26</v>
      </c>
      <c r="AH262" s="14"/>
      <c r="AI262" s="14"/>
      <c r="AJ262" s="15"/>
      <c r="AK262" s="15"/>
    </row>
    <row r="263" spans="1:37" x14ac:dyDescent="0.2">
      <c r="A263" s="60" t="s">
        <v>6</v>
      </c>
      <c r="B263" s="40">
        <v>0.97416666666666663</v>
      </c>
      <c r="C263" s="41">
        <v>10</v>
      </c>
      <c r="D263" s="3"/>
      <c r="E263" s="18" t="s">
        <v>7</v>
      </c>
      <c r="F263" s="43"/>
      <c r="G263" s="44"/>
      <c r="H263" s="3"/>
      <c r="I263" s="13" t="s">
        <v>8</v>
      </c>
      <c r="J263" s="47">
        <v>2.7071759259259257E-2</v>
      </c>
      <c r="K263" s="48">
        <v>1</v>
      </c>
      <c r="L263" s="3"/>
      <c r="M263" s="53" t="s">
        <v>76</v>
      </c>
      <c r="N263" s="66">
        <v>1.1875000000000002E-2</v>
      </c>
      <c r="O263" s="67">
        <v>6</v>
      </c>
      <c r="Q263" s="59" t="s">
        <v>77</v>
      </c>
      <c r="R263" s="68"/>
      <c r="S263" s="68"/>
      <c r="T263" s="58"/>
      <c r="U263" s="20" t="s">
        <v>9</v>
      </c>
      <c r="V263" s="50">
        <v>7.3402777777777775E-2</v>
      </c>
      <c r="W263" s="51">
        <v>7</v>
      </c>
      <c r="AH263" s="14"/>
      <c r="AI263" s="14"/>
      <c r="AJ263" s="15"/>
      <c r="AK263" s="15"/>
    </row>
    <row r="264" spans="1:37" x14ac:dyDescent="0.2">
      <c r="A264" s="60" t="s">
        <v>6</v>
      </c>
      <c r="B264" s="40">
        <v>0.97598379629629628</v>
      </c>
      <c r="C264" s="41">
        <v>32</v>
      </c>
      <c r="D264" s="3"/>
      <c r="E264" s="18" t="s">
        <v>7</v>
      </c>
      <c r="F264" s="43"/>
      <c r="G264" s="44"/>
      <c r="H264" s="3"/>
      <c r="I264" s="13" t="s">
        <v>8</v>
      </c>
      <c r="J264" s="47">
        <v>2.9189814814814811E-2</v>
      </c>
      <c r="K264" s="48">
        <v>27</v>
      </c>
      <c r="L264" s="3"/>
      <c r="M264" s="53" t="s">
        <v>76</v>
      </c>
      <c r="N264" s="66">
        <v>1.357638888888889E-2</v>
      </c>
      <c r="O264" s="67">
        <v>5</v>
      </c>
      <c r="Q264" s="59" t="s">
        <v>77</v>
      </c>
      <c r="R264" s="68"/>
      <c r="S264" s="68"/>
      <c r="T264" s="58"/>
      <c r="U264" s="20" t="s">
        <v>9</v>
      </c>
      <c r="V264" s="50">
        <v>7.4583333333333335E-2</v>
      </c>
      <c r="W264" s="51">
        <v>6</v>
      </c>
      <c r="AH264" s="14"/>
      <c r="AI264" s="14"/>
      <c r="AJ264" s="15"/>
      <c r="AK264" s="15"/>
    </row>
    <row r="265" spans="1:37" x14ac:dyDescent="0.2">
      <c r="A265" s="60" t="s">
        <v>6</v>
      </c>
      <c r="B265" s="40">
        <v>0.97745370370370377</v>
      </c>
      <c r="C265" s="41">
        <v>15</v>
      </c>
      <c r="D265" s="3"/>
      <c r="E265" s="18" t="s">
        <v>7</v>
      </c>
      <c r="F265" s="43"/>
      <c r="G265" s="44"/>
      <c r="H265" s="3"/>
      <c r="I265" s="13" t="s">
        <v>8</v>
      </c>
      <c r="J265" s="47">
        <v>3.0902777777777779E-2</v>
      </c>
      <c r="K265" s="48">
        <v>18</v>
      </c>
      <c r="L265" s="3"/>
      <c r="M265" s="53" t="s">
        <v>76</v>
      </c>
      <c r="N265" s="66">
        <v>1.5324074074074073E-2</v>
      </c>
      <c r="O265" s="67">
        <v>22</v>
      </c>
      <c r="Q265" s="59" t="s">
        <v>77</v>
      </c>
      <c r="R265" s="68"/>
      <c r="S265" s="68"/>
      <c r="T265" s="58"/>
      <c r="U265" s="20" t="s">
        <v>9</v>
      </c>
      <c r="V265" s="50">
        <v>7.5740740740740733E-2</v>
      </c>
      <c r="W265" s="51">
        <v>12</v>
      </c>
      <c r="AH265" s="14"/>
      <c r="AI265" s="14"/>
      <c r="AJ265" s="15"/>
      <c r="AK265" s="15"/>
    </row>
    <row r="266" spans="1:37" x14ac:dyDescent="0.2">
      <c r="A266" s="60" t="s">
        <v>6</v>
      </c>
      <c r="B266" s="40">
        <v>0.97893518518518519</v>
      </c>
      <c r="C266" s="41">
        <v>32</v>
      </c>
      <c r="D266" s="3"/>
      <c r="E266" s="18" t="s">
        <v>7</v>
      </c>
      <c r="F266" s="43"/>
      <c r="G266" s="44"/>
      <c r="H266" s="3"/>
      <c r="I266" s="13" t="s">
        <v>8</v>
      </c>
      <c r="J266" s="47">
        <v>3.2870370370370376E-2</v>
      </c>
      <c r="K266" s="48">
        <v>18</v>
      </c>
      <c r="L266" s="3"/>
      <c r="M266" s="53" t="s">
        <v>76</v>
      </c>
      <c r="N266" s="66">
        <v>1.6458333333333332E-2</v>
      </c>
      <c r="O266" s="67">
        <v>26</v>
      </c>
      <c r="Q266" s="59" t="s">
        <v>77</v>
      </c>
      <c r="R266" s="68"/>
      <c r="S266" s="68"/>
      <c r="T266" s="58"/>
      <c r="U266" s="20" t="s">
        <v>9</v>
      </c>
      <c r="V266" s="50">
        <v>7.6805555555555557E-2</v>
      </c>
      <c r="W266" s="51">
        <v>16</v>
      </c>
      <c r="AH266" s="14"/>
      <c r="AI266" s="14"/>
      <c r="AJ266" s="15"/>
      <c r="AK266" s="15"/>
    </row>
    <row r="267" spans="1:37" x14ac:dyDescent="0.2">
      <c r="A267" s="60" t="s">
        <v>6</v>
      </c>
      <c r="B267" s="40">
        <v>0.98127314814814814</v>
      </c>
      <c r="C267" s="41">
        <v>13</v>
      </c>
      <c r="D267" s="3"/>
      <c r="E267" s="18" t="s">
        <v>7</v>
      </c>
      <c r="F267" s="43"/>
      <c r="G267" s="44"/>
      <c r="H267" s="3"/>
      <c r="I267" s="13" t="s">
        <v>8</v>
      </c>
      <c r="J267" s="47">
        <v>3.5277777777777776E-2</v>
      </c>
      <c r="K267" s="48">
        <v>0</v>
      </c>
      <c r="L267" s="3"/>
      <c r="M267" s="53" t="s">
        <v>76</v>
      </c>
      <c r="N267" s="66">
        <v>1.741898148148148E-2</v>
      </c>
      <c r="O267" s="67">
        <v>25</v>
      </c>
      <c r="Q267" s="59" t="s">
        <v>77</v>
      </c>
      <c r="R267" s="68"/>
      <c r="S267" s="68"/>
      <c r="T267" s="58"/>
      <c r="U267" s="20" t="s">
        <v>9</v>
      </c>
      <c r="V267" s="50">
        <v>7.8136574074074081E-2</v>
      </c>
      <c r="W267" s="51">
        <v>11</v>
      </c>
      <c r="AH267" s="14"/>
      <c r="AI267" s="14"/>
      <c r="AJ267" s="15"/>
      <c r="AK267" s="15"/>
    </row>
    <row r="268" spans="1:37" x14ac:dyDescent="0.2">
      <c r="A268" s="60" t="s">
        <v>6</v>
      </c>
      <c r="B268" s="40">
        <v>0.98270833333333341</v>
      </c>
      <c r="C268" s="41">
        <v>4</v>
      </c>
      <c r="D268" s="3"/>
      <c r="E268" s="18" t="s">
        <v>7</v>
      </c>
      <c r="F268" s="43"/>
      <c r="G268" s="44"/>
      <c r="H268" s="3"/>
      <c r="I268" s="13" t="s">
        <v>8</v>
      </c>
      <c r="J268" s="47">
        <v>3.7442129629629624E-2</v>
      </c>
      <c r="K268" s="48">
        <v>4</v>
      </c>
      <c r="L268" s="3"/>
      <c r="M268" s="53" t="s">
        <v>76</v>
      </c>
      <c r="N268" s="66">
        <v>1.90625E-2</v>
      </c>
      <c r="O268" s="67">
        <v>22</v>
      </c>
      <c r="Q268" s="59" t="s">
        <v>77</v>
      </c>
      <c r="R268" s="68"/>
      <c r="S268" s="68"/>
      <c r="T268" s="58"/>
      <c r="U268" s="20" t="s">
        <v>9</v>
      </c>
      <c r="V268" s="50">
        <v>7.9374999999999987E-2</v>
      </c>
      <c r="W268" s="51">
        <v>18</v>
      </c>
      <c r="AH268" s="14"/>
      <c r="AI268" s="14"/>
      <c r="AJ268" s="15"/>
      <c r="AK268" s="15"/>
    </row>
    <row r="269" spans="1:37" x14ac:dyDescent="0.2">
      <c r="A269" s="60" t="s">
        <v>6</v>
      </c>
      <c r="B269" s="40">
        <v>0.98358796296296302</v>
      </c>
      <c r="C269" s="41">
        <v>35</v>
      </c>
      <c r="D269" s="3"/>
      <c r="E269" s="18" t="s">
        <v>7</v>
      </c>
      <c r="F269" s="43"/>
      <c r="G269" s="44"/>
      <c r="H269" s="3"/>
      <c r="I269" s="13" t="s">
        <v>8</v>
      </c>
      <c r="J269" s="47">
        <v>3.9548611111111111E-2</v>
      </c>
      <c r="K269" s="48">
        <v>20</v>
      </c>
      <c r="L269" s="3"/>
      <c r="M269" s="53" t="s">
        <v>76</v>
      </c>
      <c r="N269" s="66">
        <v>2.028935185185185E-2</v>
      </c>
      <c r="O269" s="67">
        <v>9</v>
      </c>
      <c r="Q269" s="59" t="s">
        <v>77</v>
      </c>
      <c r="R269" s="68"/>
      <c r="S269" s="68"/>
      <c r="T269" s="58"/>
      <c r="U269" s="20" t="s">
        <v>9</v>
      </c>
      <c r="V269" s="50">
        <v>8.0613425925925922E-2</v>
      </c>
      <c r="W269" s="51">
        <v>8</v>
      </c>
      <c r="AH269" s="14"/>
      <c r="AI269" s="14"/>
      <c r="AJ269" s="15"/>
      <c r="AK269" s="15"/>
    </row>
    <row r="270" spans="1:37" x14ac:dyDescent="0.2">
      <c r="A270" s="60" t="s">
        <v>6</v>
      </c>
      <c r="B270" s="40">
        <v>0.9846759259259259</v>
      </c>
      <c r="C270" s="41">
        <v>25</v>
      </c>
      <c r="D270" s="3"/>
      <c r="E270" s="18" t="s">
        <v>7</v>
      </c>
      <c r="F270" s="43"/>
      <c r="G270" s="44"/>
      <c r="H270" s="3"/>
      <c r="I270" s="13" t="s">
        <v>8</v>
      </c>
      <c r="J270" s="47">
        <v>4.1493055555555554E-2</v>
      </c>
      <c r="K270" s="48">
        <v>4</v>
      </c>
      <c r="L270" s="3"/>
      <c r="M270" s="53" t="s">
        <v>76</v>
      </c>
      <c r="N270" s="66">
        <v>2.2025462962962958E-2</v>
      </c>
      <c r="O270" s="67">
        <v>33</v>
      </c>
      <c r="Q270" s="59" t="s">
        <v>77</v>
      </c>
      <c r="R270" s="68"/>
      <c r="S270" s="68"/>
      <c r="T270" s="58"/>
      <c r="U270" s="20" t="s">
        <v>9</v>
      </c>
      <c r="V270" s="50">
        <v>8.189814814814815E-2</v>
      </c>
      <c r="W270" s="51">
        <v>11</v>
      </c>
      <c r="AH270" s="14"/>
      <c r="AI270" s="14"/>
      <c r="AJ270" s="15"/>
      <c r="AK270" s="15"/>
    </row>
    <row r="271" spans="1:37" x14ac:dyDescent="0.2">
      <c r="A271" s="60" t="s">
        <v>6</v>
      </c>
      <c r="B271" s="40">
        <v>0.98599537037037033</v>
      </c>
      <c r="C271" s="41">
        <v>36</v>
      </c>
      <c r="D271" s="3"/>
      <c r="E271" s="18" t="s">
        <v>7</v>
      </c>
      <c r="F271" s="43"/>
      <c r="G271" s="44"/>
      <c r="H271" s="3"/>
      <c r="I271" s="13" t="s">
        <v>8</v>
      </c>
      <c r="J271" s="47">
        <v>4.2314814814814812E-2</v>
      </c>
      <c r="K271" s="48" t="s">
        <v>11</v>
      </c>
      <c r="L271" s="3"/>
      <c r="M271" s="53" t="s">
        <v>76</v>
      </c>
      <c r="N271" s="66">
        <v>2.2210648148148149E-2</v>
      </c>
      <c r="O271" s="67" t="s">
        <v>11</v>
      </c>
      <c r="Q271" s="59" t="s">
        <v>77</v>
      </c>
      <c r="R271" s="68"/>
      <c r="S271" s="68"/>
      <c r="T271" s="58"/>
      <c r="U271" s="20" t="s">
        <v>9</v>
      </c>
      <c r="V271" s="50">
        <v>8.3668981481481483E-2</v>
      </c>
      <c r="W271" s="51">
        <v>24</v>
      </c>
      <c r="AH271" s="14"/>
      <c r="AI271" s="14"/>
      <c r="AJ271" s="15"/>
      <c r="AK271" s="15"/>
    </row>
    <row r="272" spans="1:37" x14ac:dyDescent="0.2">
      <c r="A272" s="60" t="s">
        <v>6</v>
      </c>
      <c r="B272" s="40">
        <v>0.98697916666666663</v>
      </c>
      <c r="C272" s="41">
        <v>34</v>
      </c>
      <c r="D272" s="3"/>
      <c r="E272" s="18" t="s">
        <v>7</v>
      </c>
      <c r="F272" s="43"/>
      <c r="G272" s="44"/>
      <c r="H272" s="3"/>
      <c r="I272" s="13" t="s">
        <v>8</v>
      </c>
      <c r="J272" s="47">
        <v>4.3750000000000004E-2</v>
      </c>
      <c r="K272" s="48">
        <v>20</v>
      </c>
      <c r="L272" s="3"/>
      <c r="M272" s="53" t="s">
        <v>76</v>
      </c>
      <c r="N272" s="66">
        <v>2.3506944444444445E-2</v>
      </c>
      <c r="O272" s="67">
        <v>14</v>
      </c>
      <c r="Q272" s="59" t="s">
        <v>77</v>
      </c>
      <c r="R272" s="68"/>
      <c r="S272" s="68"/>
      <c r="T272" s="58"/>
      <c r="U272" s="20" t="s">
        <v>9</v>
      </c>
      <c r="V272" s="50">
        <v>8.3738425925925938E-2</v>
      </c>
      <c r="W272" s="51" t="s">
        <v>11</v>
      </c>
      <c r="AH272" s="14"/>
      <c r="AI272" s="14"/>
      <c r="AJ272" s="15"/>
      <c r="AK272" s="15"/>
    </row>
    <row r="273" spans="1:37" x14ac:dyDescent="0.2">
      <c r="A273" s="60" t="s">
        <v>6</v>
      </c>
      <c r="B273" s="40">
        <v>0.98833333333333329</v>
      </c>
      <c r="C273" s="41">
        <v>21</v>
      </c>
      <c r="D273" s="3"/>
      <c r="E273" s="18" t="s">
        <v>7</v>
      </c>
      <c r="F273" s="43"/>
      <c r="G273" s="44"/>
      <c r="H273" s="3"/>
      <c r="I273" s="13" t="s">
        <v>8</v>
      </c>
      <c r="J273" s="47">
        <v>4.5335648148148146E-2</v>
      </c>
      <c r="K273" s="48">
        <v>27</v>
      </c>
      <c r="L273" s="3"/>
      <c r="M273" s="53" t="s">
        <v>76</v>
      </c>
      <c r="N273" s="66">
        <v>2.449074074074074E-2</v>
      </c>
      <c r="O273" s="67">
        <v>29</v>
      </c>
      <c r="Q273" s="59" t="s">
        <v>77</v>
      </c>
      <c r="R273" s="68"/>
      <c r="S273" s="68"/>
      <c r="T273" s="58"/>
      <c r="U273" s="20" t="s">
        <v>9</v>
      </c>
      <c r="V273" s="50">
        <v>8.6018518518518508E-2</v>
      </c>
      <c r="W273" s="51">
        <v>28</v>
      </c>
      <c r="AH273" s="14"/>
      <c r="AI273" s="14"/>
      <c r="AJ273" s="15"/>
      <c r="AK273" s="15"/>
    </row>
    <row r="274" spans="1:37" x14ac:dyDescent="0.2">
      <c r="A274" s="60" t="s">
        <v>6</v>
      </c>
      <c r="B274" s="40">
        <v>0.98973379629629632</v>
      </c>
      <c r="C274" s="41">
        <v>17</v>
      </c>
      <c r="D274" s="3"/>
      <c r="E274" s="18" t="s">
        <v>7</v>
      </c>
      <c r="F274" s="43"/>
      <c r="G274" s="44"/>
      <c r="H274" s="3"/>
      <c r="I274" s="13" t="s">
        <v>8</v>
      </c>
      <c r="J274" s="47">
        <v>4.6944444444444448E-2</v>
      </c>
      <c r="K274" s="48">
        <v>4</v>
      </c>
      <c r="L274" s="3"/>
      <c r="M274" s="53" t="s">
        <v>76</v>
      </c>
      <c r="N274" s="66">
        <v>2.585648148148148E-2</v>
      </c>
      <c r="O274" s="67">
        <v>18</v>
      </c>
      <c r="Q274" s="59" t="s">
        <v>77</v>
      </c>
      <c r="R274" s="68"/>
      <c r="S274" s="68"/>
      <c r="T274" s="58"/>
      <c r="U274" s="20" t="s">
        <v>9</v>
      </c>
      <c r="V274" s="50">
        <v>8.774305555555556E-2</v>
      </c>
      <c r="W274" s="51">
        <v>32</v>
      </c>
      <c r="AH274" s="14"/>
      <c r="AI274" s="14"/>
      <c r="AJ274" s="15"/>
      <c r="AK274" s="15"/>
    </row>
    <row r="275" spans="1:37" x14ac:dyDescent="0.2">
      <c r="A275" s="60" t="s">
        <v>6</v>
      </c>
      <c r="B275" s="40">
        <v>0.99144675925925929</v>
      </c>
      <c r="C275" s="41">
        <v>14</v>
      </c>
      <c r="D275" s="3"/>
      <c r="E275" s="18" t="s">
        <v>7</v>
      </c>
      <c r="F275" s="43"/>
      <c r="G275" s="44"/>
      <c r="H275" s="3"/>
      <c r="I275" s="13" t="s">
        <v>8</v>
      </c>
      <c r="J275" s="47">
        <v>4.8078703703703707E-2</v>
      </c>
      <c r="K275" s="48">
        <v>36</v>
      </c>
      <c r="L275" s="3"/>
      <c r="M275" s="53" t="s">
        <v>76</v>
      </c>
      <c r="N275" s="66">
        <v>2.7534722222222221E-2</v>
      </c>
      <c r="O275" s="67">
        <v>27</v>
      </c>
      <c r="Q275" s="59" t="s">
        <v>77</v>
      </c>
      <c r="R275" s="68"/>
      <c r="S275" s="68"/>
      <c r="T275" s="58"/>
      <c r="U275" s="20" t="s">
        <v>9</v>
      </c>
      <c r="V275" s="50">
        <v>9.0266203703703696E-2</v>
      </c>
      <c r="W275" s="51">
        <v>23</v>
      </c>
      <c r="AH275" s="14"/>
      <c r="AI275" s="14"/>
      <c r="AJ275" s="15"/>
      <c r="AK275" s="15"/>
    </row>
    <row r="276" spans="1:37" x14ac:dyDescent="0.2">
      <c r="A276" s="60" t="s">
        <v>6</v>
      </c>
      <c r="B276" s="40">
        <v>0.99160879629629628</v>
      </c>
      <c r="C276" s="41" t="s">
        <v>11</v>
      </c>
      <c r="D276" s="3"/>
      <c r="E276" s="18" t="s">
        <v>7</v>
      </c>
      <c r="F276" s="43"/>
      <c r="G276" s="44"/>
      <c r="H276" s="3"/>
      <c r="I276" s="13" t="s">
        <v>8</v>
      </c>
      <c r="J276" s="47">
        <v>5.0092592592592598E-2</v>
      </c>
      <c r="K276" s="48">
        <v>1</v>
      </c>
      <c r="L276" s="3"/>
      <c r="M276" s="53" t="s">
        <v>76</v>
      </c>
      <c r="N276" s="66">
        <v>2.8622685185185185E-2</v>
      </c>
      <c r="O276" s="67">
        <v>1</v>
      </c>
      <c r="Q276" s="59" t="s">
        <v>77</v>
      </c>
      <c r="R276" s="68"/>
      <c r="S276" s="68"/>
      <c r="T276" s="58"/>
      <c r="U276" s="20" t="s">
        <v>9</v>
      </c>
      <c r="V276" s="50">
        <v>9.1863425925925932E-2</v>
      </c>
      <c r="W276" s="51">
        <v>9</v>
      </c>
      <c r="AH276" s="14"/>
      <c r="AI276" s="14"/>
      <c r="AJ276" s="15"/>
      <c r="AK276" s="15"/>
    </row>
    <row r="277" spans="1:37" x14ac:dyDescent="0.2">
      <c r="A277" s="60" t="s">
        <v>6</v>
      </c>
      <c r="B277" s="40">
        <v>0.99311342592592589</v>
      </c>
      <c r="C277" s="41">
        <v>25</v>
      </c>
      <c r="D277" s="3"/>
      <c r="E277" s="18" t="s">
        <v>7</v>
      </c>
      <c r="F277" s="43"/>
      <c r="G277" s="44"/>
      <c r="H277" s="3"/>
      <c r="I277" s="13" t="s">
        <v>8</v>
      </c>
      <c r="J277" s="47">
        <v>5.1956018518518519E-2</v>
      </c>
      <c r="K277" s="48">
        <v>0</v>
      </c>
      <c r="L277" s="3"/>
      <c r="M277" s="53" t="s">
        <v>76</v>
      </c>
      <c r="N277" s="66">
        <v>2.9548611111111109E-2</v>
      </c>
      <c r="O277" s="67">
        <v>35</v>
      </c>
      <c r="Q277" s="59" t="s">
        <v>77</v>
      </c>
      <c r="R277" s="68"/>
      <c r="S277" s="68"/>
      <c r="T277" s="58"/>
      <c r="U277" s="20" t="s">
        <v>9</v>
      </c>
      <c r="V277" s="50">
        <v>9.3043981481481478E-2</v>
      </c>
      <c r="W277" s="51">
        <v>2</v>
      </c>
      <c r="AH277" s="14"/>
      <c r="AI277" s="14"/>
      <c r="AJ277" s="15"/>
      <c r="AK277" s="15"/>
    </row>
    <row r="278" spans="1:37" x14ac:dyDescent="0.2">
      <c r="A278" s="60" t="s">
        <v>6</v>
      </c>
      <c r="B278" s="40">
        <v>0.99513888888888891</v>
      </c>
      <c r="C278" s="41">
        <v>33</v>
      </c>
      <c r="D278" s="3"/>
      <c r="E278" s="18" t="s">
        <v>7</v>
      </c>
      <c r="F278" s="43"/>
      <c r="G278" s="44"/>
      <c r="H278" s="3"/>
      <c r="I278" s="13" t="s">
        <v>8</v>
      </c>
      <c r="J278" s="47">
        <v>5.3587962962962969E-2</v>
      </c>
      <c r="K278" s="48">
        <v>27</v>
      </c>
      <c r="L278" s="3"/>
      <c r="M278" s="53" t="s">
        <v>76</v>
      </c>
      <c r="N278" s="66">
        <v>3.0381944444444444E-2</v>
      </c>
      <c r="O278" s="67">
        <v>15</v>
      </c>
      <c r="Q278" s="59" t="s">
        <v>77</v>
      </c>
      <c r="R278" s="68"/>
      <c r="S278" s="68"/>
      <c r="T278" s="58"/>
      <c r="U278" s="20" t="s">
        <v>9</v>
      </c>
      <c r="V278" s="50">
        <v>9.4444444444444442E-2</v>
      </c>
      <c r="W278" s="51">
        <v>10</v>
      </c>
      <c r="AH278" s="14"/>
      <c r="AI278" s="14"/>
      <c r="AJ278" s="15"/>
      <c r="AK278" s="15"/>
    </row>
    <row r="279" spans="1:37" x14ac:dyDescent="0.2">
      <c r="A279" s="60" t="s">
        <v>6</v>
      </c>
      <c r="B279" s="40">
        <v>0.99686342592592592</v>
      </c>
      <c r="C279" s="41">
        <v>30</v>
      </c>
      <c r="D279" s="3"/>
      <c r="E279" s="18" t="s">
        <v>7</v>
      </c>
      <c r="F279" s="43"/>
      <c r="G279" s="44"/>
      <c r="H279" s="3"/>
      <c r="I279" s="13" t="s">
        <v>8</v>
      </c>
      <c r="J279" s="47">
        <v>5.5775462962962964E-2</v>
      </c>
      <c r="K279" s="48">
        <v>23</v>
      </c>
      <c r="L279" s="3"/>
      <c r="M279" s="53" t="s">
        <v>76</v>
      </c>
      <c r="N279" s="66">
        <v>3.1168981481481482E-2</v>
      </c>
      <c r="O279" s="67">
        <v>21</v>
      </c>
      <c r="Q279" s="59" t="s">
        <v>77</v>
      </c>
      <c r="R279" s="68"/>
      <c r="S279" s="68"/>
      <c r="T279" s="58"/>
      <c r="U279" s="20" t="s">
        <v>9</v>
      </c>
      <c r="V279" s="50">
        <v>9.447916666666667E-2</v>
      </c>
      <c r="W279" s="51" t="s">
        <v>11</v>
      </c>
      <c r="AH279" s="14"/>
      <c r="AI279" s="14"/>
      <c r="AJ279" s="15"/>
      <c r="AK279" s="15"/>
    </row>
    <row r="280" spans="1:37" x14ac:dyDescent="0.2">
      <c r="A280" s="60" t="s">
        <v>6</v>
      </c>
      <c r="B280" s="40">
        <v>0.99938657407407405</v>
      </c>
      <c r="C280" s="41">
        <v>25</v>
      </c>
      <c r="D280" s="3"/>
      <c r="E280" s="18" t="s">
        <v>7</v>
      </c>
      <c r="F280" s="43"/>
      <c r="G280" s="44"/>
      <c r="H280" s="3"/>
      <c r="I280" s="13" t="s">
        <v>8</v>
      </c>
      <c r="J280" s="47">
        <v>5.7222222222222223E-2</v>
      </c>
      <c r="K280" s="48">
        <v>22</v>
      </c>
      <c r="L280" s="3"/>
      <c r="M280" s="53" t="s">
        <v>76</v>
      </c>
      <c r="N280" s="66">
        <v>3.24537037037037E-2</v>
      </c>
      <c r="O280" s="67">
        <v>31</v>
      </c>
      <c r="Q280" s="59" t="s">
        <v>77</v>
      </c>
      <c r="R280" s="68"/>
      <c r="S280" s="68"/>
      <c r="T280" s="58"/>
      <c r="U280" s="20" t="s">
        <v>9</v>
      </c>
      <c r="V280" s="50">
        <v>9.5127314814814803E-2</v>
      </c>
      <c r="W280" s="51">
        <v>14</v>
      </c>
      <c r="AH280" s="14"/>
      <c r="AI280" s="14"/>
      <c r="AJ280" s="15"/>
      <c r="AK280" s="15"/>
    </row>
    <row r="281" spans="1:37" x14ac:dyDescent="0.2">
      <c r="A281" s="60" t="s">
        <v>6</v>
      </c>
      <c r="B281" s="40">
        <v>2.7777777777777778E-4</v>
      </c>
      <c r="C281" s="41">
        <v>7</v>
      </c>
      <c r="D281" s="3"/>
      <c r="E281" s="18" t="s">
        <v>7</v>
      </c>
      <c r="F281" s="43"/>
      <c r="G281" s="44"/>
      <c r="H281" s="3"/>
      <c r="I281" s="13" t="s">
        <v>8</v>
      </c>
      <c r="J281" s="47">
        <v>5.8622685185185187E-2</v>
      </c>
      <c r="K281" s="48">
        <v>9</v>
      </c>
      <c r="L281" s="3"/>
      <c r="M281" s="53" t="s">
        <v>76</v>
      </c>
      <c r="N281" s="66">
        <v>3.4340277777777782E-2</v>
      </c>
      <c r="O281" s="67">
        <v>0</v>
      </c>
      <c r="Q281" s="59" t="s">
        <v>77</v>
      </c>
      <c r="R281" s="68"/>
      <c r="S281" s="68"/>
      <c r="T281" s="58"/>
      <c r="U281" s="20" t="s">
        <v>9</v>
      </c>
      <c r="V281" s="50">
        <v>9.5659722222222229E-2</v>
      </c>
      <c r="W281" s="51">
        <v>15</v>
      </c>
    </row>
    <row r="282" spans="1:37" x14ac:dyDescent="0.2">
      <c r="A282" s="60" t="s">
        <v>6</v>
      </c>
      <c r="B282" s="40">
        <v>9.6064814814814808E-4</v>
      </c>
      <c r="C282" s="41" t="s">
        <v>11</v>
      </c>
      <c r="D282" s="3"/>
      <c r="E282" s="18" t="s">
        <v>7</v>
      </c>
      <c r="F282" s="43"/>
      <c r="G282" s="44"/>
      <c r="H282" s="3"/>
      <c r="I282" s="13" t="s">
        <v>8</v>
      </c>
      <c r="J282" s="47">
        <v>6.0092592592592593E-2</v>
      </c>
      <c r="K282" s="48">
        <v>35</v>
      </c>
      <c r="L282" s="3"/>
      <c r="M282" s="53" t="s">
        <v>76</v>
      </c>
      <c r="N282" s="66">
        <v>3.5439814814814813E-2</v>
      </c>
      <c r="O282" s="67">
        <v>21</v>
      </c>
      <c r="Q282" s="59" t="s">
        <v>77</v>
      </c>
      <c r="R282" s="68"/>
      <c r="S282" s="68"/>
      <c r="T282" s="58"/>
      <c r="U282" s="20" t="s">
        <v>9</v>
      </c>
      <c r="V282" s="50">
        <v>9.6273148148148149E-2</v>
      </c>
      <c r="W282" s="51">
        <v>14</v>
      </c>
    </row>
    <row r="283" spans="1:37" x14ac:dyDescent="0.2">
      <c r="A283" s="60" t="s">
        <v>6</v>
      </c>
      <c r="B283" s="40">
        <v>1.5856481481481479E-3</v>
      </c>
      <c r="C283" s="41">
        <v>7</v>
      </c>
      <c r="D283" s="3"/>
      <c r="E283" s="18" t="s">
        <v>7</v>
      </c>
      <c r="F283" s="43"/>
      <c r="G283" s="44"/>
      <c r="H283" s="3"/>
      <c r="I283" s="13" t="s">
        <v>8</v>
      </c>
      <c r="J283" s="47">
        <v>6.1261574074074072E-2</v>
      </c>
      <c r="K283" s="48">
        <v>19</v>
      </c>
      <c r="L283" s="3"/>
      <c r="M283" s="53" t="s">
        <v>76</v>
      </c>
      <c r="N283" s="66">
        <v>3.6099537037037034E-2</v>
      </c>
      <c r="O283" s="67">
        <v>26</v>
      </c>
      <c r="Q283" s="59" t="s">
        <v>77</v>
      </c>
      <c r="R283" s="68"/>
      <c r="S283" s="68"/>
      <c r="T283" s="58"/>
      <c r="U283" s="20" t="s">
        <v>9</v>
      </c>
      <c r="V283" s="50">
        <v>9.6944444444444444E-2</v>
      </c>
      <c r="W283" s="51">
        <v>35</v>
      </c>
    </row>
    <row r="284" spans="1:37" x14ac:dyDescent="0.2">
      <c r="A284" s="60" t="s">
        <v>6</v>
      </c>
      <c r="B284" s="40">
        <v>2.5347222222222221E-3</v>
      </c>
      <c r="C284" s="41">
        <v>23</v>
      </c>
      <c r="D284" s="3"/>
      <c r="E284" s="18" t="s">
        <v>7</v>
      </c>
      <c r="F284" s="43"/>
      <c r="G284" s="44"/>
      <c r="H284" s="3"/>
      <c r="I284" s="13" t="s">
        <v>8</v>
      </c>
      <c r="J284" s="47">
        <v>6.2986111111111118E-2</v>
      </c>
      <c r="K284" s="48">
        <v>13</v>
      </c>
      <c r="L284" s="3"/>
      <c r="M284" s="53" t="s">
        <v>76</v>
      </c>
      <c r="N284" s="66">
        <v>3.6863425925925931E-2</v>
      </c>
      <c r="O284" s="67">
        <v>4</v>
      </c>
      <c r="Q284" s="59" t="s">
        <v>77</v>
      </c>
      <c r="R284" s="68"/>
      <c r="S284" s="68"/>
      <c r="T284" s="58"/>
      <c r="U284" s="20" t="s">
        <v>9</v>
      </c>
      <c r="V284" s="50">
        <v>9.8368055555555556E-2</v>
      </c>
      <c r="W284" s="51">
        <v>30</v>
      </c>
    </row>
    <row r="285" spans="1:37" x14ac:dyDescent="0.2">
      <c r="A285" s="60" t="s">
        <v>6</v>
      </c>
      <c r="B285" s="40">
        <v>3.7152777777777774E-3</v>
      </c>
      <c r="C285" s="41">
        <v>24</v>
      </c>
      <c r="D285" s="3"/>
      <c r="E285" s="18" t="s">
        <v>7</v>
      </c>
      <c r="F285" s="43"/>
      <c r="G285" s="44"/>
      <c r="H285" s="3"/>
      <c r="I285" s="13" t="s">
        <v>8</v>
      </c>
      <c r="J285" s="47">
        <v>6.4803240740740745E-2</v>
      </c>
      <c r="K285" s="48">
        <v>15</v>
      </c>
      <c r="L285" s="3"/>
      <c r="M285" s="53" t="s">
        <v>76</v>
      </c>
      <c r="N285" s="66">
        <v>3.7696759259259256E-2</v>
      </c>
      <c r="O285" s="67">
        <v>16</v>
      </c>
      <c r="Q285" s="59" t="s">
        <v>77</v>
      </c>
      <c r="R285" s="68"/>
      <c r="S285" s="68"/>
      <c r="T285" s="58"/>
      <c r="U285" s="20" t="s">
        <v>9</v>
      </c>
      <c r="V285" s="50">
        <v>9.9953703703703711E-2</v>
      </c>
      <c r="W285" s="51">
        <v>27</v>
      </c>
    </row>
    <row r="286" spans="1:37" x14ac:dyDescent="0.2">
      <c r="A286" s="60" t="s">
        <v>6</v>
      </c>
      <c r="B286" s="40">
        <v>4.5138888888888893E-3</v>
      </c>
      <c r="C286" s="41">
        <v>34</v>
      </c>
      <c r="D286" s="3"/>
      <c r="E286" s="18" t="s">
        <v>7</v>
      </c>
      <c r="F286" s="43"/>
      <c r="G286" s="44"/>
      <c r="H286" s="3"/>
      <c r="I286" s="13" t="s">
        <v>8</v>
      </c>
      <c r="J286" s="47">
        <v>6.4861111111111105E-2</v>
      </c>
      <c r="K286" s="48" t="s">
        <v>11</v>
      </c>
      <c r="L286" s="3"/>
      <c r="M286" s="53" t="s">
        <v>76</v>
      </c>
      <c r="N286" s="66">
        <v>3.8425925925925926E-2</v>
      </c>
      <c r="O286" s="67">
        <v>6</v>
      </c>
      <c r="Q286" s="59" t="s">
        <v>77</v>
      </c>
      <c r="R286" s="68"/>
      <c r="S286" s="68"/>
      <c r="T286" s="58"/>
      <c r="U286" s="20" t="s">
        <v>9</v>
      </c>
      <c r="V286" s="50">
        <v>0.10184027777777778</v>
      </c>
      <c r="W286" s="51">
        <v>22</v>
      </c>
    </row>
    <row r="287" spans="1:37" x14ac:dyDescent="0.2">
      <c r="A287" s="60" t="s">
        <v>6</v>
      </c>
      <c r="B287" s="40">
        <v>5.138888888888889E-3</v>
      </c>
      <c r="C287" s="41">
        <v>0</v>
      </c>
      <c r="D287" s="3"/>
      <c r="E287" s="18" t="s">
        <v>7</v>
      </c>
      <c r="F287" s="43"/>
      <c r="G287" s="44"/>
      <c r="H287" s="3"/>
      <c r="I287" s="13" t="s">
        <v>8</v>
      </c>
      <c r="J287" s="47">
        <v>6.6192129629629629E-2</v>
      </c>
      <c r="K287" s="48">
        <v>31</v>
      </c>
      <c r="L287" s="3"/>
      <c r="M287" s="53" t="s">
        <v>76</v>
      </c>
      <c r="N287" s="66">
        <v>3.965277777777778E-2</v>
      </c>
      <c r="O287" s="67">
        <v>36</v>
      </c>
      <c r="Q287" s="59" t="s">
        <v>77</v>
      </c>
      <c r="R287" s="68"/>
      <c r="S287" s="68"/>
      <c r="T287" s="58"/>
      <c r="U287" s="20" t="s">
        <v>9</v>
      </c>
      <c r="V287" s="50">
        <v>0.10342592592592592</v>
      </c>
      <c r="W287" s="51">
        <v>34</v>
      </c>
    </row>
    <row r="288" spans="1:37" x14ac:dyDescent="0.2">
      <c r="A288" s="60" t="s">
        <v>6</v>
      </c>
      <c r="B288" s="40">
        <v>6.6435185185185182E-3</v>
      </c>
      <c r="C288" s="41">
        <v>19</v>
      </c>
      <c r="D288" s="3"/>
      <c r="E288" s="18" t="s">
        <v>7</v>
      </c>
      <c r="F288" s="43"/>
      <c r="G288" s="44"/>
      <c r="H288" s="3"/>
      <c r="I288" s="13" t="s">
        <v>8</v>
      </c>
      <c r="J288" s="47">
        <v>6.7754629629629637E-2</v>
      </c>
      <c r="K288" s="48">
        <v>18</v>
      </c>
      <c r="L288" s="3"/>
      <c r="M288" s="53" t="s">
        <v>76</v>
      </c>
      <c r="N288" s="66">
        <v>4.0821759259259259E-2</v>
      </c>
      <c r="O288" s="67">
        <v>24</v>
      </c>
      <c r="Q288" s="59" t="s">
        <v>77</v>
      </c>
      <c r="R288" s="68"/>
      <c r="S288" s="68"/>
      <c r="T288" s="58"/>
      <c r="U288" s="20" t="s">
        <v>9</v>
      </c>
      <c r="V288" s="50">
        <v>0.10542824074074074</v>
      </c>
      <c r="W288" s="51">
        <v>25</v>
      </c>
    </row>
    <row r="289" spans="1:37" x14ac:dyDescent="0.2">
      <c r="A289" s="60" t="s">
        <v>6</v>
      </c>
      <c r="B289" s="40">
        <v>8.0555555555555554E-3</v>
      </c>
      <c r="C289" s="41">
        <v>16</v>
      </c>
      <c r="D289" s="3"/>
      <c r="E289" s="18" t="s">
        <v>7</v>
      </c>
      <c r="F289" s="43"/>
      <c r="G289" s="44"/>
      <c r="H289" s="3"/>
      <c r="I289" s="13" t="s">
        <v>8</v>
      </c>
      <c r="J289" s="47">
        <v>6.913194444444444E-2</v>
      </c>
      <c r="K289" s="48">
        <v>35</v>
      </c>
      <c r="L289" s="3"/>
      <c r="M289" s="53" t="s">
        <v>76</v>
      </c>
      <c r="N289" s="66">
        <v>4.1759259259259253E-2</v>
      </c>
      <c r="O289" s="67">
        <v>36</v>
      </c>
      <c r="Q289" s="59" t="s">
        <v>77</v>
      </c>
      <c r="R289" s="68"/>
      <c r="S289" s="68"/>
      <c r="T289" s="58"/>
      <c r="U289" s="20" t="s">
        <v>9</v>
      </c>
      <c r="V289" s="50">
        <v>0.10773148148148148</v>
      </c>
      <c r="W289" s="51">
        <v>34</v>
      </c>
    </row>
    <row r="290" spans="1:37" x14ac:dyDescent="0.2">
      <c r="A290" s="60" t="s">
        <v>6</v>
      </c>
      <c r="B290" s="40">
        <v>9.1782407407407403E-3</v>
      </c>
      <c r="C290" s="41">
        <v>18</v>
      </c>
      <c r="D290" s="3"/>
      <c r="E290" s="18" t="s">
        <v>7</v>
      </c>
      <c r="F290" s="43"/>
      <c r="G290" s="44"/>
      <c r="H290" s="3"/>
      <c r="I290" s="13" t="s">
        <v>8</v>
      </c>
      <c r="J290" s="47">
        <v>7.0208333333333331E-2</v>
      </c>
      <c r="K290" s="48">
        <v>22</v>
      </c>
      <c r="L290" s="3"/>
      <c r="M290" s="53" t="s">
        <v>76</v>
      </c>
      <c r="N290" s="66">
        <v>4.280092592592593E-2</v>
      </c>
      <c r="O290" s="67" t="s">
        <v>11</v>
      </c>
      <c r="Q290" s="59" t="s">
        <v>77</v>
      </c>
      <c r="R290" s="68"/>
      <c r="S290" s="68"/>
      <c r="T290" s="58"/>
      <c r="U290" s="20" t="s">
        <v>9</v>
      </c>
      <c r="V290" s="50">
        <v>0.11023148148148149</v>
      </c>
      <c r="W290" s="51">
        <v>9</v>
      </c>
    </row>
    <row r="291" spans="1:37" x14ac:dyDescent="0.2">
      <c r="A291" s="60" t="s">
        <v>6</v>
      </c>
      <c r="B291" s="40">
        <v>1.0046296296296296E-2</v>
      </c>
      <c r="C291" s="41">
        <v>10</v>
      </c>
      <c r="D291" s="3"/>
      <c r="E291" s="18" t="s">
        <v>7</v>
      </c>
      <c r="F291" s="43"/>
      <c r="G291" s="44"/>
      <c r="H291" s="3"/>
      <c r="I291" s="13" t="s">
        <v>8</v>
      </c>
      <c r="J291" s="47">
        <v>7.1469907407407399E-2</v>
      </c>
      <c r="K291" s="48">
        <v>4</v>
      </c>
      <c r="L291" s="3"/>
      <c r="M291" s="53" t="s">
        <v>76</v>
      </c>
      <c r="N291" s="66">
        <v>4.4062500000000004E-2</v>
      </c>
      <c r="O291" s="67">
        <v>19</v>
      </c>
      <c r="Q291" s="59" t="s">
        <v>77</v>
      </c>
      <c r="R291" s="68"/>
      <c r="S291" s="68"/>
      <c r="T291" s="58"/>
      <c r="U291" s="20" t="s">
        <v>9</v>
      </c>
      <c r="V291" s="50">
        <v>0.11321759259259261</v>
      </c>
      <c r="W291" s="51">
        <v>28</v>
      </c>
    </row>
    <row r="292" spans="1:37" x14ac:dyDescent="0.2">
      <c r="A292" s="60" t="s">
        <v>6</v>
      </c>
      <c r="B292" s="40">
        <v>1.1249999999999998E-2</v>
      </c>
      <c r="C292" s="41">
        <v>7</v>
      </c>
      <c r="D292" s="3"/>
      <c r="E292" s="18" t="s">
        <v>7</v>
      </c>
      <c r="F292" s="43"/>
      <c r="G292" s="44"/>
      <c r="H292" s="3"/>
      <c r="I292" s="13" t="s">
        <v>8</v>
      </c>
      <c r="J292" s="47">
        <v>7.2997685185185179E-2</v>
      </c>
      <c r="K292" s="48">
        <v>9</v>
      </c>
      <c r="L292" s="3"/>
      <c r="M292" s="53" t="s">
        <v>76</v>
      </c>
      <c r="N292" s="66">
        <v>4.5416666666666668E-2</v>
      </c>
      <c r="O292" s="67">
        <v>32</v>
      </c>
      <c r="Q292" s="59" t="s">
        <v>77</v>
      </c>
      <c r="R292" s="68"/>
      <c r="S292" s="68"/>
      <c r="T292" s="58"/>
      <c r="U292" s="20" t="s">
        <v>9</v>
      </c>
      <c r="V292" s="50">
        <v>0.11631944444444443</v>
      </c>
      <c r="W292" s="51">
        <v>30</v>
      </c>
    </row>
    <row r="293" spans="1:37" x14ac:dyDescent="0.2">
      <c r="A293" s="60" t="s">
        <v>6</v>
      </c>
      <c r="B293" s="40">
        <v>1.2199074074074072E-2</v>
      </c>
      <c r="C293" s="41">
        <v>24</v>
      </c>
      <c r="D293" s="3"/>
      <c r="E293" s="18" t="s">
        <v>7</v>
      </c>
      <c r="F293" s="43"/>
      <c r="G293" s="44"/>
      <c r="H293" s="3"/>
      <c r="I293" s="13" t="s">
        <v>8</v>
      </c>
      <c r="J293" s="47">
        <v>7.4155092592592592E-2</v>
      </c>
      <c r="K293" s="48">
        <v>5</v>
      </c>
      <c r="L293" s="3"/>
      <c r="M293" s="53" t="s">
        <v>76</v>
      </c>
      <c r="N293" s="66">
        <v>4.6863425925925926E-2</v>
      </c>
      <c r="O293" s="67">
        <v>4</v>
      </c>
      <c r="Q293" s="59" t="s">
        <v>77</v>
      </c>
      <c r="R293" s="68"/>
      <c r="S293" s="68"/>
      <c r="T293" s="58"/>
      <c r="U293" s="20" t="s">
        <v>9</v>
      </c>
      <c r="V293" s="50">
        <v>0.11648148148148148</v>
      </c>
      <c r="W293" s="51" t="s">
        <v>11</v>
      </c>
    </row>
    <row r="294" spans="1:37" x14ac:dyDescent="0.2">
      <c r="A294" s="60" t="s">
        <v>6</v>
      </c>
      <c r="B294" s="40">
        <v>1.3530092592592594E-2</v>
      </c>
      <c r="C294" s="41">
        <v>24</v>
      </c>
      <c r="D294" s="3"/>
      <c r="E294" s="18" t="s">
        <v>7</v>
      </c>
      <c r="F294" s="43"/>
      <c r="G294" s="44"/>
      <c r="H294" s="3"/>
      <c r="I294" s="13" t="s">
        <v>8</v>
      </c>
      <c r="J294" s="47">
        <v>7.5081018518518519E-2</v>
      </c>
      <c r="K294" s="48">
        <v>11</v>
      </c>
      <c r="L294" s="3"/>
      <c r="M294" s="53" t="s">
        <v>76</v>
      </c>
      <c r="N294" s="66">
        <v>4.8321759259259266E-2</v>
      </c>
      <c r="O294" s="67">
        <v>0</v>
      </c>
      <c r="Q294" s="59" t="s">
        <v>77</v>
      </c>
      <c r="R294" s="68"/>
      <c r="S294" s="68"/>
      <c r="T294" s="58"/>
      <c r="U294" s="20" t="s">
        <v>9</v>
      </c>
      <c r="V294" s="50">
        <v>0.11950231481481481</v>
      </c>
      <c r="W294" s="51">
        <v>4</v>
      </c>
    </row>
    <row r="295" spans="1:37" x14ac:dyDescent="0.2">
      <c r="A295" s="60" t="s">
        <v>6</v>
      </c>
      <c r="B295" s="40">
        <v>1.4814814814814814E-2</v>
      </c>
      <c r="C295" s="41">
        <v>24</v>
      </c>
      <c r="D295" s="3"/>
      <c r="E295" s="18" t="s">
        <v>7</v>
      </c>
      <c r="F295" s="43"/>
      <c r="G295" s="44"/>
      <c r="H295" s="3"/>
      <c r="I295" s="13" t="s">
        <v>8</v>
      </c>
      <c r="J295" s="47">
        <v>7.604166666666666E-2</v>
      </c>
      <c r="K295" s="48">
        <v>6</v>
      </c>
      <c r="L295" s="3"/>
      <c r="M295" s="53" t="s">
        <v>76</v>
      </c>
      <c r="N295" s="66">
        <v>5.1423611111111107E-2</v>
      </c>
      <c r="O295" s="67">
        <v>28</v>
      </c>
      <c r="Q295" s="59" t="s">
        <v>77</v>
      </c>
      <c r="R295" s="68"/>
      <c r="S295" s="68"/>
      <c r="T295" s="58"/>
      <c r="U295" s="20" t="s">
        <v>9</v>
      </c>
      <c r="V295" s="50">
        <v>0.12129629629629629</v>
      </c>
      <c r="W295" s="51">
        <v>25</v>
      </c>
      <c r="AH295" s="14"/>
      <c r="AI295" s="14"/>
      <c r="AJ295" s="15"/>
      <c r="AK295" s="15"/>
    </row>
    <row r="296" spans="1:37" x14ac:dyDescent="0.2">
      <c r="A296" s="60" t="s">
        <v>6</v>
      </c>
      <c r="B296" s="40">
        <v>1.6342592592592593E-2</v>
      </c>
      <c r="C296" s="41">
        <v>35</v>
      </c>
      <c r="D296" s="3"/>
      <c r="E296" s="18" t="s">
        <v>7</v>
      </c>
      <c r="F296" s="43"/>
      <c r="G296" s="44"/>
      <c r="H296" s="3"/>
      <c r="I296" s="13" t="s">
        <v>8</v>
      </c>
      <c r="J296" s="47">
        <v>7.7638888888888882E-2</v>
      </c>
      <c r="K296" s="48">
        <v>18</v>
      </c>
      <c r="L296" s="3"/>
      <c r="M296" s="53" t="s">
        <v>76</v>
      </c>
      <c r="N296" s="66">
        <v>5.378472222222222E-2</v>
      </c>
      <c r="O296" s="67">
        <v>23</v>
      </c>
      <c r="Q296" s="59" t="s">
        <v>77</v>
      </c>
      <c r="R296" s="68"/>
      <c r="S296" s="68"/>
      <c r="T296" s="58"/>
      <c r="U296" s="20" t="s">
        <v>9</v>
      </c>
      <c r="V296" s="50">
        <v>0.12322916666666667</v>
      </c>
      <c r="W296" s="51">
        <v>9</v>
      </c>
      <c r="AH296" s="14"/>
      <c r="AI296" s="14"/>
      <c r="AJ296" s="15"/>
      <c r="AK296" s="15"/>
    </row>
    <row r="297" spans="1:37" x14ac:dyDescent="0.2">
      <c r="A297" s="60" t="s">
        <v>6</v>
      </c>
      <c r="B297" s="40">
        <v>1.8206018518518517E-2</v>
      </c>
      <c r="C297" s="41">
        <v>33</v>
      </c>
      <c r="D297" s="3"/>
      <c r="E297" s="18" t="s">
        <v>7</v>
      </c>
      <c r="F297" s="43"/>
      <c r="G297" s="44"/>
      <c r="H297" s="3"/>
      <c r="I297" s="13" t="s">
        <v>8</v>
      </c>
      <c r="J297" s="47">
        <v>7.8738425925925934E-2</v>
      </c>
      <c r="K297" s="48">
        <v>35</v>
      </c>
      <c r="L297" s="3"/>
      <c r="M297" s="53" t="s">
        <v>76</v>
      </c>
      <c r="N297" s="66">
        <v>5.4791666666666662E-2</v>
      </c>
      <c r="O297" s="67">
        <v>8</v>
      </c>
      <c r="Q297" s="59" t="s">
        <v>77</v>
      </c>
      <c r="R297" s="68"/>
      <c r="S297" s="68"/>
      <c r="T297" s="58"/>
      <c r="U297" s="20" t="s">
        <v>9</v>
      </c>
      <c r="V297" s="50">
        <v>0.12515046296296298</v>
      </c>
      <c r="W297" s="51">
        <v>29</v>
      </c>
      <c r="AH297" s="14"/>
      <c r="AI297" s="14"/>
      <c r="AJ297" s="15"/>
      <c r="AK297" s="15"/>
    </row>
    <row r="298" spans="1:37" x14ac:dyDescent="0.2">
      <c r="A298" s="60" t="s">
        <v>6</v>
      </c>
      <c r="B298" s="40">
        <v>1.9386574074074073E-2</v>
      </c>
      <c r="C298" s="41">
        <v>22</v>
      </c>
      <c r="D298" s="3"/>
      <c r="E298" s="18" t="s">
        <v>7</v>
      </c>
      <c r="F298" s="43"/>
      <c r="G298" s="44"/>
      <c r="H298" s="3"/>
      <c r="I298" s="13" t="s">
        <v>8</v>
      </c>
      <c r="J298" s="47">
        <v>7.9872685185185185E-2</v>
      </c>
      <c r="K298" s="48">
        <v>13</v>
      </c>
      <c r="L298" s="3"/>
      <c r="M298" s="53" t="s">
        <v>76</v>
      </c>
      <c r="N298" s="66">
        <v>5.6412037037037038E-2</v>
      </c>
      <c r="O298" s="67">
        <v>12</v>
      </c>
      <c r="Q298" s="59" t="s">
        <v>77</v>
      </c>
      <c r="R298" s="68"/>
      <c r="S298" s="68"/>
      <c r="T298" s="58"/>
      <c r="U298" s="20" t="s">
        <v>9</v>
      </c>
      <c r="V298" s="50">
        <v>0.12740740740740741</v>
      </c>
      <c r="W298" s="51">
        <v>3</v>
      </c>
      <c r="AH298" s="14"/>
      <c r="AI298" s="14"/>
      <c r="AJ298" s="15"/>
      <c r="AK298" s="15"/>
    </row>
    <row r="299" spans="1:37" x14ac:dyDescent="0.2">
      <c r="A299" s="60" t="s">
        <v>6</v>
      </c>
      <c r="B299" s="40">
        <v>2.0856481481481479E-2</v>
      </c>
      <c r="C299" s="41">
        <v>12</v>
      </c>
      <c r="D299" s="3"/>
      <c r="E299" s="18" t="s">
        <v>7</v>
      </c>
      <c r="F299" s="43"/>
      <c r="G299" s="44"/>
      <c r="H299" s="3"/>
      <c r="I299" s="13" t="s">
        <v>8</v>
      </c>
      <c r="J299" s="47">
        <v>8.1053240740740731E-2</v>
      </c>
      <c r="K299" s="48">
        <v>1</v>
      </c>
      <c r="L299" s="3"/>
      <c r="M299" s="53" t="s">
        <v>76</v>
      </c>
      <c r="N299" s="66">
        <v>5.7708333333333334E-2</v>
      </c>
      <c r="O299" s="67">
        <v>3</v>
      </c>
      <c r="Q299" s="59" t="s">
        <v>77</v>
      </c>
      <c r="R299" s="68"/>
      <c r="S299" s="68"/>
      <c r="T299" s="58"/>
      <c r="U299" s="20" t="s">
        <v>9</v>
      </c>
      <c r="V299" s="50">
        <v>0.12972222222222221</v>
      </c>
      <c r="W299" s="51">
        <v>24</v>
      </c>
      <c r="AH299" s="14"/>
      <c r="AI299" s="14"/>
      <c r="AJ299" s="15"/>
      <c r="AK299" s="15"/>
    </row>
    <row r="300" spans="1:37" x14ac:dyDescent="0.2">
      <c r="A300" s="60" t="s">
        <v>6</v>
      </c>
      <c r="B300" s="40">
        <v>2.2395833333333334E-2</v>
      </c>
      <c r="C300" s="41">
        <v>30</v>
      </c>
      <c r="D300" s="3"/>
      <c r="E300" s="18" t="s">
        <v>7</v>
      </c>
      <c r="F300" s="43"/>
      <c r="G300" s="44"/>
      <c r="H300" s="3"/>
      <c r="I300" s="13" t="s">
        <v>8</v>
      </c>
      <c r="J300" s="47"/>
      <c r="K300" s="48"/>
      <c r="L300" s="3"/>
      <c r="M300" s="53" t="s">
        <v>76</v>
      </c>
      <c r="N300" s="66">
        <v>5.9155092592592586E-2</v>
      </c>
      <c r="O300" s="67">
        <v>0</v>
      </c>
      <c r="Q300" s="59" t="s">
        <v>77</v>
      </c>
      <c r="R300" s="68"/>
      <c r="S300" s="68"/>
      <c r="T300" s="58"/>
      <c r="U300" s="20" t="s">
        <v>9</v>
      </c>
      <c r="V300" s="50">
        <v>0.13157407407407407</v>
      </c>
      <c r="W300" s="51">
        <v>31</v>
      </c>
      <c r="AH300" s="14"/>
      <c r="AI300" s="14"/>
      <c r="AJ300" s="15"/>
      <c r="AK300" s="15"/>
    </row>
    <row r="301" spans="1:37" x14ac:dyDescent="0.2">
      <c r="A301" s="60" t="s">
        <v>6</v>
      </c>
      <c r="B301" s="40">
        <v>2.3564814814814813E-2</v>
      </c>
      <c r="C301" s="41">
        <v>24</v>
      </c>
      <c r="D301" s="3"/>
      <c r="E301" s="18" t="s">
        <v>7</v>
      </c>
      <c r="F301" s="43"/>
      <c r="G301" s="44"/>
      <c r="H301" s="3"/>
      <c r="I301" s="13" t="s">
        <v>8</v>
      </c>
      <c r="J301" s="47"/>
      <c r="K301" s="48"/>
      <c r="L301" s="3"/>
      <c r="M301" s="53" t="s">
        <v>76</v>
      </c>
      <c r="N301" s="66">
        <v>6.177083333333333E-2</v>
      </c>
      <c r="O301" s="67">
        <v>25</v>
      </c>
      <c r="Q301" s="59" t="s">
        <v>77</v>
      </c>
      <c r="R301" s="68"/>
      <c r="S301" s="68"/>
      <c r="T301" s="58"/>
      <c r="U301" s="20" t="s">
        <v>9</v>
      </c>
      <c r="V301" s="50">
        <v>0.13398148148148148</v>
      </c>
      <c r="W301" s="51">
        <v>4</v>
      </c>
      <c r="AH301" s="14"/>
      <c r="AI301" s="14"/>
      <c r="AJ301" s="15"/>
      <c r="AK301" s="15"/>
    </row>
    <row r="302" spans="1:37" x14ac:dyDescent="0.2">
      <c r="A302" s="60" t="s">
        <v>6</v>
      </c>
      <c r="B302" s="40">
        <v>2.4641203703703703E-2</v>
      </c>
      <c r="C302" s="41">
        <v>7</v>
      </c>
      <c r="D302" s="3"/>
      <c r="E302" s="18" t="s">
        <v>7</v>
      </c>
      <c r="F302" s="43"/>
      <c r="G302" s="44"/>
      <c r="H302" s="3"/>
      <c r="I302" s="13" t="s">
        <v>8</v>
      </c>
      <c r="J302" s="47"/>
      <c r="K302" s="48"/>
      <c r="L302" s="3"/>
      <c r="M302" s="53" t="s">
        <v>76</v>
      </c>
      <c r="N302" s="66">
        <v>6.3136574074074081E-2</v>
      </c>
      <c r="O302" s="67" t="s">
        <v>11</v>
      </c>
      <c r="Q302" s="59" t="s">
        <v>77</v>
      </c>
      <c r="R302" s="68"/>
      <c r="S302" s="68"/>
      <c r="T302" s="58"/>
      <c r="U302" s="20" t="s">
        <v>9</v>
      </c>
      <c r="V302" s="50">
        <v>0.13664351851851853</v>
      </c>
      <c r="W302" s="51">
        <v>28</v>
      </c>
      <c r="AH302" s="14"/>
      <c r="AI302" s="14"/>
      <c r="AJ302" s="15"/>
      <c r="AK302" s="15"/>
    </row>
    <row r="303" spans="1:37" x14ac:dyDescent="0.2">
      <c r="A303" s="60" t="s">
        <v>6</v>
      </c>
      <c r="B303" s="40">
        <v>2.5624999999999998E-2</v>
      </c>
      <c r="C303" s="41">
        <v>30</v>
      </c>
      <c r="D303" s="3"/>
      <c r="E303" s="18" t="s">
        <v>7</v>
      </c>
      <c r="F303" s="43"/>
      <c r="G303" s="44"/>
      <c r="H303" s="3"/>
      <c r="I303" s="13" t="s">
        <v>8</v>
      </c>
      <c r="J303" s="47"/>
      <c r="K303" s="48"/>
      <c r="L303" s="3"/>
      <c r="M303" s="53" t="s">
        <v>76</v>
      </c>
      <c r="N303" s="66">
        <v>6.4282407407407413E-2</v>
      </c>
      <c r="O303" s="67">
        <v>33</v>
      </c>
      <c r="Q303" s="59" t="s">
        <v>77</v>
      </c>
      <c r="R303" s="68"/>
      <c r="S303" s="68"/>
      <c r="T303" s="58"/>
      <c r="U303" s="20" t="s">
        <v>9</v>
      </c>
      <c r="V303" s="50">
        <v>0.13673611111111111</v>
      </c>
      <c r="W303" s="51" t="s">
        <v>11</v>
      </c>
      <c r="AH303" s="14"/>
      <c r="AI303" s="14"/>
      <c r="AJ303" s="15"/>
      <c r="AK303" s="15"/>
    </row>
    <row r="304" spans="1:37" x14ac:dyDescent="0.2">
      <c r="A304" s="60" t="s">
        <v>6</v>
      </c>
      <c r="B304" s="40">
        <v>2.6620370370370374E-2</v>
      </c>
      <c r="C304" s="41">
        <v>9</v>
      </c>
      <c r="D304" s="3"/>
      <c r="E304" s="18" t="s">
        <v>7</v>
      </c>
      <c r="F304" s="43"/>
      <c r="G304" s="44"/>
      <c r="H304" s="3"/>
      <c r="I304" s="13" t="s">
        <v>8</v>
      </c>
      <c r="J304" s="47"/>
      <c r="K304" s="48"/>
      <c r="L304" s="3"/>
      <c r="M304" s="53" t="s">
        <v>76</v>
      </c>
      <c r="N304" s="66">
        <v>6.7048611111111114E-2</v>
      </c>
      <c r="O304" s="67">
        <v>34</v>
      </c>
      <c r="Q304" s="59" t="s">
        <v>77</v>
      </c>
      <c r="R304" s="68"/>
      <c r="S304" s="68"/>
      <c r="T304" s="58"/>
      <c r="U304" s="20" t="s">
        <v>9</v>
      </c>
      <c r="V304" s="50">
        <v>0.13853009259259261</v>
      </c>
      <c r="W304" s="51">
        <v>1</v>
      </c>
      <c r="AH304" s="14"/>
      <c r="AI304" s="14"/>
      <c r="AJ304" s="15"/>
      <c r="AK304" s="15"/>
    </row>
    <row r="305" spans="1:37" x14ac:dyDescent="0.2">
      <c r="A305" s="60" t="s">
        <v>6</v>
      </c>
      <c r="B305" s="40">
        <v>2.7766203703703706E-2</v>
      </c>
      <c r="C305" s="41">
        <v>28</v>
      </c>
      <c r="D305" s="3"/>
      <c r="E305" s="18" t="s">
        <v>7</v>
      </c>
      <c r="F305" s="43"/>
      <c r="G305" s="44"/>
      <c r="H305" s="3"/>
      <c r="I305" s="13" t="s">
        <v>8</v>
      </c>
      <c r="J305" s="47"/>
      <c r="K305" s="48"/>
      <c r="L305" s="3"/>
      <c r="M305" s="53" t="s">
        <v>76</v>
      </c>
      <c r="N305" s="66">
        <v>6.9386574074074073E-2</v>
      </c>
      <c r="O305" s="67">
        <v>2</v>
      </c>
      <c r="Q305" s="59" t="s">
        <v>77</v>
      </c>
      <c r="R305" s="68"/>
      <c r="S305" s="68"/>
      <c r="T305" s="58"/>
      <c r="U305" s="20" t="s">
        <v>9</v>
      </c>
      <c r="V305" s="50">
        <v>0.14155092592592591</v>
      </c>
      <c r="W305" s="51">
        <v>8</v>
      </c>
      <c r="AH305" s="14"/>
      <c r="AI305" s="14"/>
      <c r="AJ305" s="15"/>
      <c r="AK305" s="15"/>
    </row>
    <row r="306" spans="1:37" x14ac:dyDescent="0.2">
      <c r="A306" s="60" t="s">
        <v>6</v>
      </c>
      <c r="B306" s="40">
        <v>2.900462962962963E-2</v>
      </c>
      <c r="C306" s="41">
        <v>9</v>
      </c>
      <c r="D306" s="3"/>
      <c r="E306" s="18" t="s">
        <v>7</v>
      </c>
      <c r="F306" s="43"/>
      <c r="G306" s="44"/>
      <c r="H306" s="3"/>
      <c r="I306" s="13" t="s">
        <v>8</v>
      </c>
      <c r="J306" s="47"/>
      <c r="K306" s="48"/>
      <c r="L306" s="3"/>
      <c r="M306" s="53" t="s">
        <v>76</v>
      </c>
      <c r="N306" s="66">
        <v>7.1365740740740743E-2</v>
      </c>
      <c r="O306" s="67">
        <v>1</v>
      </c>
      <c r="Q306" s="59" t="s">
        <v>77</v>
      </c>
      <c r="R306" s="68"/>
      <c r="S306" s="68"/>
      <c r="T306" s="58"/>
      <c r="U306" s="20" t="s">
        <v>9</v>
      </c>
      <c r="V306" s="50">
        <v>0.14472222222222222</v>
      </c>
      <c r="W306" s="51">
        <v>29</v>
      </c>
      <c r="AH306" s="14"/>
      <c r="AI306" s="14"/>
      <c r="AJ306" s="15"/>
      <c r="AK306" s="15"/>
    </row>
    <row r="307" spans="1:37" x14ac:dyDescent="0.2">
      <c r="A307" s="60" t="s">
        <v>6</v>
      </c>
      <c r="B307" s="40">
        <v>3.0729166666666669E-2</v>
      </c>
      <c r="C307" s="41">
        <v>9</v>
      </c>
      <c r="D307" s="3"/>
      <c r="E307" s="18" t="s">
        <v>7</v>
      </c>
      <c r="F307" s="43"/>
      <c r="G307" s="44"/>
      <c r="H307" s="3"/>
      <c r="I307" s="13" t="s">
        <v>8</v>
      </c>
      <c r="J307" s="47"/>
      <c r="K307" s="48"/>
      <c r="L307" s="3"/>
      <c r="M307" s="53" t="s">
        <v>76</v>
      </c>
      <c r="N307" s="66">
        <v>7.4293981481481489E-2</v>
      </c>
      <c r="O307" s="67">
        <v>14</v>
      </c>
      <c r="Q307" s="59" t="s">
        <v>77</v>
      </c>
      <c r="R307" s="68"/>
      <c r="S307" s="68"/>
      <c r="T307" s="58"/>
      <c r="U307" s="20" t="s">
        <v>9</v>
      </c>
      <c r="V307" s="50">
        <v>0.14601851851851852</v>
      </c>
      <c r="W307" s="51" t="s">
        <v>11</v>
      </c>
      <c r="AH307" s="14"/>
      <c r="AI307" s="14"/>
      <c r="AJ307" s="15"/>
      <c r="AK307" s="15"/>
    </row>
    <row r="308" spans="1:37" x14ac:dyDescent="0.2">
      <c r="A308" s="60" t="s">
        <v>6</v>
      </c>
      <c r="B308" s="40">
        <v>3.4131944444444444E-2</v>
      </c>
      <c r="C308" s="41">
        <v>15</v>
      </c>
      <c r="D308" s="3"/>
      <c r="E308" s="18" t="s">
        <v>7</v>
      </c>
      <c r="F308" s="43"/>
      <c r="G308" s="44"/>
      <c r="H308" s="3"/>
      <c r="I308" s="13" t="s">
        <v>8</v>
      </c>
      <c r="J308" s="47"/>
      <c r="K308" s="48"/>
      <c r="L308" s="3"/>
      <c r="M308" s="53" t="s">
        <v>76</v>
      </c>
      <c r="N308" s="66">
        <v>7.6736111111111116E-2</v>
      </c>
      <c r="O308" s="67">
        <v>29</v>
      </c>
      <c r="Q308" s="59" t="s">
        <v>77</v>
      </c>
      <c r="R308" s="68"/>
      <c r="S308" s="68"/>
      <c r="T308" s="58"/>
      <c r="U308" s="20" t="s">
        <v>9</v>
      </c>
      <c r="V308" s="50">
        <v>0.1474537037037037</v>
      </c>
      <c r="W308" s="51">
        <v>13</v>
      </c>
      <c r="AH308" s="14"/>
      <c r="AI308" s="14"/>
      <c r="AJ308" s="15"/>
      <c r="AK308" s="15"/>
    </row>
    <row r="309" spans="1:37" x14ac:dyDescent="0.2">
      <c r="A309" s="60" t="s">
        <v>6</v>
      </c>
      <c r="B309" s="40">
        <v>3.6886574074074079E-2</v>
      </c>
      <c r="C309" s="41" t="s">
        <v>11</v>
      </c>
      <c r="D309" s="3"/>
      <c r="E309" s="18" t="s">
        <v>7</v>
      </c>
      <c r="F309" s="43"/>
      <c r="G309" s="44"/>
      <c r="H309" s="3"/>
      <c r="I309" s="13" t="s">
        <v>8</v>
      </c>
      <c r="J309" s="47"/>
      <c r="K309" s="48"/>
      <c r="L309" s="3"/>
      <c r="M309" s="53" t="s">
        <v>76</v>
      </c>
      <c r="N309" s="66">
        <v>7.8645833333333331E-2</v>
      </c>
      <c r="O309" s="67">
        <v>10</v>
      </c>
      <c r="Q309" s="59" t="s">
        <v>77</v>
      </c>
      <c r="R309" s="68"/>
      <c r="S309" s="68"/>
      <c r="T309" s="58"/>
      <c r="U309" s="20" t="s">
        <v>9</v>
      </c>
      <c r="V309" s="50">
        <v>0.14918981481481483</v>
      </c>
      <c r="W309" s="51">
        <v>5</v>
      </c>
      <c r="AH309" s="14"/>
      <c r="AI309" s="14"/>
      <c r="AJ309" s="15"/>
      <c r="AK309" s="15"/>
    </row>
    <row r="310" spans="1:37" x14ac:dyDescent="0.2">
      <c r="A310" s="60" t="s">
        <v>6</v>
      </c>
      <c r="B310" s="40">
        <v>3.6921296296296292E-2</v>
      </c>
      <c r="C310" s="41">
        <v>26</v>
      </c>
      <c r="D310" s="3"/>
      <c r="E310" s="18" t="s">
        <v>7</v>
      </c>
      <c r="F310" s="43"/>
      <c r="G310" s="44"/>
      <c r="H310" s="3"/>
      <c r="I310" s="13" t="s">
        <v>8</v>
      </c>
      <c r="J310" s="47"/>
      <c r="K310" s="48"/>
      <c r="L310" s="3"/>
      <c r="M310" s="53" t="s">
        <v>76</v>
      </c>
      <c r="N310" s="66">
        <v>7.9560185185185192E-2</v>
      </c>
      <c r="O310" s="67">
        <v>34</v>
      </c>
      <c r="Q310" s="59" t="s">
        <v>77</v>
      </c>
      <c r="R310" s="68"/>
      <c r="S310" s="68"/>
      <c r="T310" s="58"/>
      <c r="U310" s="20" t="s">
        <v>9</v>
      </c>
      <c r="V310" s="50">
        <v>0.1512037037037037</v>
      </c>
      <c r="W310" s="51">
        <v>1</v>
      </c>
      <c r="AH310" s="14"/>
      <c r="AI310" s="14"/>
      <c r="AJ310" s="15"/>
      <c r="AK310" s="15"/>
    </row>
    <row r="311" spans="1:37" x14ac:dyDescent="0.2">
      <c r="A311" s="60" t="s">
        <v>6</v>
      </c>
      <c r="B311" s="40">
        <v>3.8993055555555552E-2</v>
      </c>
      <c r="C311" s="41">
        <v>25</v>
      </c>
      <c r="D311" s="3"/>
      <c r="E311" s="18" t="s">
        <v>7</v>
      </c>
      <c r="F311" s="43"/>
      <c r="G311" s="44"/>
      <c r="H311" s="3"/>
      <c r="I311" s="13" t="s">
        <v>8</v>
      </c>
      <c r="J311" s="47"/>
      <c r="K311" s="48"/>
      <c r="L311" s="3"/>
      <c r="M311" s="53" t="s">
        <v>76</v>
      </c>
      <c r="N311" s="66">
        <v>8.0891203703703715E-2</v>
      </c>
      <c r="O311" s="67">
        <v>23</v>
      </c>
      <c r="Q311" s="59" t="s">
        <v>77</v>
      </c>
      <c r="R311" s="68"/>
      <c r="S311" s="68"/>
      <c r="T311" s="58"/>
      <c r="U311" s="20" t="s">
        <v>9</v>
      </c>
      <c r="V311" s="50">
        <v>0.15358796296296295</v>
      </c>
      <c r="W311" s="51">
        <v>2</v>
      </c>
      <c r="AH311" s="14"/>
      <c r="AI311" s="14"/>
      <c r="AJ311" s="15"/>
      <c r="AK311" s="15"/>
    </row>
    <row r="312" spans="1:37" x14ac:dyDescent="0.2">
      <c r="A312" s="60" t="s">
        <v>6</v>
      </c>
      <c r="B312" s="40">
        <v>4.0428240740740744E-2</v>
      </c>
      <c r="C312" s="41">
        <v>19</v>
      </c>
      <c r="D312" s="3"/>
      <c r="E312" s="18" t="s">
        <v>7</v>
      </c>
      <c r="F312" s="43"/>
      <c r="G312" s="44"/>
      <c r="H312" s="3"/>
      <c r="I312" s="13" t="s">
        <v>8</v>
      </c>
      <c r="J312" s="47"/>
      <c r="K312" s="48"/>
      <c r="L312" s="3"/>
      <c r="M312" s="53" t="s">
        <v>76</v>
      </c>
      <c r="N312" s="66">
        <v>8.2604166666666659E-2</v>
      </c>
      <c r="O312" s="67">
        <v>1</v>
      </c>
      <c r="Q312" s="59" t="s">
        <v>77</v>
      </c>
      <c r="R312" s="68"/>
      <c r="S312" s="68"/>
      <c r="T312" s="58"/>
      <c r="U312" s="20" t="s">
        <v>9</v>
      </c>
      <c r="V312" s="50">
        <v>0.15640046296296298</v>
      </c>
      <c r="W312" s="51">
        <v>33</v>
      </c>
      <c r="AH312" s="14"/>
      <c r="AI312" s="14"/>
      <c r="AJ312" s="15"/>
      <c r="AK312" s="15"/>
    </row>
    <row r="313" spans="1:37" x14ac:dyDescent="0.2">
      <c r="A313" s="60" t="s">
        <v>6</v>
      </c>
      <c r="B313" s="40">
        <v>4.2303240740740738E-2</v>
      </c>
      <c r="C313" s="41">
        <v>26</v>
      </c>
      <c r="D313" s="3"/>
      <c r="E313" s="18" t="s">
        <v>7</v>
      </c>
      <c r="F313" s="43"/>
      <c r="G313" s="44"/>
      <c r="H313" s="3"/>
      <c r="I313" s="13" t="s">
        <v>8</v>
      </c>
      <c r="J313" s="47"/>
      <c r="K313" s="48"/>
      <c r="L313" s="3"/>
      <c r="M313" s="53" t="s">
        <v>76</v>
      </c>
      <c r="N313" s="66">
        <v>8.3761574074074072E-2</v>
      </c>
      <c r="O313" s="67" t="s">
        <v>11</v>
      </c>
      <c r="Q313" s="59" t="s">
        <v>77</v>
      </c>
      <c r="R313" s="68"/>
      <c r="S313" s="68"/>
      <c r="T313" s="58"/>
      <c r="U313" s="20" t="s">
        <v>9</v>
      </c>
      <c r="V313" s="50">
        <v>0.1587962962962963</v>
      </c>
      <c r="W313" s="51">
        <v>16</v>
      </c>
      <c r="AH313" s="14"/>
      <c r="AI313" s="14"/>
      <c r="AJ313" s="15"/>
      <c r="AK313" s="15"/>
    </row>
    <row r="314" spans="1:37" x14ac:dyDescent="0.2">
      <c r="A314" s="60" t="s">
        <v>6</v>
      </c>
      <c r="B314" s="40">
        <v>4.2361111111111106E-2</v>
      </c>
      <c r="C314" s="41" t="s">
        <v>11</v>
      </c>
      <c r="D314" s="3"/>
      <c r="E314" s="18" t="s">
        <v>7</v>
      </c>
      <c r="F314" s="43"/>
      <c r="G314" s="44"/>
      <c r="H314" s="3"/>
      <c r="I314" s="13" t="s">
        <v>8</v>
      </c>
      <c r="J314" s="47"/>
      <c r="K314" s="48"/>
      <c r="L314" s="3"/>
      <c r="M314" s="53" t="s">
        <v>76</v>
      </c>
      <c r="N314" s="66">
        <v>8.4699074074074066E-2</v>
      </c>
      <c r="O314" s="67">
        <v>14</v>
      </c>
      <c r="Q314" s="59" t="s">
        <v>77</v>
      </c>
      <c r="R314" s="68"/>
      <c r="S314" s="68"/>
      <c r="T314" s="58"/>
      <c r="U314" s="20" t="s">
        <v>9</v>
      </c>
      <c r="V314" s="50">
        <v>0.16084490740740739</v>
      </c>
      <c r="W314" s="51">
        <v>23</v>
      </c>
      <c r="AH314" s="14"/>
      <c r="AI314" s="14"/>
      <c r="AJ314" s="15"/>
      <c r="AK314" s="15"/>
    </row>
    <row r="315" spans="1:37" x14ac:dyDescent="0.2">
      <c r="A315" s="60" t="s">
        <v>6</v>
      </c>
      <c r="B315" s="40">
        <v>4.6365740740740742E-2</v>
      </c>
      <c r="C315" s="41">
        <v>11</v>
      </c>
      <c r="D315" s="3"/>
      <c r="E315" s="18" t="s">
        <v>7</v>
      </c>
      <c r="F315" s="43"/>
      <c r="G315" s="44"/>
      <c r="H315" s="3"/>
      <c r="I315" s="13" t="s">
        <v>8</v>
      </c>
      <c r="J315" s="47"/>
      <c r="K315" s="48"/>
      <c r="L315" s="3"/>
      <c r="M315" s="53" t="s">
        <v>76</v>
      </c>
      <c r="N315" s="66">
        <v>8.7164351851851854E-2</v>
      </c>
      <c r="O315" s="67">
        <v>16</v>
      </c>
      <c r="Q315" s="59" t="s">
        <v>77</v>
      </c>
      <c r="R315" s="68"/>
      <c r="S315" s="68"/>
      <c r="T315" s="58"/>
      <c r="U315" s="20" t="s">
        <v>9</v>
      </c>
      <c r="V315" s="50">
        <v>0.16521990740740741</v>
      </c>
      <c r="W315" s="51">
        <v>8</v>
      </c>
      <c r="AH315" s="14"/>
      <c r="AI315" s="14"/>
      <c r="AJ315" s="15"/>
      <c r="AK315" s="15"/>
    </row>
    <row r="316" spans="1:37" x14ac:dyDescent="0.2">
      <c r="A316" s="60" t="s">
        <v>6</v>
      </c>
      <c r="B316" s="40">
        <v>4.7893518518518523E-2</v>
      </c>
      <c r="C316" s="41">
        <v>27</v>
      </c>
      <c r="D316" s="3"/>
      <c r="E316" s="18" t="s">
        <v>7</v>
      </c>
      <c r="F316" s="43"/>
      <c r="G316" s="44"/>
      <c r="H316" s="3"/>
      <c r="I316" s="13" t="s">
        <v>8</v>
      </c>
      <c r="J316" s="47"/>
      <c r="K316" s="48"/>
      <c r="L316" s="3"/>
      <c r="M316" s="53" t="s">
        <v>76</v>
      </c>
      <c r="N316" s="66">
        <v>8.9351851851851849E-2</v>
      </c>
      <c r="O316" s="67">
        <v>14</v>
      </c>
      <c r="Q316" s="59" t="s">
        <v>77</v>
      </c>
      <c r="R316" s="68"/>
      <c r="S316" s="68"/>
      <c r="T316" s="58"/>
      <c r="U316" s="20" t="s">
        <v>9</v>
      </c>
      <c r="V316" s="50"/>
      <c r="W316" s="51"/>
      <c r="AH316" s="14"/>
      <c r="AI316" s="14"/>
      <c r="AJ316" s="15"/>
      <c r="AK316" s="15"/>
    </row>
    <row r="317" spans="1:37" x14ac:dyDescent="0.2">
      <c r="A317" s="60" t="s">
        <v>6</v>
      </c>
      <c r="B317" s="40">
        <v>4.9398148148148142E-2</v>
      </c>
      <c r="C317" s="41">
        <v>7</v>
      </c>
      <c r="D317" s="3"/>
      <c r="E317" s="18" t="s">
        <v>7</v>
      </c>
      <c r="F317" s="43"/>
      <c r="G317" s="44"/>
      <c r="H317" s="3"/>
      <c r="I317" s="13" t="s">
        <v>8</v>
      </c>
      <c r="J317" s="47"/>
      <c r="K317" s="48"/>
      <c r="L317" s="3"/>
      <c r="M317" s="53" t="s">
        <v>76</v>
      </c>
      <c r="N317" s="66">
        <v>9.1331018518518506E-2</v>
      </c>
      <c r="O317" s="67">
        <v>30</v>
      </c>
      <c r="Q317" s="59" t="s">
        <v>77</v>
      </c>
      <c r="R317" s="68"/>
      <c r="S317" s="68"/>
      <c r="T317" s="58"/>
      <c r="U317" s="20" t="s">
        <v>9</v>
      </c>
      <c r="V317" s="50"/>
      <c r="W317" s="51"/>
      <c r="AH317" s="14"/>
      <c r="AI317" s="14"/>
      <c r="AJ317" s="15"/>
      <c r="AK317" s="15"/>
    </row>
    <row r="318" spans="1:37" x14ac:dyDescent="0.2">
      <c r="A318" s="60" t="s">
        <v>6</v>
      </c>
      <c r="B318" s="40">
        <v>5.077546296296296E-2</v>
      </c>
      <c r="C318" s="41">
        <v>19</v>
      </c>
      <c r="D318" s="3"/>
      <c r="E318" s="18" t="s">
        <v>7</v>
      </c>
      <c r="F318" s="43"/>
      <c r="G318" s="44"/>
      <c r="H318" s="3"/>
      <c r="I318" s="13" t="s">
        <v>8</v>
      </c>
      <c r="J318" s="47"/>
      <c r="K318" s="48"/>
      <c r="L318" s="3"/>
      <c r="M318" s="53" t="s">
        <v>76</v>
      </c>
      <c r="N318" s="66">
        <v>9.2881944444444434E-2</v>
      </c>
      <c r="O318" s="67">
        <v>9</v>
      </c>
      <c r="Q318" s="59" t="s">
        <v>77</v>
      </c>
      <c r="R318" s="68"/>
      <c r="S318" s="68"/>
      <c r="T318" s="58"/>
      <c r="U318" s="20" t="s">
        <v>9</v>
      </c>
      <c r="V318" s="50"/>
      <c r="W318" s="51"/>
      <c r="AH318" s="14"/>
      <c r="AI318" s="14"/>
      <c r="AJ318" s="15"/>
      <c r="AK318" s="15"/>
    </row>
    <row r="319" spans="1:37" x14ac:dyDescent="0.2">
      <c r="A319" s="60" t="s">
        <v>6</v>
      </c>
      <c r="B319" s="40">
        <v>5.2048611111111108E-2</v>
      </c>
      <c r="C319" s="41">
        <v>13</v>
      </c>
      <c r="D319" s="3"/>
      <c r="E319" s="18" t="s">
        <v>7</v>
      </c>
      <c r="F319" s="43"/>
      <c r="G319" s="44"/>
      <c r="H319" s="3"/>
      <c r="I319" s="13" t="s">
        <v>8</v>
      </c>
      <c r="J319" s="47"/>
      <c r="K319" s="48"/>
      <c r="L319" s="3"/>
      <c r="M319" s="53" t="s">
        <v>76</v>
      </c>
      <c r="N319" s="66">
        <v>9.418981481481481E-2</v>
      </c>
      <c r="O319" s="67">
        <v>3</v>
      </c>
      <c r="Q319" s="59" t="s">
        <v>77</v>
      </c>
      <c r="R319" s="68"/>
      <c r="S319" s="68"/>
      <c r="T319" s="58"/>
      <c r="U319" s="20" t="s">
        <v>9</v>
      </c>
      <c r="V319" s="50"/>
      <c r="W319" s="51"/>
      <c r="AH319" s="14"/>
      <c r="AI319" s="14"/>
      <c r="AJ319" s="15"/>
      <c r="AK319" s="15"/>
    </row>
    <row r="320" spans="1:37" x14ac:dyDescent="0.2">
      <c r="A320" s="60" t="s">
        <v>6</v>
      </c>
      <c r="B320" s="40">
        <v>5.3043981481481484E-2</v>
      </c>
      <c r="C320" s="41">
        <v>34</v>
      </c>
      <c r="D320" s="3"/>
      <c r="E320" s="18" t="s">
        <v>7</v>
      </c>
      <c r="F320" s="43"/>
      <c r="G320" s="44"/>
      <c r="H320" s="3"/>
      <c r="I320" s="13" t="s">
        <v>8</v>
      </c>
      <c r="J320" s="47"/>
      <c r="K320" s="48"/>
      <c r="L320" s="3"/>
      <c r="M320" s="53" t="s">
        <v>76</v>
      </c>
      <c r="N320" s="66">
        <v>9.600694444444445E-2</v>
      </c>
      <c r="O320" s="67">
        <v>14</v>
      </c>
      <c r="Q320" s="59" t="s">
        <v>77</v>
      </c>
      <c r="R320" s="68"/>
      <c r="S320" s="68"/>
      <c r="T320" s="58"/>
      <c r="U320" s="20" t="s">
        <v>9</v>
      </c>
      <c r="V320" s="50"/>
      <c r="W320" s="51"/>
      <c r="AH320" s="14"/>
      <c r="AI320" s="14"/>
      <c r="AJ320" s="15"/>
      <c r="AK320" s="15"/>
    </row>
    <row r="321" spans="1:37" x14ac:dyDescent="0.2">
      <c r="A321" s="60" t="s">
        <v>6</v>
      </c>
      <c r="B321" s="40">
        <v>5.4155092592592595E-2</v>
      </c>
      <c r="C321" s="41">
        <v>18</v>
      </c>
      <c r="D321" s="3"/>
      <c r="E321" s="18" t="s">
        <v>7</v>
      </c>
      <c r="F321" s="43"/>
      <c r="G321" s="44"/>
      <c r="H321" s="3"/>
      <c r="I321" s="13" t="s">
        <v>8</v>
      </c>
      <c r="J321" s="47"/>
      <c r="K321" s="48"/>
      <c r="L321" s="3"/>
      <c r="M321" s="53" t="s">
        <v>76</v>
      </c>
      <c r="N321" s="66">
        <v>9.807870370370371E-2</v>
      </c>
      <c r="O321" s="67">
        <v>11</v>
      </c>
      <c r="Q321" s="59" t="s">
        <v>77</v>
      </c>
      <c r="R321" s="68"/>
      <c r="S321" s="68"/>
      <c r="T321" s="58"/>
      <c r="U321" s="20" t="s">
        <v>9</v>
      </c>
      <c r="V321" s="50"/>
      <c r="W321" s="51"/>
      <c r="AH321" s="14"/>
      <c r="AI321" s="14"/>
      <c r="AJ321" s="15"/>
      <c r="AK321" s="15"/>
    </row>
    <row r="322" spans="1:37" x14ac:dyDescent="0.2">
      <c r="A322" s="60" t="s">
        <v>6</v>
      </c>
      <c r="B322" s="40">
        <v>5.5243055555555559E-2</v>
      </c>
      <c r="C322" s="41">
        <v>2</v>
      </c>
      <c r="D322" s="3"/>
      <c r="E322" s="18" t="s">
        <v>7</v>
      </c>
      <c r="F322" s="43"/>
      <c r="G322" s="44"/>
      <c r="H322" s="3"/>
      <c r="I322" s="13" t="s">
        <v>8</v>
      </c>
      <c r="J322" s="47"/>
      <c r="K322" s="48"/>
      <c r="L322" s="3"/>
      <c r="M322" s="53" t="s">
        <v>76</v>
      </c>
      <c r="N322" s="66">
        <v>0.1002662037037037</v>
      </c>
      <c r="O322" s="67">
        <v>30</v>
      </c>
      <c r="Q322" s="59" t="s">
        <v>77</v>
      </c>
      <c r="R322" s="68"/>
      <c r="S322" s="68"/>
      <c r="T322" s="58"/>
      <c r="U322" s="20" t="s">
        <v>9</v>
      </c>
      <c r="V322" s="50"/>
      <c r="W322" s="51"/>
      <c r="AH322" s="14"/>
      <c r="AI322" s="14"/>
      <c r="AJ322" s="15"/>
      <c r="AK322" s="15"/>
    </row>
    <row r="323" spans="1:37" x14ac:dyDescent="0.2">
      <c r="A323" s="60" t="s">
        <v>6</v>
      </c>
      <c r="B323" s="40">
        <v>5.5891203703703707E-2</v>
      </c>
      <c r="C323" s="41">
        <v>10</v>
      </c>
      <c r="D323" s="3"/>
      <c r="E323" s="18" t="s">
        <v>7</v>
      </c>
      <c r="F323" s="43"/>
      <c r="G323" s="44"/>
      <c r="H323" s="3"/>
      <c r="I323" s="13" t="s">
        <v>8</v>
      </c>
      <c r="J323" s="47"/>
      <c r="K323" s="48"/>
      <c r="L323" s="3"/>
      <c r="M323" s="53" t="s">
        <v>76</v>
      </c>
      <c r="N323" s="66">
        <v>0.10454861111111112</v>
      </c>
      <c r="O323" s="67" t="s">
        <v>11</v>
      </c>
      <c r="Q323" s="59" t="s">
        <v>77</v>
      </c>
      <c r="R323" s="68"/>
      <c r="S323" s="68"/>
      <c r="T323" s="58"/>
      <c r="U323" s="20" t="s">
        <v>9</v>
      </c>
      <c r="V323" s="50"/>
      <c r="W323" s="51"/>
      <c r="AH323" s="14"/>
      <c r="AI323" s="14"/>
      <c r="AJ323" s="15"/>
      <c r="AK323" s="15"/>
    </row>
    <row r="324" spans="1:37" x14ac:dyDescent="0.2">
      <c r="A324" s="60" t="s">
        <v>6</v>
      </c>
      <c r="B324" s="40">
        <v>5.6712962962962965E-2</v>
      </c>
      <c r="C324" s="41">
        <v>20</v>
      </c>
      <c r="D324" s="3"/>
      <c r="E324" s="18" t="s">
        <v>7</v>
      </c>
      <c r="F324" s="43"/>
      <c r="G324" s="44"/>
      <c r="H324" s="3"/>
      <c r="I324" s="13" t="s">
        <v>8</v>
      </c>
      <c r="J324" s="47"/>
      <c r="K324" s="48"/>
      <c r="L324" s="3"/>
      <c r="M324" s="53" t="s">
        <v>76</v>
      </c>
      <c r="N324" s="66">
        <v>0.10506944444444444</v>
      </c>
      <c r="O324" s="67">
        <v>25</v>
      </c>
      <c r="Q324" s="59" t="s">
        <v>77</v>
      </c>
      <c r="R324" s="68"/>
      <c r="S324" s="68"/>
      <c r="T324" s="58"/>
      <c r="U324" s="20" t="s">
        <v>9</v>
      </c>
      <c r="V324" s="50"/>
      <c r="W324" s="51"/>
      <c r="AH324" s="14"/>
      <c r="AI324" s="14"/>
      <c r="AJ324" s="15"/>
      <c r="AK324" s="15"/>
    </row>
    <row r="325" spans="1:37" x14ac:dyDescent="0.2">
      <c r="A325" s="60" t="s">
        <v>6</v>
      </c>
      <c r="B325" s="40">
        <v>5.7442129629629628E-2</v>
      </c>
      <c r="C325" s="41">
        <v>28</v>
      </c>
      <c r="D325" s="3"/>
      <c r="E325" s="18" t="s">
        <v>7</v>
      </c>
      <c r="F325" s="43"/>
      <c r="G325" s="44"/>
      <c r="H325" s="3"/>
      <c r="I325" s="13" t="s">
        <v>8</v>
      </c>
      <c r="J325" s="47"/>
      <c r="K325" s="48"/>
      <c r="L325" s="3"/>
      <c r="M325" s="53" t="s">
        <v>76</v>
      </c>
      <c r="N325" s="66">
        <v>0.10769675925925926</v>
      </c>
      <c r="O325" s="67">
        <v>24</v>
      </c>
      <c r="Q325" s="59" t="s">
        <v>77</v>
      </c>
      <c r="R325" s="68"/>
      <c r="S325" s="68"/>
      <c r="T325" s="58"/>
      <c r="U325" s="20" t="s">
        <v>9</v>
      </c>
      <c r="V325" s="50"/>
      <c r="W325" s="51"/>
      <c r="AH325" s="14"/>
      <c r="AI325" s="14"/>
      <c r="AJ325" s="15"/>
      <c r="AK325" s="15"/>
    </row>
    <row r="326" spans="1:37" x14ac:dyDescent="0.2">
      <c r="A326" s="60" t="s">
        <v>6</v>
      </c>
      <c r="B326" s="40">
        <v>5.844907407407407E-2</v>
      </c>
      <c r="C326" s="41">
        <v>8</v>
      </c>
      <c r="D326" s="3"/>
      <c r="E326" s="18" t="s">
        <v>7</v>
      </c>
      <c r="F326" s="43"/>
      <c r="G326" s="44"/>
      <c r="H326" s="3"/>
      <c r="I326" s="13" t="s">
        <v>8</v>
      </c>
      <c r="J326" s="47"/>
      <c r="K326" s="48"/>
      <c r="L326" s="3"/>
      <c r="M326" s="53" t="s">
        <v>76</v>
      </c>
      <c r="N326" s="66">
        <v>0.10993055555555555</v>
      </c>
      <c r="O326" s="67">
        <v>29</v>
      </c>
      <c r="Q326" s="59" t="s">
        <v>77</v>
      </c>
      <c r="R326" s="68"/>
      <c r="S326" s="68"/>
      <c r="T326" s="58"/>
      <c r="U326" s="20" t="s">
        <v>9</v>
      </c>
      <c r="V326" s="50"/>
      <c r="W326" s="51"/>
      <c r="AH326" s="14"/>
      <c r="AI326" s="14"/>
      <c r="AJ326" s="15"/>
      <c r="AK326" s="15"/>
    </row>
    <row r="327" spans="1:37" x14ac:dyDescent="0.2">
      <c r="A327" s="60" t="s">
        <v>6</v>
      </c>
      <c r="B327" s="40">
        <v>5.9699074074074071E-2</v>
      </c>
      <c r="C327" s="41">
        <v>14</v>
      </c>
      <c r="D327" s="3"/>
      <c r="E327" s="18" t="s">
        <v>7</v>
      </c>
      <c r="F327" s="43"/>
      <c r="G327" s="44"/>
      <c r="H327" s="3"/>
      <c r="I327" s="13" t="s">
        <v>8</v>
      </c>
      <c r="J327" s="47"/>
      <c r="K327" s="48"/>
      <c r="L327" s="3"/>
      <c r="M327" s="53" t="s">
        <v>76</v>
      </c>
      <c r="N327" s="66">
        <v>0.11160879629629629</v>
      </c>
      <c r="O327" s="67">
        <v>30</v>
      </c>
      <c r="Q327" s="59" t="s">
        <v>77</v>
      </c>
      <c r="R327" s="68"/>
      <c r="S327" s="68"/>
      <c r="T327" s="58"/>
      <c r="U327" s="20" t="s">
        <v>9</v>
      </c>
      <c r="V327" s="50"/>
      <c r="W327" s="51"/>
      <c r="AH327" s="14"/>
      <c r="AI327" s="14"/>
      <c r="AJ327" s="15"/>
      <c r="AK327" s="15"/>
    </row>
    <row r="328" spans="1:37" x14ac:dyDescent="0.2">
      <c r="A328" s="60" t="s">
        <v>6</v>
      </c>
      <c r="B328" s="40">
        <v>6.0775462962962962E-2</v>
      </c>
      <c r="C328" s="41">
        <v>19</v>
      </c>
      <c r="D328" s="3"/>
      <c r="E328" s="18" t="s">
        <v>7</v>
      </c>
      <c r="F328" s="43"/>
      <c r="G328" s="44"/>
      <c r="H328" s="3"/>
      <c r="I328" s="13" t="s">
        <v>8</v>
      </c>
      <c r="J328" s="47"/>
      <c r="K328" s="48"/>
      <c r="L328" s="3"/>
      <c r="M328" s="53" t="s">
        <v>76</v>
      </c>
      <c r="N328" s="66">
        <v>0.11336805555555556</v>
      </c>
      <c r="O328" s="67">
        <v>3</v>
      </c>
      <c r="Q328" s="59" t="s">
        <v>77</v>
      </c>
      <c r="R328" s="68"/>
      <c r="S328" s="68"/>
      <c r="T328" s="58"/>
      <c r="U328" s="20" t="s">
        <v>9</v>
      </c>
      <c r="V328" s="50"/>
      <c r="W328" s="51"/>
      <c r="AH328" s="14"/>
      <c r="AI328" s="14"/>
      <c r="AJ328" s="15"/>
      <c r="AK328" s="15"/>
    </row>
    <row r="329" spans="1:37" x14ac:dyDescent="0.2">
      <c r="A329" s="60" t="s">
        <v>6</v>
      </c>
      <c r="B329" s="40">
        <v>6.1840277777777779E-2</v>
      </c>
      <c r="C329" s="41">
        <v>32</v>
      </c>
      <c r="D329" s="3"/>
      <c r="E329" s="18" t="s">
        <v>7</v>
      </c>
      <c r="F329" s="43"/>
      <c r="G329" s="44"/>
      <c r="H329" s="3"/>
      <c r="I329" s="13" t="s">
        <v>8</v>
      </c>
      <c r="J329" s="47"/>
      <c r="K329" s="48"/>
      <c r="L329" s="3"/>
      <c r="M329" s="53" t="s">
        <v>76</v>
      </c>
      <c r="N329" s="66">
        <v>0.11584490740740742</v>
      </c>
      <c r="O329" s="67">
        <v>14</v>
      </c>
      <c r="Q329" s="59" t="s">
        <v>77</v>
      </c>
      <c r="R329" s="68"/>
      <c r="S329" s="68"/>
      <c r="T329" s="58"/>
      <c r="U329" s="20" t="s">
        <v>9</v>
      </c>
      <c r="V329" s="50"/>
      <c r="W329" s="51"/>
      <c r="AH329" s="14"/>
      <c r="AI329" s="14"/>
      <c r="AJ329" s="15"/>
      <c r="AK329" s="15"/>
    </row>
    <row r="330" spans="1:37" x14ac:dyDescent="0.2">
      <c r="A330" s="60" t="s">
        <v>6</v>
      </c>
      <c r="B330" s="40">
        <v>6.2997685185185184E-2</v>
      </c>
      <c r="C330" s="41">
        <v>25</v>
      </c>
      <c r="D330" s="3"/>
      <c r="E330" s="18" t="s">
        <v>7</v>
      </c>
      <c r="F330" s="43"/>
      <c r="G330" s="44"/>
      <c r="H330" s="3"/>
      <c r="I330" s="13" t="s">
        <v>8</v>
      </c>
      <c r="J330" s="47"/>
      <c r="K330" s="48"/>
      <c r="L330" s="3"/>
      <c r="M330" s="53" t="s">
        <v>76</v>
      </c>
      <c r="N330" s="66">
        <v>0.11789351851851852</v>
      </c>
      <c r="O330" s="67">
        <v>12</v>
      </c>
      <c r="Q330" s="59" t="s">
        <v>77</v>
      </c>
      <c r="R330" s="68"/>
      <c r="S330" s="68"/>
      <c r="T330" s="58"/>
      <c r="U330" s="20" t="s">
        <v>9</v>
      </c>
      <c r="V330" s="50"/>
      <c r="W330" s="51"/>
      <c r="AH330" s="14"/>
      <c r="AI330" s="14"/>
      <c r="AJ330" s="15"/>
      <c r="AK330" s="15"/>
    </row>
    <row r="331" spans="1:37" x14ac:dyDescent="0.2">
      <c r="A331" s="60" t="s">
        <v>6</v>
      </c>
      <c r="B331" s="40">
        <v>6.3726851851851854E-2</v>
      </c>
      <c r="C331" s="41">
        <v>23</v>
      </c>
      <c r="D331" s="3"/>
      <c r="E331" s="18" t="s">
        <v>7</v>
      </c>
      <c r="F331" s="43"/>
      <c r="G331" s="44"/>
      <c r="H331" s="3"/>
      <c r="I331" s="13" t="s">
        <v>8</v>
      </c>
      <c r="J331" s="47"/>
      <c r="K331" s="48"/>
      <c r="L331" s="3"/>
      <c r="M331" s="53" t="s">
        <v>76</v>
      </c>
      <c r="N331" s="66">
        <v>0.12003472222222222</v>
      </c>
      <c r="O331" s="67">
        <v>19</v>
      </c>
      <c r="Q331" s="59" t="s">
        <v>77</v>
      </c>
      <c r="R331" s="68"/>
      <c r="S331" s="68"/>
      <c r="T331" s="58"/>
      <c r="U331" s="20" t="s">
        <v>9</v>
      </c>
      <c r="V331" s="50"/>
      <c r="W331" s="51"/>
      <c r="AH331" s="14"/>
      <c r="AI331" s="14"/>
      <c r="AJ331" s="15"/>
      <c r="AK331" s="15"/>
    </row>
    <row r="332" spans="1:37" x14ac:dyDescent="0.2">
      <c r="A332" s="60" t="s">
        <v>6</v>
      </c>
      <c r="B332" s="40">
        <v>6.4629629629629634E-2</v>
      </c>
      <c r="C332" s="41">
        <v>9</v>
      </c>
      <c r="D332" s="3"/>
      <c r="E332" s="18" t="s">
        <v>7</v>
      </c>
      <c r="F332" s="43"/>
      <c r="G332" s="44"/>
      <c r="H332" s="3"/>
      <c r="I332" s="13" t="s">
        <v>8</v>
      </c>
      <c r="J332" s="47"/>
      <c r="K332" s="48"/>
      <c r="L332" s="3"/>
      <c r="M332" s="53" t="s">
        <v>76</v>
      </c>
      <c r="N332" s="66">
        <v>0.12207175925925927</v>
      </c>
      <c r="O332" s="67">
        <v>29</v>
      </c>
      <c r="Q332" s="59" t="s">
        <v>77</v>
      </c>
      <c r="R332" s="68"/>
      <c r="S332" s="68"/>
      <c r="T332" s="58"/>
      <c r="U332" s="20" t="s">
        <v>9</v>
      </c>
      <c r="V332" s="50"/>
      <c r="W332" s="51"/>
      <c r="AH332" s="14"/>
      <c r="AI332" s="14"/>
      <c r="AJ332" s="15"/>
      <c r="AK332" s="15"/>
    </row>
    <row r="333" spans="1:37" x14ac:dyDescent="0.2">
      <c r="A333" s="60" t="s">
        <v>6</v>
      </c>
      <c r="B333" s="40">
        <v>6.5532407407407414E-2</v>
      </c>
      <c r="C333" s="41">
        <v>27</v>
      </c>
      <c r="D333" s="3"/>
      <c r="E333" s="18" t="s">
        <v>7</v>
      </c>
      <c r="F333" s="43"/>
      <c r="G333" s="44"/>
      <c r="H333" s="3"/>
      <c r="I333" s="13" t="s">
        <v>8</v>
      </c>
      <c r="J333" s="47"/>
      <c r="K333" s="48"/>
      <c r="L333" s="3"/>
      <c r="M333" s="53" t="s">
        <v>76</v>
      </c>
      <c r="N333" s="66">
        <v>0.12465277777777778</v>
      </c>
      <c r="O333" s="67">
        <v>33</v>
      </c>
      <c r="Q333" s="59" t="s">
        <v>77</v>
      </c>
      <c r="R333" s="68"/>
      <c r="S333" s="68"/>
      <c r="T333" s="58"/>
      <c r="U333" s="20" t="s">
        <v>9</v>
      </c>
      <c r="V333" s="50"/>
      <c r="W333" s="51"/>
      <c r="AH333" s="14"/>
      <c r="AI333" s="14"/>
      <c r="AJ333" s="15"/>
      <c r="AK333" s="15"/>
    </row>
    <row r="334" spans="1:37" x14ac:dyDescent="0.2">
      <c r="A334" s="60" t="s">
        <v>6</v>
      </c>
      <c r="B334" s="40">
        <v>6.7199074074074064E-2</v>
      </c>
      <c r="C334" s="41">
        <v>0</v>
      </c>
      <c r="D334" s="3"/>
      <c r="E334" s="18" t="s">
        <v>7</v>
      </c>
      <c r="F334" s="43"/>
      <c r="G334" s="44"/>
      <c r="H334" s="3"/>
      <c r="I334" s="13" t="s">
        <v>8</v>
      </c>
      <c r="J334" s="47"/>
      <c r="K334" s="48"/>
      <c r="L334" s="3"/>
      <c r="M334" s="53" t="s">
        <v>76</v>
      </c>
      <c r="N334" s="66">
        <v>0.12483796296296296</v>
      </c>
      <c r="O334" s="67" t="s">
        <v>11</v>
      </c>
      <c r="Q334" s="59" t="s">
        <v>77</v>
      </c>
      <c r="R334" s="68"/>
      <c r="S334" s="68"/>
      <c r="T334" s="58"/>
      <c r="U334" s="20" t="s">
        <v>9</v>
      </c>
      <c r="V334" s="50"/>
      <c r="W334" s="51"/>
      <c r="AH334" s="14"/>
      <c r="AI334" s="14"/>
      <c r="AJ334" s="15"/>
      <c r="AK334" s="15"/>
    </row>
    <row r="335" spans="1:37" x14ac:dyDescent="0.2">
      <c r="A335" s="60" t="s">
        <v>6</v>
      </c>
      <c r="B335" s="40">
        <v>6.9293981481481484E-2</v>
      </c>
      <c r="C335" s="41">
        <v>21</v>
      </c>
      <c r="D335" s="3"/>
      <c r="E335" s="18" t="s">
        <v>7</v>
      </c>
      <c r="F335" s="43"/>
      <c r="G335" s="44"/>
      <c r="H335" s="3"/>
      <c r="I335" s="13" t="s">
        <v>8</v>
      </c>
      <c r="J335" s="47"/>
      <c r="K335" s="48"/>
      <c r="L335" s="3"/>
      <c r="M335" s="53" t="s">
        <v>76</v>
      </c>
      <c r="N335" s="66">
        <v>0.12633101851851852</v>
      </c>
      <c r="O335" s="67">
        <v>19</v>
      </c>
      <c r="Q335" s="59" t="s">
        <v>77</v>
      </c>
      <c r="R335" s="68"/>
      <c r="S335" s="68"/>
      <c r="T335" s="58"/>
      <c r="U335" s="20" t="s">
        <v>9</v>
      </c>
      <c r="V335" s="50"/>
      <c r="W335" s="51"/>
      <c r="AH335" s="14"/>
      <c r="AI335" s="14"/>
      <c r="AJ335" s="15"/>
      <c r="AK335" s="15"/>
    </row>
    <row r="336" spans="1:37" x14ac:dyDescent="0.2">
      <c r="A336" s="60" t="s">
        <v>6</v>
      </c>
      <c r="B336" s="40">
        <v>7.0659722222222221E-2</v>
      </c>
      <c r="C336" s="41">
        <v>4</v>
      </c>
      <c r="D336" s="3"/>
      <c r="E336" s="18" t="s">
        <v>7</v>
      </c>
      <c r="F336" s="43"/>
      <c r="G336" s="44"/>
      <c r="H336" s="3"/>
      <c r="I336" s="13" t="s">
        <v>8</v>
      </c>
      <c r="J336" s="47"/>
      <c r="K336" s="48"/>
      <c r="L336" s="3"/>
      <c r="M336" s="53" t="s">
        <v>76</v>
      </c>
      <c r="N336" s="66">
        <v>0.12763888888888889</v>
      </c>
      <c r="O336" s="67">
        <v>4</v>
      </c>
      <c r="Q336" s="59" t="s">
        <v>77</v>
      </c>
      <c r="R336" s="68"/>
      <c r="S336" s="68"/>
      <c r="T336" s="58"/>
      <c r="U336" s="20" t="s">
        <v>9</v>
      </c>
      <c r="V336" s="50"/>
      <c r="W336" s="51"/>
      <c r="AH336" s="14"/>
      <c r="AI336" s="14"/>
      <c r="AJ336" s="15"/>
      <c r="AK336" s="15"/>
    </row>
    <row r="337" spans="1:37" x14ac:dyDescent="0.2">
      <c r="A337" s="60" t="s">
        <v>6</v>
      </c>
      <c r="B337" s="40">
        <v>7.1979166666666664E-2</v>
      </c>
      <c r="C337" s="41">
        <v>15</v>
      </c>
      <c r="D337" s="3"/>
      <c r="E337" s="18" t="s">
        <v>7</v>
      </c>
      <c r="F337" s="43"/>
      <c r="G337" s="44"/>
      <c r="H337" s="3"/>
      <c r="I337" s="13" t="s">
        <v>8</v>
      </c>
      <c r="J337" s="47"/>
      <c r="K337" s="48"/>
      <c r="L337" s="3"/>
      <c r="M337" s="53" t="s">
        <v>76</v>
      </c>
      <c r="N337" s="66">
        <v>0.12883101851851853</v>
      </c>
      <c r="O337" s="67">
        <v>11</v>
      </c>
      <c r="Q337" s="59" t="s">
        <v>77</v>
      </c>
      <c r="R337" s="68"/>
      <c r="S337" s="68"/>
      <c r="T337" s="58"/>
      <c r="U337" s="20" t="s">
        <v>9</v>
      </c>
      <c r="V337" s="50"/>
      <c r="W337" s="51"/>
      <c r="AH337" s="14"/>
      <c r="AI337" s="14"/>
      <c r="AJ337" s="15"/>
      <c r="AK337" s="15"/>
    </row>
    <row r="338" spans="1:37" x14ac:dyDescent="0.2">
      <c r="A338" s="60" t="s">
        <v>6</v>
      </c>
      <c r="B338" s="40">
        <v>7.300925925925926E-2</v>
      </c>
      <c r="C338" s="41">
        <v>30</v>
      </c>
      <c r="D338" s="3"/>
      <c r="E338" s="18" t="s">
        <v>7</v>
      </c>
      <c r="F338" s="43"/>
      <c r="G338" s="44"/>
      <c r="H338" s="3"/>
      <c r="I338" s="13" t="s">
        <v>8</v>
      </c>
      <c r="J338" s="47"/>
      <c r="K338" s="48"/>
      <c r="L338" s="3"/>
      <c r="M338" s="53" t="s">
        <v>76</v>
      </c>
      <c r="N338" s="66">
        <v>0.13083333333333333</v>
      </c>
      <c r="O338" s="67">
        <v>10</v>
      </c>
      <c r="Q338" s="59" t="s">
        <v>77</v>
      </c>
      <c r="R338" s="68"/>
      <c r="S338" s="68"/>
      <c r="T338" s="58"/>
      <c r="U338" s="20" t="s">
        <v>9</v>
      </c>
      <c r="V338" s="50"/>
      <c r="W338" s="51"/>
      <c r="AH338" s="14"/>
      <c r="AI338" s="14"/>
      <c r="AJ338" s="15"/>
      <c r="AK338" s="15"/>
    </row>
    <row r="339" spans="1:37" x14ac:dyDescent="0.2">
      <c r="A339" s="60" t="s">
        <v>6</v>
      </c>
      <c r="B339" s="40">
        <v>7.4282407407407408E-2</v>
      </c>
      <c r="C339" s="41">
        <v>12</v>
      </c>
      <c r="D339" s="3"/>
      <c r="E339" s="18" t="s">
        <v>7</v>
      </c>
      <c r="F339" s="43"/>
      <c r="G339" s="44"/>
      <c r="H339" s="3"/>
      <c r="I339" s="13" t="s">
        <v>8</v>
      </c>
      <c r="J339" s="47"/>
      <c r="K339" s="48"/>
      <c r="L339" s="3"/>
      <c r="M339" s="53" t="s">
        <v>76</v>
      </c>
      <c r="N339" s="66">
        <v>0.13222222222222221</v>
      </c>
      <c r="O339" s="67">
        <v>33</v>
      </c>
      <c r="Q339" s="59" t="s">
        <v>77</v>
      </c>
      <c r="R339" s="68"/>
      <c r="S339" s="68"/>
      <c r="T339" s="58"/>
      <c r="U339" s="20" t="s">
        <v>9</v>
      </c>
      <c r="V339" s="50"/>
      <c r="W339" s="51"/>
      <c r="AH339" s="14"/>
      <c r="AI339" s="14"/>
      <c r="AJ339" s="15"/>
      <c r="AK339" s="15"/>
    </row>
    <row r="340" spans="1:37" x14ac:dyDescent="0.2">
      <c r="A340" s="60" t="s">
        <v>6</v>
      </c>
      <c r="B340" s="40">
        <v>7.5833333333333336E-2</v>
      </c>
      <c r="C340" s="41">
        <v>33</v>
      </c>
      <c r="D340" s="3"/>
      <c r="E340" s="18" t="s">
        <v>7</v>
      </c>
      <c r="F340" s="43"/>
      <c r="G340" s="44"/>
      <c r="H340" s="3"/>
      <c r="I340" s="13" t="s">
        <v>8</v>
      </c>
      <c r="J340" s="47"/>
      <c r="K340" s="48"/>
      <c r="L340" s="3"/>
      <c r="M340" s="53" t="s">
        <v>76</v>
      </c>
      <c r="N340" s="66">
        <v>0.13439814814814816</v>
      </c>
      <c r="O340" s="67">
        <v>9</v>
      </c>
      <c r="Q340" s="59" t="s">
        <v>77</v>
      </c>
      <c r="R340" s="68"/>
      <c r="S340" s="68"/>
      <c r="T340" s="58"/>
      <c r="U340" s="20" t="s">
        <v>9</v>
      </c>
      <c r="V340" s="50"/>
      <c r="W340" s="51"/>
      <c r="AH340" s="14"/>
      <c r="AI340" s="14"/>
      <c r="AJ340" s="15"/>
      <c r="AK340" s="15"/>
    </row>
    <row r="341" spans="1:37" x14ac:dyDescent="0.2">
      <c r="A341" s="60" t="s">
        <v>6</v>
      </c>
      <c r="B341" s="40">
        <v>7.7800925925925926E-2</v>
      </c>
      <c r="C341" s="41">
        <v>5</v>
      </c>
      <c r="D341" s="3"/>
      <c r="E341" s="18" t="s">
        <v>7</v>
      </c>
      <c r="F341" s="43"/>
      <c r="G341" s="44"/>
      <c r="H341" s="3"/>
      <c r="I341" s="13" t="s">
        <v>8</v>
      </c>
      <c r="J341" s="47"/>
      <c r="K341" s="48"/>
      <c r="L341" s="3"/>
      <c r="M341" s="53" t="s">
        <v>76</v>
      </c>
      <c r="N341" s="66">
        <v>0.13706018518518517</v>
      </c>
      <c r="O341" s="67">
        <v>32</v>
      </c>
      <c r="Q341" s="59" t="s">
        <v>77</v>
      </c>
      <c r="R341" s="68"/>
      <c r="S341" s="68"/>
      <c r="T341" s="58"/>
      <c r="U341" s="20" t="s">
        <v>9</v>
      </c>
      <c r="V341" s="50"/>
      <c r="W341" s="51"/>
      <c r="AH341" s="14"/>
      <c r="AI341" s="14"/>
      <c r="AJ341" s="15"/>
      <c r="AK341" s="15"/>
    </row>
    <row r="342" spans="1:37" x14ac:dyDescent="0.2">
      <c r="A342" s="60" t="s">
        <v>6</v>
      </c>
      <c r="B342" s="40">
        <v>7.991898148148148E-2</v>
      </c>
      <c r="C342" s="41">
        <v>8</v>
      </c>
      <c r="D342" s="3"/>
      <c r="E342" s="18" t="s">
        <v>7</v>
      </c>
      <c r="F342" s="43"/>
      <c r="G342" s="44"/>
      <c r="H342" s="3"/>
      <c r="I342" s="13" t="s">
        <v>8</v>
      </c>
      <c r="J342" s="47"/>
      <c r="K342" s="48"/>
      <c r="L342" s="3"/>
      <c r="M342" s="53" t="s">
        <v>76</v>
      </c>
      <c r="N342" s="66">
        <v>0.13859953703703703</v>
      </c>
      <c r="O342" s="67">
        <v>9</v>
      </c>
      <c r="Q342" s="59" t="s">
        <v>77</v>
      </c>
      <c r="R342" s="68"/>
      <c r="S342" s="68"/>
      <c r="T342" s="58"/>
      <c r="U342" s="20" t="s">
        <v>9</v>
      </c>
      <c r="V342" s="50"/>
      <c r="W342" s="51"/>
      <c r="AH342" s="14"/>
      <c r="AI342" s="14"/>
      <c r="AJ342" s="15"/>
      <c r="AK342" s="15"/>
    </row>
    <row r="343" spans="1:37" x14ac:dyDescent="0.2">
      <c r="A343" s="60" t="s">
        <v>6</v>
      </c>
      <c r="B343" s="40">
        <v>8.2187500000000011E-2</v>
      </c>
      <c r="C343" s="41">
        <v>20</v>
      </c>
      <c r="D343" s="3"/>
      <c r="E343" s="18" t="s">
        <v>7</v>
      </c>
      <c r="F343" s="43"/>
      <c r="G343" s="44"/>
      <c r="H343" s="3"/>
      <c r="I343" s="13" t="s">
        <v>8</v>
      </c>
      <c r="J343" s="47"/>
      <c r="K343" s="48"/>
      <c r="L343" s="3"/>
      <c r="M343" s="53" t="s">
        <v>76</v>
      </c>
      <c r="N343" s="66">
        <v>0.14024305555555555</v>
      </c>
      <c r="O343" s="67">
        <v>36</v>
      </c>
      <c r="Q343" s="59" t="s">
        <v>77</v>
      </c>
      <c r="R343" s="68"/>
      <c r="S343" s="68"/>
      <c r="T343" s="58"/>
      <c r="U343" s="20" t="s">
        <v>9</v>
      </c>
      <c r="V343" s="50"/>
      <c r="W343" s="51"/>
      <c r="AH343" s="14"/>
      <c r="AI343" s="14"/>
      <c r="AJ343" s="15"/>
      <c r="AK343" s="15"/>
    </row>
    <row r="344" spans="1:37" x14ac:dyDescent="0.2">
      <c r="A344" s="60" t="s">
        <v>6</v>
      </c>
      <c r="B344" s="40">
        <v>8.3807870370370366E-2</v>
      </c>
      <c r="C344" s="41" t="s">
        <v>11</v>
      </c>
      <c r="D344" s="3"/>
      <c r="E344" s="18" t="s">
        <v>7</v>
      </c>
      <c r="F344" s="43"/>
      <c r="G344" s="44"/>
      <c r="H344" s="3"/>
      <c r="I344" s="13" t="s">
        <v>8</v>
      </c>
      <c r="J344" s="47"/>
      <c r="K344" s="48"/>
      <c r="L344" s="3"/>
      <c r="M344" s="53" t="s">
        <v>76</v>
      </c>
      <c r="N344" s="66">
        <v>0.1416550925925926</v>
      </c>
      <c r="O344" s="67">
        <v>32</v>
      </c>
      <c r="Q344" s="59" t="s">
        <v>77</v>
      </c>
      <c r="R344" s="68"/>
      <c r="S344" s="68"/>
      <c r="T344" s="58"/>
      <c r="U344" s="20" t="s">
        <v>9</v>
      </c>
      <c r="V344" s="50"/>
      <c r="W344" s="51"/>
      <c r="AH344" s="14"/>
      <c r="AI344" s="14"/>
      <c r="AJ344" s="15"/>
      <c r="AK344" s="15"/>
    </row>
    <row r="345" spans="1:37" x14ac:dyDescent="0.2">
      <c r="A345" s="60" t="s">
        <v>6</v>
      </c>
      <c r="B345" s="40">
        <v>8.4398148148148153E-2</v>
      </c>
      <c r="C345" s="41">
        <v>11</v>
      </c>
      <c r="D345" s="3"/>
      <c r="E345" s="18" t="s">
        <v>7</v>
      </c>
      <c r="F345" s="43"/>
      <c r="G345" s="44"/>
      <c r="H345" s="3"/>
      <c r="I345" s="13" t="s">
        <v>8</v>
      </c>
      <c r="J345" s="49"/>
      <c r="K345" s="46"/>
      <c r="L345" s="3"/>
      <c r="M345" s="53" t="s">
        <v>76</v>
      </c>
      <c r="N345" s="66">
        <v>0.14297453703703702</v>
      </c>
      <c r="O345" s="67">
        <v>6</v>
      </c>
      <c r="Q345" s="59" t="s">
        <v>77</v>
      </c>
      <c r="R345" s="68"/>
      <c r="S345" s="68"/>
      <c r="T345" s="58"/>
      <c r="U345" s="20" t="s">
        <v>9</v>
      </c>
      <c r="V345" s="50"/>
      <c r="W345" s="51"/>
      <c r="AH345" s="14"/>
      <c r="AI345" s="14"/>
      <c r="AJ345" s="15"/>
      <c r="AK345" s="15"/>
    </row>
    <row r="346" spans="1:37" x14ac:dyDescent="0.2">
      <c r="A346" s="60" t="s">
        <v>6</v>
      </c>
      <c r="B346" s="40">
        <v>8.7303240740740737E-2</v>
      </c>
      <c r="C346" s="41">
        <v>36</v>
      </c>
      <c r="D346" s="3"/>
      <c r="E346" s="18" t="s">
        <v>7</v>
      </c>
      <c r="F346" s="43"/>
      <c r="G346" s="44"/>
      <c r="H346" s="3"/>
      <c r="I346" s="13" t="s">
        <v>8</v>
      </c>
      <c r="J346" s="49"/>
      <c r="K346" s="46"/>
      <c r="L346" s="3"/>
      <c r="M346" s="53" t="s">
        <v>76</v>
      </c>
      <c r="N346" s="66">
        <v>0.14430555555555555</v>
      </c>
      <c r="O346" s="67">
        <v>22</v>
      </c>
      <c r="Q346" s="59" t="s">
        <v>77</v>
      </c>
      <c r="R346" s="68"/>
      <c r="S346" s="68"/>
      <c r="T346" s="57"/>
      <c r="U346" s="20" t="s">
        <v>9</v>
      </c>
      <c r="V346" s="72"/>
      <c r="W346" s="63"/>
      <c r="AH346" s="14"/>
      <c r="AI346" s="14"/>
      <c r="AJ346" s="15"/>
      <c r="AK346" s="15"/>
    </row>
    <row r="347" spans="1:37" x14ac:dyDescent="0.2">
      <c r="A347" s="60" t="s">
        <v>6</v>
      </c>
      <c r="B347" s="40">
        <v>8.9490740740740746E-2</v>
      </c>
      <c r="C347" s="41">
        <v>22</v>
      </c>
      <c r="D347" s="3"/>
      <c r="E347" s="18" t="s">
        <v>7</v>
      </c>
      <c r="F347" s="43"/>
      <c r="G347" s="44"/>
      <c r="H347" s="3"/>
      <c r="I347" s="13" t="s">
        <v>8</v>
      </c>
      <c r="J347" s="49"/>
      <c r="K347" s="46"/>
      <c r="L347" s="3"/>
      <c r="M347" s="53" t="s">
        <v>76</v>
      </c>
      <c r="N347" s="66">
        <v>0.14584490740740741</v>
      </c>
      <c r="O347" s="67">
        <v>27</v>
      </c>
      <c r="Q347" s="59" t="s">
        <v>77</v>
      </c>
      <c r="R347" s="68"/>
      <c r="S347" s="68"/>
      <c r="T347" s="57"/>
      <c r="U347" s="20" t="s">
        <v>9</v>
      </c>
      <c r="V347" s="72"/>
      <c r="W347" s="63"/>
      <c r="AH347" s="14"/>
      <c r="AI347" s="14"/>
      <c r="AJ347" s="15"/>
      <c r="AK347" s="15"/>
    </row>
    <row r="348" spans="1:37" x14ac:dyDescent="0.2">
      <c r="A348" s="60" t="s">
        <v>6</v>
      </c>
      <c r="B348" s="40">
        <v>9.1423611111111122E-2</v>
      </c>
      <c r="C348" s="41">
        <v>3</v>
      </c>
      <c r="D348" s="3"/>
      <c r="E348" s="18" t="s">
        <v>7</v>
      </c>
      <c r="F348" s="43"/>
      <c r="G348" s="44"/>
      <c r="H348" s="3"/>
      <c r="I348" s="13" t="s">
        <v>8</v>
      </c>
      <c r="J348" s="49"/>
      <c r="K348" s="46"/>
      <c r="L348" s="3"/>
      <c r="M348" s="53" t="s">
        <v>76</v>
      </c>
      <c r="N348" s="66">
        <v>0.1458912037037037</v>
      </c>
      <c r="O348" s="67" t="s">
        <v>11</v>
      </c>
      <c r="Q348" s="59" t="s">
        <v>77</v>
      </c>
      <c r="R348" s="68"/>
      <c r="S348" s="68"/>
      <c r="T348" s="57"/>
      <c r="U348" s="20" t="s">
        <v>9</v>
      </c>
      <c r="V348" s="72"/>
      <c r="W348" s="63"/>
      <c r="AH348" s="14"/>
      <c r="AI348" s="14"/>
      <c r="AJ348" s="15"/>
      <c r="AK348" s="15"/>
    </row>
    <row r="349" spans="1:37" x14ac:dyDescent="0.2">
      <c r="A349" s="60" t="s">
        <v>6</v>
      </c>
      <c r="B349" s="40">
        <v>9.2627314814814801E-2</v>
      </c>
      <c r="C349" s="41">
        <v>6</v>
      </c>
      <c r="D349" s="3"/>
      <c r="E349" s="18" t="s">
        <v>7</v>
      </c>
      <c r="F349" s="43"/>
      <c r="G349" s="44"/>
      <c r="H349" s="3"/>
      <c r="I349" s="13" t="s">
        <v>8</v>
      </c>
      <c r="J349" s="49"/>
      <c r="K349" s="46"/>
      <c r="L349" s="3"/>
      <c r="M349" s="53" t="s">
        <v>76</v>
      </c>
      <c r="N349" s="66">
        <v>0.14752314814814815</v>
      </c>
      <c r="O349" s="67">
        <v>27</v>
      </c>
      <c r="Q349" s="59" t="s">
        <v>77</v>
      </c>
      <c r="R349" s="68"/>
      <c r="S349" s="68"/>
      <c r="T349" s="57"/>
      <c r="U349" s="20" t="s">
        <v>9</v>
      </c>
      <c r="V349" s="72"/>
      <c r="W349" s="63"/>
      <c r="AH349" s="14"/>
      <c r="AI349" s="14"/>
      <c r="AJ349" s="15"/>
      <c r="AK349" s="15"/>
    </row>
    <row r="350" spans="1:37" x14ac:dyDescent="0.2">
      <c r="A350" s="60" t="s">
        <v>6</v>
      </c>
      <c r="B350" s="40">
        <v>9.4062499999999993E-2</v>
      </c>
      <c r="C350" s="41">
        <v>0</v>
      </c>
      <c r="D350" s="3"/>
      <c r="E350" s="18" t="s">
        <v>7</v>
      </c>
      <c r="F350" s="43"/>
      <c r="G350" s="44"/>
      <c r="H350" s="3"/>
      <c r="I350" s="13" t="s">
        <v>8</v>
      </c>
      <c r="J350" s="49"/>
      <c r="K350" s="46"/>
      <c r="L350" s="3"/>
      <c r="M350" s="53" t="s">
        <v>76</v>
      </c>
      <c r="N350" s="66">
        <v>0.1491550925925926</v>
      </c>
      <c r="O350" s="67">
        <v>12</v>
      </c>
      <c r="Q350" s="59" t="s">
        <v>77</v>
      </c>
      <c r="R350" s="68"/>
      <c r="S350" s="68"/>
      <c r="T350" s="57"/>
      <c r="U350" s="20" t="s">
        <v>9</v>
      </c>
      <c r="V350" s="72"/>
      <c r="W350" s="63"/>
    </row>
    <row r="351" spans="1:37" x14ac:dyDescent="0.2">
      <c r="A351" s="60" t="s">
        <v>6</v>
      </c>
      <c r="B351" s="40">
        <v>9.5798611111111112E-2</v>
      </c>
      <c r="C351" s="41">
        <v>31</v>
      </c>
      <c r="D351" s="3"/>
      <c r="E351" s="18" t="s">
        <v>7</v>
      </c>
      <c r="F351" s="43"/>
      <c r="G351" s="44"/>
      <c r="H351" s="3"/>
      <c r="I351" s="13" t="s">
        <v>8</v>
      </c>
      <c r="J351" s="49"/>
      <c r="K351" s="46"/>
      <c r="L351" s="3"/>
      <c r="M351" s="53" t="s">
        <v>76</v>
      </c>
      <c r="N351" s="66">
        <v>0.15024305555555556</v>
      </c>
      <c r="O351" s="67">
        <v>9</v>
      </c>
      <c r="Q351" s="59" t="s">
        <v>77</v>
      </c>
      <c r="R351" s="68"/>
      <c r="S351" s="68"/>
      <c r="T351" s="57"/>
      <c r="U351" s="20" t="s">
        <v>9</v>
      </c>
      <c r="V351" s="72"/>
      <c r="W351" s="63"/>
    </row>
    <row r="352" spans="1:37" x14ac:dyDescent="0.2">
      <c r="A352" s="60" t="s">
        <v>6</v>
      </c>
      <c r="B352" s="40">
        <v>9.6273148148148149E-2</v>
      </c>
      <c r="C352" s="41" t="s">
        <v>11</v>
      </c>
      <c r="D352" s="3"/>
      <c r="E352" s="18" t="s">
        <v>7</v>
      </c>
      <c r="F352" s="43"/>
      <c r="G352" s="44"/>
      <c r="H352" s="3"/>
      <c r="I352" s="13" t="s">
        <v>8</v>
      </c>
      <c r="J352" s="49"/>
      <c r="K352" s="46"/>
      <c r="L352" s="3"/>
      <c r="M352" s="53" t="s">
        <v>76</v>
      </c>
      <c r="N352" s="66">
        <v>0.15133101851851852</v>
      </c>
      <c r="O352" s="67">
        <v>20</v>
      </c>
      <c r="Q352" s="59" t="s">
        <v>77</v>
      </c>
      <c r="R352" s="59"/>
      <c r="S352" s="59"/>
      <c r="T352" s="57"/>
      <c r="U352" s="20" t="s">
        <v>9</v>
      </c>
      <c r="V352" s="72"/>
      <c r="W352" s="63"/>
    </row>
    <row r="353" spans="1:23" x14ac:dyDescent="0.2">
      <c r="A353" s="60" t="s">
        <v>6</v>
      </c>
      <c r="B353" s="40">
        <v>9.7881944444444438E-2</v>
      </c>
      <c r="C353" s="41">
        <v>12</v>
      </c>
      <c r="D353" s="3"/>
      <c r="E353" s="18" t="s">
        <v>7</v>
      </c>
      <c r="F353" s="43"/>
      <c r="G353" s="44"/>
      <c r="H353" s="3"/>
      <c r="I353" s="13" t="s">
        <v>8</v>
      </c>
      <c r="J353" s="49"/>
      <c r="K353" s="46"/>
      <c r="L353" s="3"/>
      <c r="M353" s="53" t="s">
        <v>76</v>
      </c>
      <c r="N353" s="66">
        <v>0.15253472222222222</v>
      </c>
      <c r="O353" s="67">
        <v>7</v>
      </c>
      <c r="Q353" s="59" t="s">
        <v>77</v>
      </c>
      <c r="R353" s="59"/>
      <c r="S353" s="59"/>
      <c r="T353" s="57"/>
      <c r="U353" s="20" t="s">
        <v>9</v>
      </c>
      <c r="V353" s="72"/>
      <c r="W353" s="63"/>
    </row>
    <row r="354" spans="1:23" x14ac:dyDescent="0.2">
      <c r="A354" s="60" t="s">
        <v>6</v>
      </c>
      <c r="B354" s="40">
        <v>9.9791666666666667E-2</v>
      </c>
      <c r="C354" s="41">
        <v>34</v>
      </c>
      <c r="D354" s="3"/>
      <c r="E354" s="18" t="s">
        <v>7</v>
      </c>
      <c r="F354" s="43"/>
      <c r="G354" s="44"/>
      <c r="H354" s="3"/>
      <c r="I354" s="13" t="s">
        <v>8</v>
      </c>
      <c r="J354" s="49"/>
      <c r="K354" s="46"/>
      <c r="L354" s="3"/>
      <c r="M354" s="53" t="s">
        <v>76</v>
      </c>
      <c r="N354" s="66">
        <v>0.15369212962962964</v>
      </c>
      <c r="O354" s="67">
        <v>6</v>
      </c>
      <c r="Q354" s="59" t="s">
        <v>77</v>
      </c>
      <c r="R354" s="59"/>
      <c r="S354" s="59"/>
      <c r="T354" s="57"/>
      <c r="U354" s="20" t="s">
        <v>9</v>
      </c>
      <c r="V354" s="72"/>
      <c r="W354" s="63"/>
    </row>
    <row r="355" spans="1:23" x14ac:dyDescent="0.2">
      <c r="A355" s="60" t="s">
        <v>6</v>
      </c>
      <c r="B355" s="40">
        <v>0.10133101851851851</v>
      </c>
      <c r="C355" s="41">
        <v>30</v>
      </c>
      <c r="D355" s="3"/>
      <c r="E355" s="18" t="s">
        <v>7</v>
      </c>
      <c r="F355" s="43"/>
      <c r="G355" s="44"/>
      <c r="H355" s="3"/>
      <c r="I355" s="13" t="s">
        <v>8</v>
      </c>
      <c r="J355" s="49"/>
      <c r="K355" s="46"/>
      <c r="L355" s="3"/>
      <c r="M355" s="53" t="s">
        <v>76</v>
      </c>
      <c r="N355" s="66">
        <v>0.15508101851851852</v>
      </c>
      <c r="O355" s="67">
        <v>12</v>
      </c>
      <c r="Q355" s="59" t="s">
        <v>77</v>
      </c>
      <c r="R355" s="59"/>
      <c r="S355" s="59"/>
      <c r="T355" s="57"/>
      <c r="U355" s="20" t="s">
        <v>9</v>
      </c>
      <c r="V355" s="9"/>
      <c r="W355" s="26"/>
    </row>
    <row r="356" spans="1:23" x14ac:dyDescent="0.2">
      <c r="A356" s="60" t="s">
        <v>6</v>
      </c>
      <c r="B356" s="40">
        <v>0.10261574074074074</v>
      </c>
      <c r="C356" s="41">
        <v>12</v>
      </c>
      <c r="D356" s="3"/>
      <c r="E356" s="18" t="s">
        <v>7</v>
      </c>
      <c r="F356" s="43"/>
      <c r="G356" s="44"/>
      <c r="H356" s="3"/>
      <c r="I356" s="13" t="s">
        <v>8</v>
      </c>
      <c r="J356" s="49"/>
      <c r="K356" s="46"/>
      <c r="L356" s="3"/>
      <c r="M356" s="53" t="s">
        <v>76</v>
      </c>
      <c r="N356" s="66">
        <v>0.15660879629629629</v>
      </c>
      <c r="O356" s="67">
        <v>29</v>
      </c>
      <c r="Q356" s="59" t="s">
        <v>77</v>
      </c>
      <c r="R356" s="59"/>
      <c r="S356" s="59"/>
      <c r="T356" s="57"/>
      <c r="U356" s="20" t="s">
        <v>9</v>
      </c>
      <c r="V356" s="9"/>
      <c r="W356" s="26"/>
    </row>
    <row r="357" spans="1:23" x14ac:dyDescent="0.2">
      <c r="A357" s="60" t="s">
        <v>6</v>
      </c>
      <c r="B357" s="40">
        <v>0.10353009259259259</v>
      </c>
      <c r="C357" s="41">
        <v>20</v>
      </c>
      <c r="D357" s="3"/>
      <c r="E357" s="18" t="s">
        <v>7</v>
      </c>
      <c r="F357" s="43"/>
      <c r="G357" s="44"/>
      <c r="H357" s="3"/>
      <c r="I357" s="13" t="s">
        <v>8</v>
      </c>
      <c r="J357" s="49"/>
      <c r="K357" s="46"/>
      <c r="L357" s="3"/>
      <c r="M357" s="53" t="s">
        <v>76</v>
      </c>
      <c r="N357" s="66">
        <v>0.1580324074074074</v>
      </c>
      <c r="O357" s="67">
        <v>28</v>
      </c>
      <c r="Q357" s="59" t="s">
        <v>77</v>
      </c>
      <c r="R357" s="59"/>
      <c r="S357" s="59"/>
      <c r="T357" s="57"/>
      <c r="U357" s="20" t="s">
        <v>9</v>
      </c>
      <c r="V357" s="9"/>
      <c r="W357" s="26"/>
    </row>
    <row r="358" spans="1:23" x14ac:dyDescent="0.2">
      <c r="A358" s="60" t="s">
        <v>6</v>
      </c>
      <c r="B358" s="40">
        <v>0.10444444444444445</v>
      </c>
      <c r="C358" s="41">
        <v>17</v>
      </c>
      <c r="D358" s="3"/>
      <c r="E358" s="18" t="s">
        <v>7</v>
      </c>
      <c r="F358" s="43"/>
      <c r="G358" s="44"/>
      <c r="H358" s="3"/>
      <c r="I358" s="13" t="s">
        <v>8</v>
      </c>
      <c r="J358" s="49"/>
      <c r="K358" s="46"/>
      <c r="L358" s="3"/>
      <c r="M358" s="53" t="s">
        <v>76</v>
      </c>
      <c r="N358" s="66">
        <v>0.15959490740740742</v>
      </c>
      <c r="O358" s="67">
        <v>14</v>
      </c>
      <c r="Q358" s="59" t="s">
        <v>77</v>
      </c>
      <c r="R358" s="59"/>
      <c r="S358" s="59"/>
      <c r="T358" s="57"/>
      <c r="U358" s="20" t="s">
        <v>9</v>
      </c>
      <c r="V358" s="9"/>
      <c r="W358" s="26"/>
    </row>
    <row r="359" spans="1:23" x14ac:dyDescent="0.2">
      <c r="A359" s="60" t="s">
        <v>6</v>
      </c>
      <c r="B359" s="40">
        <v>0.10449074074074073</v>
      </c>
      <c r="C359" s="41" t="s">
        <v>11</v>
      </c>
      <c r="D359" s="3"/>
      <c r="E359" s="18" t="s">
        <v>7</v>
      </c>
      <c r="F359" s="43"/>
      <c r="G359" s="44"/>
      <c r="H359" s="3"/>
      <c r="I359" s="13" t="s">
        <v>8</v>
      </c>
      <c r="J359" s="49"/>
      <c r="K359" s="46"/>
      <c r="L359" s="3"/>
      <c r="M359" s="53" t="s">
        <v>76</v>
      </c>
      <c r="N359" s="66">
        <v>0.16127314814814817</v>
      </c>
      <c r="O359" s="67">
        <v>19</v>
      </c>
      <c r="Q359" s="59" t="s">
        <v>77</v>
      </c>
      <c r="R359" s="59"/>
      <c r="S359" s="59"/>
      <c r="T359" s="57"/>
      <c r="U359" s="20" t="s">
        <v>9</v>
      </c>
      <c r="V359" s="9"/>
      <c r="W359" s="26"/>
    </row>
    <row r="360" spans="1:23" x14ac:dyDescent="0.2">
      <c r="A360" s="60" t="s">
        <v>6</v>
      </c>
      <c r="B360" s="40">
        <v>0.10552083333333333</v>
      </c>
      <c r="C360" s="41">
        <v>16</v>
      </c>
      <c r="D360" s="3"/>
      <c r="E360" s="18" t="s">
        <v>7</v>
      </c>
      <c r="F360" s="43"/>
      <c r="G360" s="44"/>
      <c r="H360" s="3"/>
      <c r="I360" s="13" t="s">
        <v>8</v>
      </c>
      <c r="J360" s="49"/>
      <c r="K360" s="46"/>
      <c r="L360" s="3"/>
      <c r="M360" s="53" t="s">
        <v>76</v>
      </c>
      <c r="N360" s="66">
        <v>0.16214120370370369</v>
      </c>
      <c r="O360" s="67">
        <v>11</v>
      </c>
      <c r="Q360" s="59" t="s">
        <v>77</v>
      </c>
      <c r="R360" s="59"/>
      <c r="S360" s="59"/>
      <c r="T360" s="57"/>
      <c r="U360" s="20" t="s">
        <v>9</v>
      </c>
      <c r="V360" s="9"/>
      <c r="W360" s="26"/>
    </row>
    <row r="361" spans="1:23" x14ac:dyDescent="0.2">
      <c r="A361" s="60" t="s">
        <v>6</v>
      </c>
      <c r="B361" s="40">
        <v>0.10641203703703704</v>
      </c>
      <c r="C361" s="41">
        <v>29</v>
      </c>
      <c r="D361" s="3"/>
      <c r="E361" s="18" t="s">
        <v>7</v>
      </c>
      <c r="F361" s="43"/>
      <c r="G361" s="44"/>
      <c r="H361" s="3"/>
      <c r="I361" s="13" t="s">
        <v>8</v>
      </c>
      <c r="J361" s="49"/>
      <c r="K361" s="46"/>
      <c r="L361" s="3"/>
      <c r="M361" s="53" t="s">
        <v>76</v>
      </c>
      <c r="N361" s="64"/>
      <c r="O361" s="64"/>
      <c r="Q361" s="59" t="s">
        <v>77</v>
      </c>
      <c r="R361" s="59"/>
      <c r="S361" s="59"/>
      <c r="T361" s="57"/>
      <c r="U361" s="20" t="s">
        <v>9</v>
      </c>
      <c r="V361" s="9"/>
      <c r="W361" s="26"/>
    </row>
    <row r="362" spans="1:23" x14ac:dyDescent="0.2">
      <c r="A362" s="60" t="s">
        <v>6</v>
      </c>
      <c r="B362" s="40">
        <v>0.10752314814814816</v>
      </c>
      <c r="C362" s="41">
        <v>15</v>
      </c>
      <c r="D362" s="3"/>
      <c r="E362" s="18" t="s">
        <v>7</v>
      </c>
      <c r="F362" s="43"/>
      <c r="G362" s="44"/>
      <c r="H362" s="3"/>
      <c r="I362" s="13" t="s">
        <v>8</v>
      </c>
      <c r="J362" s="49"/>
      <c r="K362" s="46"/>
      <c r="L362" s="3"/>
      <c r="M362" s="53" t="s">
        <v>76</v>
      </c>
      <c r="N362" s="64"/>
      <c r="O362" s="64"/>
      <c r="Q362" s="59" t="s">
        <v>77</v>
      </c>
      <c r="R362" s="59"/>
      <c r="S362" s="59"/>
      <c r="T362" s="57"/>
      <c r="U362" s="20" t="s">
        <v>9</v>
      </c>
      <c r="V362" s="9"/>
      <c r="W362" s="26"/>
    </row>
    <row r="363" spans="1:23" x14ac:dyDescent="0.2">
      <c r="A363" s="60" t="s">
        <v>6</v>
      </c>
      <c r="B363" s="40">
        <v>0.10809027777777779</v>
      </c>
      <c r="C363" s="41">
        <v>13</v>
      </c>
      <c r="D363" s="3"/>
      <c r="E363" s="18" t="s">
        <v>7</v>
      </c>
      <c r="F363" s="43"/>
      <c r="G363" s="44"/>
      <c r="H363" s="3"/>
      <c r="I363" s="13" t="s">
        <v>8</v>
      </c>
      <c r="J363" s="49"/>
      <c r="K363" s="46"/>
      <c r="L363" s="3"/>
      <c r="M363" s="53" t="s">
        <v>76</v>
      </c>
      <c r="N363" s="64"/>
      <c r="O363" s="64"/>
      <c r="Q363" s="59" t="s">
        <v>77</v>
      </c>
      <c r="R363" s="59"/>
      <c r="S363" s="59"/>
      <c r="T363" s="57"/>
      <c r="U363" s="20" t="s">
        <v>9</v>
      </c>
      <c r="V363" s="9"/>
      <c r="W363" s="26"/>
    </row>
    <row r="364" spans="1:23" x14ac:dyDescent="0.2">
      <c r="A364" s="60" t="s">
        <v>6</v>
      </c>
      <c r="B364" s="40">
        <v>0.10864583333333333</v>
      </c>
      <c r="C364" s="41">
        <v>2</v>
      </c>
      <c r="D364" s="3"/>
      <c r="E364" s="18" t="s">
        <v>7</v>
      </c>
      <c r="F364" s="43"/>
      <c r="G364" s="44"/>
      <c r="H364" s="3"/>
      <c r="I364" s="13" t="s">
        <v>8</v>
      </c>
      <c r="J364" s="49"/>
      <c r="K364" s="46"/>
      <c r="L364" s="3"/>
      <c r="M364" s="53" t="s">
        <v>76</v>
      </c>
      <c r="N364" s="64"/>
      <c r="O364" s="64"/>
      <c r="Q364" s="59" t="s">
        <v>77</v>
      </c>
      <c r="R364" s="59"/>
      <c r="S364" s="59"/>
      <c r="T364" s="57"/>
      <c r="U364" s="20" t="s">
        <v>9</v>
      </c>
      <c r="V364" s="9"/>
      <c r="W364" s="26"/>
    </row>
    <row r="365" spans="1:23" x14ac:dyDescent="0.2">
      <c r="A365" s="60" t="s">
        <v>6</v>
      </c>
      <c r="B365" s="40">
        <v>0.1092013888888889</v>
      </c>
      <c r="C365" s="41">
        <v>5</v>
      </c>
      <c r="D365" s="3"/>
      <c r="E365" s="18" t="s">
        <v>7</v>
      </c>
      <c r="F365" s="43"/>
      <c r="G365" s="44"/>
      <c r="H365" s="3"/>
      <c r="I365" s="13" t="s">
        <v>8</v>
      </c>
      <c r="J365" s="49"/>
      <c r="K365" s="46"/>
      <c r="L365" s="3"/>
      <c r="M365" s="53" t="s">
        <v>76</v>
      </c>
      <c r="N365" s="53"/>
      <c r="O365" s="53"/>
      <c r="Q365" s="59" t="s">
        <v>77</v>
      </c>
      <c r="R365" s="59"/>
      <c r="S365" s="59"/>
      <c r="T365" s="57"/>
      <c r="U365" s="20" t="s">
        <v>9</v>
      </c>
      <c r="V365" s="9"/>
      <c r="W365" s="26"/>
    </row>
    <row r="366" spans="1:23" x14ac:dyDescent="0.2">
      <c r="A366" s="60" t="s">
        <v>6</v>
      </c>
      <c r="B366" s="40">
        <v>0.11068287037037038</v>
      </c>
      <c r="C366" s="41">
        <v>9</v>
      </c>
      <c r="D366" s="3"/>
      <c r="E366" s="18" t="s">
        <v>7</v>
      </c>
      <c r="F366" s="43"/>
      <c r="G366" s="44"/>
      <c r="H366" s="3"/>
      <c r="I366" s="13" t="s">
        <v>8</v>
      </c>
      <c r="J366" s="49"/>
      <c r="K366" s="46"/>
      <c r="L366" s="3"/>
      <c r="M366" s="53" t="s">
        <v>76</v>
      </c>
      <c r="N366" s="64"/>
      <c r="O366" s="53"/>
      <c r="Q366" s="59" t="s">
        <v>77</v>
      </c>
      <c r="R366" s="59"/>
      <c r="S366" s="59"/>
      <c r="T366" s="57"/>
      <c r="U366" s="20" t="s">
        <v>9</v>
      </c>
      <c r="V366" s="9"/>
      <c r="W366" s="26"/>
    </row>
    <row r="367" spans="1:23" x14ac:dyDescent="0.2">
      <c r="A367" s="60" t="s">
        <v>6</v>
      </c>
      <c r="B367" s="40">
        <v>0.11126157407407407</v>
      </c>
      <c r="C367" s="41">
        <v>19</v>
      </c>
      <c r="D367" s="3"/>
      <c r="E367" s="18" t="s">
        <v>7</v>
      </c>
      <c r="F367" s="43"/>
      <c r="G367" s="44"/>
      <c r="H367" s="3"/>
      <c r="I367" s="13" t="s">
        <v>8</v>
      </c>
      <c r="J367" s="49"/>
      <c r="K367" s="46"/>
      <c r="L367" s="3"/>
      <c r="M367" s="53" t="s">
        <v>76</v>
      </c>
      <c r="N367" s="53"/>
      <c r="O367" s="53"/>
      <c r="Q367" s="59" t="s">
        <v>77</v>
      </c>
      <c r="R367" s="59"/>
      <c r="S367" s="59"/>
      <c r="T367" s="57"/>
      <c r="U367" s="20" t="s">
        <v>9</v>
      </c>
      <c r="V367" s="9"/>
      <c r="W367" s="26"/>
    </row>
    <row r="368" spans="1:23" x14ac:dyDescent="0.2">
      <c r="A368" s="60" t="s">
        <v>6</v>
      </c>
      <c r="B368" s="40">
        <v>0.11214120370370372</v>
      </c>
      <c r="C368" s="41">
        <v>7</v>
      </c>
      <c r="D368" s="3"/>
      <c r="E368" s="18" t="s">
        <v>7</v>
      </c>
      <c r="F368" s="43"/>
      <c r="G368" s="44"/>
      <c r="H368" s="3"/>
      <c r="I368" s="13" t="s">
        <v>8</v>
      </c>
      <c r="J368" s="49"/>
      <c r="K368" s="46"/>
      <c r="L368" s="3"/>
      <c r="M368" s="53" t="s">
        <v>76</v>
      </c>
      <c r="N368" s="53"/>
      <c r="O368" s="53"/>
      <c r="Q368" s="59" t="s">
        <v>77</v>
      </c>
      <c r="R368" s="59"/>
      <c r="S368" s="59"/>
      <c r="T368" s="57"/>
      <c r="U368" s="20" t="s">
        <v>9</v>
      </c>
      <c r="V368" s="9"/>
      <c r="W368" s="26"/>
    </row>
    <row r="369" spans="1:27" x14ac:dyDescent="0.2">
      <c r="A369" s="60" t="s">
        <v>6</v>
      </c>
      <c r="B369" s="42"/>
      <c r="C369" s="39"/>
      <c r="D369" s="3"/>
      <c r="E369" s="18" t="s">
        <v>7</v>
      </c>
      <c r="F369" s="43"/>
      <c r="G369" s="44"/>
      <c r="H369" s="3"/>
      <c r="I369" s="13" t="s">
        <v>8</v>
      </c>
      <c r="J369" s="49"/>
      <c r="K369" s="46"/>
      <c r="L369" s="3"/>
      <c r="M369" s="53" t="s">
        <v>76</v>
      </c>
      <c r="N369" s="53"/>
      <c r="O369" s="53"/>
      <c r="Q369" s="59" t="s">
        <v>77</v>
      </c>
      <c r="R369" s="59"/>
      <c r="S369" s="59"/>
      <c r="T369" s="57"/>
      <c r="U369" s="20" t="s">
        <v>9</v>
      </c>
      <c r="V369" s="9"/>
      <c r="W369" s="26"/>
    </row>
    <row r="370" spans="1:27" x14ac:dyDescent="0.2">
      <c r="A370" s="60" t="s">
        <v>6</v>
      </c>
      <c r="B370" s="42"/>
      <c r="C370" s="39"/>
      <c r="D370" s="3"/>
      <c r="E370" s="18" t="s">
        <v>7</v>
      </c>
      <c r="F370" s="43"/>
      <c r="G370" s="44"/>
      <c r="H370" s="3"/>
      <c r="I370" s="13" t="s">
        <v>8</v>
      </c>
      <c r="J370" s="49"/>
      <c r="K370" s="46"/>
      <c r="L370" s="3"/>
      <c r="M370" s="53" t="s">
        <v>76</v>
      </c>
      <c r="N370" s="53"/>
      <c r="O370" s="53"/>
      <c r="Q370" s="59" t="s">
        <v>77</v>
      </c>
      <c r="R370" s="59"/>
      <c r="S370" s="59"/>
      <c r="T370" s="57"/>
      <c r="U370" s="20" t="s">
        <v>9</v>
      </c>
      <c r="V370" s="9"/>
      <c r="W370" s="26"/>
    </row>
    <row r="371" spans="1:27" x14ac:dyDescent="0.2">
      <c r="G371" s="11"/>
      <c r="H371" s="3"/>
      <c r="K371" s="11"/>
      <c r="L371" s="3"/>
      <c r="Z371" s="3"/>
      <c r="AA371" s="11"/>
    </row>
    <row r="372" spans="1:27" x14ac:dyDescent="0.2">
      <c r="G372" s="11"/>
      <c r="H372" s="3"/>
      <c r="K372" s="11"/>
      <c r="L372" s="3"/>
      <c r="Z372" s="3"/>
      <c r="AA372" s="11"/>
    </row>
    <row r="373" spans="1:27" x14ac:dyDescent="0.2">
      <c r="G373" s="11"/>
      <c r="H373" s="3"/>
      <c r="K373" s="11"/>
      <c r="L373" s="3"/>
      <c r="Z373" s="3"/>
      <c r="AA373" s="11"/>
    </row>
    <row r="374" spans="1:27" x14ac:dyDescent="0.2">
      <c r="C374" s="11"/>
      <c r="D374" s="3"/>
      <c r="G374" s="11"/>
      <c r="H374" s="3"/>
      <c r="K374" s="11"/>
      <c r="L374" s="3"/>
    </row>
    <row r="375" spans="1:27" x14ac:dyDescent="0.2">
      <c r="C375" s="11"/>
      <c r="D375" s="3"/>
      <c r="G375" s="11"/>
      <c r="H375" s="3"/>
      <c r="K375" s="11"/>
      <c r="L375" s="3"/>
    </row>
    <row r="376" spans="1:27" x14ac:dyDescent="0.2">
      <c r="C376" s="11"/>
      <c r="D376" s="3"/>
      <c r="G376" s="11"/>
      <c r="H376" s="3"/>
      <c r="K376" s="11"/>
      <c r="L376" s="3"/>
    </row>
    <row r="377" spans="1:27" x14ac:dyDescent="0.2">
      <c r="C377" s="11"/>
      <c r="D377" s="3"/>
      <c r="G377" s="11"/>
      <c r="H377" s="3"/>
      <c r="K377" s="11"/>
      <c r="L377" s="3"/>
    </row>
    <row r="378" spans="1:27" x14ac:dyDescent="0.2">
      <c r="C378" s="11"/>
      <c r="D378" s="3"/>
      <c r="G378" s="11"/>
      <c r="H378" s="3"/>
      <c r="K378" s="11"/>
      <c r="L378" s="3"/>
    </row>
    <row r="379" spans="1:27" x14ac:dyDescent="0.2">
      <c r="C379" s="11"/>
      <c r="D379" s="3"/>
      <c r="G379" s="11"/>
      <c r="H379" s="3"/>
      <c r="K379" s="11"/>
      <c r="L379" s="3"/>
    </row>
    <row r="380" spans="1:27" x14ac:dyDescent="0.2">
      <c r="C380" s="11"/>
      <c r="D380" s="3"/>
      <c r="G380" s="11"/>
      <c r="H380" s="3"/>
      <c r="K380" s="11"/>
      <c r="L380" s="3"/>
    </row>
    <row r="381" spans="1:27" x14ac:dyDescent="0.2">
      <c r="C381" s="11"/>
      <c r="D381" s="3"/>
      <c r="G381" s="11"/>
      <c r="H381" s="3"/>
      <c r="K381" s="11"/>
      <c r="L381" s="3"/>
    </row>
    <row r="382" spans="1:27" x14ac:dyDescent="0.2">
      <c r="C382" s="11"/>
      <c r="D382" s="3"/>
      <c r="G382" s="11"/>
      <c r="H382" s="3"/>
      <c r="K382" s="11"/>
      <c r="L382" s="3"/>
    </row>
    <row r="383" spans="1:27" x14ac:dyDescent="0.2">
      <c r="C383" s="11"/>
      <c r="D383" s="3"/>
      <c r="G383" s="11"/>
      <c r="H383" s="3"/>
      <c r="K383" s="11"/>
      <c r="L383" s="3"/>
    </row>
    <row r="384" spans="1:27" x14ac:dyDescent="0.2">
      <c r="C384" s="11"/>
      <c r="D384" s="3"/>
      <c r="G384" s="11"/>
      <c r="H384" s="3"/>
      <c r="K384" s="11"/>
      <c r="L384" s="3"/>
    </row>
  </sheetData>
  <phoneticPr fontId="4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0"/>
  <sheetViews>
    <sheetView tabSelected="1" workbookViewId="0">
      <pane ySplit="2" topLeftCell="A285" activePane="bottomLeft" state="frozen"/>
      <selection pane="bottomLeft" activeCell="M307" sqref="M307"/>
    </sheetView>
  </sheetViews>
  <sheetFormatPr defaultColWidth="3.81640625" defaultRowHeight="12" x14ac:dyDescent="0.25"/>
  <cols>
    <col min="1" max="1" width="3.81640625" style="74"/>
    <col min="2" max="2" width="8.26953125" style="74" bestFit="1" customWidth="1"/>
    <col min="3" max="3" width="4.453125" style="74" bestFit="1" customWidth="1"/>
    <col min="4" max="4" width="3" style="28" customWidth="1"/>
    <col min="5" max="5" width="25.90625" style="28" hidden="1" customWidth="1"/>
    <col min="6" max="6" width="34.90625" style="28" hidden="1" customWidth="1"/>
    <col min="7" max="7" width="17.54296875" style="28" hidden="1" customWidth="1"/>
    <col min="8" max="8" width="8.54296875" style="28" customWidth="1"/>
    <col min="9" max="9" width="19.08984375" style="28" customWidth="1"/>
    <col min="10" max="10" width="3.81640625" style="28" customWidth="1"/>
    <col min="11" max="11" width="4.08984375" style="28" customWidth="1"/>
    <col min="12" max="12" width="3.6328125" style="28" hidden="1" customWidth="1"/>
    <col min="13" max="14" width="3.81640625" style="28" customWidth="1"/>
    <col min="15" max="15" width="4.81640625" style="28" customWidth="1"/>
    <col min="16" max="16" width="5.36328125" style="28" customWidth="1"/>
    <col min="17" max="17" width="7" style="28" customWidth="1"/>
    <col min="18" max="18" width="2.36328125" style="30" customWidth="1"/>
    <col min="19" max="19" width="3.81640625" style="28"/>
    <col min="20" max="20" width="4.08984375" style="28" bestFit="1" customWidth="1"/>
    <col min="21" max="21" width="9.81640625" style="28" customWidth="1"/>
    <col min="22" max="28" width="3.81640625" style="28"/>
    <col min="29" max="29" width="5.26953125" style="28" customWidth="1"/>
    <col min="30" max="30" width="3.81640625" style="28"/>
    <col min="31" max="32" width="4" style="28" hidden="1" customWidth="1"/>
    <col min="33" max="34" width="3.81640625" style="28"/>
    <col min="35" max="35" width="4.453125" style="28" hidden="1" customWidth="1"/>
    <col min="36" max="40" width="4" style="28" hidden="1" customWidth="1"/>
    <col min="41" max="41" width="5.1796875" style="28" hidden="1" customWidth="1"/>
    <col min="42" max="42" width="4.6328125" style="28" hidden="1" customWidth="1"/>
    <col min="43" max="43" width="3.81640625" style="28" hidden="1" customWidth="1"/>
    <col min="44" max="44" width="4.1796875" style="28" hidden="1" customWidth="1"/>
    <col min="45" max="45" width="4.36328125" style="28" hidden="1" customWidth="1"/>
    <col min="46" max="46" width="4.6328125" style="28" hidden="1" customWidth="1"/>
    <col min="47" max="47" width="3.7265625" style="28" hidden="1" customWidth="1"/>
    <col min="48" max="16384" width="3.81640625" style="28"/>
  </cols>
  <sheetData>
    <row r="1" spans="1:47" x14ac:dyDescent="0.25">
      <c r="D1" s="27"/>
      <c r="E1" s="28" t="s">
        <v>12</v>
      </c>
      <c r="F1" s="28" t="s">
        <v>13</v>
      </c>
      <c r="J1" s="28" t="s">
        <v>14</v>
      </c>
      <c r="K1" s="28" t="s">
        <v>15</v>
      </c>
      <c r="L1" s="28" t="s">
        <v>16</v>
      </c>
      <c r="M1" s="28" t="s">
        <v>17</v>
      </c>
      <c r="N1" s="28" t="s">
        <v>18</v>
      </c>
      <c r="O1" s="28" t="s">
        <v>19</v>
      </c>
      <c r="P1" s="29" t="s">
        <v>20</v>
      </c>
      <c r="S1" s="31" t="s">
        <v>21</v>
      </c>
      <c r="T1" s="31"/>
      <c r="U1" s="28" t="s">
        <v>22</v>
      </c>
      <c r="V1" s="32">
        <v>1</v>
      </c>
      <c r="AJ1" s="28" t="s">
        <v>23</v>
      </c>
      <c r="AK1" s="28" t="s">
        <v>24</v>
      </c>
      <c r="AL1" s="28" t="s">
        <v>25</v>
      </c>
      <c r="AM1" s="28" t="s">
        <v>26</v>
      </c>
      <c r="AN1" s="28" t="s">
        <v>27</v>
      </c>
      <c r="AO1" s="28" t="s">
        <v>28</v>
      </c>
      <c r="AP1" s="28" t="s">
        <v>29</v>
      </c>
      <c r="AQ1" s="73" t="s">
        <v>30</v>
      </c>
      <c r="AR1" s="73"/>
      <c r="AS1" s="73"/>
      <c r="AT1" s="73"/>
      <c r="AU1" s="28" t="s">
        <v>31</v>
      </c>
    </row>
    <row r="2" spans="1:47" x14ac:dyDescent="0.25">
      <c r="C2" s="74" t="s">
        <v>32</v>
      </c>
      <c r="D2" s="27"/>
      <c r="O2" s="33">
        <f>SUM($O$3:$O$250)</f>
        <v>-189</v>
      </c>
      <c r="P2" s="28" t="s">
        <v>19</v>
      </c>
      <c r="U2" s="28" t="s">
        <v>33</v>
      </c>
      <c r="V2" s="32">
        <v>1</v>
      </c>
      <c r="AI2" s="28">
        <v>0</v>
      </c>
      <c r="AJ2" s="28">
        <v>0</v>
      </c>
      <c r="AK2" s="28">
        <v>0</v>
      </c>
      <c r="AL2" s="28">
        <v>0</v>
      </c>
      <c r="AM2" s="28">
        <v>0</v>
      </c>
      <c r="AN2" s="28">
        <v>0</v>
      </c>
      <c r="AO2" s="34">
        <v>0</v>
      </c>
      <c r="AP2" s="28">
        <v>0</v>
      </c>
      <c r="AQ2" s="28">
        <v>3</v>
      </c>
      <c r="AR2" s="28">
        <v>26</v>
      </c>
      <c r="AS2" s="28">
        <v>32</v>
      </c>
      <c r="AT2" s="28">
        <v>15</v>
      </c>
      <c r="AU2" s="34" t="s">
        <v>34</v>
      </c>
    </row>
    <row r="3" spans="1:47" ht="13.2" x14ac:dyDescent="0.25">
      <c r="A3" s="18" t="s">
        <v>7</v>
      </c>
      <c r="B3" s="43">
        <v>0.62217592592592597</v>
      </c>
      <c r="C3" s="44">
        <v>32</v>
      </c>
      <c r="D3" s="28" t="str">
        <f>IF($C3="","",LOOKUP($C3,$AI:$AI,$AO:$AO))</f>
        <v>17</v>
      </c>
      <c r="F3" s="28" t="s">
        <v>35</v>
      </c>
      <c r="M3" s="35"/>
      <c r="S3" s="28">
        <v>1</v>
      </c>
      <c r="T3" s="32">
        <v>1</v>
      </c>
      <c r="AE3" s="34" t="s">
        <v>34</v>
      </c>
      <c r="AF3" s="28">
        <v>0</v>
      </c>
      <c r="AI3" s="28">
        <v>1</v>
      </c>
      <c r="AJ3" s="28">
        <v>1</v>
      </c>
      <c r="AK3" s="28">
        <v>1</v>
      </c>
      <c r="AL3" s="28" t="s">
        <v>36</v>
      </c>
      <c r="AM3" s="28" t="s">
        <v>37</v>
      </c>
      <c r="AN3" s="28" t="s">
        <v>38</v>
      </c>
      <c r="AO3" s="34" t="s">
        <v>39</v>
      </c>
      <c r="AP3" s="28" t="s">
        <v>40</v>
      </c>
      <c r="AQ3" s="28">
        <v>16</v>
      </c>
      <c r="AR3" s="28">
        <v>33</v>
      </c>
      <c r="AS3" s="28">
        <v>20</v>
      </c>
      <c r="AT3" s="28">
        <v>14</v>
      </c>
      <c r="AU3" s="34" t="s">
        <v>41</v>
      </c>
    </row>
    <row r="4" spans="1:47" ht="13.2" x14ac:dyDescent="0.25">
      <c r="A4" s="18" t="s">
        <v>7</v>
      </c>
      <c r="B4" s="43">
        <v>0.62503472222222223</v>
      </c>
      <c r="C4" s="44">
        <v>14</v>
      </c>
      <c r="D4" s="28" t="str">
        <f t="shared" ref="D4:D67" si="0">IF($C4="","",LOOKUP($C4,$AI:$AI,$AO:$AO))</f>
        <v>08</v>
      </c>
      <c r="E4" s="28" t="str">
        <f>IF(C3="","",IF(D3=0,"",D3))</f>
        <v>17</v>
      </c>
      <c r="F4" s="28" t="str">
        <f t="shared" ref="F4:F8" si="1">IF(C3="","",IF(C3=0,F3,IF(AND(LEN(E3)=26,OR(MID(E3,1,2)=D3,MID(E3,4,2)=D3,MID(E3,7,2)=D3,MID(E3,10,2)=D3,MID(E3,13,2)=D3,MID(E3,16,2)=D3,MID(E3,19,2)=D3,MID(E3,22,2)=D3,MID(E3,25,2)=D3)),F3,IF(LEN(E3)=26,CONCATENATE(G4,"-",MID(E3,1,2)),IF(RIGHT(F3,2)=D3,MID(F3,1,LEN(F3)-3),IF(OR(MID(E3,1,2)=D3,MID(E3,4,2)=D3,MID(E3,7,2)=D3,MID(E3,10,2)=D3,MID(E3,13,2)=D3,MID(E3,16,2)=D3,MID(E3,19,2)=D3,MID(E3,22,2)=D3,MID(E3,25,2)=D3),F3,REPLACE(F3,SEARCH(D3,F3,1),3,"")))))))</f>
        <v>01-02-03-04-05-06-07-08-09-10-11-12-13-14-15-16-18</v>
      </c>
      <c r="S4" s="28">
        <v>2</v>
      </c>
      <c r="T4" s="32">
        <v>2</v>
      </c>
      <c r="U4" s="36" t="s">
        <v>42</v>
      </c>
      <c r="V4" s="32">
        <v>72</v>
      </c>
      <c r="AE4" s="34" t="s">
        <v>39</v>
      </c>
      <c r="AF4" s="28">
        <v>1</v>
      </c>
      <c r="AI4" s="28">
        <v>2</v>
      </c>
      <c r="AJ4" s="28">
        <v>1</v>
      </c>
      <c r="AK4" s="28">
        <v>2</v>
      </c>
      <c r="AL4" s="28" t="s">
        <v>43</v>
      </c>
      <c r="AM4" s="28" t="s">
        <v>44</v>
      </c>
      <c r="AN4" s="28" t="s">
        <v>38</v>
      </c>
      <c r="AO4" s="34" t="s">
        <v>45</v>
      </c>
      <c r="AP4" s="28" t="s">
        <v>46</v>
      </c>
      <c r="AQ4" s="28">
        <v>4</v>
      </c>
      <c r="AR4" s="28">
        <v>21</v>
      </c>
      <c r="AS4" s="28">
        <v>25</v>
      </c>
      <c r="AT4" s="28">
        <v>17</v>
      </c>
      <c r="AU4" s="34" t="s">
        <v>47</v>
      </c>
    </row>
    <row r="5" spans="1:47" ht="13.2" x14ac:dyDescent="0.25">
      <c r="A5" s="18" t="s">
        <v>7</v>
      </c>
      <c r="B5" s="43">
        <v>0.62670138888888893</v>
      </c>
      <c r="C5" s="44">
        <v>8</v>
      </c>
      <c r="D5" s="28" t="str">
        <f t="shared" si="0"/>
        <v>05</v>
      </c>
      <c r="E5" s="28" t="str">
        <f>IF(C4="","",IF(D4=0,E4,IF(D3=0,D4,IF(D4=D3,E4,CONCATENATE(E4,"-",D4)))))</f>
        <v>17-08</v>
      </c>
      <c r="F5" s="28" t="str">
        <f t="shared" si="1"/>
        <v>01-02-03-04-05-06-07-09-10-11-12-13-14-15-16-18</v>
      </c>
      <c r="S5" s="28">
        <v>3</v>
      </c>
      <c r="T5" s="32">
        <v>3</v>
      </c>
      <c r="U5" s="37" t="s">
        <v>48</v>
      </c>
      <c r="V5" s="32">
        <v>-1000</v>
      </c>
      <c r="AE5" s="34" t="s">
        <v>45</v>
      </c>
      <c r="AF5" s="28">
        <v>1</v>
      </c>
      <c r="AI5" s="28">
        <v>3</v>
      </c>
      <c r="AJ5" s="28">
        <v>1</v>
      </c>
      <c r="AK5" s="28">
        <v>3</v>
      </c>
      <c r="AL5" s="28" t="s">
        <v>36</v>
      </c>
      <c r="AM5" s="28" t="s">
        <v>37</v>
      </c>
      <c r="AN5" s="28" t="s">
        <v>38</v>
      </c>
      <c r="AO5" s="34" t="s">
        <v>49</v>
      </c>
      <c r="AP5" s="28" t="s">
        <v>40</v>
      </c>
      <c r="AQ5" s="28">
        <v>12</v>
      </c>
      <c r="AR5" s="28">
        <v>35</v>
      </c>
      <c r="AS5" s="28">
        <v>26</v>
      </c>
      <c r="AT5" s="28">
        <v>0</v>
      </c>
      <c r="AU5" s="34" t="s">
        <v>50</v>
      </c>
    </row>
    <row r="6" spans="1:47" ht="13.2" x14ac:dyDescent="0.25">
      <c r="A6" s="18" t="s">
        <v>7</v>
      </c>
      <c r="B6" s="43">
        <v>0.62905092592592593</v>
      </c>
      <c r="C6" s="44">
        <v>33</v>
      </c>
      <c r="D6" s="28" t="str">
        <f t="shared" si="0"/>
        <v>18</v>
      </c>
      <c r="E6" s="28" t="str">
        <f>IF(C5="","",IF(AND(D4=0,D3=0),D5,IF(D5=0,E5,IF(D5=D4,E5,IF(D5=D3,E5,CONCATENATE(E5,"-",D5))))))</f>
        <v>17-08-05</v>
      </c>
      <c r="F6" s="28" t="str">
        <f t="shared" si="1"/>
        <v>01-02-03-04-06-07-09-10-11-12-13-14-15-16-18</v>
      </c>
      <c r="O6" s="28">
        <f>IF(N6="",0,IF(N6="w",SUM(VLOOKUP(MID(E6,1,2),$AE$3:$AF$21,2,FALSE),VLOOKUP(MID(E6,4,2),$AE$3:$AF$21,2,FALSE),VLOOKUP(MID(E6,7,2),$AE$3:$AF$21,2,FALSE),VLOOKUP(MID(E6,10,2),$AE$3:$AF$21,2,FALSE),VLOOKUP(MID(E6,13,2),$AE$3:$AF$21,2,FALSE),VLOOKUP(MID(E6,16,2),$AE$3:$AF$21,2,FALSE),VLOOKUP(MID(E6,19,2),$AE$3:$AF$21,2,FALSE),VLOOKUP(MID(E6,22,2),$AE$3:$AF$21,2,FALSE),VLOOKUP(MID(E6,25,2),$AE$3:$AF$21,2,FALSE))*M6,IF(N6="l",SUM(VLOOKUP(MID(E6,1,2),$AE$3:$AF$21,2,FALSE),VLOOKUP(MID(E6,4,2),$AE$3:$AF$21,2,FALSE),VLOOKUP(MID(E6,7,2),$AE$3:$AF$21,2,FALSE),VLOOKUP(MID(E6,10,2),$AE$3:$AF$21,2,FALSE),VLOOKUP(MID(E6,13,2),$AE$3:$AF$21,2,FALSE),VLOOKUP(MID(E6,16,2),$AE$3:$AF$21,2,FALSE),VLOOKUP(MID(E6,19,2),$AE$3:$AF$21,2,FALSE),VLOOKUP(MID(E6,22,2),$AE$3:$AF$21,2,FALSE),VLOOKUP(MID(E6,25,2),$AE$3:$AF$21,2,FALSE))*-M6)))</f>
        <v>0</v>
      </c>
      <c r="P6" s="28">
        <f>O6</f>
        <v>0</v>
      </c>
      <c r="S6" s="28">
        <v>4</v>
      </c>
      <c r="T6" s="32">
        <v>4</v>
      </c>
      <c r="AE6" s="34" t="s">
        <v>49</v>
      </c>
      <c r="AF6" s="28">
        <v>1</v>
      </c>
      <c r="AI6" s="28">
        <v>4</v>
      </c>
      <c r="AJ6" s="28">
        <v>1</v>
      </c>
      <c r="AK6" s="28">
        <v>1</v>
      </c>
      <c r="AL6" s="28" t="s">
        <v>43</v>
      </c>
      <c r="AM6" s="28" t="s">
        <v>44</v>
      </c>
      <c r="AN6" s="28" t="s">
        <v>38</v>
      </c>
      <c r="AO6" s="34" t="s">
        <v>39</v>
      </c>
      <c r="AP6" s="28" t="s">
        <v>46</v>
      </c>
      <c r="AQ6" s="28">
        <v>15</v>
      </c>
      <c r="AR6" s="28">
        <v>19</v>
      </c>
      <c r="AS6" s="28">
        <v>21</v>
      </c>
      <c r="AT6" s="28">
        <v>2</v>
      </c>
      <c r="AU6" s="34" t="s">
        <v>51</v>
      </c>
    </row>
    <row r="7" spans="1:47" ht="13.2" x14ac:dyDescent="0.25">
      <c r="A7" s="18" t="s">
        <v>7</v>
      </c>
      <c r="B7" s="43">
        <v>0.63074074074074071</v>
      </c>
      <c r="C7" s="44">
        <v>13</v>
      </c>
      <c r="D7" s="28" t="str">
        <f t="shared" si="0"/>
        <v>07</v>
      </c>
      <c r="E7" s="28" t="str">
        <f t="shared" ref="E7:E8" si="2">IF(C6="","",(IF(D6=D5,E6,IF(D6=0,E6,IF(AND(D6=D4,D5=0),E6,IF(D6=D3,CONCATENATE(REPLACE($E6,SEARCH($D6,$E6,1),3,""),"-",$D6),IF(AND(LEN(E6)=26,OR(MID(E6,1,2)=D6,MID(E6,4,2)=D6,MID(E6,7,2)=D6,MID(E6,10,2)=D6,MID(E6,13,2)=D6,MID(E6,16,2)=D6,MID(E6,19,2)=D6,MID(E6,22,2)=D6)),CONCATENATE(REPLACE($E6,SEARCH($D6,$E6,1),3,""),"-",$D6),IF(RIGHT(E6,2)=D6,E6,IF(LEN(E6)=26,CONCATENATE(MID(E6,4,23),"-",D6),IF(AND(LEN(E6)=23,OR(MID(E6,1,2)=D6,MID(E6,4,2)=D6,MID(E6,7,2)=D6,MID(E6,10,2)=D6,MID(E6,13,2)=D6,MID(E6,16,2)=D6,MID(E6,19,2)=D6,MID(E6,22,2)=D6)),CONCATENATE(REPLACE($E6,SEARCH($D6,$E6,1),3,""),"-",$D6),IF(LEN(E6)=23,CONCATENATE(E6,"-",D6),IF(AND(LEN(E6)=20,OR(MID(E6,1,2)=D6,MID(E6,4,2)=D6,MID(E6,7,2)=D6,MID(E6,10,2)=D6,MID(E6,13,2)=D6,MID(E6,16,2)=D6,MID(E6,19,2)=D6)),CONCATENATE(REPLACE($E6,SEARCH($D6,$E6,1),3,""),"-",$D6),IF(LEN(E6)=20,CONCATENATE(E6,"-",D6),IF(AND(LEN(E6)=17,OR(MID(E6,1,2)=D6,MID(E6,4,2)=D6,MID(E6,7,2)=D6,MID(E6,10,2)=D6,MID(E6,13,2)=D6,MID(E6,16,2)=D6)),CONCATENATE(REPLACE($E6,SEARCH($D6,$E6,1),3,""),"-",$D6),IF(LEN(E6)=17,CONCATENATE(E6,"-",D6),IF(AND(LEN(E6)=14,OR(MID(E6,1,2)=D6,MID(E6,4,2)=D6,MID(E6,7,2)=D6,MID(E6,10,2)=D6,MID(E6,13,2)=D6)),CONCATENATE(REPLACE($E6,SEARCH($D6,$E6,1),3,""),"-",$D6),IF(LEN(E6)=14,CONCATENATE(E6,"-",D6),IF(AND(LEN(E6)=11,OR(MID(E6,1,2)=D6,MID(E6,4,2)=D6,MID(E6,7,2)=D6,MID(E6,10,2)=D6)),CONCATENATE(REPLACE($E6,SEARCH($D6,$E6,1),3,""),"-",$D6),IF(LEN(E6)=11,CONCATENATE(E6,"-",D6),IF(AND(LEN(E6)=8,OR(MID(E6,1,2)=D6,MID(E6,4,2)=D6,MID(E6,7,2)=D6)),CONCATENATE(REPLACE($E6,SEARCH($D6,$E6,1),3,""),"-",$D6),IF(D6=D4,E6,IF(AND(LEN(E6)=5,MID(E6,1,2)=D6),CONCATENATE(REPLACE(E6,SEARCH(D6,E6,1),3,""),"-",D6),CONCATENATE(E6,"-",D6)))))))))))))))))))))))</f>
        <v>17-08-05-18</v>
      </c>
      <c r="F7" s="28" t="str">
        <f t="shared" si="1"/>
        <v>01-02-03-04-06-07-09-10-11-12-13-14-15-16</v>
      </c>
      <c r="O7" s="28">
        <f>IF(N7="",0,IF(N7="w",SUM(VLOOKUP(MID(E7,1,2),$AE$3:$AF$21,2,FALSE),VLOOKUP(MID(E7,4,2),$AE$3:$AF$21,2,FALSE),VLOOKUP(MID(E7,7,2),$AE$3:$AF$21,2,FALSE),VLOOKUP(MID(E7,10,2),$AE$3:$AF$21,2,FALSE),VLOOKUP(MID(E7,13,2),$AE$3:$AF$21,2,FALSE),VLOOKUP(MID(E7,16,2),$AE$3:$AF$21,2,FALSE),VLOOKUP(MID(E7,19,2),$AE$3:$AF$21,2,FALSE),VLOOKUP(MID(E7,22,2),$AE$3:$AF$21,2,FALSE),VLOOKUP(MID(E7,25,2),$AE$3:$AF$21,2,FALSE))*M7,IF(N7="l",SUM(VLOOKUP(MID(E7,1,2),$AE$3:$AF$21,2,FALSE),VLOOKUP(MID(E7,4,2),$AE$3:$AF$21,2,FALSE),VLOOKUP(MID(E7,7,2),$AE$3:$AF$21,2,FALSE),VLOOKUP(MID(E7,10,2),$AE$3:$AF$21,2,FALSE),VLOOKUP(MID(E7,13,2),$AE$3:$AF$21,2,FALSE),VLOOKUP(MID(E7,16,2),$AE$3:$AF$21,2,FALSE),VLOOKUP(MID(E7,19,2),$AE$3:$AF$21,2,FALSE),VLOOKUP(MID(E7,22,2),$AE$3:$AF$21,2,FALSE),VLOOKUP(MID(E7,25,2),$AE$3:$AF$21,2,FALSE))*-M7)))</f>
        <v>0</v>
      </c>
      <c r="P7" s="28">
        <f t="shared" ref="P7:P8" si="3">O7+P6</f>
        <v>0</v>
      </c>
      <c r="S7" s="28">
        <v>5</v>
      </c>
      <c r="T7" s="32">
        <v>5</v>
      </c>
      <c r="AE7" s="34" t="s">
        <v>52</v>
      </c>
      <c r="AF7" s="28">
        <v>1</v>
      </c>
      <c r="AI7" s="28">
        <v>5</v>
      </c>
      <c r="AJ7" s="28">
        <v>1</v>
      </c>
      <c r="AK7" s="28">
        <v>2</v>
      </c>
      <c r="AL7" s="28" t="s">
        <v>36</v>
      </c>
      <c r="AM7" s="28" t="s">
        <v>37</v>
      </c>
      <c r="AN7" s="28" t="s">
        <v>38</v>
      </c>
      <c r="AO7" s="34" t="s">
        <v>45</v>
      </c>
      <c r="AP7" s="28" t="s">
        <v>40</v>
      </c>
      <c r="AQ7" s="28">
        <v>23</v>
      </c>
      <c r="AR7" s="28">
        <v>10</v>
      </c>
      <c r="AS7" s="28">
        <v>24</v>
      </c>
      <c r="AT7" s="28">
        <v>16</v>
      </c>
      <c r="AU7" s="34" t="s">
        <v>53</v>
      </c>
    </row>
    <row r="8" spans="1:47" ht="13.2" x14ac:dyDescent="0.25">
      <c r="A8" s="18" t="s">
        <v>7</v>
      </c>
      <c r="B8" s="43">
        <v>0.63307870370370367</v>
      </c>
      <c r="C8" s="44">
        <v>27</v>
      </c>
      <c r="D8" s="28" t="str">
        <f>IF($C8="","",LOOKUP($C8,$AI:$AI,$AO:$AO))</f>
        <v>15</v>
      </c>
      <c r="E8" s="28" t="str">
        <f t="shared" si="2"/>
        <v>17-08-05-18-07</v>
      </c>
      <c r="F8" s="28" t="str">
        <f t="shared" si="1"/>
        <v>01-02-03-04-06-09-10-11-12-13-14-15-16</v>
      </c>
      <c r="H8" s="28" t="str">
        <f t="shared" ref="H8:H71" si="4">IF(AND($J8="b",$I7=""),"last",IF(AND(N7="l",C7=0),H7,IF(AND($N7="w",$I7=$E7),"last",IF(AND($N7="w",$I7=$F7),"furthest",IF(AND($N7="l",$I7=$E7),"furthest",IF(AND($N7="l",$I7=$F7),"last",""))))))</f>
        <v/>
      </c>
      <c r="I8" s="28" t="str">
        <f t="shared" ref="I8" si="5">IF(AND(J8="b",I7=""),E8,IF(AND(N7="l",C7=0),I7,IF(AND(N7="w",I7=E7),E8,IF(AND(N7="w",I7=F7),F8,IF(AND(N7="l",I7=E7),F8,IF(AND(N7="l",I7=F7),E8,""))))))</f>
        <v/>
      </c>
      <c r="J8" s="28" t="str">
        <f>IF(C7="","",IF(LEN(E8)=26,"b",""))</f>
        <v/>
      </c>
      <c r="M8" s="28" t="str">
        <f>IF(J8="","",VLOOKUP(L8,$S$3:$T$32,2,FALSE))</f>
        <v/>
      </c>
      <c r="N8" s="28" t="str">
        <f>IF(C8="","",IF(J8="","",IF(AND(J8="b",OR(MID(I8,1,2)=D8,MID(I8,4,2)=D8,MID(I8,7,2)=D8,MID(I8,10,2)=D8,MID(I8,13,2)=D8,MID(I8,16,2)=D8,MID(I8,19,2)=D8,MID(I8,22,2)=D8,MID(I8,25,2)=D8)),"w","l")))</f>
        <v/>
      </c>
      <c r="O8" s="28">
        <f>IF(N8="",0,IF(N8="w",SUM(VLOOKUP(MID(E8,1,2),$AE$3:$AF$21,2,FALSE),VLOOKUP(MID(E8,4,2),$AE$3:$AF$21,2,FALSE),VLOOKUP(MID(E8,7,2),$AE$3:$AF$21,2,FALSE),VLOOKUP(MID(E8,10,2),$AE$3:$AF$21,2,FALSE),VLOOKUP(MID(E8,13,2),$AE$3:$AF$21,2,FALSE),VLOOKUP(MID(E8,16,2),$AE$3:$AF$21,2,FALSE),VLOOKUP(MID(E8,19,2),$AE$3:$AF$21,2,FALSE),VLOOKUP(MID(E8,22,2),$AE$3:$AF$21,2,FALSE),VLOOKUP(MID(E8,25,2),$AE$3:$AF$21,2,FALSE))*M8,IF(N8="l",SUM(VLOOKUP(MID(E8,1,2),$AE$3:$AF$21,2,FALSE),VLOOKUP(MID(E8,4,2),$AE$3:$AF$21,2,FALSE),VLOOKUP(MID(E8,7,2),$AE$3:$AF$21,2,FALSE),VLOOKUP(MID(E8,10,2),$AE$3:$AF$21,2,FALSE),VLOOKUP(MID(E8,13,2),$AE$3:$AF$21,2,FALSE),VLOOKUP(MID(E8,16,2),$AE$3:$AF$21,2,FALSE),VLOOKUP(MID(E8,19,2),$AE$3:$AF$21,2,FALSE),VLOOKUP(MID(E8,22,2),$AE$3:$AF$21,2,FALSE),VLOOKUP(MID(E8,25,2),$AE$3:$AF$21,2,FALSE))*-M8)))</f>
        <v>0</v>
      </c>
      <c r="P8" s="28">
        <f t="shared" si="3"/>
        <v>0</v>
      </c>
      <c r="Q8" s="28" t="str">
        <f>IF(N8="","",IF(P8&gt;=$V$4,$U$4,IF(P8&lt;=$V$5,$U$5,"")))</f>
        <v/>
      </c>
      <c r="S8" s="28">
        <v>6</v>
      </c>
      <c r="T8" s="32">
        <v>6</v>
      </c>
      <c r="W8" s="35" t="s">
        <v>54</v>
      </c>
      <c r="AE8" s="34" t="s">
        <v>55</v>
      </c>
      <c r="AF8" s="28">
        <v>1</v>
      </c>
      <c r="AI8" s="28">
        <v>6</v>
      </c>
      <c r="AJ8" s="28">
        <v>1</v>
      </c>
      <c r="AK8" s="28">
        <v>3</v>
      </c>
      <c r="AL8" s="28" t="s">
        <v>43</v>
      </c>
      <c r="AM8" s="28" t="s">
        <v>44</v>
      </c>
      <c r="AN8" s="28" t="s">
        <v>38</v>
      </c>
      <c r="AO8" s="34" t="s">
        <v>49</v>
      </c>
      <c r="AP8" s="28" t="s">
        <v>46</v>
      </c>
      <c r="AQ8" s="28">
        <v>17</v>
      </c>
      <c r="AR8" s="28">
        <v>34</v>
      </c>
      <c r="AS8" s="28">
        <v>27</v>
      </c>
      <c r="AT8" s="28">
        <v>13</v>
      </c>
      <c r="AU8" s="34" t="s">
        <v>56</v>
      </c>
    </row>
    <row r="9" spans="1:47" ht="13.2" x14ac:dyDescent="0.25">
      <c r="A9" s="18" t="s">
        <v>7</v>
      </c>
      <c r="B9" s="43">
        <v>0.6350810185185185</v>
      </c>
      <c r="C9" s="44">
        <v>27</v>
      </c>
      <c r="D9" s="28" t="str">
        <f>IF($C9="","",LOOKUP($C9,$AI:$AI,$AO:$AO))</f>
        <v>15</v>
      </c>
      <c r="E9" s="28" t="str">
        <f>IF(C8="","",(IF(D8=D7,E8,IF(D8=0,E8,IF(AND(D8=D6,D7=0),E8,IF(D8=D5,CONCATENATE(REPLACE($E8,SEARCH($D8,$E8,1),3,""),"-",$D8),IF(AND(LEN(E8)=26,OR(MID(E8,1,2)=D8,MID(E8,4,2)=D8,MID(E8,7,2)=D8,MID(E8,10,2)=D8,MID(E8,13,2)=D8,MID(E8,16,2)=D8,MID(E8,19,2)=D8,MID(E8,22,2)=D8)),CONCATENATE(REPLACE($E8,SEARCH($D8,$E8,1),3,""),"-",$D8),IF(RIGHT(E8,2)=D8,E8,IF(LEN(E8)=26,CONCATENATE(MID(E8,4,23),"-",D8),IF(AND(LEN(E8)=23,OR(MID(E8,1,2)=D8,MID(E8,4,2)=D8,MID(E8,7,2)=D8,MID(E8,10,2)=D8,MID(E8,13,2)=D8,MID(E8,16,2)=D8,MID(E8,19,2)=D8,MID(E8,22,2)=D8)),CONCATENATE(REPLACE($E8,SEARCH($D8,$E8,1),3,""),"-",$D8),IF(LEN(E8)=23,CONCATENATE(E8,"-",D8),IF(AND(LEN(E8)=20,OR(MID(E8,1,2)=D8,MID(E8,4,2)=D8,MID(E8,7,2)=D8,MID(E8,10,2)=D8,MID(E8,13,2)=D8,MID(E8,16,2)=D8,MID(E8,19,2)=D8)),CONCATENATE(REPLACE($E8,SEARCH($D8,$E8,1),3,""),"-",$D8),IF(LEN(E8)=20,CONCATENATE(E8,"-",D8),IF(AND(LEN(E8)=17,OR(MID(E8,1,2)=D8,MID(E8,4,2)=D8,MID(E8,7,2)=D8,MID(E8,10,2)=D8,MID(E8,13,2)=D8,MID(E8,16,2)=D8)),CONCATENATE(REPLACE($E8,SEARCH($D8,$E8,1),3,""),"-",$D8),IF(LEN(E8)=17,CONCATENATE(E8,"-",D8),IF(AND(LEN(E8)=14,OR(MID(E8,1,2)=D8,MID(E8,4,2)=D8,MID(E8,7,2)=D8,MID(E8,10,2)=D8,MID(E8,13,2)=D8)),CONCATENATE(REPLACE($E8,SEARCH($D8,$E8,1),3,""),"-",$D8),IF(LEN(E8)=14,CONCATENATE(E8,"-",D8),IF(AND(LEN(E8)=11,OR(MID(E8,1,2)=D8,MID(E8,4,2)=D8,MID(E8,7,2)=D8,MID(E8,10,2)=D8)),CONCATENATE(REPLACE($E8,SEARCH($D8,$E8,1),3,""),"-",$D8),IF(LEN(E8)=11,CONCATENATE(E8,"-",D8),IF(AND(LEN(E8)=8,OR(MID(E8,1,2)=D8,MID(E8,4,2)=D8,MID(E8,7,2)=D8)),CONCATENATE(REPLACE($E8,SEARCH($D8,$E8,1),3,""),"-",$D8),IF(D8=D6,E8,IF(AND(LEN(E8)=5,MID(E8,1,2)=D8),CONCATENATE(REPLACE(E8,SEARCH(D8,E8,1),3,""),"-",D8),CONCATENATE(E8,"-",D8)))))))))))))))))))))))</f>
        <v>17-08-05-18-07-15</v>
      </c>
      <c r="F9" s="28" t="str">
        <f>IF(C8="","",IF(C8=0,F8,IF(AND(LEN(E8)=26,OR(MID(E8,1,2)=D8,MID(E8,4,2)=D8,MID(E8,7,2)=D8,MID(E8,10,2)=D8,MID(E8,13,2)=D8,MID(E8,16,2)=D8,MID(E8,19,2)=D8,MID(E8,22,2)=D8,MID(E8,25,2)=D8)),F8,IF(LEN(E8)=26,CONCATENATE(G9,"-",MID(E8,1,2)),IF(RIGHT(F8,2)=D8,MID(F8,1,LEN(F8)-3),IF(OR(MID(E8,1,2)=D8,MID(E8,4,2)=D8,MID(E8,7,2)=D8,MID(E8,10,2)=D8,MID(E8,13,2)=D8,MID(E8,16,2)=D8,MID(E8,19,2)=D8,MID(E8,22,2)=D8,MID(E8,25,2)=D8),F8,REPLACE(F8,SEARCH(D8,F8,1),3,"")))))))</f>
        <v>01-02-03-04-06-09-10-11-12-13-14-16</v>
      </c>
      <c r="H9" s="28" t="str">
        <f>IF(AND($J9="b",$I8=""),"last",IF(AND(N8="l",C8=0),H8,IF(AND($N8="w",$I8=$E8),"last",IF(AND($N8="w",$I8=$F8),"furthest",IF(AND($N8="l",$I8=$E8),"furthest",IF(AND($N8="l",$I8=$F8),"last",""))))))</f>
        <v/>
      </c>
      <c r="I9" s="28" t="str">
        <f>IF(AND(J9="b",I8=""),E9,IF(AND(N8="l",C8=0),I8,IF(AND(N8="w",I8=E8),E9,IF(AND(N8="w",I8=F8),F9,IF(AND(N8="l",I8=E8),F9,IF(AND(N8="l",I8=F8),E9,""))))))</f>
        <v/>
      </c>
      <c r="J9" s="28" t="str">
        <f>IF(C8="","",IF(LEN(E9)=26,"b",""))</f>
        <v/>
      </c>
      <c r="M9" s="28" t="str">
        <f t="shared" ref="M9:M15" si="6">IF(J9="","",VLOOKUP(L9,$S$3:$T$32,2,FALSE))</f>
        <v/>
      </c>
      <c r="N9" s="28" t="str">
        <f>IF(C9="","",IF(J9="","",IF(AND(J9="b",OR(MID(I9,1,2)=D9,MID(I9,4,2)=D9,MID(I9,7,2)=D9,MID(I9,10,2)=D9,MID(I9,13,2)=D9,MID(I9,16,2)=D9,MID(I9,19,2)=D9,MID(I9,22,2)=D9,MID(I9,25,2)=D9)),"w","l")))</f>
        <v/>
      </c>
      <c r="O9" s="28">
        <f t="shared" ref="O9:O72" si="7">IF(N9="",0,IF(N9="w",SUM(VLOOKUP(MID(E9,1,2),$AE$3:$AF$21,2,FALSE),VLOOKUP(MID(E9,4,2),$AE$3:$AF$21,2,FALSE),VLOOKUP(MID(E9,7,2),$AE$3:$AF$21,2,FALSE),VLOOKUP(MID(E9,10,2),$AE$3:$AF$21,2,FALSE),VLOOKUP(MID(E9,13,2),$AE$3:$AF$21,2,FALSE),VLOOKUP(MID(E9,16,2),$AE$3:$AF$21,2,FALSE),VLOOKUP(MID(E9,19,2),$AE$3:$AF$21,2,FALSE),VLOOKUP(MID(E9,22,2),$AE$3:$AF$21,2,FALSE),VLOOKUP(MID(E9,25,2),$AE$3:$AF$21,2,FALSE))*M9,IF(N9="l",SUM(VLOOKUP(MID(E9,1,2),$AE$3:$AF$21,2,FALSE),VLOOKUP(MID(E9,4,2),$AE$3:$AF$21,2,FALSE),VLOOKUP(MID(E9,7,2),$AE$3:$AF$21,2,FALSE),VLOOKUP(MID(E9,10,2),$AE$3:$AF$21,2,FALSE),VLOOKUP(MID(E9,13,2),$AE$3:$AF$21,2,FALSE),VLOOKUP(MID(E9,16,2),$AE$3:$AF$21,2,FALSE),VLOOKUP(MID(E9,19,2),$AE$3:$AF$21,2,FALSE),VLOOKUP(MID(E9,22,2),$AE$3:$AF$21,2,FALSE),VLOOKUP(MID(E9,25,2),$AE$3:$AF$21,2,FALSE))*-M9)))</f>
        <v>0</v>
      </c>
      <c r="P9" s="28">
        <f>O9+P8</f>
        <v>0</v>
      </c>
      <c r="Q9" s="28" t="str">
        <f t="shared" ref="Q9:Q72" si="8">IF(N9="","",IF(P9&gt;=$V$4,$U$4,IF(P9&lt;=$V$5,$U$5,"")))</f>
        <v/>
      </c>
      <c r="S9" s="28">
        <v>7</v>
      </c>
      <c r="T9" s="32">
        <v>7</v>
      </c>
      <c r="W9" s="35"/>
      <c r="AE9" s="34" t="s">
        <v>57</v>
      </c>
      <c r="AF9" s="28">
        <v>1</v>
      </c>
      <c r="AI9" s="28">
        <v>7</v>
      </c>
      <c r="AJ9" s="28">
        <v>1</v>
      </c>
      <c r="AK9" s="28">
        <v>1</v>
      </c>
      <c r="AL9" s="28" t="s">
        <v>36</v>
      </c>
      <c r="AM9" s="28" t="s">
        <v>37</v>
      </c>
      <c r="AN9" s="28" t="s">
        <v>38</v>
      </c>
      <c r="AO9" s="34" t="s">
        <v>52</v>
      </c>
      <c r="AP9" s="28" t="s">
        <v>40</v>
      </c>
      <c r="AQ9" s="28">
        <v>18</v>
      </c>
      <c r="AR9" s="28">
        <v>29</v>
      </c>
      <c r="AS9" s="28">
        <v>28</v>
      </c>
      <c r="AT9" s="28">
        <v>12</v>
      </c>
      <c r="AU9" s="34" t="s">
        <v>58</v>
      </c>
    </row>
    <row r="10" spans="1:47" ht="13.2" x14ac:dyDescent="0.25">
      <c r="A10" s="18" t="s">
        <v>7</v>
      </c>
      <c r="B10" s="43">
        <v>0.63717592592592587</v>
      </c>
      <c r="C10" s="44">
        <v>5</v>
      </c>
      <c r="D10" s="28" t="str">
        <f>IF($C10="","",LOOKUP($C10,$AI:$AI,$AO:$AO))</f>
        <v>02</v>
      </c>
      <c r="E10" s="28" t="str">
        <f>IF(C9="","",(IF(D9=D8,E9,IF(D9=0,E9,IF(AND(D9=D7,D8=0),E9,IF(D9=D6,CONCATENATE(REPLACE($E9,SEARCH($D9,$E9,1),3,""),"-",$D9),IF(AND(LEN(E9)=26,OR(MID(E9,1,2)=D9,MID(E9,4,2)=D9,MID(E9,7,2)=D9,MID(E9,10,2)=D9,MID(E9,13,2)=D9,MID(E9,16,2)=D9,MID(E9,19,2)=D9,MID(E9,22,2)=D9)),CONCATENATE(REPLACE($E9,SEARCH($D9,$E9,1),3,""),"-",$D9),IF(RIGHT(E9,2)=D9,E9,IF(LEN(E9)=26,CONCATENATE(MID(E9,4,23),"-",D9),IF(AND(LEN(E9)=23,OR(MID(E9,1,2)=D9,MID(E9,4,2)=D9,MID(E9,7,2)=D9,MID(E9,10,2)=D9,MID(E9,13,2)=D9,MID(E9,16,2)=D9,MID(E9,19,2)=D9,MID(E9,22,2)=D9)),CONCATENATE(REPLACE($E9,SEARCH($D9,$E9,1),3,""),"-",$D9),IF(LEN(E9)=23,CONCATENATE(E9,"-",D9),IF(AND(LEN(E9)=20,OR(MID(E9,1,2)=D9,MID(E9,4,2)=D9,MID(E9,7,2)=D9,MID(E9,10,2)=D9,MID(E9,13,2)=D9,MID(E9,16,2)=D9,MID(E9,19,2)=D9)),CONCATENATE(REPLACE($E9,SEARCH($D9,$E9,1),3,""),"-",$D9),IF(LEN(E9)=20,CONCATENATE(E9,"-",D9),IF(AND(LEN(E9)=17,OR(MID(E9,1,2)=D9,MID(E9,4,2)=D9,MID(E9,7,2)=D9,MID(E9,10,2)=D9,MID(E9,13,2)=D9,MID(E9,16,2)=D9)),CONCATENATE(REPLACE($E9,SEARCH($D9,$E9,1),3,""),"-",$D9),IF(LEN(E9)=17,CONCATENATE(E9,"-",D9),IF(AND(LEN(E9)=14,OR(MID(E9,1,2)=D9,MID(E9,4,2)=D9,MID(E9,7,2)=D9,MID(E9,10,2)=D9,MID(E9,13,2)=D9)),CONCATENATE(REPLACE($E9,SEARCH($D9,$E9,1),3,""),"-",$D9),IF(LEN(E9)=14,CONCATENATE(E9,"-",D9),IF(AND(LEN(E9)=11,OR(MID(E9,1,2)=D9,MID(E9,4,2)=D9,MID(E9,7,2)=D9,MID(E9,10,2)=D9)),CONCATENATE(REPLACE($E9,SEARCH($D9,$E9,1),3,""),"-",$D9),IF(LEN(E9)=11,CONCATENATE(E9,"-",D9),IF(AND(LEN(E9)=8,OR(MID(E9,1,2)=D9,MID(E9,4,2)=D9,MID(E9,7,2)=D9)),CONCATENATE(REPLACE($E9,SEARCH($D9,$E9,1),3,""),"-",$D9),IF(D9=D7,E9,IF(AND(LEN(E9)=5,MID(E9,1,2)=D9),CONCATENATE(REPLACE(E9,SEARCH(D9,E9,1),3,""),"-",D9),CONCATENATE(E9,"-",D9)))))))))))))))))))))))</f>
        <v>17-08-05-18-07-15</v>
      </c>
      <c r="F10" s="28" t="str">
        <f>IF(C9="","",IF(C9=0,F9,IF(AND(LEN(E9)=26,OR(MID(E9,1,2)=D9,MID(E9,4,2)=D9,MID(E9,7,2)=D9,MID(E9,10,2)=D9,MID(E9,13,2)=D9,MID(E9,16,2)=D9,MID(E9,19,2)=D9,MID(E9,22,2)=D9,MID(E9,25,2)=D9)),F9,IF(LEN(E9)=26,CONCATENATE(G10,"-",MID(E9,1,2)),IF(RIGHT(F9,2)=D9,MID(F9,1,LEN(F9)-3),IF(OR(MID(E9,1,2)=D9,MID(E9,4,2)=D9,MID(E9,7,2)=D9,MID(E9,10,2)=D9,MID(E9,13,2)=D9,MID(E9,16,2)=D9,MID(E9,19,2)=D9,MID(E9,22,2)=D9,MID(E9,25,2)=D9),F9,REPLACE(F9,SEARCH(D9,F9,1),3,"")))))))</f>
        <v>01-02-03-04-06-09-10-11-12-13-14-16</v>
      </c>
      <c r="G10" s="28" t="str">
        <f t="shared" ref="G10:G20" si="9">IF(AND(LEN($E9)=26,OR(MID(F9,1,2)=$D9,MID(F9,4,2)=$D9,MID(F9,7,2)=$D9,MID(F9,10,2)=$D9,MID(F9,13,2)=$D9,MID(F9,16,2)=$D9,MID(F9,19,2)=$D9,MID(F9,22,2)=$D9)),REPLACE(F9,SEARCH(D9,F9,1),3,""),IF(AND(LEN(E9)=26,MID(F9,25,2)=D9),MID(F9,1,LEN(F9)-3),""))</f>
        <v/>
      </c>
      <c r="H10" s="28" t="str">
        <f>IF(AND($J10="b",$I9=""),"last",IF(AND(N9="l",C9=0),H9,IF(AND($N9="w",$I9=$E9),"last",IF(AND($N9="w",$I9=$F9),"furthest",IF(AND($N9="l",$I9=$E9),"furthest",IF(AND($N9="l",$I9=$F9),"last",""))))))</f>
        <v/>
      </c>
      <c r="I10" s="28" t="str">
        <f>IF(AND(J10="b",I9=""),E10,IF(AND(N9="l",C9=0),I9,IF(AND(N9="w",I9=E9),E10,IF(AND(N9="w",I9=F9),F10,IF(AND(N9="l",I9=E9),F10,IF(AND(N9="l",I9=F9),E10,""))))))</f>
        <v/>
      </c>
      <c r="J10" s="28" t="str">
        <f>IF(C9="","",IF(LEN(E10)=26,"b",""))</f>
        <v/>
      </c>
      <c r="K10" s="28" t="str">
        <f>IF($J10="","",IF(K9=9,1,IF(AND($J10="b",$J9=""),1,K9+1)))</f>
        <v/>
      </c>
      <c r="M10" s="28" t="str">
        <f t="shared" si="6"/>
        <v/>
      </c>
      <c r="N10" s="28" t="str">
        <f>IF(C10="","",IF(J10="","",IF(AND(J10="b",OR(MID(I10,1,2)=D10,MID(I10,4,2)=D10,MID(I10,7,2)=D10,MID(I10,10,2)=D10,MID(I10,13,2)=D10,MID(I10,16,2)=D10,MID(I10,19,2)=D10,MID(I10,22,2)=D10,MID(I10,25,2)=D10)),"w","l")))</f>
        <v/>
      </c>
      <c r="O10" s="28">
        <f t="shared" si="7"/>
        <v>0</v>
      </c>
      <c r="P10" s="28">
        <f t="shared" ref="P10:P73" si="10">O10+P9</f>
        <v>0</v>
      </c>
      <c r="Q10" s="28" t="str">
        <f t="shared" si="8"/>
        <v/>
      </c>
      <c r="S10" s="28">
        <v>8</v>
      </c>
      <c r="T10" s="32">
        <v>8</v>
      </c>
      <c r="W10" s="35"/>
      <c r="AE10" s="34" t="s">
        <v>59</v>
      </c>
      <c r="AF10" s="28">
        <v>1</v>
      </c>
      <c r="AI10" s="28">
        <v>8</v>
      </c>
      <c r="AJ10" s="28">
        <v>1</v>
      </c>
      <c r="AK10" s="28">
        <v>2</v>
      </c>
      <c r="AL10" s="28" t="s">
        <v>43</v>
      </c>
      <c r="AM10" s="28" t="s">
        <v>44</v>
      </c>
      <c r="AN10" s="28" t="s">
        <v>38</v>
      </c>
      <c r="AO10" s="34" t="s">
        <v>55</v>
      </c>
      <c r="AP10" s="28" t="s">
        <v>46</v>
      </c>
      <c r="AQ10" s="28">
        <v>11</v>
      </c>
      <c r="AR10" s="28">
        <v>30</v>
      </c>
      <c r="AS10" s="28">
        <v>23</v>
      </c>
      <c r="AT10" s="28">
        <v>10</v>
      </c>
      <c r="AU10" s="34" t="s">
        <v>60</v>
      </c>
    </row>
    <row r="11" spans="1:47" ht="13.2" x14ac:dyDescent="0.25">
      <c r="A11" s="18" t="s">
        <v>7</v>
      </c>
      <c r="B11" s="43">
        <v>0.64002314814814809</v>
      </c>
      <c r="C11" s="44">
        <v>29</v>
      </c>
      <c r="D11" s="28" t="str">
        <f>IF($C11="","",LOOKUP($C11,$AI:$AI,$AO:$AO))</f>
        <v>14</v>
      </c>
      <c r="E11" s="28" t="str">
        <f>IF(C10="","",(IF(D10=D9,E10,IF(D10=0,E10,IF(AND(D10=D8,D9=0),E10,IF(D10=D7,CONCATENATE(REPLACE($E10,SEARCH($D10,$E10,1),3,""),"-",$D10),IF(AND(LEN(E10)=26,OR(MID(E10,1,2)=D10,MID(E10,4,2)=D10,MID(E10,7,2)=D10,MID(E10,10,2)=D10,MID(E10,13,2)=D10,MID(E10,16,2)=D10,MID(E10,19,2)=D10,MID(E10,22,2)=D10)),CONCATENATE(REPLACE($E10,SEARCH($D10,$E10,1),3,""),"-",$D10),IF(RIGHT(E10,2)=D10,E10,IF(LEN(E10)=26,CONCATENATE(MID(E10,4,23),"-",D10),IF(AND(LEN(E10)=23,OR(MID(E10,1,2)=D10,MID(E10,4,2)=D10,MID(E10,7,2)=D10,MID(E10,10,2)=D10,MID(E10,13,2)=D10,MID(E10,16,2)=D10,MID(E10,19,2)=D10,MID(E10,22,2)=D10)),CONCATENATE(REPLACE($E10,SEARCH($D10,$E10,1),3,""),"-",$D10),IF(LEN(E10)=23,CONCATENATE(E10,"-",D10),IF(AND(LEN(E10)=20,OR(MID(E10,1,2)=D10,MID(E10,4,2)=D10,MID(E10,7,2)=D10,MID(E10,10,2)=D10,MID(E10,13,2)=D10,MID(E10,16,2)=D10,MID(E10,19,2)=D10)),CONCATENATE(REPLACE($E10,SEARCH($D10,$E10,1),3,""),"-",$D10),IF(LEN(E10)=20,CONCATENATE(E10,"-",D10),IF(AND(LEN(E10)=17,OR(MID(E10,1,2)=D10,MID(E10,4,2)=D10,MID(E10,7,2)=D10,MID(E10,10,2)=D10,MID(E10,13,2)=D10,MID(E10,16,2)=D10)),CONCATENATE(REPLACE($E10,SEARCH($D10,$E10,1),3,""),"-",$D10),IF(LEN(E10)=17,CONCATENATE(E10,"-",D10),IF(AND(LEN(E10)=14,OR(MID(E10,1,2)=D10,MID(E10,4,2)=D10,MID(E10,7,2)=D10,MID(E10,10,2)=D10,MID(E10,13,2)=D10)),CONCATENATE(REPLACE($E10,SEARCH($D10,$E10,1),3,""),"-",$D10),IF(LEN(E10)=14,CONCATENATE(E10,"-",D10),IF(AND(LEN(E10)=11,OR(MID(E10,1,2)=D10,MID(E10,4,2)=D10,MID(E10,7,2)=D10,MID(E10,10,2)=D10)),CONCATENATE(REPLACE($E10,SEARCH($D10,$E10,1),3,""),"-",$D10),IF(LEN(E10)=11,CONCATENATE(E10,"-",D10),IF(AND(LEN(E10)=8,OR(MID(E10,1,2)=D10,MID(E10,4,2)=D10,MID(E10,7,2)=D10)),CONCATENATE(REPLACE($E10,SEARCH($D10,$E10,1),3,""),"-",$D10),IF(D10=D8,E10,IF(AND(LEN(E10)=5,MID(E10,1,2)=D10),CONCATENATE(REPLACE(E10,SEARCH(D10,E10,1),3,""),"-",D10),CONCATENATE(E10,"-",D10)))))))))))))))))))))))</f>
        <v>17-08-05-18-07-15-02</v>
      </c>
      <c r="F11" s="28" t="str">
        <f>IF(C10="","",IF(C10=0,F10,IF(AND(LEN(E10)=26,OR(MID(E10,1,2)=D10,MID(E10,4,2)=D10,MID(E10,7,2)=D10,MID(E10,10,2)=D10,MID(E10,13,2)=D10,MID(E10,16,2)=D10,MID(E10,19,2)=D10,MID(E10,22,2)=D10,MID(E10,25,2)=D10)),F10,IF(LEN(E10)=26,CONCATENATE(G11,"-",MID(E10,1,2)),IF(RIGHT(F10,2)=D10,MID(F10,1,LEN(F10)-3),IF(OR(MID(E10,1,2)=D10,MID(E10,4,2)=D10,MID(E10,7,2)=D10,MID(E10,10,2)=D10,MID(E10,13,2)=D10,MID(E10,16,2)=D10,MID(E10,19,2)=D10,MID(E10,22,2)=D10,MID(E10,25,2)=D10),F10,REPLACE(F10,SEARCH(D10,F10,1),3,"")))))))</f>
        <v>01-03-04-06-09-10-11-12-13-14-16</v>
      </c>
      <c r="G11" s="28" t="str">
        <f t="shared" si="9"/>
        <v/>
      </c>
      <c r="H11" s="28" t="str">
        <f>IF(AND($J11="b",$I10=""),"last",IF(AND(N10="l",C10=0),H10,IF(AND($N10="w",$I10=$E10),"last",IF(AND($N10="w",$I10=$F10),"furthest",IF(AND($N10="l",$I10=$E10),"furthest",IF(AND($N10="l",$I10=$F10),"last",""))))))</f>
        <v/>
      </c>
      <c r="I11" s="28" t="str">
        <f>IF(AND(J11="b",I10=""),E11,IF(AND(N10="l",C10=0),I10,IF(AND(N10="w",I10=E10),E11,IF(AND(N10="w",I10=F10),F11,IF(AND(N10="l",I10=E10),F11,IF(AND(N10="l",I10=F10),E11,""))))))</f>
        <v/>
      </c>
      <c r="J11" s="28" t="str">
        <f>IF(C10="","",IF(LEN(E11)=26,"b",""))</f>
        <v/>
      </c>
      <c r="K11" s="28" t="str">
        <f t="shared" ref="K11:K74" si="11">IF($J11="","",IF(K10=9,1,IF(AND($J11="b",$J10=""),1,K10+1)))</f>
        <v/>
      </c>
      <c r="L11" s="28">
        <v>1</v>
      </c>
      <c r="M11" s="28" t="str">
        <f t="shared" si="6"/>
        <v/>
      </c>
      <c r="N11" s="28" t="str">
        <f>IF(C11="","",IF(J11="","",IF(AND(J11="b",OR(MID(I11,1,2)=D11,MID(I11,4,2)=D11,MID(I11,7,2)=D11,MID(I11,10,2)=D11,MID(I11,13,2)=D11,MID(I11,16,2)=D11,MID(I11,19,2)=D11,MID(I11,22,2)=D11,MID(I11,25,2)=D11)),"w","l")))</f>
        <v/>
      </c>
      <c r="O11" s="28">
        <f t="shared" si="7"/>
        <v>0</v>
      </c>
      <c r="P11" s="28">
        <f t="shared" si="10"/>
        <v>0</v>
      </c>
      <c r="Q11" s="28" t="str">
        <f t="shared" si="8"/>
        <v/>
      </c>
      <c r="S11" s="28">
        <v>9</v>
      </c>
      <c r="T11" s="32">
        <v>9</v>
      </c>
      <c r="AE11" s="34" t="s">
        <v>61</v>
      </c>
      <c r="AF11" s="28">
        <v>1</v>
      </c>
      <c r="AI11" s="28">
        <v>9</v>
      </c>
      <c r="AJ11" s="28">
        <v>1</v>
      </c>
      <c r="AK11" s="28">
        <v>3</v>
      </c>
      <c r="AL11" s="28" t="s">
        <v>36</v>
      </c>
      <c r="AM11" s="28" t="s">
        <v>37</v>
      </c>
      <c r="AN11" s="28" t="s">
        <v>38</v>
      </c>
      <c r="AO11" s="34" t="s">
        <v>57</v>
      </c>
      <c r="AP11" s="28" t="s">
        <v>40</v>
      </c>
      <c r="AQ11" s="28">
        <v>14</v>
      </c>
      <c r="AR11" s="28">
        <v>31</v>
      </c>
      <c r="AS11" s="28">
        <v>22</v>
      </c>
      <c r="AT11" s="28">
        <v>18</v>
      </c>
      <c r="AU11" s="34" t="s">
        <v>62</v>
      </c>
    </row>
    <row r="12" spans="1:47" ht="13.2" x14ac:dyDescent="0.25">
      <c r="A12" s="18" t="s">
        <v>7</v>
      </c>
      <c r="B12" s="43">
        <v>0.64178240740740744</v>
      </c>
      <c r="C12" s="44">
        <v>33</v>
      </c>
      <c r="D12" s="28" t="str">
        <f>IF($C12="","",LOOKUP($C12,$AI:$AI,$AO:$AO))</f>
        <v>18</v>
      </c>
      <c r="E12" s="28" t="str">
        <f>IF(C11="","",(IF(D11=D10,E11,IF(D11=0,E11,IF(AND(D11=D9,D10=0),E11,IF(D11=D8,CONCATENATE(REPLACE($E11,SEARCH($D11,$E11,1),3,""),"-",$D11),IF(AND(LEN(E11)=26,OR(MID(E11,1,2)=D11,MID(E11,4,2)=D11,MID(E11,7,2)=D11,MID(E11,10,2)=D11,MID(E11,13,2)=D11,MID(E11,16,2)=D11,MID(E11,19,2)=D11,MID(E11,22,2)=D11)),CONCATENATE(REPLACE($E11,SEARCH($D11,$E11,1),3,""),"-",$D11),IF(RIGHT(E11,2)=D11,E11,IF(LEN(E11)=26,CONCATENATE(MID(E11,4,23),"-",D11),IF(AND(LEN(E11)=23,OR(MID(E11,1,2)=D11,MID(E11,4,2)=D11,MID(E11,7,2)=D11,MID(E11,10,2)=D11,MID(E11,13,2)=D11,MID(E11,16,2)=D11,MID(E11,19,2)=D11,MID(E11,22,2)=D11)),CONCATENATE(REPLACE($E11,SEARCH($D11,$E11,1),3,""),"-",$D11),IF(LEN(E11)=23,CONCATENATE(E11,"-",D11),IF(AND(LEN(E11)=20,OR(MID(E11,1,2)=D11,MID(E11,4,2)=D11,MID(E11,7,2)=D11,MID(E11,10,2)=D11,MID(E11,13,2)=D11,MID(E11,16,2)=D11,MID(E11,19,2)=D11)),CONCATENATE(REPLACE($E11,SEARCH($D11,$E11,1),3,""),"-",$D11),IF(LEN(E11)=20,CONCATENATE(E11,"-",D11),IF(AND(LEN(E11)=17,OR(MID(E11,1,2)=D11,MID(E11,4,2)=D11,MID(E11,7,2)=D11,MID(E11,10,2)=D11,MID(E11,13,2)=D11,MID(E11,16,2)=D11)),CONCATENATE(REPLACE($E11,SEARCH($D11,$E11,1),3,""),"-",$D11),IF(LEN(E11)=17,CONCATENATE(E11,"-",D11),IF(AND(LEN(E11)=14,OR(MID(E11,1,2)=D11,MID(E11,4,2)=D11,MID(E11,7,2)=D11,MID(E11,10,2)=D11,MID(E11,13,2)=D11)),CONCATENATE(REPLACE($E11,SEARCH($D11,$E11,1),3,""),"-",$D11),IF(LEN(E11)=14,CONCATENATE(E11,"-",D11),IF(AND(LEN(E11)=11,OR(MID(E11,1,2)=D11,MID(E11,4,2)=D11,MID(E11,7,2)=D11,MID(E11,10,2)=D11)),CONCATENATE(REPLACE($E11,SEARCH($D11,$E11,1),3,""),"-",$D11),IF(LEN(E11)=11,CONCATENATE(E11,"-",D11),IF(AND(LEN(E11)=8,OR(MID(E11,1,2)=D11,MID(E11,4,2)=D11,MID(E11,7,2)=D11)),CONCATENATE(REPLACE($E11,SEARCH($D11,$E11,1),3,""),"-",$D11),IF(D11=D9,E11,IF(AND(LEN(E11)=5,MID(E11,1,2)=D11),CONCATENATE(REPLACE(E11,SEARCH(D11,E11,1),3,""),"-",D11),CONCATENATE(E11,"-",D11)))))))))))))))))))))))</f>
        <v>17-08-05-18-07-15-02-14</v>
      </c>
      <c r="F12" s="28" t="str">
        <f>IF(C11="","",IF(C11=0,F11,IF(AND(LEN(E11)=26,OR(MID(E11,1,2)=D11,MID(E11,4,2)=D11,MID(E11,7,2)=D11,MID(E11,10,2)=D11,MID(E11,13,2)=D11,MID(E11,16,2)=D11,MID(E11,19,2)=D11,MID(E11,22,2)=D11,MID(E11,25,2)=D11)),F11,IF(LEN(E11)=26,CONCATENATE(G12,"-",MID(E11,1,2)),IF(RIGHT(F11,2)=D11,MID(F11,1,LEN(F11)-3),IF(OR(MID(E11,1,2)=D11,MID(E11,4,2)=D11,MID(E11,7,2)=D11,MID(E11,10,2)=D11,MID(E11,13,2)=D11,MID(E11,16,2)=D11,MID(E11,19,2)=D11,MID(E11,22,2)=D11,MID(E11,25,2)=D11),F11,REPLACE(F11,SEARCH(D11,F11,1),3,"")))))))</f>
        <v>01-03-04-06-09-10-11-12-13-16</v>
      </c>
      <c r="G12" s="28" t="str">
        <f t="shared" si="9"/>
        <v/>
      </c>
      <c r="H12" s="28" t="str">
        <f>IF(AND($J12="b",$I11=""),"last",IF(AND(N11="l",C11=0),H11,IF(AND($N11="w",$I11=$E11),"last",IF(AND($N11="w",$I11=$F11),"furthest",IF(AND($N11="l",$I11=$E11),"furthest",IF(AND($N11="l",$I11=$F11),"last",""))))))</f>
        <v/>
      </c>
      <c r="I12" s="28" t="str">
        <f>IF(AND(J12="b",I11=""),E12,IF(AND(N11="l",C11=0),I11,IF(AND(N11="w",I11=E11),E12,IF(AND(N11="w",I11=F11),F12,IF(AND(N11="l",I11=E11),F12,IF(AND(N11="l",I11=F11),E12,""))))))</f>
        <v/>
      </c>
      <c r="J12" s="28" t="str">
        <f>IF(C11="","",IF(LEN(E12)=26,"b",""))</f>
        <v/>
      </c>
      <c r="K12" s="28" t="str">
        <f t="shared" si="11"/>
        <v/>
      </c>
      <c r="L12" s="28">
        <f t="shared" ref="L12:L22" si="12">IF($J12="",1,IF(AND(K11=9,$P11&gt;$P2,L11&gt;1),L11-1,IF(AND(K11=9,$P11&lt;$P2),L11+1,L11)))</f>
        <v>1</v>
      </c>
      <c r="M12" s="28" t="str">
        <f t="shared" si="6"/>
        <v/>
      </c>
      <c r="N12" s="28" t="str">
        <f>IF(C12="","",IF(J12="","",IF(AND(J12="b",OR(MID(I12,1,2)=D12,MID(I12,4,2)=D12,MID(I12,7,2)=D12,MID(I12,10,2)=D12,MID(I12,13,2)=D12,MID(I12,16,2)=D12,MID(I12,19,2)=D12,MID(I12,22,2)=D12,MID(I12,25,2)=D12)),"w","l")))</f>
        <v/>
      </c>
      <c r="O12" s="28">
        <f t="shared" si="7"/>
        <v>0</v>
      </c>
      <c r="P12" s="28">
        <f t="shared" si="10"/>
        <v>0</v>
      </c>
      <c r="Q12" s="28" t="str">
        <f t="shared" si="8"/>
        <v/>
      </c>
      <c r="S12" s="28">
        <v>10</v>
      </c>
      <c r="T12" s="32">
        <v>10</v>
      </c>
      <c r="W12" s="28">
        <f>MAX(P:P)</f>
        <v>45</v>
      </c>
      <c r="AE12" s="34" t="s">
        <v>63</v>
      </c>
      <c r="AF12" s="28">
        <v>1</v>
      </c>
      <c r="AI12" s="28">
        <v>10</v>
      </c>
      <c r="AJ12" s="28">
        <v>1</v>
      </c>
      <c r="AK12" s="28">
        <v>1</v>
      </c>
      <c r="AL12" s="28" t="s">
        <v>43</v>
      </c>
      <c r="AM12" s="28" t="s">
        <v>44</v>
      </c>
      <c r="AN12" s="28" t="s">
        <v>38</v>
      </c>
      <c r="AO12" s="34" t="s">
        <v>52</v>
      </c>
      <c r="AP12" s="28" t="s">
        <v>46</v>
      </c>
      <c r="AQ12" s="28">
        <v>8</v>
      </c>
      <c r="AR12" s="28">
        <v>23</v>
      </c>
      <c r="AS12" s="28">
        <v>5</v>
      </c>
      <c r="AT12" s="28">
        <v>24</v>
      </c>
      <c r="AU12" s="34" t="s">
        <v>34</v>
      </c>
    </row>
    <row r="13" spans="1:47" ht="13.2" x14ac:dyDescent="0.25">
      <c r="A13" s="18" t="s">
        <v>7</v>
      </c>
      <c r="B13" s="43">
        <v>0.64450231481481479</v>
      </c>
      <c r="C13" s="44">
        <v>19</v>
      </c>
      <c r="D13" s="28" t="str">
        <f>IF($C13="","",LOOKUP($C13,$AI:$AI,$AO:$AO))</f>
        <v>10</v>
      </c>
      <c r="E13" s="28" t="str">
        <f>IF(C12="","",(IF(D12=D11,E12,IF(D12=0,E12,IF(AND(D12=D10,D11=0),E12,IF(D12=D9,CONCATENATE(REPLACE($E12,SEARCH($D12,$E12,1),3,""),"-",$D12),IF(AND(LEN(E12)=26,OR(MID(E12,1,2)=D12,MID(E12,4,2)=D12,MID(E12,7,2)=D12,MID(E12,10,2)=D12,MID(E12,13,2)=D12,MID(E12,16,2)=D12,MID(E12,19,2)=D12,MID(E12,22,2)=D12)),CONCATENATE(REPLACE($E12,SEARCH($D12,$E12,1),3,""),"-",$D12),IF(RIGHT(E12,2)=D12,E12,IF(LEN(E12)=26,CONCATENATE(MID(E12,4,23),"-",D12),IF(AND(LEN(E12)=23,OR(MID(E12,1,2)=D12,MID(E12,4,2)=D12,MID(E12,7,2)=D12,MID(E12,10,2)=D12,MID(E12,13,2)=D12,MID(E12,16,2)=D12,MID(E12,19,2)=D12,MID(E12,22,2)=D12)),CONCATENATE(REPLACE($E12,SEARCH($D12,$E12,1),3,""),"-",$D12),IF(LEN(E12)=23,CONCATENATE(E12,"-",D12),IF(AND(LEN(E12)=20,OR(MID(E12,1,2)=D12,MID(E12,4,2)=D12,MID(E12,7,2)=D12,MID(E12,10,2)=D12,MID(E12,13,2)=D12,MID(E12,16,2)=D12,MID(E12,19,2)=D12)),CONCATENATE(REPLACE($E12,SEARCH($D12,$E12,1),3,""),"-",$D12),IF(LEN(E12)=20,CONCATENATE(E12,"-",D12),IF(AND(LEN(E12)=17,OR(MID(E12,1,2)=D12,MID(E12,4,2)=D12,MID(E12,7,2)=D12,MID(E12,10,2)=D12,MID(E12,13,2)=D12,MID(E12,16,2)=D12)),CONCATENATE(REPLACE($E12,SEARCH($D12,$E12,1),3,""),"-",$D12),IF(LEN(E12)=17,CONCATENATE(E12,"-",D12),IF(AND(LEN(E12)=14,OR(MID(E12,1,2)=D12,MID(E12,4,2)=D12,MID(E12,7,2)=D12,MID(E12,10,2)=D12,MID(E12,13,2)=D12)),CONCATENATE(REPLACE($E12,SEARCH($D12,$E12,1),3,""),"-",$D12),IF(LEN(E12)=14,CONCATENATE(E12,"-",D12),IF(AND(LEN(E12)=11,OR(MID(E12,1,2)=D12,MID(E12,4,2)=D12,MID(E12,7,2)=D12,MID(E12,10,2)=D12)),CONCATENATE(REPLACE($E12,SEARCH($D12,$E12,1),3,""),"-",$D12),IF(LEN(E12)=11,CONCATENATE(E12,"-",D12),IF(AND(LEN(E12)=8,OR(MID(E12,1,2)=D12,MID(E12,4,2)=D12,MID(E12,7,2)=D12)),CONCATENATE(REPLACE($E12,SEARCH($D12,$E12,1),3,""),"-",$D12),IF(D12=D10,E12,IF(AND(LEN(E12)=5,MID(E12,1,2)=D12),CONCATENATE(REPLACE(E12,SEARCH(D12,E12,1),3,""),"-",D12),CONCATENATE(E12,"-",D12)))))))))))))))))))))))</f>
        <v>17-08-05-07-15-02-14-18</v>
      </c>
      <c r="F13" s="28" t="str">
        <f>IF(C12="","",IF(C12=0,F12,IF(AND(LEN(E12)=26,OR(MID(E12,1,2)=D12,MID(E12,4,2)=D12,MID(E12,7,2)=D12,MID(E12,10,2)=D12,MID(E12,13,2)=D12,MID(E12,16,2)=D12,MID(E12,19,2)=D12,MID(E12,22,2)=D12,MID(E12,25,2)=D12)),F12,IF(LEN(E12)=26,CONCATENATE(G13,"-",MID(E12,1,2)),IF(RIGHT(F12,2)=D12,MID(F12,1,LEN(F12)-3),IF(OR(MID(E12,1,2)=D12,MID(E12,4,2)=D12,MID(E12,7,2)=D12,MID(E12,10,2)=D12,MID(E12,13,2)=D12,MID(E12,16,2)=D12,MID(E12,19,2)=D12,MID(E12,22,2)=D12,MID(E12,25,2)=D12),F12,REPLACE(F12,SEARCH(D12,F12,1),3,"")))))))</f>
        <v>01-03-04-06-09-10-11-12-13-16</v>
      </c>
      <c r="G13" s="28" t="str">
        <f t="shared" si="9"/>
        <v/>
      </c>
      <c r="H13" s="28" t="str">
        <f>IF(AND($J13="b",$I12=""),"last",IF(AND(N12="l",C12=0),H12,IF(AND($N12="w",$I12=$E12),"last",IF(AND($N12="w",$I12=$F12),"furthest",IF(AND($N12="l",$I12=$E12),"furthest",IF(AND($N12="l",$I12=$F12),"last",""))))))</f>
        <v/>
      </c>
      <c r="I13" s="28" t="str">
        <f>IF(AND(J13="b",I12=""),E13,IF(AND(N12="l",C12=0),I12,IF(AND(N12="w",I12=E12),E13,IF(AND(N12="w",I12=F12),F13,IF(AND(N12="l",I12=E12),F13,IF(AND(N12="l",I12=F12),E13,""))))))</f>
        <v/>
      </c>
      <c r="J13" s="28" t="str">
        <f>IF(C12="","",IF(LEN(E13)=26,"b",""))</f>
        <v/>
      </c>
      <c r="K13" s="28" t="str">
        <f t="shared" si="11"/>
        <v/>
      </c>
      <c r="L13" s="28">
        <f t="shared" si="12"/>
        <v>1</v>
      </c>
      <c r="M13" s="28" t="str">
        <f t="shared" si="6"/>
        <v/>
      </c>
      <c r="N13" s="28" t="str">
        <f>IF(C13="","",IF(J13="","",IF(AND(J13="b",OR(MID(I13,1,2)=D13,MID(I13,4,2)=D13,MID(I13,7,2)=D13,MID(I13,10,2)=D13,MID(I13,13,2)=D13,MID(I13,16,2)=D13,MID(I13,19,2)=D13,MID(I13,22,2)=D13,MID(I13,25,2)=D13)),"w","l")))</f>
        <v/>
      </c>
      <c r="O13" s="28">
        <f t="shared" si="7"/>
        <v>0</v>
      </c>
      <c r="P13" s="28">
        <f t="shared" si="10"/>
        <v>0</v>
      </c>
      <c r="Q13" s="28" t="str">
        <f t="shared" si="8"/>
        <v/>
      </c>
      <c r="S13" s="28">
        <v>11</v>
      </c>
      <c r="T13" s="32">
        <v>11</v>
      </c>
      <c r="W13" s="28">
        <f>MIN(P:P)</f>
        <v>-243</v>
      </c>
      <c r="AE13" s="34" t="s">
        <v>64</v>
      </c>
      <c r="AF13" s="28">
        <v>1</v>
      </c>
      <c r="AI13" s="28">
        <v>11</v>
      </c>
      <c r="AJ13" s="28">
        <v>1</v>
      </c>
      <c r="AK13" s="28">
        <v>2</v>
      </c>
      <c r="AL13" s="28" t="s">
        <v>43</v>
      </c>
      <c r="AM13" s="28" t="s">
        <v>37</v>
      </c>
      <c r="AN13" s="28" t="s">
        <v>38</v>
      </c>
      <c r="AO13" s="34" t="s">
        <v>55</v>
      </c>
      <c r="AP13" s="28" t="s">
        <v>65</v>
      </c>
      <c r="AQ13" s="28">
        <v>13</v>
      </c>
      <c r="AR13" s="28">
        <v>36</v>
      </c>
      <c r="AS13" s="28">
        <v>30</v>
      </c>
      <c r="AT13" s="28">
        <v>8</v>
      </c>
      <c r="AU13" s="34" t="s">
        <v>41</v>
      </c>
    </row>
    <row r="14" spans="1:47" ht="13.2" x14ac:dyDescent="0.25">
      <c r="A14" s="18" t="s">
        <v>7</v>
      </c>
      <c r="B14" s="43">
        <v>0.64526620370370369</v>
      </c>
      <c r="C14" s="44">
        <v>8</v>
      </c>
      <c r="D14" s="28" t="str">
        <f>IF($C14="","",LOOKUP($C14,$AI:$AI,$AO:$AO))</f>
        <v>05</v>
      </c>
      <c r="E14" s="28" t="str">
        <f>IF(C13="","",(IF(D13=D12,E13,IF(D13=0,E13,IF(AND(D13=D11,D12=0),E13,IF(D13=D10,CONCATENATE(REPLACE($E13,SEARCH($D13,$E13,1),3,""),"-",$D13),IF(AND(LEN(E13)=26,OR(MID(E13,1,2)=D13,MID(E13,4,2)=D13,MID(E13,7,2)=D13,MID(E13,10,2)=D13,MID(E13,13,2)=D13,MID(E13,16,2)=D13,MID(E13,19,2)=D13,MID(E13,22,2)=D13)),CONCATENATE(REPLACE($E13,SEARCH($D13,$E13,1),3,""),"-",$D13),IF(RIGHT(E13,2)=D13,E13,IF(LEN(E13)=26,CONCATENATE(MID(E13,4,23),"-",D13),IF(AND(LEN(E13)=23,OR(MID(E13,1,2)=D13,MID(E13,4,2)=D13,MID(E13,7,2)=D13,MID(E13,10,2)=D13,MID(E13,13,2)=D13,MID(E13,16,2)=D13,MID(E13,19,2)=D13,MID(E13,22,2)=D13)),CONCATENATE(REPLACE($E13,SEARCH($D13,$E13,1),3,""),"-",$D13),IF(LEN(E13)=23,CONCATENATE(E13,"-",D13),IF(AND(LEN(E13)=20,OR(MID(E13,1,2)=D13,MID(E13,4,2)=D13,MID(E13,7,2)=D13,MID(E13,10,2)=D13,MID(E13,13,2)=D13,MID(E13,16,2)=D13,MID(E13,19,2)=D13)),CONCATENATE(REPLACE($E13,SEARCH($D13,$E13,1),3,""),"-",$D13),IF(LEN(E13)=20,CONCATENATE(E13,"-",D13),IF(AND(LEN(E13)=17,OR(MID(E13,1,2)=D13,MID(E13,4,2)=D13,MID(E13,7,2)=D13,MID(E13,10,2)=D13,MID(E13,13,2)=D13,MID(E13,16,2)=D13)),CONCATENATE(REPLACE($E13,SEARCH($D13,$E13,1),3,""),"-",$D13),IF(LEN(E13)=17,CONCATENATE(E13,"-",D13),IF(AND(LEN(E13)=14,OR(MID(E13,1,2)=D13,MID(E13,4,2)=D13,MID(E13,7,2)=D13,MID(E13,10,2)=D13,MID(E13,13,2)=D13)),CONCATENATE(REPLACE($E13,SEARCH($D13,$E13,1),3,""),"-",$D13),IF(LEN(E13)=14,CONCATENATE(E13,"-",D13),IF(AND(LEN(E13)=11,OR(MID(E13,1,2)=D13,MID(E13,4,2)=D13,MID(E13,7,2)=D13,MID(E13,10,2)=D13)),CONCATENATE(REPLACE($E13,SEARCH($D13,$E13,1),3,""),"-",$D13),IF(LEN(E13)=11,CONCATENATE(E13,"-",D13),IF(AND(LEN(E13)=8,OR(MID(E13,1,2)=D13,MID(E13,4,2)=D13,MID(E13,7,2)=D13)),CONCATENATE(REPLACE($E13,SEARCH($D13,$E13,1),3,""),"-",$D13),IF(D13=D11,E13,IF(AND(LEN(E13)=5,MID(E13,1,2)=D13),CONCATENATE(REPLACE(E13,SEARCH(D13,E13,1),3,""),"-",D13),CONCATENATE(E13,"-",D13)))))))))))))))))))))))</f>
        <v>17-08-05-07-15-02-14-18-10</v>
      </c>
      <c r="F14" s="28" t="str">
        <f>IF(C13="","",IF(C13=0,F13,IF(AND(LEN(E13)=26,OR(MID(E13,1,2)=D13,MID(E13,4,2)=D13,MID(E13,7,2)=D13,MID(E13,10,2)=D13,MID(E13,13,2)=D13,MID(E13,16,2)=D13,MID(E13,19,2)=D13,MID(E13,22,2)=D13,MID(E13,25,2)=D13)),F13,IF(LEN(E13)=26,CONCATENATE(G14,"-",MID(E13,1,2)),IF(RIGHT(F13,2)=D13,MID(F13,1,LEN(F13)-3),IF(OR(MID(E13,1,2)=D13,MID(E13,4,2)=D13,MID(E13,7,2)=D13,MID(E13,10,2)=D13,MID(E13,13,2)=D13,MID(E13,16,2)=D13,MID(E13,19,2)=D13,MID(E13,22,2)=D13,MID(E13,25,2)=D13),F13,REPLACE(F13,SEARCH(D13,F13,1),3,"")))))))</f>
        <v>01-03-04-06-09-11-12-13-16</v>
      </c>
      <c r="G14" s="28" t="str">
        <f t="shared" si="9"/>
        <v/>
      </c>
      <c r="H14" s="28" t="str">
        <f>IF(AND($J14="b",$I13=""),"last",IF(AND(N13="l",C13=0),H13,IF(AND($N13="w",$I13=$E13),"last",IF(AND($N13="w",$I13=$F13),"furthest",IF(AND($N13="l",$I13=$E13),"furthest",IF(AND($N13="l",$I13=$F13),"last",""))))))</f>
        <v>last</v>
      </c>
      <c r="I14" s="28" t="str">
        <f>IF(AND(J14="b",I13=""),E14,IF(AND(N13="l",C13=0),I13,IF(AND(N13="w",I13=E13),E14,IF(AND(N13="w",I13=F13),F14,IF(AND(N13="l",I13=E13),F14,IF(AND(N13="l",I13=F13),E14,""))))))</f>
        <v>17-08-05-07-15-02-14-18-10</v>
      </c>
      <c r="J14" s="28" t="str">
        <f>IF(C13="","",IF(LEN(E14)=26,"b",""))</f>
        <v>b</v>
      </c>
      <c r="K14" s="28">
        <f t="shared" si="11"/>
        <v>1</v>
      </c>
      <c r="L14" s="28">
        <f t="shared" si="12"/>
        <v>1</v>
      </c>
      <c r="M14" s="28">
        <f t="shared" si="6"/>
        <v>1</v>
      </c>
      <c r="N14" s="28" t="str">
        <f>IF(C14="","",IF(J14="","",IF(AND(J14="b",OR(MID(I14,1,2)=D14,MID(I14,4,2)=D14,MID(I14,7,2)=D14,MID(I14,10,2)=D14,MID(I14,13,2)=D14,MID(I14,16,2)=D14,MID(I14,19,2)=D14,MID(I14,22,2)=D14,MID(I14,25,2)=D14)),"w","l")))</f>
        <v>w</v>
      </c>
      <c r="O14" s="28">
        <f t="shared" si="7"/>
        <v>9</v>
      </c>
      <c r="P14" s="28">
        <f t="shared" si="10"/>
        <v>9</v>
      </c>
      <c r="Q14" s="28" t="str">
        <f t="shared" si="8"/>
        <v/>
      </c>
      <c r="S14" s="28">
        <v>12</v>
      </c>
      <c r="T14" s="32">
        <v>12</v>
      </c>
      <c r="AE14" s="34" t="s">
        <v>66</v>
      </c>
      <c r="AF14" s="28">
        <v>1</v>
      </c>
      <c r="AI14" s="28">
        <v>12</v>
      </c>
      <c r="AJ14" s="28">
        <v>1</v>
      </c>
      <c r="AK14" s="28">
        <v>3</v>
      </c>
      <c r="AL14" s="28" t="s">
        <v>36</v>
      </c>
      <c r="AM14" s="28" t="s">
        <v>44</v>
      </c>
      <c r="AN14" s="28" t="s">
        <v>38</v>
      </c>
      <c r="AO14" s="34" t="s">
        <v>57</v>
      </c>
      <c r="AP14" s="28" t="s">
        <v>67</v>
      </c>
      <c r="AQ14" s="28">
        <v>7</v>
      </c>
      <c r="AR14" s="28">
        <v>28</v>
      </c>
      <c r="AS14" s="28">
        <v>35</v>
      </c>
      <c r="AT14" s="28">
        <v>3</v>
      </c>
      <c r="AU14" s="34" t="s">
        <v>47</v>
      </c>
    </row>
    <row r="15" spans="1:47" ht="13.2" x14ac:dyDescent="0.25">
      <c r="A15" s="18" t="s">
        <v>7</v>
      </c>
      <c r="B15" s="43">
        <v>0.64703703703703697</v>
      </c>
      <c r="C15" s="44">
        <v>15</v>
      </c>
      <c r="D15" s="28" t="str">
        <f>IF($C15="","",LOOKUP($C15,$AI:$AI,$AO:$AO))</f>
        <v>09</v>
      </c>
      <c r="E15" s="28" t="str">
        <f>IF(C14="","",(IF(D14=D13,E14,IF(D14=0,E14,IF(AND(D14=D12,D13=0),E14,IF(D14=D11,CONCATENATE(REPLACE($E14,SEARCH($D14,$E14,1),3,""),"-",$D14),IF(AND(LEN(E14)=26,OR(MID(E14,1,2)=D14,MID(E14,4,2)=D14,MID(E14,7,2)=D14,MID(E14,10,2)=D14,MID(E14,13,2)=D14,MID(E14,16,2)=D14,MID(E14,19,2)=D14,MID(E14,22,2)=D14)),CONCATENATE(REPLACE($E14,SEARCH($D14,$E14,1),3,""),"-",$D14),IF(RIGHT(E14,2)=D14,E14,IF(LEN(E14)=26,CONCATENATE(MID(E14,4,23),"-",D14),IF(AND(LEN(E14)=23,OR(MID(E14,1,2)=D14,MID(E14,4,2)=D14,MID(E14,7,2)=D14,MID(E14,10,2)=D14,MID(E14,13,2)=D14,MID(E14,16,2)=D14,MID(E14,19,2)=D14,MID(E14,22,2)=D14)),CONCATENATE(REPLACE($E14,SEARCH($D14,$E14,1),3,""),"-",$D14),IF(LEN(E14)=23,CONCATENATE(E14,"-",D14),IF(AND(LEN(E14)=20,OR(MID(E14,1,2)=D14,MID(E14,4,2)=D14,MID(E14,7,2)=D14,MID(E14,10,2)=D14,MID(E14,13,2)=D14,MID(E14,16,2)=D14,MID(E14,19,2)=D14)),CONCATENATE(REPLACE($E14,SEARCH($D14,$E14,1),3,""),"-",$D14),IF(LEN(E14)=20,CONCATENATE(E14,"-",D14),IF(AND(LEN(E14)=17,OR(MID(E14,1,2)=D14,MID(E14,4,2)=D14,MID(E14,7,2)=D14,MID(E14,10,2)=D14,MID(E14,13,2)=D14,MID(E14,16,2)=D14)),CONCATENATE(REPLACE($E14,SEARCH($D14,$E14,1),3,""),"-",$D14),IF(LEN(E14)=17,CONCATENATE(E14,"-",D14),IF(AND(LEN(E14)=14,OR(MID(E14,1,2)=D14,MID(E14,4,2)=D14,MID(E14,7,2)=D14,MID(E14,10,2)=D14,MID(E14,13,2)=D14)),CONCATENATE(REPLACE($E14,SEARCH($D14,$E14,1),3,""),"-",$D14),IF(LEN(E14)=14,CONCATENATE(E14,"-",D14),IF(AND(LEN(E14)=11,OR(MID(E14,1,2)=D14,MID(E14,4,2)=D14,MID(E14,7,2)=D14,MID(E14,10,2)=D14)),CONCATENATE(REPLACE($E14,SEARCH($D14,$E14,1),3,""),"-",$D14),IF(LEN(E14)=11,CONCATENATE(E14,"-",D14),IF(AND(LEN(E14)=8,OR(MID(E14,1,2)=D14,MID(E14,4,2)=D14,MID(E14,7,2)=D14)),CONCATENATE(REPLACE($E14,SEARCH($D14,$E14,1),3,""),"-",$D14),IF(D14=D12,E14,IF(AND(LEN(E14)=5,MID(E14,1,2)=D14),CONCATENATE(REPLACE(E14,SEARCH(D14,E14,1),3,""),"-",D14),CONCATENATE(E14,"-",D14)))))))))))))))))))))))</f>
        <v>17-08-07-15-02-14-18-10-05</v>
      </c>
      <c r="F15" s="28" t="str">
        <f>IF(C14="","",IF(C14=0,F14,IF(AND(LEN(E14)=26,OR(MID(E14,1,2)=D14,MID(E14,4,2)=D14,MID(E14,7,2)=D14,MID(E14,10,2)=D14,MID(E14,13,2)=D14,MID(E14,16,2)=D14,MID(E14,19,2)=D14,MID(E14,22,2)=D14,MID(E14,25,2)=D14)),F14,IF(LEN(E14)=26,CONCATENATE(G15,"-",MID(E14,1,2)),IF(RIGHT(F14,2)=D14,MID(F14,1,LEN(F14)-3),IF(OR(MID(E14,1,2)=D14,MID(E14,4,2)=D14,MID(E14,7,2)=D14,MID(E14,10,2)=D14,MID(E14,13,2)=D14,MID(E14,16,2)=D14,MID(E14,19,2)=D14,MID(E14,22,2)=D14,MID(E14,25,2)=D14),F14,REPLACE(F14,SEARCH(D14,F14,1),3,"")))))))</f>
        <v>01-03-04-06-09-11-12-13-16</v>
      </c>
      <c r="G15" s="28" t="str">
        <f t="shared" si="9"/>
        <v/>
      </c>
      <c r="H15" s="28" t="str">
        <f>IF(AND($J15="b",$I14=""),"last",IF(AND(N14="l",C14=0),H14,IF(AND($N14="w",$I14=$E14),"last",IF(AND($N14="w",$I14=$F14),"furthest",IF(AND($N14="l",$I14=$E14),"furthest",IF(AND($N14="l",$I14=$F14),"last",""))))))</f>
        <v>last</v>
      </c>
      <c r="I15" s="28" t="str">
        <f>IF(AND(J15="b",I14=""),E15,IF(AND(N14="l",C14=0),I14,IF(AND(N14="w",I14=E14),E15,IF(AND(N14="w",I14=F14),F15,IF(AND(N14="l",I14=E14),F15,IF(AND(N14="l",I14=F14),E15,""))))))</f>
        <v>17-08-07-15-02-14-18-10-05</v>
      </c>
      <c r="J15" s="28" t="str">
        <f>IF(C14="","",IF(LEN(E15)=26,"b",""))</f>
        <v>b</v>
      </c>
      <c r="K15" s="28">
        <f t="shared" si="11"/>
        <v>2</v>
      </c>
      <c r="L15" s="28">
        <f t="shared" si="12"/>
        <v>1</v>
      </c>
      <c r="M15" s="28">
        <f t="shared" si="6"/>
        <v>1</v>
      </c>
      <c r="N15" s="28" t="str">
        <f>IF(C15="","",IF(J15="","",IF(AND(J15="b",OR(MID(I15,1,2)=D15,MID(I15,4,2)=D15,MID(I15,7,2)=D15,MID(I15,10,2)=D15,MID(I15,13,2)=D15,MID(I15,16,2)=D15,MID(I15,19,2)=D15,MID(I15,22,2)=D15,MID(I15,25,2)=D15)),"w","l")))</f>
        <v>l</v>
      </c>
      <c r="O15" s="28">
        <f t="shared" si="7"/>
        <v>-9</v>
      </c>
      <c r="P15" s="28">
        <f t="shared" si="10"/>
        <v>0</v>
      </c>
      <c r="Q15" s="28" t="str">
        <f t="shared" si="8"/>
        <v/>
      </c>
      <c r="S15" s="28">
        <v>13</v>
      </c>
      <c r="T15" s="32">
        <v>13</v>
      </c>
      <c r="AE15" s="34" t="s">
        <v>68</v>
      </c>
      <c r="AF15" s="28">
        <v>1</v>
      </c>
      <c r="AI15" s="28">
        <v>13</v>
      </c>
      <c r="AJ15" s="28">
        <v>2</v>
      </c>
      <c r="AK15" s="28">
        <v>1</v>
      </c>
      <c r="AL15" s="28" t="s">
        <v>43</v>
      </c>
      <c r="AM15" s="28" t="s">
        <v>37</v>
      </c>
      <c r="AN15" s="28" t="s">
        <v>38</v>
      </c>
      <c r="AO15" s="34" t="s">
        <v>59</v>
      </c>
      <c r="AP15" s="28" t="s">
        <v>65</v>
      </c>
      <c r="AQ15" s="28">
        <v>6</v>
      </c>
      <c r="AR15" s="28">
        <v>27</v>
      </c>
      <c r="AS15" s="28">
        <v>36</v>
      </c>
      <c r="AT15" s="28">
        <v>11</v>
      </c>
      <c r="AU15" s="34" t="s">
        <v>50</v>
      </c>
    </row>
    <row r="16" spans="1:47" ht="13.2" x14ac:dyDescent="0.25">
      <c r="A16" s="18" t="s">
        <v>7</v>
      </c>
      <c r="B16" s="43">
        <v>0.64945601851851853</v>
      </c>
      <c r="C16" s="44">
        <v>12</v>
      </c>
      <c r="D16" s="28" t="str">
        <f>IF($C16="","",LOOKUP($C16,$AI:$AI,$AO:$AO))</f>
        <v>06</v>
      </c>
      <c r="E16" s="28" t="str">
        <f>IF(C15="","",(IF(D15=D14,E15,IF(D15=0,E15,IF(AND(D15=D13,D14=0),E15,IF(D15=D12,CONCATENATE(REPLACE($E15,SEARCH($D15,$E15,1),3,""),"-",$D15),IF(AND(LEN(E15)=26,OR(MID(E15,1,2)=D15,MID(E15,4,2)=D15,MID(E15,7,2)=D15,MID(E15,10,2)=D15,MID(E15,13,2)=D15,MID(E15,16,2)=D15,MID(E15,19,2)=D15,MID(E15,22,2)=D15)),CONCATENATE(REPLACE($E15,SEARCH($D15,$E15,1),3,""),"-",$D15),IF(RIGHT(E15,2)=D15,E15,IF(LEN(E15)=26,CONCATENATE(MID(E15,4,23),"-",D15),IF(AND(LEN(E15)=23,OR(MID(E15,1,2)=D15,MID(E15,4,2)=D15,MID(E15,7,2)=D15,MID(E15,10,2)=D15,MID(E15,13,2)=D15,MID(E15,16,2)=D15,MID(E15,19,2)=D15,MID(E15,22,2)=D15)),CONCATENATE(REPLACE($E15,SEARCH($D15,$E15,1),3,""),"-",$D15),IF(LEN(E15)=23,CONCATENATE(E15,"-",D15),IF(AND(LEN(E15)=20,OR(MID(E15,1,2)=D15,MID(E15,4,2)=D15,MID(E15,7,2)=D15,MID(E15,10,2)=D15,MID(E15,13,2)=D15,MID(E15,16,2)=D15,MID(E15,19,2)=D15)),CONCATENATE(REPLACE($E15,SEARCH($D15,$E15,1),3,""),"-",$D15),IF(LEN(E15)=20,CONCATENATE(E15,"-",D15),IF(AND(LEN(E15)=17,OR(MID(E15,1,2)=D15,MID(E15,4,2)=D15,MID(E15,7,2)=D15,MID(E15,10,2)=D15,MID(E15,13,2)=D15,MID(E15,16,2)=D15)),CONCATENATE(REPLACE($E15,SEARCH($D15,$E15,1),3,""),"-",$D15),IF(LEN(E15)=17,CONCATENATE(E15,"-",D15),IF(AND(LEN(E15)=14,OR(MID(E15,1,2)=D15,MID(E15,4,2)=D15,MID(E15,7,2)=D15,MID(E15,10,2)=D15,MID(E15,13,2)=D15)),CONCATENATE(REPLACE($E15,SEARCH($D15,$E15,1),3,""),"-",$D15),IF(LEN(E15)=14,CONCATENATE(E15,"-",D15),IF(AND(LEN(E15)=11,OR(MID(E15,1,2)=D15,MID(E15,4,2)=D15,MID(E15,7,2)=D15,MID(E15,10,2)=D15)),CONCATENATE(REPLACE($E15,SEARCH($D15,$E15,1),3,""),"-",$D15),IF(LEN(E15)=11,CONCATENATE(E15,"-",D15),IF(AND(LEN(E15)=8,OR(MID(E15,1,2)=D15,MID(E15,4,2)=D15,MID(E15,7,2)=D15)),CONCATENATE(REPLACE($E15,SEARCH($D15,$E15,1),3,""),"-",$D15),IF(D15=D13,E15,IF(AND(LEN(E15)=5,MID(E15,1,2)=D15),CONCATENATE(REPLACE(E15,SEARCH(D15,E15,1),3,""),"-",D15),CONCATENATE(E15,"-",D15)))))))))))))))))))))))</f>
        <v>08-07-15-02-14-18-10-05-09</v>
      </c>
      <c r="F16" s="28" t="str">
        <f>IF(C15="","",IF(C15=0,F15,IF(AND(LEN(E15)=26,OR(MID(E15,1,2)=D15,MID(E15,4,2)=D15,MID(E15,7,2)=D15,MID(E15,10,2)=D15,MID(E15,13,2)=D15,MID(E15,16,2)=D15,MID(E15,19,2)=D15,MID(E15,22,2)=D15,MID(E15,25,2)=D15)),F15,IF(LEN(E15)=26,CONCATENATE(G16,"-",MID(E15,1,2)),IF(RIGHT(F15,2)=D15,MID(F15,1,LEN(F15)-3),IF(OR(MID(E15,1,2)=D15,MID(E15,4,2)=D15,MID(E15,7,2)=D15,MID(E15,10,2)=D15,MID(E15,13,2)=D15,MID(E15,16,2)=D15,MID(E15,19,2)=D15,MID(E15,22,2)=D15,MID(E15,25,2)=D15),F15,REPLACE(F15,SEARCH(D15,F15,1),3,"")))))))</f>
        <v>01-03-04-06-11-12-13-16-17</v>
      </c>
      <c r="G16" s="28" t="str">
        <f t="shared" si="9"/>
        <v>01-03-04-06-11-12-13-16</v>
      </c>
      <c r="H16" s="28" t="str">
        <f>IF(AND($J16="b",$I15=""),"last",IF(AND(N15="l",C15=0),H15,IF(AND($N15="w",$I15=$E15),"last",IF(AND($N15="w",$I15=$F15),"furthest",IF(AND($N15="l",$I15=$E15),"furthest",IF(AND($N15="l",$I15=$F15),"last",""))))))</f>
        <v>furthest</v>
      </c>
      <c r="I16" s="28" t="str">
        <f>IF(AND(J16="b",I15=""),E16,IF(AND(N15="l",C15=0),I15,IF(AND(N15="w",I15=E15),E16,IF(AND(N15="w",I15=F15),F16,IF(AND(N15="l",I15=E15),F16,IF(AND(N15="l",I15=F15),E16,""))))))</f>
        <v>01-03-04-06-11-12-13-16-17</v>
      </c>
      <c r="J16" s="28" t="str">
        <f>IF(C15="","",IF(LEN(E16)=26,"b",""))</f>
        <v>b</v>
      </c>
      <c r="K16" s="28">
        <f t="shared" si="11"/>
        <v>3</v>
      </c>
      <c r="L16" s="28">
        <f t="shared" si="12"/>
        <v>1</v>
      </c>
      <c r="M16" s="28">
        <v>1</v>
      </c>
      <c r="N16" s="28" t="str">
        <f>IF(C16="","",IF(J16="","",IF(AND(J16="b",OR(MID(I16,1,2)=D16,MID(I16,4,2)=D16,MID(I16,7,2)=D16,MID(I16,10,2)=D16,MID(I16,13,2)=D16,MID(I16,16,2)=D16,MID(I16,19,2)=D16,MID(I16,22,2)=D16,MID(I16,25,2)=D16)),"w","l")))</f>
        <v>w</v>
      </c>
      <c r="O16" s="28">
        <f t="shared" si="7"/>
        <v>9</v>
      </c>
      <c r="P16" s="28">
        <f t="shared" si="10"/>
        <v>9</v>
      </c>
      <c r="Q16" s="28" t="str">
        <f t="shared" si="8"/>
        <v/>
      </c>
      <c r="S16" s="28">
        <v>14</v>
      </c>
      <c r="T16" s="32">
        <v>14</v>
      </c>
      <c r="AE16" s="34" t="s">
        <v>69</v>
      </c>
      <c r="AF16" s="28">
        <v>1</v>
      </c>
      <c r="AI16" s="28">
        <v>14</v>
      </c>
      <c r="AJ16" s="28">
        <v>2</v>
      </c>
      <c r="AK16" s="28">
        <v>2</v>
      </c>
      <c r="AL16" s="28" t="s">
        <v>36</v>
      </c>
      <c r="AM16" s="28" t="s">
        <v>44</v>
      </c>
      <c r="AN16" s="28" t="s">
        <v>38</v>
      </c>
      <c r="AO16" s="34" t="s">
        <v>61</v>
      </c>
      <c r="AP16" s="28" t="s">
        <v>67</v>
      </c>
      <c r="AQ16" s="28">
        <v>1</v>
      </c>
      <c r="AR16" s="28">
        <v>20</v>
      </c>
      <c r="AS16" s="28">
        <v>31</v>
      </c>
      <c r="AT16" s="28">
        <v>9</v>
      </c>
      <c r="AU16" s="34" t="s">
        <v>51</v>
      </c>
    </row>
    <row r="17" spans="1:47" ht="13.2" x14ac:dyDescent="0.25">
      <c r="A17" s="18" t="s">
        <v>7</v>
      </c>
      <c r="B17" s="43">
        <v>0.65226851851851853</v>
      </c>
      <c r="C17" s="44">
        <v>6</v>
      </c>
      <c r="D17" s="28" t="str">
        <f>IF($C17="","",LOOKUP($C17,$AI:$AI,$AO:$AO))</f>
        <v>03</v>
      </c>
      <c r="E17" s="28" t="str">
        <f>IF(C16="","",(IF(D16=D15,E16,IF(D16=0,E16,IF(AND(D16=D14,D15=0),E16,IF(D16=D13,CONCATENATE(REPLACE($E16,SEARCH($D16,$E16,1),3,""),"-",$D16),IF(AND(LEN(E16)=26,OR(MID(E16,1,2)=D16,MID(E16,4,2)=D16,MID(E16,7,2)=D16,MID(E16,10,2)=D16,MID(E16,13,2)=D16,MID(E16,16,2)=D16,MID(E16,19,2)=D16,MID(E16,22,2)=D16)),CONCATENATE(REPLACE($E16,SEARCH($D16,$E16,1),3,""),"-",$D16),IF(RIGHT(E16,2)=D16,E16,IF(LEN(E16)=26,CONCATENATE(MID(E16,4,23),"-",D16),IF(AND(LEN(E16)=23,OR(MID(E16,1,2)=D16,MID(E16,4,2)=D16,MID(E16,7,2)=D16,MID(E16,10,2)=D16,MID(E16,13,2)=D16,MID(E16,16,2)=D16,MID(E16,19,2)=D16,MID(E16,22,2)=D16)),CONCATENATE(REPLACE($E16,SEARCH($D16,$E16,1),3,""),"-",$D16),IF(LEN(E16)=23,CONCATENATE(E16,"-",D16),IF(AND(LEN(E16)=20,OR(MID(E16,1,2)=D16,MID(E16,4,2)=D16,MID(E16,7,2)=D16,MID(E16,10,2)=D16,MID(E16,13,2)=D16,MID(E16,16,2)=D16,MID(E16,19,2)=D16)),CONCATENATE(REPLACE($E16,SEARCH($D16,$E16,1),3,""),"-",$D16),IF(LEN(E16)=20,CONCATENATE(E16,"-",D16),IF(AND(LEN(E16)=17,OR(MID(E16,1,2)=D16,MID(E16,4,2)=D16,MID(E16,7,2)=D16,MID(E16,10,2)=D16,MID(E16,13,2)=D16,MID(E16,16,2)=D16)),CONCATENATE(REPLACE($E16,SEARCH($D16,$E16,1),3,""),"-",$D16),IF(LEN(E16)=17,CONCATENATE(E16,"-",D16),IF(AND(LEN(E16)=14,OR(MID(E16,1,2)=D16,MID(E16,4,2)=D16,MID(E16,7,2)=D16,MID(E16,10,2)=D16,MID(E16,13,2)=D16)),CONCATENATE(REPLACE($E16,SEARCH($D16,$E16,1),3,""),"-",$D16),IF(LEN(E16)=14,CONCATENATE(E16,"-",D16),IF(AND(LEN(E16)=11,OR(MID(E16,1,2)=D16,MID(E16,4,2)=D16,MID(E16,7,2)=D16,MID(E16,10,2)=D16)),CONCATENATE(REPLACE($E16,SEARCH($D16,$E16,1),3,""),"-",$D16),IF(LEN(E16)=11,CONCATENATE(E16,"-",D16),IF(AND(LEN(E16)=8,OR(MID(E16,1,2)=D16,MID(E16,4,2)=D16,MID(E16,7,2)=D16)),CONCATENATE(REPLACE($E16,SEARCH($D16,$E16,1),3,""),"-",$D16),IF(D16=D14,E16,IF(AND(LEN(E16)=5,MID(E16,1,2)=D16),CONCATENATE(REPLACE(E16,SEARCH(D16,E16,1),3,""),"-",D16),CONCATENATE(E16,"-",D16)))))))))))))))))))))))</f>
        <v>07-15-02-14-18-10-05-09-06</v>
      </c>
      <c r="F17" s="28" t="str">
        <f>IF(C16="","",IF(C16=0,F16,IF(AND(LEN(E16)=26,OR(MID(E16,1,2)=D16,MID(E16,4,2)=D16,MID(E16,7,2)=D16,MID(E16,10,2)=D16,MID(E16,13,2)=D16,MID(E16,16,2)=D16,MID(E16,19,2)=D16,MID(E16,22,2)=D16,MID(E16,25,2)=D16)),F16,IF(LEN(E16)=26,CONCATENATE(G17,"-",MID(E16,1,2)),IF(RIGHT(F16,2)=D16,MID(F16,1,LEN(F16)-3),IF(OR(MID(E16,1,2)=D16,MID(E16,4,2)=D16,MID(E16,7,2)=D16,MID(E16,10,2)=D16,MID(E16,13,2)=D16,MID(E16,16,2)=D16,MID(E16,19,2)=D16,MID(E16,22,2)=D16,MID(E16,25,2)=D16),F16,REPLACE(F16,SEARCH(D16,F16,1),3,"")))))))</f>
        <v>01-03-04-11-12-13-16-17-08</v>
      </c>
      <c r="G17" s="28" t="str">
        <f t="shared" si="9"/>
        <v>01-03-04-11-12-13-16-17</v>
      </c>
      <c r="H17" s="28" t="str">
        <f>IF(AND($J17="b",$I16=""),"last",IF(AND(N16="l",C16=0),H16,IF(AND($N16="w",$I16=$E16),"last",IF(AND($N16="w",$I16=$F16),"furthest",IF(AND($N16="l",$I16=$E16),"furthest",IF(AND($N16="l",$I16=$F16),"last",""))))))</f>
        <v>furthest</v>
      </c>
      <c r="I17" s="28" t="str">
        <f>IF(AND(J17="b",I16=""),E17,IF(AND(N16="l",C16=0),I16,IF(AND(N16="w",I16=E16),E17,IF(AND(N16="w",I16=F16),F17,IF(AND(N16="l",I16=E16),F17,IF(AND(N16="l",I16=F16),E17,""))))))</f>
        <v>01-03-04-11-12-13-16-17-08</v>
      </c>
      <c r="J17" s="28" t="str">
        <f>IF(C16="","",IF(LEN(E17)=26,"b",""))</f>
        <v>b</v>
      </c>
      <c r="K17" s="28">
        <f t="shared" si="11"/>
        <v>4</v>
      </c>
      <c r="L17" s="28">
        <f t="shared" si="12"/>
        <v>1</v>
      </c>
      <c r="M17" s="28">
        <v>1</v>
      </c>
      <c r="N17" s="28" t="str">
        <f>IF(C17="","",IF(J17="","",IF(AND(J17="b",OR(MID(I17,1,2)=D17,MID(I17,4,2)=D17,MID(I17,7,2)=D17,MID(I17,10,2)=D17,MID(I17,13,2)=D17,MID(I17,16,2)=D17,MID(I17,19,2)=D17,MID(I17,22,2)=D17,MID(I17,25,2)=D17)),"w","l")))</f>
        <v>w</v>
      </c>
      <c r="O17" s="28">
        <f t="shared" si="7"/>
        <v>9</v>
      </c>
      <c r="P17" s="28">
        <f t="shared" si="10"/>
        <v>18</v>
      </c>
      <c r="Q17" s="28" t="str">
        <f t="shared" si="8"/>
        <v/>
      </c>
      <c r="S17" s="28">
        <v>15</v>
      </c>
      <c r="T17" s="32">
        <v>15</v>
      </c>
      <c r="AE17" s="34" t="s">
        <v>70</v>
      </c>
      <c r="AF17" s="28">
        <v>1</v>
      </c>
      <c r="AI17" s="28">
        <v>15</v>
      </c>
      <c r="AJ17" s="28">
        <v>2</v>
      </c>
      <c r="AK17" s="28">
        <v>3</v>
      </c>
      <c r="AL17" s="28" t="s">
        <v>43</v>
      </c>
      <c r="AM17" s="28" t="s">
        <v>37</v>
      </c>
      <c r="AN17" s="28" t="s">
        <v>38</v>
      </c>
      <c r="AO17" s="34" t="s">
        <v>63</v>
      </c>
      <c r="AP17" s="28" t="s">
        <v>65</v>
      </c>
      <c r="AQ17" s="28">
        <v>0</v>
      </c>
      <c r="AR17" s="28">
        <v>32</v>
      </c>
      <c r="AS17" s="28">
        <v>19</v>
      </c>
      <c r="AT17" s="28">
        <v>4</v>
      </c>
      <c r="AU17" s="34" t="s">
        <v>53</v>
      </c>
    </row>
    <row r="18" spans="1:47" ht="13.2" x14ac:dyDescent="0.25">
      <c r="A18" s="18" t="s">
        <v>7</v>
      </c>
      <c r="B18" s="43">
        <v>0.65395833333333331</v>
      </c>
      <c r="C18" s="44">
        <v>22</v>
      </c>
      <c r="D18" s="28" t="str">
        <f>IF($C18="","",LOOKUP($C18,$AI:$AI,$AO:$AO))</f>
        <v>10</v>
      </c>
      <c r="E18" s="28" t="str">
        <f>IF(C17="","",(IF(D17=D16,E17,IF(D17=0,E17,IF(AND(D17=D15,D16=0),E17,IF(D17=D14,CONCATENATE(REPLACE($E17,SEARCH($D17,$E17,1),3,""),"-",$D17),IF(AND(LEN(E17)=26,OR(MID(E17,1,2)=D17,MID(E17,4,2)=D17,MID(E17,7,2)=D17,MID(E17,10,2)=D17,MID(E17,13,2)=D17,MID(E17,16,2)=D17,MID(E17,19,2)=D17,MID(E17,22,2)=D17)),CONCATENATE(REPLACE($E17,SEARCH($D17,$E17,1),3,""),"-",$D17),IF(RIGHT(E17,2)=D17,E17,IF(LEN(E17)=26,CONCATENATE(MID(E17,4,23),"-",D17),IF(AND(LEN(E17)=23,OR(MID(E17,1,2)=D17,MID(E17,4,2)=D17,MID(E17,7,2)=D17,MID(E17,10,2)=D17,MID(E17,13,2)=D17,MID(E17,16,2)=D17,MID(E17,19,2)=D17,MID(E17,22,2)=D17)),CONCATENATE(REPLACE($E17,SEARCH($D17,$E17,1),3,""),"-",$D17),IF(LEN(E17)=23,CONCATENATE(E17,"-",D17),IF(AND(LEN(E17)=20,OR(MID(E17,1,2)=D17,MID(E17,4,2)=D17,MID(E17,7,2)=D17,MID(E17,10,2)=D17,MID(E17,13,2)=D17,MID(E17,16,2)=D17,MID(E17,19,2)=D17)),CONCATENATE(REPLACE($E17,SEARCH($D17,$E17,1),3,""),"-",$D17),IF(LEN(E17)=20,CONCATENATE(E17,"-",D17),IF(AND(LEN(E17)=17,OR(MID(E17,1,2)=D17,MID(E17,4,2)=D17,MID(E17,7,2)=D17,MID(E17,10,2)=D17,MID(E17,13,2)=D17,MID(E17,16,2)=D17)),CONCATENATE(REPLACE($E17,SEARCH($D17,$E17,1),3,""),"-",$D17),IF(LEN(E17)=17,CONCATENATE(E17,"-",D17),IF(AND(LEN(E17)=14,OR(MID(E17,1,2)=D17,MID(E17,4,2)=D17,MID(E17,7,2)=D17,MID(E17,10,2)=D17,MID(E17,13,2)=D17)),CONCATENATE(REPLACE($E17,SEARCH($D17,$E17,1),3,""),"-",$D17),IF(LEN(E17)=14,CONCATENATE(E17,"-",D17),IF(AND(LEN(E17)=11,OR(MID(E17,1,2)=D17,MID(E17,4,2)=D17,MID(E17,7,2)=D17,MID(E17,10,2)=D17)),CONCATENATE(REPLACE($E17,SEARCH($D17,$E17,1),3,""),"-",$D17),IF(LEN(E17)=11,CONCATENATE(E17,"-",D17),IF(AND(LEN(E17)=8,OR(MID(E17,1,2)=D17,MID(E17,4,2)=D17,MID(E17,7,2)=D17)),CONCATENATE(REPLACE($E17,SEARCH($D17,$E17,1),3,""),"-",$D17),IF(D17=D15,E17,IF(AND(LEN(E17)=5,MID(E17,1,2)=D17),CONCATENATE(REPLACE(E17,SEARCH(D17,E17,1),3,""),"-",D17),CONCATENATE(E17,"-",D17)))))))))))))))))))))))</f>
        <v>15-02-14-18-10-05-09-06-03</v>
      </c>
      <c r="F18" s="28" t="str">
        <f>IF(C17="","",IF(C17=0,F17,IF(AND(LEN(E17)=26,OR(MID(E17,1,2)=D17,MID(E17,4,2)=D17,MID(E17,7,2)=D17,MID(E17,10,2)=D17,MID(E17,13,2)=D17,MID(E17,16,2)=D17,MID(E17,19,2)=D17,MID(E17,22,2)=D17,MID(E17,25,2)=D17)),F17,IF(LEN(E17)=26,CONCATENATE(G18,"-",MID(E17,1,2)),IF(RIGHT(F17,2)=D17,MID(F17,1,LEN(F17)-3),IF(OR(MID(E17,1,2)=D17,MID(E17,4,2)=D17,MID(E17,7,2)=D17,MID(E17,10,2)=D17,MID(E17,13,2)=D17,MID(E17,16,2)=D17,MID(E17,19,2)=D17,MID(E17,22,2)=D17,MID(E17,25,2)=D17),F17,REPLACE(F17,SEARCH(D17,F17,1),3,"")))))))</f>
        <v>01-04-11-12-13-16-17-08-07</v>
      </c>
      <c r="G18" s="28" t="str">
        <f t="shared" si="9"/>
        <v>01-04-11-12-13-16-17-08</v>
      </c>
      <c r="H18" s="28" t="str">
        <f>IF(AND($J18="b",$I17=""),"last",IF(AND(N17="l",C17=0),H17,IF(AND($N17="w",$I17=$E17),"last",IF(AND($N17="w",$I17=$F17),"furthest",IF(AND($N17="l",$I17=$E17),"furthest",IF(AND($N17="l",$I17=$F17),"last",""))))))</f>
        <v>furthest</v>
      </c>
      <c r="I18" s="28" t="str">
        <f>IF(AND(J18="b",I17=""),E18,IF(AND(N17="l",C17=0),I17,IF(AND(N17="w",I17=E17),E18,IF(AND(N17="w",I17=F17),F18,IF(AND(N17="l",I17=E17),F18,IF(AND(N17="l",I17=F17),E18,""))))))</f>
        <v>01-04-11-12-13-16-17-08-07</v>
      </c>
      <c r="J18" s="28" t="str">
        <f>IF(C17="","",IF(LEN(E18)=26,"b",""))</f>
        <v>b</v>
      </c>
      <c r="K18" s="28">
        <f t="shared" si="11"/>
        <v>5</v>
      </c>
      <c r="L18" s="28">
        <f t="shared" si="12"/>
        <v>1</v>
      </c>
      <c r="M18" s="28">
        <v>1</v>
      </c>
      <c r="N18" s="28" t="str">
        <f>IF(C18="","",IF(J18="","",IF(AND(J18="b",OR(MID(I18,1,2)=D18,MID(I18,4,2)=D18,MID(I18,7,2)=D18,MID(I18,10,2)=D18,MID(I18,13,2)=D18,MID(I18,16,2)=D18,MID(I18,19,2)=D18,MID(I18,22,2)=D18,MID(I18,25,2)=D18)),"w","l")))</f>
        <v>l</v>
      </c>
      <c r="O18" s="28">
        <f t="shared" si="7"/>
        <v>-9</v>
      </c>
      <c r="P18" s="28">
        <f t="shared" si="10"/>
        <v>9</v>
      </c>
      <c r="Q18" s="28" t="str">
        <f t="shared" si="8"/>
        <v/>
      </c>
      <c r="S18" s="28">
        <v>16</v>
      </c>
      <c r="T18" s="32">
        <v>16</v>
      </c>
      <c r="AE18" s="34" t="s">
        <v>71</v>
      </c>
      <c r="AF18" s="28">
        <v>1</v>
      </c>
      <c r="AI18" s="28">
        <v>16</v>
      </c>
      <c r="AJ18" s="28">
        <v>2</v>
      </c>
      <c r="AK18" s="28">
        <v>1</v>
      </c>
      <c r="AL18" s="28" t="s">
        <v>36</v>
      </c>
      <c r="AM18" s="28" t="s">
        <v>44</v>
      </c>
      <c r="AN18" s="28" t="s">
        <v>38</v>
      </c>
      <c r="AO18" s="34" t="s">
        <v>59</v>
      </c>
      <c r="AP18" s="28" t="s">
        <v>67</v>
      </c>
      <c r="AQ18" s="28">
        <v>5</v>
      </c>
      <c r="AR18" s="28">
        <v>24</v>
      </c>
      <c r="AS18" s="28">
        <v>33</v>
      </c>
      <c r="AT18" s="28">
        <v>1</v>
      </c>
      <c r="AU18" s="34" t="s">
        <v>56</v>
      </c>
    </row>
    <row r="19" spans="1:47" ht="13.2" x14ac:dyDescent="0.25">
      <c r="A19" s="18" t="s">
        <v>7</v>
      </c>
      <c r="B19" s="43">
        <v>0.65576388888888892</v>
      </c>
      <c r="C19" s="44">
        <v>30</v>
      </c>
      <c r="D19" s="28" t="str">
        <f>IF($C19="","",LOOKUP($C19,$AI:$AI,$AO:$AO))</f>
        <v>15</v>
      </c>
      <c r="E19" s="28" t="str">
        <f>IF(C18="","",(IF(D18=D17,E18,IF(D18=0,E18,IF(AND(D18=D16,D17=0),E18,IF(D18=D15,CONCATENATE(REPLACE($E18,SEARCH($D18,$E18,1),3,""),"-",$D18),IF(AND(LEN(E18)=26,OR(MID(E18,1,2)=D18,MID(E18,4,2)=D18,MID(E18,7,2)=D18,MID(E18,10,2)=D18,MID(E18,13,2)=D18,MID(E18,16,2)=D18,MID(E18,19,2)=D18,MID(E18,22,2)=D18)),CONCATENATE(REPLACE($E18,SEARCH($D18,$E18,1),3,""),"-",$D18),IF(RIGHT(E18,2)=D18,E18,IF(LEN(E18)=26,CONCATENATE(MID(E18,4,23),"-",D18),IF(AND(LEN(E18)=23,OR(MID(E18,1,2)=D18,MID(E18,4,2)=D18,MID(E18,7,2)=D18,MID(E18,10,2)=D18,MID(E18,13,2)=D18,MID(E18,16,2)=D18,MID(E18,19,2)=D18,MID(E18,22,2)=D18)),CONCATENATE(REPLACE($E18,SEARCH($D18,$E18,1),3,""),"-",$D18),IF(LEN(E18)=23,CONCATENATE(E18,"-",D18),IF(AND(LEN(E18)=20,OR(MID(E18,1,2)=D18,MID(E18,4,2)=D18,MID(E18,7,2)=D18,MID(E18,10,2)=D18,MID(E18,13,2)=D18,MID(E18,16,2)=D18,MID(E18,19,2)=D18)),CONCATENATE(REPLACE($E18,SEARCH($D18,$E18,1),3,""),"-",$D18),IF(LEN(E18)=20,CONCATENATE(E18,"-",D18),IF(AND(LEN(E18)=17,OR(MID(E18,1,2)=D18,MID(E18,4,2)=D18,MID(E18,7,2)=D18,MID(E18,10,2)=D18,MID(E18,13,2)=D18,MID(E18,16,2)=D18)),CONCATENATE(REPLACE($E18,SEARCH($D18,$E18,1),3,""),"-",$D18),IF(LEN(E18)=17,CONCATENATE(E18,"-",D18),IF(AND(LEN(E18)=14,OR(MID(E18,1,2)=D18,MID(E18,4,2)=D18,MID(E18,7,2)=D18,MID(E18,10,2)=D18,MID(E18,13,2)=D18)),CONCATENATE(REPLACE($E18,SEARCH($D18,$E18,1),3,""),"-",$D18),IF(LEN(E18)=14,CONCATENATE(E18,"-",D18),IF(AND(LEN(E18)=11,OR(MID(E18,1,2)=D18,MID(E18,4,2)=D18,MID(E18,7,2)=D18,MID(E18,10,2)=D18)),CONCATENATE(REPLACE($E18,SEARCH($D18,$E18,1),3,""),"-",$D18),IF(LEN(E18)=11,CONCATENATE(E18,"-",D18),IF(AND(LEN(E18)=8,OR(MID(E18,1,2)=D18,MID(E18,4,2)=D18,MID(E18,7,2)=D18)),CONCATENATE(REPLACE($E18,SEARCH($D18,$E18,1),3,""),"-",$D18),IF(D18=D16,E18,IF(AND(LEN(E18)=5,MID(E18,1,2)=D18),CONCATENATE(REPLACE(E18,SEARCH(D18,E18,1),3,""),"-",D18),CONCATENATE(E18,"-",D18)))))))))))))))))))))))</f>
        <v>15-02-14-18-05-09-06-03-10</v>
      </c>
      <c r="F19" s="28" t="str">
        <f>IF(C18="","",IF(C18=0,F18,IF(AND(LEN(E18)=26,OR(MID(E18,1,2)=D18,MID(E18,4,2)=D18,MID(E18,7,2)=D18,MID(E18,10,2)=D18,MID(E18,13,2)=D18,MID(E18,16,2)=D18,MID(E18,19,2)=D18,MID(E18,22,2)=D18,MID(E18,25,2)=D18)),F18,IF(LEN(E18)=26,CONCATENATE(G19,"-",MID(E18,1,2)),IF(RIGHT(F18,2)=D18,MID(F18,1,LEN(F18)-3),IF(OR(MID(E18,1,2)=D18,MID(E18,4,2)=D18,MID(E18,7,2)=D18,MID(E18,10,2)=D18,MID(E18,13,2)=D18,MID(E18,16,2)=D18,MID(E18,19,2)=D18,MID(E18,22,2)=D18,MID(E18,25,2)=D18),F18,REPLACE(F18,SEARCH(D18,F18,1),3,"")))))))</f>
        <v>01-04-11-12-13-16-17-08-07</v>
      </c>
      <c r="G19" s="28" t="str">
        <f t="shared" si="9"/>
        <v/>
      </c>
      <c r="H19" s="28" t="str">
        <f>IF(AND($J19="b",$I18=""),"last",IF(AND(N18="l",C18=0),H18,IF(AND($N18="w",$I18=$E18),"last",IF(AND($N18="w",$I18=$F18),"furthest",IF(AND($N18="l",$I18=$E18),"furthest",IF(AND($N18="l",$I18=$F18),"last",""))))))</f>
        <v>last</v>
      </c>
      <c r="I19" s="28" t="str">
        <f>IF(AND(J19="b",I18=""),E19,IF(AND(N18="l",C18=0),I18,IF(AND(N18="w",I18=E18),E19,IF(AND(N18="w",I18=F18),F19,IF(AND(N18="l",I18=E18),F19,IF(AND(N18="l",I18=F18),E19,""))))))</f>
        <v>15-02-14-18-05-09-06-03-10</v>
      </c>
      <c r="J19" s="28" t="str">
        <f>IF(C18="","",IF(LEN(E19)=26,"b",""))</f>
        <v>b</v>
      </c>
      <c r="K19" s="28">
        <f t="shared" si="11"/>
        <v>6</v>
      </c>
      <c r="L19" s="28">
        <f t="shared" si="12"/>
        <v>1</v>
      </c>
      <c r="M19" s="28">
        <v>1</v>
      </c>
      <c r="N19" s="28" t="str">
        <f>IF(C19="","",IF(J19="","",IF(AND(J19="b",OR(MID(I19,1,2)=D19,MID(I19,4,2)=D19,MID(I19,7,2)=D19,MID(I19,10,2)=D19,MID(I19,13,2)=D19,MID(I19,16,2)=D19,MID(I19,19,2)=D19,MID(I19,22,2)=D19,MID(I19,25,2)=D19)),"w","l")))</f>
        <v>w</v>
      </c>
      <c r="O19" s="28">
        <f t="shared" si="7"/>
        <v>9</v>
      </c>
      <c r="P19" s="28">
        <f t="shared" si="10"/>
        <v>18</v>
      </c>
      <c r="Q19" s="28" t="str">
        <f t="shared" si="8"/>
        <v/>
      </c>
      <c r="S19" s="28">
        <v>17</v>
      </c>
      <c r="T19" s="32">
        <v>17</v>
      </c>
      <c r="AE19" s="34" t="s">
        <v>72</v>
      </c>
      <c r="AF19" s="28">
        <v>1</v>
      </c>
      <c r="AI19" s="28">
        <v>17</v>
      </c>
      <c r="AJ19" s="28">
        <v>2</v>
      </c>
      <c r="AK19" s="28">
        <v>2</v>
      </c>
      <c r="AL19" s="28" t="s">
        <v>43</v>
      </c>
      <c r="AM19" s="28" t="s">
        <v>37</v>
      </c>
      <c r="AN19" s="28" t="s">
        <v>38</v>
      </c>
      <c r="AO19" s="34" t="s">
        <v>61</v>
      </c>
      <c r="AP19" s="28" t="s">
        <v>65</v>
      </c>
      <c r="AQ19" s="28">
        <v>2</v>
      </c>
      <c r="AR19" s="28">
        <v>25</v>
      </c>
      <c r="AS19" s="28">
        <v>34</v>
      </c>
      <c r="AT19" s="28">
        <v>6</v>
      </c>
      <c r="AU19" s="34" t="s">
        <v>58</v>
      </c>
    </row>
    <row r="20" spans="1:47" ht="13.2" x14ac:dyDescent="0.25">
      <c r="A20" s="18" t="s">
        <v>7</v>
      </c>
      <c r="B20" s="43">
        <v>0.65709490740740739</v>
      </c>
      <c r="C20" s="44">
        <v>7</v>
      </c>
      <c r="D20" s="28" t="str">
        <f>IF($C20="","",LOOKUP($C20,$AI:$AI,$AO:$AO))</f>
        <v>04</v>
      </c>
      <c r="E20" s="28" t="str">
        <f>IF(C19="","",(IF(D19=D18,E19,IF(D19=0,E19,IF(AND(D19=D17,D18=0),E19,IF(D19=D16,CONCATENATE(REPLACE($E19,SEARCH($D19,$E19,1),3,""),"-",$D19),IF(AND(LEN(E19)=26,OR(MID(E19,1,2)=D19,MID(E19,4,2)=D19,MID(E19,7,2)=D19,MID(E19,10,2)=D19,MID(E19,13,2)=D19,MID(E19,16,2)=D19,MID(E19,19,2)=D19,MID(E19,22,2)=D19)),CONCATENATE(REPLACE($E19,SEARCH($D19,$E19,1),3,""),"-",$D19),IF(RIGHT(E19,2)=D19,E19,IF(LEN(E19)=26,CONCATENATE(MID(E19,4,23),"-",D19),IF(AND(LEN(E19)=23,OR(MID(E19,1,2)=D19,MID(E19,4,2)=D19,MID(E19,7,2)=D19,MID(E19,10,2)=D19,MID(E19,13,2)=D19,MID(E19,16,2)=D19,MID(E19,19,2)=D19,MID(E19,22,2)=D19)),CONCATENATE(REPLACE($E19,SEARCH($D19,$E19,1),3,""),"-",$D19),IF(LEN(E19)=23,CONCATENATE(E19,"-",D19),IF(AND(LEN(E19)=20,OR(MID(E19,1,2)=D19,MID(E19,4,2)=D19,MID(E19,7,2)=D19,MID(E19,10,2)=D19,MID(E19,13,2)=D19,MID(E19,16,2)=D19,MID(E19,19,2)=D19)),CONCATENATE(REPLACE($E19,SEARCH($D19,$E19,1),3,""),"-",$D19),IF(LEN(E19)=20,CONCATENATE(E19,"-",D19),IF(AND(LEN(E19)=17,OR(MID(E19,1,2)=D19,MID(E19,4,2)=D19,MID(E19,7,2)=D19,MID(E19,10,2)=D19,MID(E19,13,2)=D19,MID(E19,16,2)=D19)),CONCATENATE(REPLACE($E19,SEARCH($D19,$E19,1),3,""),"-",$D19),IF(LEN(E19)=17,CONCATENATE(E19,"-",D19),IF(AND(LEN(E19)=14,OR(MID(E19,1,2)=D19,MID(E19,4,2)=D19,MID(E19,7,2)=D19,MID(E19,10,2)=D19,MID(E19,13,2)=D19)),CONCATENATE(REPLACE($E19,SEARCH($D19,$E19,1),3,""),"-",$D19),IF(LEN(E19)=14,CONCATENATE(E19,"-",D19),IF(AND(LEN(E19)=11,OR(MID(E19,1,2)=D19,MID(E19,4,2)=D19,MID(E19,7,2)=D19,MID(E19,10,2)=D19)),CONCATENATE(REPLACE($E19,SEARCH($D19,$E19,1),3,""),"-",$D19),IF(LEN(E19)=11,CONCATENATE(E19,"-",D19),IF(AND(LEN(E19)=8,OR(MID(E19,1,2)=D19,MID(E19,4,2)=D19,MID(E19,7,2)=D19)),CONCATENATE(REPLACE($E19,SEARCH($D19,$E19,1),3,""),"-",$D19),IF(D19=D17,E19,IF(AND(LEN(E19)=5,MID(E19,1,2)=D19),CONCATENATE(REPLACE(E19,SEARCH(D19,E19,1),3,""),"-",D19),CONCATENATE(E19,"-",D19)))))))))))))))))))))))</f>
        <v>02-14-18-05-09-06-03-10-15</v>
      </c>
      <c r="F20" s="28" t="str">
        <f>IF(C19="","",IF(C19=0,F19,IF(AND(LEN(E19)=26,OR(MID(E19,1,2)=D19,MID(E19,4,2)=D19,MID(E19,7,2)=D19,MID(E19,10,2)=D19,MID(E19,13,2)=D19,MID(E19,16,2)=D19,MID(E19,19,2)=D19,MID(E19,22,2)=D19,MID(E19,25,2)=D19)),F19,IF(LEN(E19)=26,CONCATENATE(G20,"-",MID(E19,1,2)),IF(RIGHT(F19,2)=D19,MID(F19,1,LEN(F19)-3),IF(OR(MID(E19,1,2)=D19,MID(E19,4,2)=D19,MID(E19,7,2)=D19,MID(E19,10,2)=D19,MID(E19,13,2)=D19,MID(E19,16,2)=D19,MID(E19,19,2)=D19,MID(E19,22,2)=D19,MID(E19,25,2)=D19),F19,REPLACE(F19,SEARCH(D19,F19,1),3,"")))))))</f>
        <v>01-04-11-12-13-16-17-08-07</v>
      </c>
      <c r="G20" s="28" t="str">
        <f t="shared" si="9"/>
        <v/>
      </c>
      <c r="H20" s="28" t="str">
        <f>IF(AND($J20="b",$I19=""),"last",IF(AND(N19="l",C19=0),H19,IF(AND($N19="w",$I19=$E19),"last",IF(AND($N19="w",$I19=$F19),"furthest",IF(AND($N19="l",$I19=$E19),"furthest",IF(AND($N19="l",$I19=$F19),"last",""))))))</f>
        <v>last</v>
      </c>
      <c r="I20" s="28" t="str">
        <f>IF(AND(J20="b",I19=""),E20,IF(AND(N19="l",C19=0),I19,IF(AND(N19="w",I19=E19),E20,IF(AND(N19="w",I19=F19),F20,IF(AND(N19="l",I19=E19),F20,IF(AND(N19="l",I19=F19),E20,""))))))</f>
        <v>02-14-18-05-09-06-03-10-15</v>
      </c>
      <c r="J20" s="28" t="str">
        <f>IF(C19="","",IF(LEN(E20)=26,"b",""))</f>
        <v>b</v>
      </c>
      <c r="K20" s="28">
        <f t="shared" si="11"/>
        <v>7</v>
      </c>
      <c r="L20" s="28">
        <f t="shared" si="12"/>
        <v>1</v>
      </c>
      <c r="M20" s="28">
        <v>1</v>
      </c>
      <c r="N20" s="28" t="str">
        <f>IF(C20="","",IF(J20="","",IF(AND(J20="b",OR(MID(I20,1,2)=D20,MID(I20,4,2)=D20,MID(I20,7,2)=D20,MID(I20,10,2)=D20,MID(I20,13,2)=D20,MID(I20,16,2)=D20,MID(I20,19,2)=D20,MID(I20,22,2)=D20,MID(I20,25,2)=D20)),"w","l")))</f>
        <v>l</v>
      </c>
      <c r="O20" s="28">
        <f t="shared" si="7"/>
        <v>-9</v>
      </c>
      <c r="P20" s="28">
        <f t="shared" si="10"/>
        <v>9</v>
      </c>
      <c r="Q20" s="28" t="str">
        <f t="shared" si="8"/>
        <v/>
      </c>
      <c r="S20" s="28">
        <v>18</v>
      </c>
      <c r="T20" s="32">
        <v>18</v>
      </c>
      <c r="AE20" s="34" t="s">
        <v>73</v>
      </c>
      <c r="AF20" s="28">
        <v>1</v>
      </c>
      <c r="AI20" s="28">
        <v>18</v>
      </c>
      <c r="AJ20" s="28">
        <v>2</v>
      </c>
      <c r="AK20" s="28">
        <v>3</v>
      </c>
      <c r="AL20" s="28" t="s">
        <v>36</v>
      </c>
      <c r="AM20" s="28" t="s">
        <v>44</v>
      </c>
      <c r="AN20" s="28" t="s">
        <v>38</v>
      </c>
      <c r="AO20" s="34" t="s">
        <v>63</v>
      </c>
      <c r="AP20" s="28" t="s">
        <v>67</v>
      </c>
      <c r="AQ20" s="28">
        <v>9</v>
      </c>
      <c r="AR20" s="28">
        <v>22</v>
      </c>
      <c r="AS20" s="28">
        <v>29</v>
      </c>
      <c r="AT20" s="28">
        <v>7</v>
      </c>
      <c r="AU20" s="34" t="s">
        <v>60</v>
      </c>
    </row>
    <row r="21" spans="1:47" ht="13.2" x14ac:dyDescent="0.25">
      <c r="A21" s="18" t="s">
        <v>7</v>
      </c>
      <c r="B21" s="43">
        <v>0.65834490740740736</v>
      </c>
      <c r="C21" s="44">
        <v>11</v>
      </c>
      <c r="D21" s="28" t="str">
        <f>IF($C21="","",LOOKUP($C21,$AI:$AI,$AO:$AO))</f>
        <v>05</v>
      </c>
      <c r="E21" s="28" t="str">
        <f>IF(C20="","",(IF(D20=D19,E20,IF(D20=0,E20,IF(AND(D20=D18,D19=0),E20,IF(D20=D17,CONCATENATE(REPLACE($E20,SEARCH($D20,$E20,1),3,""),"-",$D20),IF(AND(LEN(E20)=26,OR(MID(E20,1,2)=D20,MID(E20,4,2)=D20,MID(E20,7,2)=D20,MID(E20,10,2)=D20,MID(E20,13,2)=D20,MID(E20,16,2)=D20,MID(E20,19,2)=D20,MID(E20,22,2)=D20)),CONCATENATE(REPLACE($E20,SEARCH($D20,$E20,1),3,""),"-",$D20),IF(RIGHT(E20,2)=D20,E20,IF(LEN(E20)=26,CONCATENATE(MID(E20,4,23),"-",D20),IF(AND(LEN(E20)=23,OR(MID(E20,1,2)=D20,MID(E20,4,2)=D20,MID(E20,7,2)=D20,MID(E20,10,2)=D20,MID(E20,13,2)=D20,MID(E20,16,2)=D20,MID(E20,19,2)=D20,MID(E20,22,2)=D20)),CONCATENATE(REPLACE($E20,SEARCH($D20,$E20,1),3,""),"-",$D20),IF(LEN(E20)=23,CONCATENATE(E20,"-",D20),IF(AND(LEN(E20)=20,OR(MID(E20,1,2)=D20,MID(E20,4,2)=D20,MID(E20,7,2)=D20,MID(E20,10,2)=D20,MID(E20,13,2)=D20,MID(E20,16,2)=D20,MID(E20,19,2)=D20)),CONCATENATE(REPLACE($E20,SEARCH($D20,$E20,1),3,""),"-",$D20),IF(LEN(E20)=20,CONCATENATE(E20,"-",D20),IF(AND(LEN(E20)=17,OR(MID(E20,1,2)=D20,MID(E20,4,2)=D20,MID(E20,7,2)=D20,MID(E20,10,2)=D20,MID(E20,13,2)=D20,MID(E20,16,2)=D20)),CONCATENATE(REPLACE($E20,SEARCH($D20,$E20,1),3,""),"-",$D20),IF(LEN(E20)=17,CONCATENATE(E20,"-",D20),IF(AND(LEN(E20)=14,OR(MID(E20,1,2)=D20,MID(E20,4,2)=D20,MID(E20,7,2)=D20,MID(E20,10,2)=D20,MID(E20,13,2)=D20)),CONCATENATE(REPLACE($E20,SEARCH($D20,$E20,1),3,""),"-",$D20),IF(LEN(E20)=14,CONCATENATE(E20,"-",D20),IF(AND(LEN(E20)=11,OR(MID(E20,1,2)=D20,MID(E20,4,2)=D20,MID(E20,7,2)=D20,MID(E20,10,2)=D20)),CONCATENATE(REPLACE($E20,SEARCH($D20,$E20,1),3,""),"-",$D20),IF(LEN(E20)=11,CONCATENATE(E20,"-",D20),IF(AND(LEN(E20)=8,OR(MID(E20,1,2)=D20,MID(E20,4,2)=D20,MID(E20,7,2)=D20)),CONCATENATE(REPLACE($E20,SEARCH($D20,$E20,1),3,""),"-",$D20),IF(D20=D18,E20,IF(AND(LEN(E20)=5,MID(E20,1,2)=D20),CONCATENATE(REPLACE(E20,SEARCH(D20,E20,1),3,""),"-",D20),CONCATENATE(E20,"-",D20)))))))))))))))))))))))</f>
        <v>14-18-05-09-06-03-10-15-04</v>
      </c>
      <c r="F21" s="28" t="str">
        <f>IF(C20="","",IF(C20=0,F20,IF(AND(LEN(E20)=26,OR(MID(E20,1,2)=D20,MID(E20,4,2)=D20,MID(E20,7,2)=D20,MID(E20,10,2)=D20,MID(E20,13,2)=D20,MID(E20,16,2)=D20,MID(E20,19,2)=D20,MID(E20,22,2)=D20,MID(E20,25,2)=D20)),F20,IF(LEN(E20)=26,CONCATENATE(G21,"-",MID(E20,1,2)),IF(RIGHT(F20,2)=D20,MID(F20,1,LEN(F20)-3),IF(OR(MID(E20,1,2)=D20,MID(E20,4,2)=D20,MID(E20,7,2)=D20,MID(E20,10,2)=D20,MID(E20,13,2)=D20,MID(E20,16,2)=D20,MID(E20,19,2)=D20,MID(E20,22,2)=D20,MID(E20,25,2)=D20),F20,REPLACE(F20,SEARCH(D20,F20,1),3,"")))))))</f>
        <v>01-11-12-13-16-17-08-07-02</v>
      </c>
      <c r="G21" s="28" t="str">
        <f>IF(AND(LEN($E20)=26,OR(MID(F20,1,2)=$D20,MID(F20,4,2)=$D20,MID(F20,7,2)=$D20,MID(F20,10,2)=$D20,MID(F20,13,2)=$D20,MID(F20,16,2)=$D20,MID(F20,19,2)=$D20,MID(F20,22,2)=$D20)),REPLACE(F20,SEARCH(D20,F20,1),3,""),IF(AND(LEN(E20)=26,MID(F20,25,2)=D20),MID(F20,1,LEN(F20)-3),""))</f>
        <v>01-11-12-13-16-17-08-07</v>
      </c>
      <c r="H21" s="28" t="str">
        <f>IF(AND($J21="b",$I20=""),"last",IF(AND(N20="l",C20=0),H20,IF(AND($N20="w",$I20=$E20),"last",IF(AND($N20="w",$I20=$F20),"furthest",IF(AND($N20="l",$I20=$E20),"furthest",IF(AND($N20="l",$I20=$F20),"last",""))))))</f>
        <v>furthest</v>
      </c>
      <c r="I21" s="28" t="str">
        <f>IF(AND(J21="b",I20=""),E21,IF(AND(N20="l",C20=0),I20,IF(AND(N20="w",I20=E20),E21,IF(AND(N20="w",I20=F20),F21,IF(AND(N20="l",I20=E20),F21,IF(AND(N20="l",I20=F20),E21,""))))))</f>
        <v>01-11-12-13-16-17-08-07-02</v>
      </c>
      <c r="J21" s="28" t="str">
        <f>IF(C20="","",IF(LEN(E21)=26,"b",""))</f>
        <v>b</v>
      </c>
      <c r="K21" s="28">
        <f t="shared" si="11"/>
        <v>8</v>
      </c>
      <c r="L21" s="28">
        <f t="shared" si="12"/>
        <v>1</v>
      </c>
      <c r="M21" s="28">
        <v>1</v>
      </c>
      <c r="N21" s="28" t="str">
        <f>IF(C21="","",IF(J21="","",IF(AND(J21="b",OR(MID(I21,1,2)=D21,MID(I21,4,2)=D21,MID(I21,7,2)=D21,MID(I21,10,2)=D21,MID(I21,13,2)=D21,MID(I21,16,2)=D21,MID(I21,19,2)=D21,MID(I21,22,2)=D21,MID(I21,25,2)=D21)),"w","l")))</f>
        <v>l</v>
      </c>
      <c r="O21" s="28">
        <f t="shared" si="7"/>
        <v>-9</v>
      </c>
      <c r="P21" s="28">
        <f t="shared" si="10"/>
        <v>0</v>
      </c>
      <c r="Q21" s="28" t="str">
        <f t="shared" si="8"/>
        <v/>
      </c>
      <c r="S21" s="28">
        <v>19</v>
      </c>
      <c r="T21" s="32">
        <v>19</v>
      </c>
      <c r="AE21" s="34" t="s">
        <v>74</v>
      </c>
      <c r="AF21" s="28">
        <v>1</v>
      </c>
      <c r="AI21" s="28">
        <v>19</v>
      </c>
      <c r="AJ21" s="28">
        <v>2</v>
      </c>
      <c r="AK21" s="28">
        <v>1</v>
      </c>
      <c r="AL21" s="28" t="s">
        <v>36</v>
      </c>
      <c r="AM21" s="28" t="s">
        <v>37</v>
      </c>
      <c r="AN21" s="28" t="s">
        <v>75</v>
      </c>
      <c r="AO21" s="34" t="s">
        <v>64</v>
      </c>
      <c r="AP21" s="28" t="s">
        <v>40</v>
      </c>
      <c r="AQ21" s="28">
        <v>32</v>
      </c>
      <c r="AR21" s="28">
        <v>15</v>
      </c>
      <c r="AS21" s="28">
        <v>4</v>
      </c>
      <c r="AT21" s="28">
        <v>21</v>
      </c>
      <c r="AU21" s="34" t="s">
        <v>62</v>
      </c>
    </row>
    <row r="22" spans="1:47" ht="13.2" x14ac:dyDescent="0.25">
      <c r="A22" s="18" t="s">
        <v>7</v>
      </c>
      <c r="B22" s="43">
        <v>0.65967592592592594</v>
      </c>
      <c r="C22" s="44">
        <v>12</v>
      </c>
      <c r="D22" s="28" t="str">
        <f>IF($C22="","",LOOKUP($C22,$AI:$AI,$AO:$AO))</f>
        <v>06</v>
      </c>
      <c r="E22" s="28" t="str">
        <f>IF(C21="","",(IF(D21=D20,E21,IF(D21=0,E21,IF(AND(D21=D19,D20=0),E21,IF(D21=D18,CONCATENATE(REPLACE($E21,SEARCH($D21,$E21,1),3,""),"-",$D21),IF(AND(LEN(E21)=26,OR(MID(E21,1,2)=D21,MID(E21,4,2)=D21,MID(E21,7,2)=D21,MID(E21,10,2)=D21,MID(E21,13,2)=D21,MID(E21,16,2)=D21,MID(E21,19,2)=D21,MID(E21,22,2)=D21)),CONCATENATE(REPLACE($E21,SEARCH($D21,$E21,1),3,""),"-",$D21),IF(RIGHT(E21,2)=D21,E21,IF(LEN(E21)=26,CONCATENATE(MID(E21,4,23),"-",D21),IF(AND(LEN(E21)=23,OR(MID(E21,1,2)=D21,MID(E21,4,2)=D21,MID(E21,7,2)=D21,MID(E21,10,2)=D21,MID(E21,13,2)=D21,MID(E21,16,2)=D21,MID(E21,19,2)=D21,MID(E21,22,2)=D21)),CONCATENATE(REPLACE($E21,SEARCH($D21,$E21,1),3,""),"-",$D21),IF(LEN(E21)=23,CONCATENATE(E21,"-",D21),IF(AND(LEN(E21)=20,OR(MID(E21,1,2)=D21,MID(E21,4,2)=D21,MID(E21,7,2)=D21,MID(E21,10,2)=D21,MID(E21,13,2)=D21,MID(E21,16,2)=D21,MID(E21,19,2)=D21)),CONCATENATE(REPLACE($E21,SEARCH($D21,$E21,1),3,""),"-",$D21),IF(LEN(E21)=20,CONCATENATE(E21,"-",D21),IF(AND(LEN(E21)=17,OR(MID(E21,1,2)=D21,MID(E21,4,2)=D21,MID(E21,7,2)=D21,MID(E21,10,2)=D21,MID(E21,13,2)=D21,MID(E21,16,2)=D21)),CONCATENATE(REPLACE($E21,SEARCH($D21,$E21,1),3,""),"-",$D21),IF(LEN(E21)=17,CONCATENATE(E21,"-",D21),IF(AND(LEN(E21)=14,OR(MID(E21,1,2)=D21,MID(E21,4,2)=D21,MID(E21,7,2)=D21,MID(E21,10,2)=D21,MID(E21,13,2)=D21)),CONCATENATE(REPLACE($E21,SEARCH($D21,$E21,1),3,""),"-",$D21),IF(LEN(E21)=14,CONCATENATE(E21,"-",D21),IF(AND(LEN(E21)=11,OR(MID(E21,1,2)=D21,MID(E21,4,2)=D21,MID(E21,7,2)=D21,MID(E21,10,2)=D21)),CONCATENATE(REPLACE($E21,SEARCH($D21,$E21,1),3,""),"-",$D21),IF(LEN(E21)=11,CONCATENATE(E21,"-",D21),IF(AND(LEN(E21)=8,OR(MID(E21,1,2)=D21,MID(E21,4,2)=D21,MID(E21,7,2)=D21)),CONCATENATE(REPLACE($E21,SEARCH($D21,$E21,1),3,""),"-",$D21),IF(D21=D19,E21,IF(AND(LEN(E21)=5,MID(E21,1,2)=D21),CONCATENATE(REPLACE(E21,SEARCH(D21,E21,1),3,""),"-",D21),CONCATENATE(E21,"-",D21)))))))))))))))))))))))</f>
        <v>14-18-09-06-03-10-15-04-05</v>
      </c>
      <c r="F22" s="28" t="str">
        <f>IF(C21="","",IF(C21=0,F21,IF(AND(LEN(E21)=26,OR(MID(E21,1,2)=D21,MID(E21,4,2)=D21,MID(E21,7,2)=D21,MID(E21,10,2)=D21,MID(E21,13,2)=D21,MID(E21,16,2)=D21,MID(E21,19,2)=D21,MID(E21,22,2)=D21,MID(E21,25,2)=D21)),F21,IF(LEN(E21)=26,CONCATENATE(G22,"-",MID(E21,1,2)),IF(RIGHT(F21,2)=D21,MID(F21,1,LEN(F21)-3),IF(OR(MID(E21,1,2)=D21,MID(E21,4,2)=D21,MID(E21,7,2)=D21,MID(E21,10,2)=D21,MID(E21,13,2)=D21,MID(E21,16,2)=D21,MID(E21,19,2)=D21,MID(E21,22,2)=D21,MID(E21,25,2)=D21),F21,REPLACE(F21,SEARCH(D21,F21,1),3,"")))))))</f>
        <v>01-11-12-13-16-17-08-07-02</v>
      </c>
      <c r="G22" s="28" t="str">
        <f t="shared" ref="G22:G85" si="13">IF(AND(LEN($E21)=26,OR(MID(F21,1,2)=$D21,MID(F21,4,2)=$D21,MID(F21,7,2)=$D21,MID(F21,10,2)=$D21,MID(F21,13,2)=$D21,MID(F21,16,2)=$D21,MID(F21,19,2)=$D21,MID(F21,22,2)=$D21)),REPLACE(F21,SEARCH(D21,F21,1),3,""),IF(AND(LEN(E21)=26,MID(F21,25,2)=D21),MID(F21,1,LEN(F21)-3),""))</f>
        <v/>
      </c>
      <c r="H22" s="28" t="str">
        <f>IF(AND($J22="b",$I21=""),"last",IF(AND(N21="l",C21=0),H21,IF(AND($N21="w",$I21=$E21),"last",IF(AND($N21="w",$I21=$F21),"furthest",IF(AND($N21="l",$I21=$E21),"furthest",IF(AND($N21="l",$I21=$F21),"last",""))))))</f>
        <v>last</v>
      </c>
      <c r="I22" s="28" t="str">
        <f>IF(AND(J22="b",I21=""),E22,IF(AND(N21="l",C21=0),I21,IF(AND(N21="w",I21=E21),E22,IF(AND(N21="w",I21=F21),F22,IF(AND(N21="l",I21=E21),F22,IF(AND(N21="l",I21=F21),E22,""))))))</f>
        <v>14-18-09-06-03-10-15-04-05</v>
      </c>
      <c r="J22" s="28" t="str">
        <f>IF(C21="","",IF(LEN(E22)=26,"b",""))</f>
        <v>b</v>
      </c>
      <c r="K22" s="28">
        <f t="shared" si="11"/>
        <v>9</v>
      </c>
      <c r="L22" s="28">
        <f t="shared" si="12"/>
        <v>1</v>
      </c>
      <c r="M22" s="28">
        <v>1</v>
      </c>
      <c r="N22" s="28" t="str">
        <f>IF(C22="","",IF(J22="","",IF(AND(J22="b",OR(MID(I22,1,2)=D22,MID(I22,4,2)=D22,MID(I22,7,2)=D22,MID(I22,10,2)=D22,MID(I22,13,2)=D22,MID(I22,16,2)=D22,MID(I22,19,2)=D22,MID(I22,22,2)=D22,MID(I22,25,2)=D22)),"w","l")))</f>
        <v>w</v>
      </c>
      <c r="O22" s="28">
        <f t="shared" si="7"/>
        <v>9</v>
      </c>
      <c r="P22" s="28">
        <f t="shared" si="10"/>
        <v>9</v>
      </c>
      <c r="Q22" s="28" t="str">
        <f t="shared" si="8"/>
        <v/>
      </c>
      <c r="S22" s="28">
        <v>20</v>
      </c>
      <c r="T22" s="32">
        <v>20</v>
      </c>
      <c r="AI22" s="28">
        <v>20</v>
      </c>
      <c r="AJ22" s="28">
        <v>2</v>
      </c>
      <c r="AK22" s="28">
        <v>2</v>
      </c>
      <c r="AL22" s="28" t="s">
        <v>43</v>
      </c>
      <c r="AM22" s="28" t="s">
        <v>44</v>
      </c>
      <c r="AN22" s="28" t="s">
        <v>75</v>
      </c>
      <c r="AO22" s="34" t="s">
        <v>66</v>
      </c>
      <c r="AP22" s="28" t="s">
        <v>46</v>
      </c>
      <c r="AQ22" s="28">
        <v>33</v>
      </c>
      <c r="AR22" s="28">
        <v>1</v>
      </c>
      <c r="AS22" s="28">
        <v>14</v>
      </c>
      <c r="AT22" s="28">
        <v>31</v>
      </c>
      <c r="AU22" s="34" t="s">
        <v>34</v>
      </c>
    </row>
    <row r="23" spans="1:47" ht="13.2" x14ac:dyDescent="0.25">
      <c r="A23" s="13" t="s">
        <v>8</v>
      </c>
      <c r="B23" s="47">
        <v>0.66957175925925927</v>
      </c>
      <c r="C23" s="48">
        <v>27</v>
      </c>
      <c r="D23" s="28" t="str">
        <f>IF($C23="","",LOOKUP($C23,$AI:$AI,$AO:$AO))</f>
        <v>15</v>
      </c>
      <c r="E23" s="28" t="str">
        <f>IF(C22="","",(IF(D22=D21,E22,IF(D22=0,E22,IF(AND(D22=D20,D21=0),E22,IF(D22=D19,CONCATENATE(REPLACE($E22,SEARCH($D22,$E22,1),3,""),"-",$D22),IF(AND(LEN(E22)=26,OR(MID(E22,1,2)=D22,MID(E22,4,2)=D22,MID(E22,7,2)=D22,MID(E22,10,2)=D22,MID(E22,13,2)=D22,MID(E22,16,2)=D22,MID(E22,19,2)=D22,MID(E22,22,2)=D22)),CONCATENATE(REPLACE($E22,SEARCH($D22,$E22,1),3,""),"-",$D22),IF(RIGHT(E22,2)=D22,E22,IF(LEN(E22)=26,CONCATENATE(MID(E22,4,23),"-",D22),IF(AND(LEN(E22)=23,OR(MID(E22,1,2)=D22,MID(E22,4,2)=D22,MID(E22,7,2)=D22,MID(E22,10,2)=D22,MID(E22,13,2)=D22,MID(E22,16,2)=D22,MID(E22,19,2)=D22,MID(E22,22,2)=D22)),CONCATENATE(REPLACE($E22,SEARCH($D22,$E22,1),3,""),"-",$D22),IF(LEN(E22)=23,CONCATENATE(E22,"-",D22),IF(AND(LEN(E22)=20,OR(MID(E22,1,2)=D22,MID(E22,4,2)=D22,MID(E22,7,2)=D22,MID(E22,10,2)=D22,MID(E22,13,2)=D22,MID(E22,16,2)=D22,MID(E22,19,2)=D22)),CONCATENATE(REPLACE($E22,SEARCH($D22,$E22,1),3,""),"-",$D22),IF(LEN(E22)=20,CONCATENATE(E22,"-",D22),IF(AND(LEN(E22)=17,OR(MID(E22,1,2)=D22,MID(E22,4,2)=D22,MID(E22,7,2)=D22,MID(E22,10,2)=D22,MID(E22,13,2)=D22,MID(E22,16,2)=D22)),CONCATENATE(REPLACE($E22,SEARCH($D22,$E22,1),3,""),"-",$D22),IF(LEN(E22)=17,CONCATENATE(E22,"-",D22),IF(AND(LEN(E22)=14,OR(MID(E22,1,2)=D22,MID(E22,4,2)=D22,MID(E22,7,2)=D22,MID(E22,10,2)=D22,MID(E22,13,2)=D22)),CONCATENATE(REPLACE($E22,SEARCH($D22,$E22,1),3,""),"-",$D22),IF(LEN(E22)=14,CONCATENATE(E22,"-",D22),IF(AND(LEN(E22)=11,OR(MID(E22,1,2)=D22,MID(E22,4,2)=D22,MID(E22,7,2)=D22,MID(E22,10,2)=D22)),CONCATENATE(REPLACE($E22,SEARCH($D22,$E22,1),3,""),"-",$D22),IF(LEN(E22)=11,CONCATENATE(E22,"-",D22),IF(AND(LEN(E22)=8,OR(MID(E22,1,2)=D22,MID(E22,4,2)=D22,MID(E22,7,2)=D22)),CONCATENATE(REPLACE($E22,SEARCH($D22,$E22,1),3,""),"-",$D22),IF(D22=D20,E22,IF(AND(LEN(E22)=5,MID(E22,1,2)=D22),CONCATENATE(REPLACE(E22,SEARCH(D22,E22,1),3,""),"-",D22),CONCATENATE(E22,"-",D22)))))))))))))))))))))))</f>
        <v>14-18-09-03-10-15-04-05-06</v>
      </c>
      <c r="F23" s="28" t="str">
        <f>IF(C22="","",IF(C22=0,F22,IF(AND(LEN(E22)=26,OR(MID(E22,1,2)=D22,MID(E22,4,2)=D22,MID(E22,7,2)=D22,MID(E22,10,2)=D22,MID(E22,13,2)=D22,MID(E22,16,2)=D22,MID(E22,19,2)=D22,MID(E22,22,2)=D22,MID(E22,25,2)=D22)),F22,IF(LEN(E22)=26,CONCATENATE(G23,"-",MID(E22,1,2)),IF(RIGHT(F22,2)=D22,MID(F22,1,LEN(F22)-3),IF(OR(MID(E22,1,2)=D22,MID(E22,4,2)=D22,MID(E22,7,2)=D22,MID(E22,10,2)=D22,MID(E22,13,2)=D22,MID(E22,16,2)=D22,MID(E22,19,2)=D22,MID(E22,22,2)=D22,MID(E22,25,2)=D22),F22,REPLACE(F22,SEARCH(D22,F22,1),3,"")))))))</f>
        <v>01-11-12-13-16-17-08-07-02</v>
      </c>
      <c r="G23" s="28" t="str">
        <f t="shared" si="13"/>
        <v/>
      </c>
      <c r="H23" s="28" t="str">
        <f>IF(AND($J23="b",$I22=""),"last",IF(AND(N22="l",C22=0),H22,IF(AND($N22="w",$I22=$E22),"last",IF(AND($N22="w",$I22=$F22),"furthest",IF(AND($N22="l",$I22=$E22),"furthest",IF(AND($N22="l",$I22=$F22),"last",""))))))</f>
        <v>last</v>
      </c>
      <c r="I23" s="28" t="str">
        <f>IF(AND(J23="b",I22=""),E23,IF(AND(N22="l",C22=0),I22,IF(AND(N22="w",I22=E22),E23,IF(AND(N22="w",I22=F22),F23,IF(AND(N22="l",I22=E22),F23,IF(AND(N22="l",I22=F22),E23,""))))))</f>
        <v>14-18-09-03-10-15-04-05-06</v>
      </c>
      <c r="J23" s="28" t="str">
        <f>IF(C22="","",IF(LEN(E23)=26,"b",""))</f>
        <v>b</v>
      </c>
      <c r="K23" s="28">
        <f t="shared" si="11"/>
        <v>1</v>
      </c>
      <c r="L23" s="28">
        <f>IF($J23="",1,IF(AND(K22=9,$P22&gt;$P13,L22&gt;1),L22-1,IF(AND(K22=9,$P22&lt;$P13),L22+1,L22)))</f>
        <v>1</v>
      </c>
      <c r="M23" s="28">
        <v>1</v>
      </c>
      <c r="N23" s="28" t="str">
        <f>IF(C23="","",IF(J23="","",IF(AND(J23="b",OR(MID(I23,1,2)=D23,MID(I23,4,2)=D23,MID(I23,7,2)=D23,MID(I23,10,2)=D23,MID(I23,13,2)=D23,MID(I23,16,2)=D23,MID(I23,19,2)=D23,MID(I23,22,2)=D23,MID(I23,25,2)=D23)),"w","l")))</f>
        <v>w</v>
      </c>
      <c r="O23" s="28">
        <f t="shared" si="7"/>
        <v>9</v>
      </c>
      <c r="P23" s="28">
        <f t="shared" si="10"/>
        <v>18</v>
      </c>
      <c r="Q23" s="28" t="str">
        <f t="shared" si="8"/>
        <v/>
      </c>
      <c r="S23" s="28">
        <v>21</v>
      </c>
      <c r="T23" s="32">
        <v>21</v>
      </c>
      <c r="AI23" s="28">
        <v>21</v>
      </c>
      <c r="AJ23" s="28">
        <v>2</v>
      </c>
      <c r="AK23" s="28">
        <v>3</v>
      </c>
      <c r="AL23" s="28" t="s">
        <v>36</v>
      </c>
      <c r="AM23" s="28" t="s">
        <v>37</v>
      </c>
      <c r="AN23" s="28" t="s">
        <v>75</v>
      </c>
      <c r="AO23" s="34" t="s">
        <v>68</v>
      </c>
      <c r="AP23" s="28" t="s">
        <v>40</v>
      </c>
      <c r="AQ23" s="28">
        <v>19</v>
      </c>
      <c r="AR23" s="28">
        <v>4</v>
      </c>
      <c r="AS23" s="28">
        <v>2</v>
      </c>
      <c r="AT23" s="28">
        <v>25</v>
      </c>
      <c r="AU23" s="34" t="s">
        <v>41</v>
      </c>
    </row>
    <row r="24" spans="1:47" ht="13.2" x14ac:dyDescent="0.25">
      <c r="A24" s="13" t="s">
        <v>8</v>
      </c>
      <c r="B24" s="47">
        <v>0.67062499999999992</v>
      </c>
      <c r="C24" s="48">
        <v>32</v>
      </c>
      <c r="D24" s="28" t="str">
        <f>IF($C24="","",LOOKUP($C24,$AI:$AI,$AO:$AO))</f>
        <v>17</v>
      </c>
      <c r="E24" s="28" t="str">
        <f>IF(C23="","",(IF(D23=D22,E23,IF(D23=0,E23,IF(AND(D23=D21,D22=0),E23,IF(D23=D20,CONCATENATE(REPLACE($E23,SEARCH($D23,$E23,1),3,""),"-",$D23),IF(AND(LEN(E23)=26,OR(MID(E23,1,2)=D23,MID(E23,4,2)=D23,MID(E23,7,2)=D23,MID(E23,10,2)=D23,MID(E23,13,2)=D23,MID(E23,16,2)=D23,MID(E23,19,2)=D23,MID(E23,22,2)=D23)),CONCATENATE(REPLACE($E23,SEARCH($D23,$E23,1),3,""),"-",$D23),IF(RIGHT(E23,2)=D23,E23,IF(LEN(E23)=26,CONCATENATE(MID(E23,4,23),"-",D23),IF(AND(LEN(E23)=23,OR(MID(E23,1,2)=D23,MID(E23,4,2)=D23,MID(E23,7,2)=D23,MID(E23,10,2)=D23,MID(E23,13,2)=D23,MID(E23,16,2)=D23,MID(E23,19,2)=D23,MID(E23,22,2)=D23)),CONCATENATE(REPLACE($E23,SEARCH($D23,$E23,1),3,""),"-",$D23),IF(LEN(E23)=23,CONCATENATE(E23,"-",D23),IF(AND(LEN(E23)=20,OR(MID(E23,1,2)=D23,MID(E23,4,2)=D23,MID(E23,7,2)=D23,MID(E23,10,2)=D23,MID(E23,13,2)=D23,MID(E23,16,2)=D23,MID(E23,19,2)=D23)),CONCATENATE(REPLACE($E23,SEARCH($D23,$E23,1),3,""),"-",$D23),IF(LEN(E23)=20,CONCATENATE(E23,"-",D23),IF(AND(LEN(E23)=17,OR(MID(E23,1,2)=D23,MID(E23,4,2)=D23,MID(E23,7,2)=D23,MID(E23,10,2)=D23,MID(E23,13,2)=D23,MID(E23,16,2)=D23)),CONCATENATE(REPLACE($E23,SEARCH($D23,$E23,1),3,""),"-",$D23),IF(LEN(E23)=17,CONCATENATE(E23,"-",D23),IF(AND(LEN(E23)=14,OR(MID(E23,1,2)=D23,MID(E23,4,2)=D23,MID(E23,7,2)=D23,MID(E23,10,2)=D23,MID(E23,13,2)=D23)),CONCATENATE(REPLACE($E23,SEARCH($D23,$E23,1),3,""),"-",$D23),IF(LEN(E23)=14,CONCATENATE(E23,"-",D23),IF(AND(LEN(E23)=11,OR(MID(E23,1,2)=D23,MID(E23,4,2)=D23,MID(E23,7,2)=D23,MID(E23,10,2)=D23)),CONCATENATE(REPLACE($E23,SEARCH($D23,$E23,1),3,""),"-",$D23),IF(LEN(E23)=11,CONCATENATE(E23,"-",D23),IF(AND(LEN(E23)=8,OR(MID(E23,1,2)=D23,MID(E23,4,2)=D23,MID(E23,7,2)=D23)),CONCATENATE(REPLACE($E23,SEARCH($D23,$E23,1),3,""),"-",$D23),IF(D23=D21,E23,IF(AND(LEN(E23)=5,MID(E23,1,2)=D23),CONCATENATE(REPLACE(E23,SEARCH(D23,E23,1),3,""),"-",D23),CONCATENATE(E23,"-",D23)))))))))))))))))))))))</f>
        <v>14-18-09-03-10-04-05-06-15</v>
      </c>
      <c r="F24" s="28" t="str">
        <f>IF(C23="","",IF(C23=0,F23,IF(AND(LEN(E23)=26,OR(MID(E23,1,2)=D23,MID(E23,4,2)=D23,MID(E23,7,2)=D23,MID(E23,10,2)=D23,MID(E23,13,2)=D23,MID(E23,16,2)=D23,MID(E23,19,2)=D23,MID(E23,22,2)=D23,MID(E23,25,2)=D23)),F23,IF(LEN(E23)=26,CONCATENATE(G24,"-",MID(E23,1,2)),IF(RIGHT(F23,2)=D23,MID(F23,1,LEN(F23)-3),IF(OR(MID(E23,1,2)=D23,MID(E23,4,2)=D23,MID(E23,7,2)=D23,MID(E23,10,2)=D23,MID(E23,13,2)=D23,MID(E23,16,2)=D23,MID(E23,19,2)=D23,MID(E23,22,2)=D23,MID(E23,25,2)=D23),F23,REPLACE(F23,SEARCH(D23,F23,1),3,"")))))))</f>
        <v>01-11-12-13-16-17-08-07-02</v>
      </c>
      <c r="G24" s="28" t="str">
        <f t="shared" si="13"/>
        <v/>
      </c>
      <c r="H24" s="28" t="str">
        <f>IF(AND($J24="b",$I23=""),"last",IF(AND(N23="l",C23=0),H23,IF(AND($N23="w",$I23=$E23),"last",IF(AND($N23="w",$I23=$F23),"furthest",IF(AND($N23="l",$I23=$E23),"furthest",IF(AND($N23="l",$I23=$F23),"last",""))))))</f>
        <v>last</v>
      </c>
      <c r="I24" s="28" t="str">
        <f>IF(AND(J24="b",I23=""),E24,IF(AND(N23="l",C23=0),I23,IF(AND(N23="w",I23=E23),E24,IF(AND(N23="w",I23=F23),F24,IF(AND(N23="l",I23=E23),F24,IF(AND(N23="l",I23=F23),E24,""))))))</f>
        <v>14-18-09-03-10-04-05-06-15</v>
      </c>
      <c r="J24" s="28" t="str">
        <f>IF(C23="","",IF(LEN(E24)=26,"b",""))</f>
        <v>b</v>
      </c>
      <c r="K24" s="28">
        <f t="shared" si="11"/>
        <v>2</v>
      </c>
      <c r="L24" s="28">
        <f t="shared" ref="L24:L87" si="14">IF($J24="",1,IF(AND(K23=9,$P23&gt;$P14,L23&gt;1),L23-1,IF(AND(K23=9,$P23&lt;$P14),L23+1,L23)))</f>
        <v>1</v>
      </c>
      <c r="M24" s="28">
        <v>1</v>
      </c>
      <c r="N24" s="28" t="str">
        <f>IF(C24="","",IF(J24="","",IF(AND(J24="b",OR(MID(I24,1,2)=D24,MID(I24,4,2)=D24,MID(I24,7,2)=D24,MID(I24,10,2)=D24,MID(I24,13,2)=D24,MID(I24,16,2)=D24,MID(I24,19,2)=D24,MID(I24,22,2)=D24,MID(I24,25,2)=D24)),"w","l")))</f>
        <v>l</v>
      </c>
      <c r="O24" s="28">
        <f t="shared" si="7"/>
        <v>-9</v>
      </c>
      <c r="P24" s="28">
        <f t="shared" si="10"/>
        <v>9</v>
      </c>
      <c r="Q24" s="28" t="str">
        <f t="shared" si="8"/>
        <v/>
      </c>
      <c r="S24" s="28">
        <v>22</v>
      </c>
      <c r="T24" s="32">
        <v>22</v>
      </c>
      <c r="AI24" s="28">
        <v>22</v>
      </c>
      <c r="AJ24" s="28">
        <v>2</v>
      </c>
      <c r="AK24" s="28">
        <v>1</v>
      </c>
      <c r="AL24" s="28" t="s">
        <v>43</v>
      </c>
      <c r="AM24" s="28" t="s">
        <v>44</v>
      </c>
      <c r="AN24" s="28" t="s">
        <v>75</v>
      </c>
      <c r="AO24" s="34" t="s">
        <v>64</v>
      </c>
      <c r="AP24" s="28" t="s">
        <v>46</v>
      </c>
      <c r="AQ24" s="28">
        <v>31</v>
      </c>
      <c r="AR24" s="28">
        <v>9</v>
      </c>
      <c r="AS24" s="28">
        <v>18</v>
      </c>
      <c r="AT24" s="28">
        <v>29</v>
      </c>
      <c r="AU24" s="34" t="s">
        <v>47</v>
      </c>
    </row>
    <row r="25" spans="1:47" ht="13.2" x14ac:dyDescent="0.25">
      <c r="A25" s="13" t="s">
        <v>8</v>
      </c>
      <c r="B25" s="47">
        <v>0.67166666666666675</v>
      </c>
      <c r="C25" s="48">
        <v>4</v>
      </c>
      <c r="D25" s="28" t="str">
        <f>IF($C25="","",LOOKUP($C25,$AI:$AI,$AO:$AO))</f>
        <v>01</v>
      </c>
      <c r="E25" s="28" t="str">
        <f>IF(C24="","",(IF(D24=D23,E24,IF(D24=0,E24,IF(AND(D24=D22,D23=0),E24,IF(D24=D21,CONCATENATE(REPLACE($E24,SEARCH($D24,$E24,1),3,""),"-",$D24),IF(AND(LEN(E24)=26,OR(MID(E24,1,2)=D24,MID(E24,4,2)=D24,MID(E24,7,2)=D24,MID(E24,10,2)=D24,MID(E24,13,2)=D24,MID(E24,16,2)=D24,MID(E24,19,2)=D24,MID(E24,22,2)=D24)),CONCATENATE(REPLACE($E24,SEARCH($D24,$E24,1),3,""),"-",$D24),IF(RIGHT(E24,2)=D24,E24,IF(LEN(E24)=26,CONCATENATE(MID(E24,4,23),"-",D24),IF(AND(LEN(E24)=23,OR(MID(E24,1,2)=D24,MID(E24,4,2)=D24,MID(E24,7,2)=D24,MID(E24,10,2)=D24,MID(E24,13,2)=D24,MID(E24,16,2)=D24,MID(E24,19,2)=D24,MID(E24,22,2)=D24)),CONCATENATE(REPLACE($E24,SEARCH($D24,$E24,1),3,""),"-",$D24),IF(LEN(E24)=23,CONCATENATE(E24,"-",D24),IF(AND(LEN(E24)=20,OR(MID(E24,1,2)=D24,MID(E24,4,2)=D24,MID(E24,7,2)=D24,MID(E24,10,2)=D24,MID(E24,13,2)=D24,MID(E24,16,2)=D24,MID(E24,19,2)=D24)),CONCATENATE(REPLACE($E24,SEARCH($D24,$E24,1),3,""),"-",$D24),IF(LEN(E24)=20,CONCATENATE(E24,"-",D24),IF(AND(LEN(E24)=17,OR(MID(E24,1,2)=D24,MID(E24,4,2)=D24,MID(E24,7,2)=D24,MID(E24,10,2)=D24,MID(E24,13,2)=D24,MID(E24,16,2)=D24)),CONCATENATE(REPLACE($E24,SEARCH($D24,$E24,1),3,""),"-",$D24),IF(LEN(E24)=17,CONCATENATE(E24,"-",D24),IF(AND(LEN(E24)=14,OR(MID(E24,1,2)=D24,MID(E24,4,2)=D24,MID(E24,7,2)=D24,MID(E24,10,2)=D24,MID(E24,13,2)=D24)),CONCATENATE(REPLACE($E24,SEARCH($D24,$E24,1),3,""),"-",$D24),IF(LEN(E24)=14,CONCATENATE(E24,"-",D24),IF(AND(LEN(E24)=11,OR(MID(E24,1,2)=D24,MID(E24,4,2)=D24,MID(E24,7,2)=D24,MID(E24,10,2)=D24)),CONCATENATE(REPLACE($E24,SEARCH($D24,$E24,1),3,""),"-",$D24),IF(LEN(E24)=11,CONCATENATE(E24,"-",D24),IF(AND(LEN(E24)=8,OR(MID(E24,1,2)=D24,MID(E24,4,2)=D24,MID(E24,7,2)=D24)),CONCATENATE(REPLACE($E24,SEARCH($D24,$E24,1),3,""),"-",$D24),IF(D24=D22,E24,IF(AND(LEN(E24)=5,MID(E24,1,2)=D24),CONCATENATE(REPLACE(E24,SEARCH(D24,E24,1),3,""),"-",D24),CONCATENATE(E24,"-",D24)))))))))))))))))))))))</f>
        <v>18-09-03-10-04-05-06-15-17</v>
      </c>
      <c r="F25" s="28" t="str">
        <f>IF(C24="","",IF(C24=0,F24,IF(AND(LEN(E24)=26,OR(MID(E24,1,2)=D24,MID(E24,4,2)=D24,MID(E24,7,2)=D24,MID(E24,10,2)=D24,MID(E24,13,2)=D24,MID(E24,16,2)=D24,MID(E24,19,2)=D24,MID(E24,22,2)=D24,MID(E24,25,2)=D24)),F24,IF(LEN(E24)=26,CONCATENATE(G25,"-",MID(E24,1,2)),IF(RIGHT(F24,2)=D24,MID(F24,1,LEN(F24)-3),IF(OR(MID(E24,1,2)=D24,MID(E24,4,2)=D24,MID(E24,7,2)=D24,MID(E24,10,2)=D24,MID(E24,13,2)=D24,MID(E24,16,2)=D24,MID(E24,19,2)=D24,MID(E24,22,2)=D24,MID(E24,25,2)=D24),F24,REPLACE(F24,SEARCH(D24,F24,1),3,"")))))))</f>
        <v>01-11-12-13-16-08-07-02-14</v>
      </c>
      <c r="G25" s="28" t="str">
        <f t="shared" si="13"/>
        <v>01-11-12-13-16-08-07-02</v>
      </c>
      <c r="H25" s="28" t="str">
        <f>IF(AND($J25="b",$I24=""),"last",IF(AND(N24="l",C24=0),H24,IF(AND($N24="w",$I24=$E24),"last",IF(AND($N24="w",$I24=$F24),"furthest",IF(AND($N24="l",$I24=$E24),"furthest",IF(AND($N24="l",$I24=$F24),"last",""))))))</f>
        <v>furthest</v>
      </c>
      <c r="I25" s="28" t="str">
        <f>IF(AND(J25="b",I24=""),E25,IF(AND(N24="l",C24=0),I24,IF(AND(N24="w",I24=E24),E25,IF(AND(N24="w",I24=F24),F25,IF(AND(N24="l",I24=E24),F25,IF(AND(N24="l",I24=F24),E25,""))))))</f>
        <v>01-11-12-13-16-08-07-02-14</v>
      </c>
      <c r="J25" s="28" t="str">
        <f>IF(C24="","",IF(LEN(E25)=26,"b",""))</f>
        <v>b</v>
      </c>
      <c r="K25" s="28">
        <f t="shared" si="11"/>
        <v>3</v>
      </c>
      <c r="L25" s="28">
        <f t="shared" si="14"/>
        <v>1</v>
      </c>
      <c r="M25" s="28">
        <v>1</v>
      </c>
      <c r="N25" s="28" t="str">
        <f>IF(C25="","",IF(J25="","",IF(AND(J25="b",OR(MID(I25,1,2)=D25,MID(I25,4,2)=D25,MID(I25,7,2)=D25,MID(I25,10,2)=D25,MID(I25,13,2)=D25,MID(I25,16,2)=D25,MID(I25,19,2)=D25,MID(I25,22,2)=D25,MID(I25,25,2)=D25)),"w","l")))</f>
        <v>w</v>
      </c>
      <c r="O25" s="28">
        <f t="shared" si="7"/>
        <v>9</v>
      </c>
      <c r="P25" s="28">
        <f t="shared" si="10"/>
        <v>18</v>
      </c>
      <c r="Q25" s="28" t="str">
        <f t="shared" si="8"/>
        <v/>
      </c>
      <c r="S25" s="28">
        <v>23</v>
      </c>
      <c r="T25" s="32">
        <v>23</v>
      </c>
      <c r="AI25" s="28">
        <v>23</v>
      </c>
      <c r="AJ25" s="28">
        <v>2</v>
      </c>
      <c r="AK25" s="28">
        <v>2</v>
      </c>
      <c r="AL25" s="28" t="s">
        <v>36</v>
      </c>
      <c r="AM25" s="28" t="s">
        <v>37</v>
      </c>
      <c r="AN25" s="28" t="s">
        <v>75</v>
      </c>
      <c r="AO25" s="34" t="s">
        <v>66</v>
      </c>
      <c r="AP25" s="28" t="s">
        <v>40</v>
      </c>
      <c r="AQ25" s="28">
        <v>30</v>
      </c>
      <c r="AR25" s="28">
        <v>8</v>
      </c>
      <c r="AS25" s="28">
        <v>10</v>
      </c>
      <c r="AT25" s="28">
        <v>5</v>
      </c>
      <c r="AU25" s="34" t="s">
        <v>50</v>
      </c>
    </row>
    <row r="26" spans="1:47" ht="13.2" x14ac:dyDescent="0.25">
      <c r="A26" s="13" t="s">
        <v>8</v>
      </c>
      <c r="B26" s="47">
        <v>0.67225694444444439</v>
      </c>
      <c r="C26" s="48">
        <v>25</v>
      </c>
      <c r="D26" s="28" t="str">
        <f>IF($C26="","",LOOKUP($C26,$AI:$AI,$AO:$AO))</f>
        <v>13</v>
      </c>
      <c r="E26" s="28" t="str">
        <f>IF(C25="","",(IF(D25=D24,E25,IF(D25=0,E25,IF(AND(D25=D23,D24=0),E25,IF(D25=D22,CONCATENATE(REPLACE($E25,SEARCH($D25,$E25,1),3,""),"-",$D25),IF(AND(LEN(E25)=26,OR(MID(E25,1,2)=D25,MID(E25,4,2)=D25,MID(E25,7,2)=D25,MID(E25,10,2)=D25,MID(E25,13,2)=D25,MID(E25,16,2)=D25,MID(E25,19,2)=D25,MID(E25,22,2)=D25)),CONCATENATE(REPLACE($E25,SEARCH($D25,$E25,1),3,""),"-",$D25),IF(RIGHT(E25,2)=D25,E25,IF(LEN(E25)=26,CONCATENATE(MID(E25,4,23),"-",D25),IF(AND(LEN(E25)=23,OR(MID(E25,1,2)=D25,MID(E25,4,2)=D25,MID(E25,7,2)=D25,MID(E25,10,2)=D25,MID(E25,13,2)=D25,MID(E25,16,2)=D25,MID(E25,19,2)=D25,MID(E25,22,2)=D25)),CONCATENATE(REPLACE($E25,SEARCH($D25,$E25,1),3,""),"-",$D25),IF(LEN(E25)=23,CONCATENATE(E25,"-",D25),IF(AND(LEN(E25)=20,OR(MID(E25,1,2)=D25,MID(E25,4,2)=D25,MID(E25,7,2)=D25,MID(E25,10,2)=D25,MID(E25,13,2)=D25,MID(E25,16,2)=D25,MID(E25,19,2)=D25)),CONCATENATE(REPLACE($E25,SEARCH($D25,$E25,1),3,""),"-",$D25),IF(LEN(E25)=20,CONCATENATE(E25,"-",D25),IF(AND(LEN(E25)=17,OR(MID(E25,1,2)=D25,MID(E25,4,2)=D25,MID(E25,7,2)=D25,MID(E25,10,2)=D25,MID(E25,13,2)=D25,MID(E25,16,2)=D25)),CONCATENATE(REPLACE($E25,SEARCH($D25,$E25,1),3,""),"-",$D25),IF(LEN(E25)=17,CONCATENATE(E25,"-",D25),IF(AND(LEN(E25)=14,OR(MID(E25,1,2)=D25,MID(E25,4,2)=D25,MID(E25,7,2)=D25,MID(E25,10,2)=D25,MID(E25,13,2)=D25)),CONCATENATE(REPLACE($E25,SEARCH($D25,$E25,1),3,""),"-",$D25),IF(LEN(E25)=14,CONCATENATE(E25,"-",D25),IF(AND(LEN(E25)=11,OR(MID(E25,1,2)=D25,MID(E25,4,2)=D25,MID(E25,7,2)=D25,MID(E25,10,2)=D25)),CONCATENATE(REPLACE($E25,SEARCH($D25,$E25,1),3,""),"-",$D25),IF(LEN(E25)=11,CONCATENATE(E25,"-",D25),IF(AND(LEN(E25)=8,OR(MID(E25,1,2)=D25,MID(E25,4,2)=D25,MID(E25,7,2)=D25)),CONCATENATE(REPLACE($E25,SEARCH($D25,$E25,1),3,""),"-",$D25),IF(D25=D23,E25,IF(AND(LEN(E25)=5,MID(E25,1,2)=D25),CONCATENATE(REPLACE(E25,SEARCH(D25,E25,1),3,""),"-",D25),CONCATENATE(E25,"-",D25)))))))))))))))))))))))</f>
        <v>09-03-10-04-05-06-15-17-01</v>
      </c>
      <c r="F26" s="28" t="str">
        <f>IF(C25="","",IF(C25=0,F25,IF(AND(LEN(E25)=26,OR(MID(E25,1,2)=D25,MID(E25,4,2)=D25,MID(E25,7,2)=D25,MID(E25,10,2)=D25,MID(E25,13,2)=D25,MID(E25,16,2)=D25,MID(E25,19,2)=D25,MID(E25,22,2)=D25,MID(E25,25,2)=D25)),F25,IF(LEN(E25)=26,CONCATENATE(G26,"-",MID(E25,1,2)),IF(RIGHT(F25,2)=D25,MID(F25,1,LEN(F25)-3),IF(OR(MID(E25,1,2)=D25,MID(E25,4,2)=D25,MID(E25,7,2)=D25,MID(E25,10,2)=D25,MID(E25,13,2)=D25,MID(E25,16,2)=D25,MID(E25,19,2)=D25,MID(E25,22,2)=D25,MID(E25,25,2)=D25),F25,REPLACE(F25,SEARCH(D25,F25,1),3,"")))))))</f>
        <v>11-12-13-16-08-07-02-14-18</v>
      </c>
      <c r="G26" s="28" t="str">
        <f t="shared" si="13"/>
        <v>11-12-13-16-08-07-02-14</v>
      </c>
      <c r="H26" s="28" t="str">
        <f>IF(AND($J26="b",$I25=""),"last",IF(AND(N25="l",C25=0),H25,IF(AND($N25="w",$I25=$E25),"last",IF(AND($N25="w",$I25=$F25),"furthest",IF(AND($N25="l",$I25=$E25),"furthest",IF(AND($N25="l",$I25=$F25),"last",""))))))</f>
        <v>furthest</v>
      </c>
      <c r="I26" s="28" t="str">
        <f>IF(AND(J26="b",I25=""),E26,IF(AND(N25="l",C25=0),I25,IF(AND(N25="w",I25=E25),E26,IF(AND(N25="w",I25=F25),F26,IF(AND(N25="l",I25=E25),F26,IF(AND(N25="l",I25=F25),E26,""))))))</f>
        <v>11-12-13-16-08-07-02-14-18</v>
      </c>
      <c r="J26" s="28" t="str">
        <f>IF(C25="","",IF(LEN(E26)=26,"b",""))</f>
        <v>b</v>
      </c>
      <c r="K26" s="28">
        <f t="shared" si="11"/>
        <v>4</v>
      </c>
      <c r="L26" s="28">
        <f t="shared" si="14"/>
        <v>1</v>
      </c>
      <c r="M26" s="28">
        <v>1</v>
      </c>
      <c r="N26" s="28" t="str">
        <f>IF(C26="","",IF(J26="","",IF(AND(J26="b",OR(MID(I26,1,2)=D26,MID(I26,4,2)=D26,MID(I26,7,2)=D26,MID(I26,10,2)=D26,MID(I26,13,2)=D26,MID(I26,16,2)=D26,MID(I26,19,2)=D26,MID(I26,22,2)=D26,MID(I26,25,2)=D26)),"w","l")))</f>
        <v>w</v>
      </c>
      <c r="O26" s="28">
        <f t="shared" si="7"/>
        <v>9</v>
      </c>
      <c r="P26" s="28">
        <f t="shared" si="10"/>
        <v>27</v>
      </c>
      <c r="Q26" s="28" t="str">
        <f t="shared" si="8"/>
        <v/>
      </c>
      <c r="S26" s="28">
        <v>24</v>
      </c>
      <c r="T26" s="32">
        <v>24</v>
      </c>
      <c r="AI26" s="28">
        <v>24</v>
      </c>
      <c r="AJ26" s="28">
        <v>2</v>
      </c>
      <c r="AK26" s="28">
        <v>3</v>
      </c>
      <c r="AL26" s="28" t="s">
        <v>43</v>
      </c>
      <c r="AM26" s="28" t="s">
        <v>44</v>
      </c>
      <c r="AN26" s="28" t="s">
        <v>75</v>
      </c>
      <c r="AO26" s="34" t="s">
        <v>68</v>
      </c>
      <c r="AP26" s="28" t="s">
        <v>46</v>
      </c>
      <c r="AQ26" s="28">
        <v>10</v>
      </c>
      <c r="AR26" s="28">
        <v>5</v>
      </c>
      <c r="AS26" s="28">
        <v>16</v>
      </c>
      <c r="AT26" s="28">
        <v>33</v>
      </c>
      <c r="AU26" s="34" t="s">
        <v>51</v>
      </c>
    </row>
    <row r="27" spans="1:47" ht="13.2" x14ac:dyDescent="0.25">
      <c r="A27" s="13" t="s">
        <v>8</v>
      </c>
      <c r="B27" s="47">
        <v>0.67304398148148159</v>
      </c>
      <c r="C27" s="48">
        <v>30</v>
      </c>
      <c r="D27" s="28" t="str">
        <f>IF($C27="","",LOOKUP($C27,$AI:$AI,$AO:$AO))</f>
        <v>15</v>
      </c>
      <c r="E27" s="28" t="str">
        <f>IF(C26="","",(IF(D26=D25,E26,IF(D26=0,E26,IF(AND(D26=D24,D25=0),E26,IF(D26=D23,CONCATENATE(REPLACE($E26,SEARCH($D26,$E26,1),3,""),"-",$D26),IF(AND(LEN(E26)=26,OR(MID(E26,1,2)=D26,MID(E26,4,2)=D26,MID(E26,7,2)=D26,MID(E26,10,2)=D26,MID(E26,13,2)=D26,MID(E26,16,2)=D26,MID(E26,19,2)=D26,MID(E26,22,2)=D26)),CONCATENATE(REPLACE($E26,SEARCH($D26,$E26,1),3,""),"-",$D26),IF(RIGHT(E26,2)=D26,E26,IF(LEN(E26)=26,CONCATENATE(MID(E26,4,23),"-",D26),IF(AND(LEN(E26)=23,OR(MID(E26,1,2)=D26,MID(E26,4,2)=D26,MID(E26,7,2)=D26,MID(E26,10,2)=D26,MID(E26,13,2)=D26,MID(E26,16,2)=D26,MID(E26,19,2)=D26,MID(E26,22,2)=D26)),CONCATENATE(REPLACE($E26,SEARCH($D26,$E26,1),3,""),"-",$D26),IF(LEN(E26)=23,CONCATENATE(E26,"-",D26),IF(AND(LEN(E26)=20,OR(MID(E26,1,2)=D26,MID(E26,4,2)=D26,MID(E26,7,2)=D26,MID(E26,10,2)=D26,MID(E26,13,2)=D26,MID(E26,16,2)=D26,MID(E26,19,2)=D26)),CONCATENATE(REPLACE($E26,SEARCH($D26,$E26,1),3,""),"-",$D26),IF(LEN(E26)=20,CONCATENATE(E26,"-",D26),IF(AND(LEN(E26)=17,OR(MID(E26,1,2)=D26,MID(E26,4,2)=D26,MID(E26,7,2)=D26,MID(E26,10,2)=D26,MID(E26,13,2)=D26,MID(E26,16,2)=D26)),CONCATENATE(REPLACE($E26,SEARCH($D26,$E26,1),3,""),"-",$D26),IF(LEN(E26)=17,CONCATENATE(E26,"-",D26),IF(AND(LEN(E26)=14,OR(MID(E26,1,2)=D26,MID(E26,4,2)=D26,MID(E26,7,2)=D26,MID(E26,10,2)=D26,MID(E26,13,2)=D26)),CONCATENATE(REPLACE($E26,SEARCH($D26,$E26,1),3,""),"-",$D26),IF(LEN(E26)=14,CONCATENATE(E26,"-",D26),IF(AND(LEN(E26)=11,OR(MID(E26,1,2)=D26,MID(E26,4,2)=D26,MID(E26,7,2)=D26,MID(E26,10,2)=D26)),CONCATENATE(REPLACE($E26,SEARCH($D26,$E26,1),3,""),"-",$D26),IF(LEN(E26)=11,CONCATENATE(E26,"-",D26),IF(AND(LEN(E26)=8,OR(MID(E26,1,2)=D26,MID(E26,4,2)=D26,MID(E26,7,2)=D26)),CONCATENATE(REPLACE($E26,SEARCH($D26,$E26,1),3,""),"-",$D26),IF(D26=D24,E26,IF(AND(LEN(E26)=5,MID(E26,1,2)=D26),CONCATENATE(REPLACE(E26,SEARCH(D26,E26,1),3,""),"-",D26),CONCATENATE(E26,"-",D26)))))))))))))))))))))))</f>
        <v>03-10-04-05-06-15-17-01-13</v>
      </c>
      <c r="F27" s="28" t="str">
        <f>IF(C26="","",IF(C26=0,F26,IF(AND(LEN(E26)=26,OR(MID(E26,1,2)=D26,MID(E26,4,2)=D26,MID(E26,7,2)=D26,MID(E26,10,2)=D26,MID(E26,13,2)=D26,MID(E26,16,2)=D26,MID(E26,19,2)=D26,MID(E26,22,2)=D26,MID(E26,25,2)=D26)),F26,IF(LEN(E26)=26,CONCATENATE(G27,"-",MID(E26,1,2)),IF(RIGHT(F26,2)=D26,MID(F26,1,LEN(F26)-3),IF(OR(MID(E26,1,2)=D26,MID(E26,4,2)=D26,MID(E26,7,2)=D26,MID(E26,10,2)=D26,MID(E26,13,2)=D26,MID(E26,16,2)=D26,MID(E26,19,2)=D26,MID(E26,22,2)=D26,MID(E26,25,2)=D26),F26,REPLACE(F26,SEARCH(D26,F26,1),3,"")))))))</f>
        <v>11-12-16-08-07-02-14-18-09</v>
      </c>
      <c r="G27" s="28" t="str">
        <f t="shared" si="13"/>
        <v>11-12-16-08-07-02-14-18</v>
      </c>
      <c r="H27" s="28" t="str">
        <f>IF(AND($J27="b",$I26=""),"last",IF(AND(N26="l",C26=0),H26,IF(AND($N26="w",$I26=$E26),"last",IF(AND($N26="w",$I26=$F26),"furthest",IF(AND($N26="l",$I26=$E26),"furthest",IF(AND($N26="l",$I26=$F26),"last",""))))))</f>
        <v>furthest</v>
      </c>
      <c r="I27" s="28" t="str">
        <f>IF(AND(J27="b",I26=""),E27,IF(AND(N26="l",C26=0),I26,IF(AND(N26="w",I26=E26),E27,IF(AND(N26="w",I26=F26),F27,IF(AND(N26="l",I26=E26),F27,IF(AND(N26="l",I26=F26),E27,""))))))</f>
        <v>11-12-16-08-07-02-14-18-09</v>
      </c>
      <c r="J27" s="28" t="str">
        <f>IF(C26="","",IF(LEN(E27)=26,"b",""))</f>
        <v>b</v>
      </c>
      <c r="K27" s="28">
        <f t="shared" si="11"/>
        <v>5</v>
      </c>
      <c r="L27" s="28">
        <f t="shared" si="14"/>
        <v>1</v>
      </c>
      <c r="M27" s="28">
        <v>1</v>
      </c>
      <c r="N27" s="28" t="str">
        <f>IF(C27="","",IF(J27="","",IF(AND(J27="b",OR(MID(I27,1,2)=D27,MID(I27,4,2)=D27,MID(I27,7,2)=D27,MID(I27,10,2)=D27,MID(I27,13,2)=D27,MID(I27,16,2)=D27,MID(I27,19,2)=D27,MID(I27,22,2)=D27,MID(I27,25,2)=D27)),"w","l")))</f>
        <v>l</v>
      </c>
      <c r="O27" s="28">
        <f t="shared" si="7"/>
        <v>-9</v>
      </c>
      <c r="P27" s="28">
        <f t="shared" si="10"/>
        <v>18</v>
      </c>
      <c r="Q27" s="28" t="str">
        <f t="shared" si="8"/>
        <v/>
      </c>
      <c r="S27" s="28">
        <v>25</v>
      </c>
      <c r="T27" s="32">
        <v>25</v>
      </c>
      <c r="AI27" s="28">
        <v>25</v>
      </c>
      <c r="AJ27" s="28">
        <v>3</v>
      </c>
      <c r="AK27" s="28">
        <v>1</v>
      </c>
      <c r="AL27" s="28" t="s">
        <v>36</v>
      </c>
      <c r="AM27" s="28" t="s">
        <v>37</v>
      </c>
      <c r="AN27" s="28" t="s">
        <v>75</v>
      </c>
      <c r="AO27" s="34" t="s">
        <v>69</v>
      </c>
      <c r="AP27" s="28" t="s">
        <v>40</v>
      </c>
      <c r="AQ27" s="28">
        <v>21</v>
      </c>
      <c r="AR27" s="28">
        <v>2</v>
      </c>
      <c r="AS27" s="28">
        <v>17</v>
      </c>
      <c r="AT27" s="28">
        <v>34</v>
      </c>
      <c r="AU27" s="34" t="s">
        <v>53</v>
      </c>
    </row>
    <row r="28" spans="1:47" ht="13.2" x14ac:dyDescent="0.25">
      <c r="A28" s="13" t="s">
        <v>8</v>
      </c>
      <c r="B28" s="47">
        <v>0.67387731481481483</v>
      </c>
      <c r="C28" s="48">
        <v>25</v>
      </c>
      <c r="D28" s="28" t="str">
        <f>IF($C28="","",LOOKUP($C28,$AI:$AI,$AO:$AO))</f>
        <v>13</v>
      </c>
      <c r="E28" s="28" t="str">
        <f>IF(C27="","",(IF(D27=D26,E27,IF(D27=0,E27,IF(AND(D27=D25,D26=0),E27,IF(D27=D24,CONCATENATE(REPLACE($E27,SEARCH($D27,$E27,1),3,""),"-",$D27),IF(AND(LEN(E27)=26,OR(MID(E27,1,2)=D27,MID(E27,4,2)=D27,MID(E27,7,2)=D27,MID(E27,10,2)=D27,MID(E27,13,2)=D27,MID(E27,16,2)=D27,MID(E27,19,2)=D27,MID(E27,22,2)=D27)),CONCATENATE(REPLACE($E27,SEARCH($D27,$E27,1),3,""),"-",$D27),IF(RIGHT(E27,2)=D27,E27,IF(LEN(E27)=26,CONCATENATE(MID(E27,4,23),"-",D27),IF(AND(LEN(E27)=23,OR(MID(E27,1,2)=D27,MID(E27,4,2)=D27,MID(E27,7,2)=D27,MID(E27,10,2)=D27,MID(E27,13,2)=D27,MID(E27,16,2)=D27,MID(E27,19,2)=D27,MID(E27,22,2)=D27)),CONCATENATE(REPLACE($E27,SEARCH($D27,$E27,1),3,""),"-",$D27),IF(LEN(E27)=23,CONCATENATE(E27,"-",D27),IF(AND(LEN(E27)=20,OR(MID(E27,1,2)=D27,MID(E27,4,2)=D27,MID(E27,7,2)=D27,MID(E27,10,2)=D27,MID(E27,13,2)=D27,MID(E27,16,2)=D27,MID(E27,19,2)=D27)),CONCATENATE(REPLACE($E27,SEARCH($D27,$E27,1),3,""),"-",$D27),IF(LEN(E27)=20,CONCATENATE(E27,"-",D27),IF(AND(LEN(E27)=17,OR(MID(E27,1,2)=D27,MID(E27,4,2)=D27,MID(E27,7,2)=D27,MID(E27,10,2)=D27,MID(E27,13,2)=D27,MID(E27,16,2)=D27)),CONCATENATE(REPLACE($E27,SEARCH($D27,$E27,1),3,""),"-",$D27),IF(LEN(E27)=17,CONCATENATE(E27,"-",D27),IF(AND(LEN(E27)=14,OR(MID(E27,1,2)=D27,MID(E27,4,2)=D27,MID(E27,7,2)=D27,MID(E27,10,2)=D27,MID(E27,13,2)=D27)),CONCATENATE(REPLACE($E27,SEARCH($D27,$E27,1),3,""),"-",$D27),IF(LEN(E27)=14,CONCATENATE(E27,"-",D27),IF(AND(LEN(E27)=11,OR(MID(E27,1,2)=D27,MID(E27,4,2)=D27,MID(E27,7,2)=D27,MID(E27,10,2)=D27)),CONCATENATE(REPLACE($E27,SEARCH($D27,$E27,1),3,""),"-",$D27),IF(LEN(E27)=11,CONCATENATE(E27,"-",D27),IF(AND(LEN(E27)=8,OR(MID(E27,1,2)=D27,MID(E27,4,2)=D27,MID(E27,7,2)=D27)),CONCATENATE(REPLACE($E27,SEARCH($D27,$E27,1),3,""),"-",$D27),IF(D27=D25,E27,IF(AND(LEN(E27)=5,MID(E27,1,2)=D27),CONCATENATE(REPLACE(E27,SEARCH(D27,E27,1),3,""),"-",D27),CONCATENATE(E27,"-",D27)))))))))))))))))))))))</f>
        <v>03-10-04-05-06-17-01-13-15</v>
      </c>
      <c r="F28" s="28" t="str">
        <f>IF(C27="","",IF(C27=0,F27,IF(AND(LEN(E27)=26,OR(MID(E27,1,2)=D27,MID(E27,4,2)=D27,MID(E27,7,2)=D27,MID(E27,10,2)=D27,MID(E27,13,2)=D27,MID(E27,16,2)=D27,MID(E27,19,2)=D27,MID(E27,22,2)=D27,MID(E27,25,2)=D27)),F27,IF(LEN(E27)=26,CONCATENATE(G28,"-",MID(E27,1,2)),IF(RIGHT(F27,2)=D27,MID(F27,1,LEN(F27)-3),IF(OR(MID(E27,1,2)=D27,MID(E27,4,2)=D27,MID(E27,7,2)=D27,MID(E27,10,2)=D27,MID(E27,13,2)=D27,MID(E27,16,2)=D27,MID(E27,19,2)=D27,MID(E27,22,2)=D27,MID(E27,25,2)=D27),F27,REPLACE(F27,SEARCH(D27,F27,1),3,"")))))))</f>
        <v>11-12-16-08-07-02-14-18-09</v>
      </c>
      <c r="G28" s="28" t="str">
        <f t="shared" si="13"/>
        <v/>
      </c>
      <c r="H28" s="28" t="str">
        <f>IF(AND($J28="b",$I27=""),"last",IF(AND(N27="l",C27=0),H27,IF(AND($N27="w",$I27=$E27),"last",IF(AND($N27="w",$I27=$F27),"furthest",IF(AND($N27="l",$I27=$E27),"furthest",IF(AND($N27="l",$I27=$F27),"last",""))))))</f>
        <v>last</v>
      </c>
      <c r="I28" s="28" t="str">
        <f>IF(AND(J28="b",I27=""),E28,IF(AND(N27="l",C27=0),I27,IF(AND(N27="w",I27=E27),E28,IF(AND(N27="w",I27=F27),F28,IF(AND(N27="l",I27=E27),F28,IF(AND(N27="l",I27=F27),E28,""))))))</f>
        <v>03-10-04-05-06-17-01-13-15</v>
      </c>
      <c r="J28" s="28" t="str">
        <f>IF(C27="","",IF(LEN(E28)=26,"b",""))</f>
        <v>b</v>
      </c>
      <c r="K28" s="28">
        <f t="shared" si="11"/>
        <v>6</v>
      </c>
      <c r="L28" s="28">
        <f t="shared" si="14"/>
        <v>1</v>
      </c>
      <c r="M28" s="28">
        <v>1</v>
      </c>
      <c r="N28" s="28" t="str">
        <f>IF(C28="","",IF(J28="","",IF(AND(J28="b",OR(MID(I28,1,2)=D28,MID(I28,4,2)=D28,MID(I28,7,2)=D28,MID(I28,10,2)=D28,MID(I28,13,2)=D28,MID(I28,16,2)=D28,MID(I28,19,2)=D28,MID(I28,22,2)=D28,MID(I28,25,2)=D28)),"w","l")))</f>
        <v>w</v>
      </c>
      <c r="O28" s="28">
        <f t="shared" si="7"/>
        <v>9</v>
      </c>
      <c r="P28" s="28">
        <f t="shared" si="10"/>
        <v>27</v>
      </c>
      <c r="Q28" s="28" t="str">
        <f t="shared" si="8"/>
        <v/>
      </c>
      <c r="S28" s="28">
        <v>26</v>
      </c>
      <c r="T28" s="32">
        <v>26</v>
      </c>
      <c r="AI28" s="28">
        <v>26</v>
      </c>
      <c r="AJ28" s="28">
        <v>3</v>
      </c>
      <c r="AK28" s="28">
        <v>2</v>
      </c>
      <c r="AL28" s="28" t="s">
        <v>43</v>
      </c>
      <c r="AM28" s="28" t="s">
        <v>44</v>
      </c>
      <c r="AN28" s="28" t="s">
        <v>75</v>
      </c>
      <c r="AO28" s="34" t="s">
        <v>70</v>
      </c>
      <c r="AP28" s="28" t="s">
        <v>46</v>
      </c>
      <c r="AQ28" s="28">
        <v>35</v>
      </c>
      <c r="AR28" s="28">
        <v>3</v>
      </c>
      <c r="AS28" s="28">
        <v>0</v>
      </c>
      <c r="AT28" s="28">
        <v>32</v>
      </c>
      <c r="AU28" s="34" t="s">
        <v>56</v>
      </c>
    </row>
    <row r="29" spans="1:47" ht="13.2" x14ac:dyDescent="0.25">
      <c r="A29" s="13" t="s">
        <v>8</v>
      </c>
      <c r="B29" s="47">
        <v>0.67484953703703709</v>
      </c>
      <c r="C29" s="48">
        <v>9</v>
      </c>
      <c r="D29" s="28" t="str">
        <f>IF($C29="","",LOOKUP($C29,$AI:$AI,$AO:$AO))</f>
        <v>06</v>
      </c>
      <c r="E29" s="28" t="str">
        <f>IF(C28="","",(IF(D28=D27,E28,IF(D28=0,E28,IF(AND(D28=D26,D27=0),E28,IF(D28=D25,CONCATENATE(REPLACE($E28,SEARCH($D28,$E28,1),3,""),"-",$D28),IF(AND(LEN(E28)=26,OR(MID(E28,1,2)=D28,MID(E28,4,2)=D28,MID(E28,7,2)=D28,MID(E28,10,2)=D28,MID(E28,13,2)=D28,MID(E28,16,2)=D28,MID(E28,19,2)=D28,MID(E28,22,2)=D28)),CONCATENATE(REPLACE($E28,SEARCH($D28,$E28,1),3,""),"-",$D28),IF(RIGHT(E28,2)=D28,E28,IF(LEN(E28)=26,CONCATENATE(MID(E28,4,23),"-",D28),IF(AND(LEN(E28)=23,OR(MID(E28,1,2)=D28,MID(E28,4,2)=D28,MID(E28,7,2)=D28,MID(E28,10,2)=D28,MID(E28,13,2)=D28,MID(E28,16,2)=D28,MID(E28,19,2)=D28,MID(E28,22,2)=D28)),CONCATENATE(REPLACE($E28,SEARCH($D28,$E28,1),3,""),"-",$D28),IF(LEN(E28)=23,CONCATENATE(E28,"-",D28),IF(AND(LEN(E28)=20,OR(MID(E28,1,2)=D28,MID(E28,4,2)=D28,MID(E28,7,2)=D28,MID(E28,10,2)=D28,MID(E28,13,2)=D28,MID(E28,16,2)=D28,MID(E28,19,2)=D28)),CONCATENATE(REPLACE($E28,SEARCH($D28,$E28,1),3,""),"-",$D28),IF(LEN(E28)=20,CONCATENATE(E28,"-",D28),IF(AND(LEN(E28)=17,OR(MID(E28,1,2)=D28,MID(E28,4,2)=D28,MID(E28,7,2)=D28,MID(E28,10,2)=D28,MID(E28,13,2)=D28,MID(E28,16,2)=D28)),CONCATENATE(REPLACE($E28,SEARCH($D28,$E28,1),3,""),"-",$D28),IF(LEN(E28)=17,CONCATENATE(E28,"-",D28),IF(AND(LEN(E28)=14,OR(MID(E28,1,2)=D28,MID(E28,4,2)=D28,MID(E28,7,2)=D28,MID(E28,10,2)=D28,MID(E28,13,2)=D28)),CONCATENATE(REPLACE($E28,SEARCH($D28,$E28,1),3,""),"-",$D28),IF(LEN(E28)=14,CONCATENATE(E28,"-",D28),IF(AND(LEN(E28)=11,OR(MID(E28,1,2)=D28,MID(E28,4,2)=D28,MID(E28,7,2)=D28,MID(E28,10,2)=D28)),CONCATENATE(REPLACE($E28,SEARCH($D28,$E28,1),3,""),"-",$D28),IF(LEN(E28)=11,CONCATENATE(E28,"-",D28),IF(AND(LEN(E28)=8,OR(MID(E28,1,2)=D28,MID(E28,4,2)=D28,MID(E28,7,2)=D28)),CONCATENATE(REPLACE($E28,SEARCH($D28,$E28,1),3,""),"-",$D28),IF(D28=D26,E28,IF(AND(LEN(E28)=5,MID(E28,1,2)=D28),CONCATENATE(REPLACE(E28,SEARCH(D28,E28,1),3,""),"-",D28),CONCATENATE(E28,"-",D28)))))))))))))))))))))))</f>
        <v>03-10-04-05-06-17-01-15-13</v>
      </c>
      <c r="F29" s="28" t="str">
        <f>IF(C28="","",IF(C28=0,F28,IF(AND(LEN(E28)=26,OR(MID(E28,1,2)=D28,MID(E28,4,2)=D28,MID(E28,7,2)=D28,MID(E28,10,2)=D28,MID(E28,13,2)=D28,MID(E28,16,2)=D28,MID(E28,19,2)=D28,MID(E28,22,2)=D28,MID(E28,25,2)=D28)),F28,IF(LEN(E28)=26,CONCATENATE(G29,"-",MID(E28,1,2)),IF(RIGHT(F28,2)=D28,MID(F28,1,LEN(F28)-3),IF(OR(MID(E28,1,2)=D28,MID(E28,4,2)=D28,MID(E28,7,2)=D28,MID(E28,10,2)=D28,MID(E28,13,2)=D28,MID(E28,16,2)=D28,MID(E28,19,2)=D28,MID(E28,22,2)=D28,MID(E28,25,2)=D28),F28,REPLACE(F28,SEARCH(D28,F28,1),3,"")))))))</f>
        <v>11-12-16-08-07-02-14-18-09</v>
      </c>
      <c r="G29" s="28" t="str">
        <f t="shared" si="13"/>
        <v/>
      </c>
      <c r="H29" s="28" t="str">
        <f>IF(AND($J29="b",$I28=""),"last",IF(AND(N28="l",C28=0),H28,IF(AND($N28="w",$I28=$E28),"last",IF(AND($N28="w",$I28=$F28),"furthest",IF(AND($N28="l",$I28=$E28),"furthest",IF(AND($N28="l",$I28=$F28),"last",""))))))</f>
        <v>last</v>
      </c>
      <c r="I29" s="28" t="str">
        <f>IF(AND(J29="b",I28=""),E29,IF(AND(N28="l",C28=0),I28,IF(AND(N28="w",I28=E28),E29,IF(AND(N28="w",I28=F28),F29,IF(AND(N28="l",I28=E28),F29,IF(AND(N28="l",I28=F28),E29,""))))))</f>
        <v>03-10-04-05-06-17-01-15-13</v>
      </c>
      <c r="J29" s="28" t="str">
        <f>IF(C28="","",IF(LEN(E29)=26,"b",""))</f>
        <v>b</v>
      </c>
      <c r="K29" s="28">
        <f t="shared" si="11"/>
        <v>7</v>
      </c>
      <c r="L29" s="28">
        <f t="shared" si="14"/>
        <v>1</v>
      </c>
      <c r="M29" s="28">
        <v>1</v>
      </c>
      <c r="N29" s="28" t="str">
        <f>IF(C29="","",IF(J29="","",IF(AND(J29="b",OR(MID(I29,1,2)=D29,MID(I29,4,2)=D29,MID(I29,7,2)=D29,MID(I29,10,2)=D29,MID(I29,13,2)=D29,MID(I29,16,2)=D29,MID(I29,19,2)=D29,MID(I29,22,2)=D29,MID(I29,25,2)=D29)),"w","l")))</f>
        <v>w</v>
      </c>
      <c r="O29" s="28">
        <f t="shared" si="7"/>
        <v>9</v>
      </c>
      <c r="P29" s="28">
        <f t="shared" si="10"/>
        <v>36</v>
      </c>
      <c r="Q29" s="28" t="str">
        <f t="shared" si="8"/>
        <v/>
      </c>
      <c r="S29" s="28">
        <v>27</v>
      </c>
      <c r="T29" s="32">
        <v>27</v>
      </c>
      <c r="AI29" s="28">
        <v>27</v>
      </c>
      <c r="AJ29" s="28">
        <v>3</v>
      </c>
      <c r="AK29" s="28">
        <v>3</v>
      </c>
      <c r="AL29" s="28" t="s">
        <v>36</v>
      </c>
      <c r="AM29" s="28" t="s">
        <v>37</v>
      </c>
      <c r="AN29" s="28" t="s">
        <v>75</v>
      </c>
      <c r="AO29" s="34" t="s">
        <v>71</v>
      </c>
      <c r="AP29" s="28" t="s">
        <v>40</v>
      </c>
      <c r="AQ29" s="28">
        <v>34</v>
      </c>
      <c r="AR29" s="28">
        <v>6</v>
      </c>
      <c r="AS29" s="28">
        <v>13</v>
      </c>
      <c r="AT29" s="28">
        <v>36</v>
      </c>
      <c r="AU29" s="34" t="s">
        <v>58</v>
      </c>
    </row>
    <row r="30" spans="1:47" ht="13.2" x14ac:dyDescent="0.25">
      <c r="A30" s="13" t="s">
        <v>8</v>
      </c>
      <c r="B30" s="47">
        <v>0.67538194444444455</v>
      </c>
      <c r="C30" s="48">
        <v>20</v>
      </c>
      <c r="D30" s="28" t="str">
        <f>IF($C30="","",LOOKUP($C30,$AI:$AI,$AO:$AO))</f>
        <v>11</v>
      </c>
      <c r="E30" s="28" t="str">
        <f>IF(C29="","",(IF(D29=D28,E29,IF(D29=0,E29,IF(AND(D29=D27,D28=0),E29,IF(D29=D26,CONCATENATE(REPLACE($E29,SEARCH($D29,$E29,1),3,""),"-",$D29),IF(AND(LEN(E29)=26,OR(MID(E29,1,2)=D29,MID(E29,4,2)=D29,MID(E29,7,2)=D29,MID(E29,10,2)=D29,MID(E29,13,2)=D29,MID(E29,16,2)=D29,MID(E29,19,2)=D29,MID(E29,22,2)=D29)),CONCATENATE(REPLACE($E29,SEARCH($D29,$E29,1),3,""),"-",$D29),IF(RIGHT(E29,2)=D29,E29,IF(LEN(E29)=26,CONCATENATE(MID(E29,4,23),"-",D29),IF(AND(LEN(E29)=23,OR(MID(E29,1,2)=D29,MID(E29,4,2)=D29,MID(E29,7,2)=D29,MID(E29,10,2)=D29,MID(E29,13,2)=D29,MID(E29,16,2)=D29,MID(E29,19,2)=D29,MID(E29,22,2)=D29)),CONCATENATE(REPLACE($E29,SEARCH($D29,$E29,1),3,""),"-",$D29),IF(LEN(E29)=23,CONCATENATE(E29,"-",D29),IF(AND(LEN(E29)=20,OR(MID(E29,1,2)=D29,MID(E29,4,2)=D29,MID(E29,7,2)=D29,MID(E29,10,2)=D29,MID(E29,13,2)=D29,MID(E29,16,2)=D29,MID(E29,19,2)=D29)),CONCATENATE(REPLACE($E29,SEARCH($D29,$E29,1),3,""),"-",$D29),IF(LEN(E29)=20,CONCATENATE(E29,"-",D29),IF(AND(LEN(E29)=17,OR(MID(E29,1,2)=D29,MID(E29,4,2)=D29,MID(E29,7,2)=D29,MID(E29,10,2)=D29,MID(E29,13,2)=D29,MID(E29,16,2)=D29)),CONCATENATE(REPLACE($E29,SEARCH($D29,$E29,1),3,""),"-",$D29),IF(LEN(E29)=17,CONCATENATE(E29,"-",D29),IF(AND(LEN(E29)=14,OR(MID(E29,1,2)=D29,MID(E29,4,2)=D29,MID(E29,7,2)=D29,MID(E29,10,2)=D29,MID(E29,13,2)=D29)),CONCATENATE(REPLACE($E29,SEARCH($D29,$E29,1),3,""),"-",$D29),IF(LEN(E29)=14,CONCATENATE(E29,"-",D29),IF(AND(LEN(E29)=11,OR(MID(E29,1,2)=D29,MID(E29,4,2)=D29,MID(E29,7,2)=D29,MID(E29,10,2)=D29)),CONCATENATE(REPLACE($E29,SEARCH($D29,$E29,1),3,""),"-",$D29),IF(LEN(E29)=11,CONCATENATE(E29,"-",D29),IF(AND(LEN(E29)=8,OR(MID(E29,1,2)=D29,MID(E29,4,2)=D29,MID(E29,7,2)=D29)),CONCATENATE(REPLACE($E29,SEARCH($D29,$E29,1),3,""),"-",$D29),IF(D29=D27,E29,IF(AND(LEN(E29)=5,MID(E29,1,2)=D29),CONCATENATE(REPLACE(E29,SEARCH(D29,E29,1),3,""),"-",D29),CONCATENATE(E29,"-",D29)))))))))))))))))))))))</f>
        <v>03-10-04-05-17-01-15-13-06</v>
      </c>
      <c r="F30" s="28" t="str">
        <f>IF(C29="","",IF(C29=0,F29,IF(AND(LEN(E29)=26,OR(MID(E29,1,2)=D29,MID(E29,4,2)=D29,MID(E29,7,2)=D29,MID(E29,10,2)=D29,MID(E29,13,2)=D29,MID(E29,16,2)=D29,MID(E29,19,2)=D29,MID(E29,22,2)=D29,MID(E29,25,2)=D29)),F29,IF(LEN(E29)=26,CONCATENATE(G30,"-",MID(E29,1,2)),IF(RIGHT(F29,2)=D29,MID(F29,1,LEN(F29)-3),IF(OR(MID(E29,1,2)=D29,MID(E29,4,2)=D29,MID(E29,7,2)=D29,MID(E29,10,2)=D29,MID(E29,13,2)=D29,MID(E29,16,2)=D29,MID(E29,19,2)=D29,MID(E29,22,2)=D29,MID(E29,25,2)=D29),F29,REPLACE(F29,SEARCH(D29,F29,1),3,"")))))))</f>
        <v>11-12-16-08-07-02-14-18-09</v>
      </c>
      <c r="G30" s="28" t="str">
        <f t="shared" si="13"/>
        <v/>
      </c>
      <c r="H30" s="28" t="str">
        <f>IF(AND($J30="b",$I29=""),"last",IF(AND(N29="l",C29=0),H29,IF(AND($N29="w",$I29=$E29),"last",IF(AND($N29="w",$I29=$F29),"furthest",IF(AND($N29="l",$I29=$E29),"furthest",IF(AND($N29="l",$I29=$F29),"last",""))))))</f>
        <v>last</v>
      </c>
      <c r="I30" s="28" t="str">
        <f>IF(AND(J30="b",I29=""),E30,IF(AND(N29="l",C29=0),I29,IF(AND(N29="w",I29=E29),E30,IF(AND(N29="w",I29=F29),F30,IF(AND(N29="l",I29=E29),F30,IF(AND(N29="l",I29=F29),E30,""))))))</f>
        <v>03-10-04-05-17-01-15-13-06</v>
      </c>
      <c r="J30" s="28" t="str">
        <f>IF(C29="","",IF(LEN(E30)=26,"b",""))</f>
        <v>b</v>
      </c>
      <c r="K30" s="28">
        <f t="shared" si="11"/>
        <v>8</v>
      </c>
      <c r="L30" s="28">
        <f t="shared" si="14"/>
        <v>1</v>
      </c>
      <c r="M30" s="28">
        <v>1</v>
      </c>
      <c r="N30" s="28" t="str">
        <f>IF(C30="","",IF(J30="","",IF(AND(J30="b",OR(MID(I30,1,2)=D30,MID(I30,4,2)=D30,MID(I30,7,2)=D30,MID(I30,10,2)=D30,MID(I30,13,2)=D30,MID(I30,16,2)=D30,MID(I30,19,2)=D30,MID(I30,22,2)=D30,MID(I30,25,2)=D30)),"w","l")))</f>
        <v>l</v>
      </c>
      <c r="O30" s="28">
        <f t="shared" si="7"/>
        <v>-9</v>
      </c>
      <c r="P30" s="28">
        <f t="shared" si="10"/>
        <v>27</v>
      </c>
      <c r="Q30" s="28" t="str">
        <f t="shared" si="8"/>
        <v/>
      </c>
      <c r="S30" s="28">
        <v>28</v>
      </c>
      <c r="T30" s="32">
        <v>28</v>
      </c>
      <c r="AI30" s="28">
        <v>28</v>
      </c>
      <c r="AJ30" s="28">
        <v>3</v>
      </c>
      <c r="AK30" s="28">
        <v>1</v>
      </c>
      <c r="AL30" s="28" t="s">
        <v>43</v>
      </c>
      <c r="AM30" s="28" t="s">
        <v>44</v>
      </c>
      <c r="AN30" s="28" t="s">
        <v>75</v>
      </c>
      <c r="AO30" s="34" t="s">
        <v>69</v>
      </c>
      <c r="AP30" s="28" t="s">
        <v>46</v>
      </c>
      <c r="AQ30" s="28">
        <v>29</v>
      </c>
      <c r="AR30" s="28">
        <v>7</v>
      </c>
      <c r="AS30" s="28">
        <v>12</v>
      </c>
      <c r="AT30" s="28">
        <v>35</v>
      </c>
      <c r="AU30" s="34" t="s">
        <v>60</v>
      </c>
    </row>
    <row r="31" spans="1:47" ht="13.2" x14ac:dyDescent="0.25">
      <c r="A31" s="13" t="s">
        <v>8</v>
      </c>
      <c r="B31" s="47">
        <v>0.67633101851851851</v>
      </c>
      <c r="C31" s="48">
        <v>21</v>
      </c>
      <c r="D31" s="28" t="str">
        <f>IF($C31="","",LOOKUP($C31,$AI:$AI,$AO:$AO))</f>
        <v>12</v>
      </c>
      <c r="E31" s="28" t="str">
        <f>IF(C30="","",(IF(D30=D29,E30,IF(D30=0,E30,IF(AND(D30=D28,D29=0),E30,IF(D30=D27,CONCATENATE(REPLACE($E30,SEARCH($D30,$E30,1),3,""),"-",$D30),IF(AND(LEN(E30)=26,OR(MID(E30,1,2)=D30,MID(E30,4,2)=D30,MID(E30,7,2)=D30,MID(E30,10,2)=D30,MID(E30,13,2)=D30,MID(E30,16,2)=D30,MID(E30,19,2)=D30,MID(E30,22,2)=D30)),CONCATENATE(REPLACE($E30,SEARCH($D30,$E30,1),3,""),"-",$D30),IF(RIGHT(E30,2)=D30,E30,IF(LEN(E30)=26,CONCATENATE(MID(E30,4,23),"-",D30),IF(AND(LEN(E30)=23,OR(MID(E30,1,2)=D30,MID(E30,4,2)=D30,MID(E30,7,2)=D30,MID(E30,10,2)=D30,MID(E30,13,2)=D30,MID(E30,16,2)=D30,MID(E30,19,2)=D30,MID(E30,22,2)=D30)),CONCATENATE(REPLACE($E30,SEARCH($D30,$E30,1),3,""),"-",$D30),IF(LEN(E30)=23,CONCATENATE(E30,"-",D30),IF(AND(LEN(E30)=20,OR(MID(E30,1,2)=D30,MID(E30,4,2)=D30,MID(E30,7,2)=D30,MID(E30,10,2)=D30,MID(E30,13,2)=D30,MID(E30,16,2)=D30,MID(E30,19,2)=D30)),CONCATENATE(REPLACE($E30,SEARCH($D30,$E30,1),3,""),"-",$D30),IF(LEN(E30)=20,CONCATENATE(E30,"-",D30),IF(AND(LEN(E30)=17,OR(MID(E30,1,2)=D30,MID(E30,4,2)=D30,MID(E30,7,2)=D30,MID(E30,10,2)=D30,MID(E30,13,2)=D30,MID(E30,16,2)=D30)),CONCATENATE(REPLACE($E30,SEARCH($D30,$E30,1),3,""),"-",$D30),IF(LEN(E30)=17,CONCATENATE(E30,"-",D30),IF(AND(LEN(E30)=14,OR(MID(E30,1,2)=D30,MID(E30,4,2)=D30,MID(E30,7,2)=D30,MID(E30,10,2)=D30,MID(E30,13,2)=D30)),CONCATENATE(REPLACE($E30,SEARCH($D30,$E30,1),3,""),"-",$D30),IF(LEN(E30)=14,CONCATENATE(E30,"-",D30),IF(AND(LEN(E30)=11,OR(MID(E30,1,2)=D30,MID(E30,4,2)=D30,MID(E30,7,2)=D30,MID(E30,10,2)=D30)),CONCATENATE(REPLACE($E30,SEARCH($D30,$E30,1),3,""),"-",$D30),IF(LEN(E30)=11,CONCATENATE(E30,"-",D30),IF(AND(LEN(E30)=8,OR(MID(E30,1,2)=D30,MID(E30,4,2)=D30,MID(E30,7,2)=D30)),CONCATENATE(REPLACE($E30,SEARCH($D30,$E30,1),3,""),"-",$D30),IF(D30=D28,E30,IF(AND(LEN(E30)=5,MID(E30,1,2)=D30),CONCATENATE(REPLACE(E30,SEARCH(D30,E30,1),3,""),"-",D30),CONCATENATE(E30,"-",D30)))))))))))))))))))))))</f>
        <v>10-04-05-17-01-15-13-06-11</v>
      </c>
      <c r="F31" s="28" t="str">
        <f>IF(C30="","",IF(C30=0,F30,IF(AND(LEN(E30)=26,OR(MID(E30,1,2)=D30,MID(E30,4,2)=D30,MID(E30,7,2)=D30,MID(E30,10,2)=D30,MID(E30,13,2)=D30,MID(E30,16,2)=D30,MID(E30,19,2)=D30,MID(E30,22,2)=D30,MID(E30,25,2)=D30)),F30,IF(LEN(E30)=26,CONCATENATE(G31,"-",MID(E30,1,2)),IF(RIGHT(F30,2)=D30,MID(F30,1,LEN(F30)-3),IF(OR(MID(E30,1,2)=D30,MID(E30,4,2)=D30,MID(E30,7,2)=D30,MID(E30,10,2)=D30,MID(E30,13,2)=D30,MID(E30,16,2)=D30,MID(E30,19,2)=D30,MID(E30,22,2)=D30,MID(E30,25,2)=D30),F30,REPLACE(F30,SEARCH(D30,F30,1),3,"")))))))</f>
        <v>12-16-08-07-02-14-18-09-03</v>
      </c>
      <c r="G31" s="28" t="str">
        <f t="shared" si="13"/>
        <v>12-16-08-07-02-14-18-09</v>
      </c>
      <c r="H31" s="28" t="str">
        <f>IF(AND($J31="b",$I30=""),"last",IF(AND(N30="l",C30=0),H30,IF(AND($N30="w",$I30=$E30),"last",IF(AND($N30="w",$I30=$F30),"furthest",IF(AND($N30="l",$I30=$E30),"furthest",IF(AND($N30="l",$I30=$F30),"last",""))))))</f>
        <v>furthest</v>
      </c>
      <c r="I31" s="28" t="str">
        <f>IF(AND(J31="b",I30=""),E31,IF(AND(N30="l",C30=0),I30,IF(AND(N30="w",I30=E30),E31,IF(AND(N30="w",I30=F30),F31,IF(AND(N30="l",I30=E30),F31,IF(AND(N30="l",I30=F30),E31,""))))))</f>
        <v>12-16-08-07-02-14-18-09-03</v>
      </c>
      <c r="J31" s="28" t="str">
        <f>IF(C30="","",IF(LEN(E31)=26,"b",""))</f>
        <v>b</v>
      </c>
      <c r="K31" s="28">
        <f t="shared" si="11"/>
        <v>9</v>
      </c>
      <c r="L31" s="28">
        <f t="shared" si="14"/>
        <v>1</v>
      </c>
      <c r="M31" s="28">
        <v>1</v>
      </c>
      <c r="N31" s="28" t="str">
        <f>IF(C31="","",IF(J31="","",IF(AND(J31="b",OR(MID(I31,1,2)=D31,MID(I31,4,2)=D31,MID(I31,7,2)=D31,MID(I31,10,2)=D31,MID(I31,13,2)=D31,MID(I31,16,2)=D31,MID(I31,19,2)=D31,MID(I31,22,2)=D31,MID(I31,25,2)=D31)),"w","l")))</f>
        <v>w</v>
      </c>
      <c r="O31" s="28">
        <f t="shared" si="7"/>
        <v>9</v>
      </c>
      <c r="P31" s="28">
        <f t="shared" si="10"/>
        <v>36</v>
      </c>
      <c r="Q31" s="28" t="str">
        <f t="shared" si="8"/>
        <v/>
      </c>
      <c r="S31" s="28">
        <v>29</v>
      </c>
      <c r="T31" s="32">
        <v>29</v>
      </c>
      <c r="AI31" s="28">
        <v>29</v>
      </c>
      <c r="AJ31" s="28">
        <v>3</v>
      </c>
      <c r="AK31" s="28">
        <v>2</v>
      </c>
      <c r="AL31" s="28" t="s">
        <v>43</v>
      </c>
      <c r="AM31" s="28" t="s">
        <v>37</v>
      </c>
      <c r="AN31" s="28" t="s">
        <v>75</v>
      </c>
      <c r="AO31" s="34" t="s">
        <v>70</v>
      </c>
      <c r="AP31" s="28" t="s">
        <v>65</v>
      </c>
      <c r="AQ31" s="28">
        <v>22</v>
      </c>
      <c r="AR31" s="28">
        <v>18</v>
      </c>
      <c r="AS31" s="28">
        <v>7</v>
      </c>
      <c r="AT31" s="28">
        <v>28</v>
      </c>
      <c r="AU31" s="34" t="s">
        <v>62</v>
      </c>
    </row>
    <row r="32" spans="1:47" ht="13.2" x14ac:dyDescent="0.25">
      <c r="A32" s="20" t="s">
        <v>9</v>
      </c>
      <c r="B32" s="50">
        <v>0.67873842592592604</v>
      </c>
      <c r="C32" s="51">
        <v>22</v>
      </c>
      <c r="D32" s="28" t="str">
        <f>IF($C32="","",LOOKUP($C32,$AI:$AI,$AO:$AO))</f>
        <v>10</v>
      </c>
      <c r="E32" s="28" t="str">
        <f>IF(C31="","",(IF(D31=D30,E31,IF(D31=0,E31,IF(AND(D31=D29,D30=0),E31,IF(D31=D28,CONCATENATE(REPLACE($E31,SEARCH($D31,$E31,1),3,""),"-",$D31),IF(AND(LEN(E31)=26,OR(MID(E31,1,2)=D31,MID(E31,4,2)=D31,MID(E31,7,2)=D31,MID(E31,10,2)=D31,MID(E31,13,2)=D31,MID(E31,16,2)=D31,MID(E31,19,2)=D31,MID(E31,22,2)=D31)),CONCATENATE(REPLACE($E31,SEARCH($D31,$E31,1),3,""),"-",$D31),IF(RIGHT(E31,2)=D31,E31,IF(LEN(E31)=26,CONCATENATE(MID(E31,4,23),"-",D31),IF(AND(LEN(E31)=23,OR(MID(E31,1,2)=D31,MID(E31,4,2)=D31,MID(E31,7,2)=D31,MID(E31,10,2)=D31,MID(E31,13,2)=D31,MID(E31,16,2)=D31,MID(E31,19,2)=D31,MID(E31,22,2)=D31)),CONCATENATE(REPLACE($E31,SEARCH($D31,$E31,1),3,""),"-",$D31),IF(LEN(E31)=23,CONCATENATE(E31,"-",D31),IF(AND(LEN(E31)=20,OR(MID(E31,1,2)=D31,MID(E31,4,2)=D31,MID(E31,7,2)=D31,MID(E31,10,2)=D31,MID(E31,13,2)=D31,MID(E31,16,2)=D31,MID(E31,19,2)=D31)),CONCATENATE(REPLACE($E31,SEARCH($D31,$E31,1),3,""),"-",$D31),IF(LEN(E31)=20,CONCATENATE(E31,"-",D31),IF(AND(LEN(E31)=17,OR(MID(E31,1,2)=D31,MID(E31,4,2)=D31,MID(E31,7,2)=D31,MID(E31,10,2)=D31,MID(E31,13,2)=D31,MID(E31,16,2)=D31)),CONCATENATE(REPLACE($E31,SEARCH($D31,$E31,1),3,""),"-",$D31),IF(LEN(E31)=17,CONCATENATE(E31,"-",D31),IF(AND(LEN(E31)=14,OR(MID(E31,1,2)=D31,MID(E31,4,2)=D31,MID(E31,7,2)=D31,MID(E31,10,2)=D31,MID(E31,13,2)=D31)),CONCATENATE(REPLACE($E31,SEARCH($D31,$E31,1),3,""),"-",$D31),IF(LEN(E31)=14,CONCATENATE(E31,"-",D31),IF(AND(LEN(E31)=11,OR(MID(E31,1,2)=D31,MID(E31,4,2)=D31,MID(E31,7,2)=D31,MID(E31,10,2)=D31)),CONCATENATE(REPLACE($E31,SEARCH($D31,$E31,1),3,""),"-",$D31),IF(LEN(E31)=11,CONCATENATE(E31,"-",D31),IF(AND(LEN(E31)=8,OR(MID(E31,1,2)=D31,MID(E31,4,2)=D31,MID(E31,7,2)=D31)),CONCATENATE(REPLACE($E31,SEARCH($D31,$E31,1),3,""),"-",$D31),IF(D31=D29,E31,IF(AND(LEN(E31)=5,MID(E31,1,2)=D31),CONCATENATE(REPLACE(E31,SEARCH(D31,E31,1),3,""),"-",D31),CONCATENATE(E31,"-",D31)))))))))))))))))))))))</f>
        <v>04-05-17-01-15-13-06-11-12</v>
      </c>
      <c r="F32" s="28" t="str">
        <f>IF(C31="","",IF(C31=0,F31,IF(AND(LEN(E31)=26,OR(MID(E31,1,2)=D31,MID(E31,4,2)=D31,MID(E31,7,2)=D31,MID(E31,10,2)=D31,MID(E31,13,2)=D31,MID(E31,16,2)=D31,MID(E31,19,2)=D31,MID(E31,22,2)=D31,MID(E31,25,2)=D31)),F31,IF(LEN(E31)=26,CONCATENATE(G32,"-",MID(E31,1,2)),IF(RIGHT(F31,2)=D31,MID(F31,1,LEN(F31)-3),IF(OR(MID(E31,1,2)=D31,MID(E31,4,2)=D31,MID(E31,7,2)=D31,MID(E31,10,2)=D31,MID(E31,13,2)=D31,MID(E31,16,2)=D31,MID(E31,19,2)=D31,MID(E31,22,2)=D31,MID(E31,25,2)=D31),F31,REPLACE(F31,SEARCH(D31,F31,1),3,"")))))))</f>
        <v>16-08-07-02-14-18-09-03-10</v>
      </c>
      <c r="G32" s="28" t="str">
        <f t="shared" si="13"/>
        <v>16-08-07-02-14-18-09-03</v>
      </c>
      <c r="H32" s="28" t="str">
        <f>IF(AND($J32="b",$I31=""),"last",IF(AND(N31="l",C31=0),H31,IF(AND($N31="w",$I31=$E31),"last",IF(AND($N31="w",$I31=$F31),"furthest",IF(AND($N31="l",$I31=$E31),"furthest",IF(AND($N31="l",$I31=$F31),"last",""))))))</f>
        <v>furthest</v>
      </c>
      <c r="I32" s="28" t="str">
        <f>IF(AND(J32="b",I31=""),E32,IF(AND(N31="l",C31=0),I31,IF(AND(N31="w",I31=E31),E32,IF(AND(N31="w",I31=F31),F32,IF(AND(N31="l",I31=E31),F32,IF(AND(N31="l",I31=F31),E32,""))))))</f>
        <v>16-08-07-02-14-18-09-03-10</v>
      </c>
      <c r="J32" s="28" t="str">
        <f>IF(C31="","",IF(LEN(E32)=26,"b",""))</f>
        <v>b</v>
      </c>
      <c r="K32" s="28">
        <f t="shared" si="11"/>
        <v>1</v>
      </c>
      <c r="L32" s="28">
        <f t="shared" si="14"/>
        <v>1</v>
      </c>
      <c r="M32" s="28">
        <v>1</v>
      </c>
      <c r="N32" s="28" t="str">
        <f>IF(C32="","",IF(J32="","",IF(AND(J32="b",OR(MID(I32,1,2)=D32,MID(I32,4,2)=D32,MID(I32,7,2)=D32,MID(I32,10,2)=D32,MID(I32,13,2)=D32,MID(I32,16,2)=D32,MID(I32,19,2)=D32,MID(I32,22,2)=D32,MID(I32,25,2)=D32)),"w","l")))</f>
        <v>w</v>
      </c>
      <c r="O32" s="28">
        <f t="shared" si="7"/>
        <v>9</v>
      </c>
      <c r="P32" s="28">
        <f t="shared" si="10"/>
        <v>45</v>
      </c>
      <c r="Q32" s="28" t="str">
        <f t="shared" si="8"/>
        <v/>
      </c>
      <c r="S32" s="28">
        <v>30</v>
      </c>
      <c r="T32" s="32">
        <v>30</v>
      </c>
      <c r="AI32" s="28">
        <v>30</v>
      </c>
      <c r="AJ32" s="28">
        <v>3</v>
      </c>
      <c r="AK32" s="28">
        <v>3</v>
      </c>
      <c r="AL32" s="28" t="s">
        <v>36</v>
      </c>
      <c r="AM32" s="28" t="s">
        <v>44</v>
      </c>
      <c r="AN32" s="28" t="s">
        <v>75</v>
      </c>
      <c r="AO32" s="34" t="s">
        <v>71</v>
      </c>
      <c r="AP32" s="28" t="s">
        <v>67</v>
      </c>
      <c r="AQ32" s="28">
        <v>36</v>
      </c>
      <c r="AR32" s="28">
        <v>11</v>
      </c>
      <c r="AS32" s="28">
        <v>8</v>
      </c>
      <c r="AT32" s="28">
        <v>23</v>
      </c>
      <c r="AU32" s="34" t="s">
        <v>34</v>
      </c>
    </row>
    <row r="33" spans="1:47" ht="13.2" x14ac:dyDescent="0.25">
      <c r="A33" s="20" t="s">
        <v>9</v>
      </c>
      <c r="B33" s="50">
        <v>0.67943287037037037</v>
      </c>
      <c r="C33" s="51">
        <v>20</v>
      </c>
      <c r="D33" s="28" t="str">
        <f t="shared" si="0"/>
        <v>11</v>
      </c>
      <c r="E33" s="28" t="str">
        <f>IF(C32="","",(IF(D32=D31,E32,IF(D32=0,E32,IF(AND(D32=D30,D31=0),E32,IF(D32=D29,CONCATENATE(REPLACE($E32,SEARCH($D32,$E32,1),3,""),"-",$D32),IF(AND(LEN(E32)=26,OR(MID(E32,1,2)=D32,MID(E32,4,2)=D32,MID(E32,7,2)=D32,MID(E32,10,2)=D32,MID(E32,13,2)=D32,MID(E32,16,2)=D32,MID(E32,19,2)=D32,MID(E32,22,2)=D32)),CONCATENATE(REPLACE($E32,SEARCH($D32,$E32,1),3,""),"-",$D32),IF(RIGHT(E32,2)=D32,E32,IF(LEN(E32)=26,CONCATENATE(MID(E32,4,23),"-",D32),IF(AND(LEN(E32)=23,OR(MID(E32,1,2)=D32,MID(E32,4,2)=D32,MID(E32,7,2)=D32,MID(E32,10,2)=D32,MID(E32,13,2)=D32,MID(E32,16,2)=D32,MID(E32,19,2)=D32,MID(E32,22,2)=D32)),CONCATENATE(REPLACE($E32,SEARCH($D32,$E32,1),3,""),"-",$D32),IF(LEN(E32)=23,CONCATENATE(E32,"-",D32),IF(AND(LEN(E32)=20,OR(MID(E32,1,2)=D32,MID(E32,4,2)=D32,MID(E32,7,2)=D32,MID(E32,10,2)=D32,MID(E32,13,2)=D32,MID(E32,16,2)=D32,MID(E32,19,2)=D32)),CONCATENATE(REPLACE($E32,SEARCH($D32,$E32,1),3,""),"-",$D32),IF(LEN(E32)=20,CONCATENATE(E32,"-",D32),IF(AND(LEN(E32)=17,OR(MID(E32,1,2)=D32,MID(E32,4,2)=D32,MID(E32,7,2)=D32,MID(E32,10,2)=D32,MID(E32,13,2)=D32,MID(E32,16,2)=D32)),CONCATENATE(REPLACE($E32,SEARCH($D32,$E32,1),3,""),"-",$D32),IF(LEN(E32)=17,CONCATENATE(E32,"-",D32),IF(AND(LEN(E32)=14,OR(MID(E32,1,2)=D32,MID(E32,4,2)=D32,MID(E32,7,2)=D32,MID(E32,10,2)=D32,MID(E32,13,2)=D32)),CONCATENATE(REPLACE($E32,SEARCH($D32,$E32,1),3,""),"-",$D32),IF(LEN(E32)=14,CONCATENATE(E32,"-",D32),IF(AND(LEN(E32)=11,OR(MID(E32,1,2)=D32,MID(E32,4,2)=D32,MID(E32,7,2)=D32,MID(E32,10,2)=D32)),CONCATENATE(REPLACE($E32,SEARCH($D32,$E32,1),3,""),"-",$D32),IF(LEN(E32)=11,CONCATENATE(E32,"-",D32),IF(AND(LEN(E32)=8,OR(MID(E32,1,2)=D32,MID(E32,4,2)=D32,MID(E32,7,2)=D32)),CONCATENATE(REPLACE($E32,SEARCH($D32,$E32,1),3,""),"-",$D32),IF(D32=D30,E32,IF(AND(LEN(E32)=5,MID(E32,1,2)=D32),CONCATENATE(REPLACE(E32,SEARCH(D32,E32,1),3,""),"-",D32),CONCATENATE(E32,"-",D32)))))))))))))))))))))))</f>
        <v>05-17-01-15-13-06-11-12-10</v>
      </c>
      <c r="F33" s="28" t="str">
        <f>IF(C32="","",IF(C32=0,F32,IF(AND(LEN(E32)=26,OR(MID(E32,1,2)=D32,MID(E32,4,2)=D32,MID(E32,7,2)=D32,MID(E32,10,2)=D32,MID(E32,13,2)=D32,MID(E32,16,2)=D32,MID(E32,19,2)=D32,MID(E32,22,2)=D32,MID(E32,25,2)=D32)),F32,IF(LEN(E32)=26,CONCATENATE(G33,"-",MID(E32,1,2)),IF(RIGHT(F32,2)=D32,MID(F32,1,LEN(F32)-3),IF(OR(MID(E32,1,2)=D32,MID(E32,4,2)=D32,MID(E32,7,2)=D32,MID(E32,10,2)=D32,MID(E32,13,2)=D32,MID(E32,16,2)=D32,MID(E32,19,2)=D32,MID(E32,22,2)=D32,MID(E32,25,2)=D32),F32,REPLACE(F32,SEARCH(D32,F32,1),3,"")))))))</f>
        <v>16-08-07-02-14-18-09-03-04</v>
      </c>
      <c r="G33" s="28" t="str">
        <f t="shared" si="13"/>
        <v>16-08-07-02-14-18-09-03</v>
      </c>
      <c r="H33" s="28" t="str">
        <f>IF(AND($J33="b",$I32=""),"last",IF(AND(N32="l",C32=0),H32,IF(AND($N32="w",$I32=$E32),"last",IF(AND($N32="w",$I32=$F32),"furthest",IF(AND($N32="l",$I32=$E32),"furthest",IF(AND($N32="l",$I32=$F32),"last",""))))))</f>
        <v>furthest</v>
      </c>
      <c r="I33" s="28" t="str">
        <f>IF(AND(J33="b",I32=""),E33,IF(AND(N32="l",C32=0),I32,IF(AND(N32="w",I32=E32),E33,IF(AND(N32="w",I32=F32),F33,IF(AND(N32="l",I32=E32),F33,IF(AND(N32="l",I32=F32),E33,""))))))</f>
        <v>16-08-07-02-14-18-09-03-04</v>
      </c>
      <c r="J33" s="28" t="str">
        <f>IF(C32="","",IF(LEN(E33)=26,"b",""))</f>
        <v>b</v>
      </c>
      <c r="K33" s="28">
        <f t="shared" si="11"/>
        <v>2</v>
      </c>
      <c r="L33" s="28">
        <f t="shared" si="14"/>
        <v>1</v>
      </c>
      <c r="M33" s="28">
        <v>1</v>
      </c>
      <c r="N33" s="28" t="str">
        <f t="shared" ref="N33:N81" si="15">IF(C33="","",IF(J33="","",IF(AND(J33="b",OR(MID(I33,1,2)=D33,MID(I33,4,2)=D33,MID(I33,7,2)=D33,MID(I33,10,2)=D33,MID(I33,13,2)=D33,MID(I33,16,2)=D33,MID(I33,19,2)=D33,MID(I33,22,2)=D33,MID(I33,25,2)=D33)),"w","l")))</f>
        <v>l</v>
      </c>
      <c r="O33" s="28">
        <f t="shared" si="7"/>
        <v>-9</v>
      </c>
      <c r="P33" s="28">
        <f t="shared" si="10"/>
        <v>36</v>
      </c>
      <c r="Q33" s="28" t="str">
        <f t="shared" si="8"/>
        <v/>
      </c>
      <c r="AI33" s="28">
        <v>31</v>
      </c>
      <c r="AJ33" s="28">
        <v>3</v>
      </c>
      <c r="AK33" s="28">
        <v>1</v>
      </c>
      <c r="AL33" s="28" t="s">
        <v>43</v>
      </c>
      <c r="AM33" s="28" t="s">
        <v>37</v>
      </c>
      <c r="AN33" s="28" t="s">
        <v>75</v>
      </c>
      <c r="AO33" s="34" t="s">
        <v>72</v>
      </c>
      <c r="AP33" s="28" t="s">
        <v>65</v>
      </c>
      <c r="AQ33" s="28">
        <v>20</v>
      </c>
      <c r="AR33" s="28">
        <v>14</v>
      </c>
      <c r="AS33" s="28">
        <v>9</v>
      </c>
      <c r="AT33" s="28">
        <v>22</v>
      </c>
      <c r="AU33" s="34" t="s">
        <v>41</v>
      </c>
    </row>
    <row r="34" spans="1:47" ht="13.2" x14ac:dyDescent="0.25">
      <c r="A34" s="20" t="s">
        <v>9</v>
      </c>
      <c r="B34" s="50">
        <v>0.680150462962963</v>
      </c>
      <c r="C34" s="51">
        <v>9</v>
      </c>
      <c r="D34" s="28" t="str">
        <f t="shared" si="0"/>
        <v>06</v>
      </c>
      <c r="E34" s="28" t="str">
        <f t="shared" ref="E34:E78" si="16">IF(C33="","",(IF(D33=D32,E33,IF(D33=0,E33,IF(AND(D33=D31,D32=0),E33,IF(D33=D30,CONCATENATE(REPLACE($E33,SEARCH($D33,$E33,1),3,""),"-",$D33),IF(AND(LEN(E33)=26,OR(MID(E33,1,2)=D33,MID(E33,4,2)=D33,MID(E33,7,2)=D33,MID(E33,10,2)=D33,MID(E33,13,2)=D33,MID(E33,16,2)=D33,MID(E33,19,2)=D33,MID(E33,22,2)=D33)),CONCATENATE(REPLACE($E33,SEARCH($D33,$E33,1),3,""),"-",$D33),IF(RIGHT(E33,2)=D33,E33,IF(LEN(E33)=26,CONCATENATE(MID(E33,4,23),"-",D33),IF(AND(LEN(E33)=23,OR(MID(E33,1,2)=D33,MID(E33,4,2)=D33,MID(E33,7,2)=D33,MID(E33,10,2)=D33,MID(E33,13,2)=D33,MID(E33,16,2)=D33,MID(E33,19,2)=D33,MID(E33,22,2)=D33)),CONCATENATE(REPLACE($E33,SEARCH($D33,$E33,1),3,""),"-",$D33),IF(LEN(E33)=23,CONCATENATE(E33,"-",D33),IF(AND(LEN(E33)=20,OR(MID(E33,1,2)=D33,MID(E33,4,2)=D33,MID(E33,7,2)=D33,MID(E33,10,2)=D33,MID(E33,13,2)=D33,MID(E33,16,2)=D33,MID(E33,19,2)=D33)),CONCATENATE(REPLACE($E33,SEARCH($D33,$E33,1),3,""),"-",$D33),IF(LEN(E33)=20,CONCATENATE(E33,"-",D33),IF(AND(LEN(E33)=17,OR(MID(E33,1,2)=D33,MID(E33,4,2)=D33,MID(E33,7,2)=D33,MID(E33,10,2)=D33,MID(E33,13,2)=D33,MID(E33,16,2)=D33)),CONCATENATE(REPLACE($E33,SEARCH($D33,$E33,1),3,""),"-",$D33),IF(LEN(E33)=17,CONCATENATE(E33,"-",D33),IF(AND(LEN(E33)=14,OR(MID(E33,1,2)=D33,MID(E33,4,2)=D33,MID(E33,7,2)=D33,MID(E33,10,2)=D33,MID(E33,13,2)=D33)),CONCATENATE(REPLACE($E33,SEARCH($D33,$E33,1),3,""),"-",$D33),IF(LEN(E33)=14,CONCATENATE(E33,"-",D33),IF(AND(LEN(E33)=11,OR(MID(E33,1,2)=D33,MID(E33,4,2)=D33,MID(E33,7,2)=D33,MID(E33,10,2)=D33)),CONCATENATE(REPLACE($E33,SEARCH($D33,$E33,1),3,""),"-",$D33),IF(LEN(E33)=11,CONCATENATE(E33,"-",D33),IF(AND(LEN(E33)=8,OR(MID(E33,1,2)=D33,MID(E33,4,2)=D33,MID(E33,7,2)=D33)),CONCATENATE(REPLACE($E33,SEARCH($D33,$E33,1),3,""),"-",$D33),IF(D33=D31,E33,IF(AND(LEN(E33)=5,MID(E33,1,2)=D33),CONCATENATE(REPLACE(E33,SEARCH(D33,E33,1),3,""),"-",D33),CONCATENATE(E33,"-",D33)))))))))))))))))))))))</f>
        <v>05-17-01-15-13-06-12-10-11</v>
      </c>
      <c r="F34" s="28" t="str">
        <f t="shared" ref="F34:F93" si="17">IF(C33="","",IF(C33=0,F33,IF(AND(LEN(E33)=26,OR(MID(E33,1,2)=D33,MID(E33,4,2)=D33,MID(E33,7,2)=D33,MID(E33,10,2)=D33,MID(E33,13,2)=D33,MID(E33,16,2)=D33,MID(E33,19,2)=D33,MID(E33,22,2)=D33,MID(E33,25,2)=D33)),F33,IF(LEN(E33)=26,CONCATENATE(G34,"-",MID(E33,1,2)),IF(RIGHT(F33,2)=D33,MID(F33,1,LEN(F33)-3),IF(OR(MID(E33,1,2)=D33,MID(E33,4,2)=D33,MID(E33,7,2)=D33,MID(E33,10,2)=D33,MID(E33,13,2)=D33,MID(E33,16,2)=D33,MID(E33,19,2)=D33,MID(E33,22,2)=D33,MID(E33,25,2)=D33),F33,REPLACE(F33,SEARCH(D33,F33,1),3,"")))))))</f>
        <v>16-08-07-02-14-18-09-03-04</v>
      </c>
      <c r="G34" s="28" t="str">
        <f t="shared" si="13"/>
        <v/>
      </c>
      <c r="H34" s="28" t="str">
        <f t="shared" si="4"/>
        <v>last</v>
      </c>
      <c r="I34" s="28" t="str">
        <f t="shared" ref="I34:I87" si="18">IF(AND(J34="b",I33=""),E34,IF(AND(N33="l",C33=0),I33,IF(AND(N33="w",I33=E33),E34,IF(AND(N33="w",I33=F33),F34,IF(AND(N33="l",I33=E33),F34,IF(AND(N33="l",I33=F33),E34,""))))))</f>
        <v>05-17-01-15-13-06-12-10-11</v>
      </c>
      <c r="J34" s="28" t="str">
        <f t="shared" ref="J34:J72" si="19">IF(C33="","",IF(LEN(E34)=26,"b",""))</f>
        <v>b</v>
      </c>
      <c r="K34" s="28">
        <f t="shared" si="11"/>
        <v>3</v>
      </c>
      <c r="L34" s="28">
        <f t="shared" si="14"/>
        <v>1</v>
      </c>
      <c r="M34" s="28">
        <v>1</v>
      </c>
      <c r="N34" s="28" t="str">
        <f t="shared" si="15"/>
        <v>w</v>
      </c>
      <c r="O34" s="28">
        <f t="shared" si="7"/>
        <v>9</v>
      </c>
      <c r="P34" s="28">
        <f t="shared" si="10"/>
        <v>45</v>
      </c>
      <c r="Q34" s="28" t="str">
        <f t="shared" si="8"/>
        <v/>
      </c>
      <c r="AI34" s="28">
        <v>32</v>
      </c>
      <c r="AJ34" s="28">
        <v>3</v>
      </c>
      <c r="AK34" s="28">
        <v>2</v>
      </c>
      <c r="AL34" s="28" t="s">
        <v>36</v>
      </c>
      <c r="AM34" s="28" t="s">
        <v>44</v>
      </c>
      <c r="AN34" s="28" t="s">
        <v>75</v>
      </c>
      <c r="AO34" s="34" t="s">
        <v>73</v>
      </c>
      <c r="AP34" s="28" t="s">
        <v>67</v>
      </c>
      <c r="AQ34" s="28">
        <v>26</v>
      </c>
      <c r="AR34" s="28">
        <v>0</v>
      </c>
      <c r="AS34" s="28">
        <v>15</v>
      </c>
      <c r="AT34" s="28">
        <v>19</v>
      </c>
      <c r="AU34" s="34" t="s">
        <v>47</v>
      </c>
    </row>
    <row r="35" spans="1:47" ht="13.2" x14ac:dyDescent="0.25">
      <c r="A35" s="20" t="s">
        <v>9</v>
      </c>
      <c r="B35" s="50">
        <v>0.68093750000000008</v>
      </c>
      <c r="C35" s="51">
        <v>16</v>
      </c>
      <c r="D35" s="28" t="str">
        <f t="shared" si="0"/>
        <v>07</v>
      </c>
      <c r="E35" s="28" t="str">
        <f t="shared" si="16"/>
        <v>05-17-01-15-13-12-10-11-06</v>
      </c>
      <c r="F35" s="28" t="str">
        <f t="shared" si="17"/>
        <v>16-08-07-02-14-18-09-03-04</v>
      </c>
      <c r="G35" s="28" t="str">
        <f t="shared" si="13"/>
        <v/>
      </c>
      <c r="H35" s="28" t="str">
        <f t="shared" si="4"/>
        <v>last</v>
      </c>
      <c r="I35" s="28" t="str">
        <f t="shared" si="18"/>
        <v>05-17-01-15-13-12-10-11-06</v>
      </c>
      <c r="J35" s="28" t="str">
        <f t="shared" si="19"/>
        <v>b</v>
      </c>
      <c r="K35" s="28">
        <f t="shared" si="11"/>
        <v>4</v>
      </c>
      <c r="L35" s="28">
        <f t="shared" si="14"/>
        <v>1</v>
      </c>
      <c r="M35" s="28">
        <v>1</v>
      </c>
      <c r="N35" s="28" t="str">
        <f t="shared" si="15"/>
        <v>l</v>
      </c>
      <c r="O35" s="28">
        <f t="shared" si="7"/>
        <v>-9</v>
      </c>
      <c r="P35" s="28">
        <f t="shared" si="10"/>
        <v>36</v>
      </c>
      <c r="Q35" s="28" t="str">
        <f t="shared" si="8"/>
        <v/>
      </c>
      <c r="AI35" s="28">
        <v>33</v>
      </c>
      <c r="AJ35" s="28">
        <v>3</v>
      </c>
      <c r="AK35" s="28">
        <v>3</v>
      </c>
      <c r="AL35" s="28" t="s">
        <v>43</v>
      </c>
      <c r="AM35" s="28" t="s">
        <v>37</v>
      </c>
      <c r="AN35" s="28" t="s">
        <v>75</v>
      </c>
      <c r="AO35" s="34" t="s">
        <v>74</v>
      </c>
      <c r="AP35" s="28" t="s">
        <v>65</v>
      </c>
      <c r="AQ35" s="28">
        <v>24</v>
      </c>
      <c r="AR35" s="28">
        <v>16</v>
      </c>
      <c r="AS35" s="28">
        <v>1</v>
      </c>
      <c r="AT35" s="28">
        <v>20</v>
      </c>
      <c r="AU35" s="34" t="s">
        <v>50</v>
      </c>
    </row>
    <row r="36" spans="1:47" ht="13.2" x14ac:dyDescent="0.25">
      <c r="A36" s="20" t="s">
        <v>9</v>
      </c>
      <c r="B36" s="50">
        <v>0.68130787037037033</v>
      </c>
      <c r="C36" s="51">
        <v>30</v>
      </c>
      <c r="D36" s="28" t="str">
        <f t="shared" si="0"/>
        <v>15</v>
      </c>
      <c r="E36" s="28" t="str">
        <f t="shared" si="16"/>
        <v>17-01-15-13-12-10-11-06-07</v>
      </c>
      <c r="F36" s="28" t="str">
        <f t="shared" si="17"/>
        <v>16-08-02-14-18-09-03-04-05</v>
      </c>
      <c r="G36" s="28" t="str">
        <f t="shared" si="13"/>
        <v>16-08-02-14-18-09-03-04</v>
      </c>
      <c r="H36" s="28" t="str">
        <f t="shared" si="4"/>
        <v>furthest</v>
      </c>
      <c r="I36" s="28" t="str">
        <f t="shared" si="18"/>
        <v>16-08-02-14-18-09-03-04-05</v>
      </c>
      <c r="J36" s="28" t="str">
        <f t="shared" si="19"/>
        <v>b</v>
      </c>
      <c r="K36" s="28">
        <f t="shared" si="11"/>
        <v>5</v>
      </c>
      <c r="L36" s="28">
        <f t="shared" si="14"/>
        <v>1</v>
      </c>
      <c r="M36" s="28">
        <v>1</v>
      </c>
      <c r="N36" s="28" t="str">
        <f t="shared" si="15"/>
        <v>l</v>
      </c>
      <c r="O36" s="28">
        <f t="shared" si="7"/>
        <v>-9</v>
      </c>
      <c r="P36" s="28">
        <f t="shared" si="10"/>
        <v>27</v>
      </c>
      <c r="Q36" s="28" t="str">
        <f t="shared" si="8"/>
        <v/>
      </c>
      <c r="AI36" s="28">
        <v>34</v>
      </c>
      <c r="AJ36" s="28">
        <v>3</v>
      </c>
      <c r="AK36" s="28">
        <v>1</v>
      </c>
      <c r="AL36" s="28" t="s">
        <v>36</v>
      </c>
      <c r="AM36" s="28" t="s">
        <v>44</v>
      </c>
      <c r="AN36" s="28" t="s">
        <v>75</v>
      </c>
      <c r="AO36" s="34" t="s">
        <v>72</v>
      </c>
      <c r="AP36" s="28" t="s">
        <v>67</v>
      </c>
      <c r="AQ36" s="28">
        <v>25</v>
      </c>
      <c r="AR36" s="28">
        <v>17</v>
      </c>
      <c r="AS36" s="28">
        <v>6</v>
      </c>
      <c r="AT36" s="28">
        <v>27</v>
      </c>
      <c r="AU36" s="34" t="s">
        <v>51</v>
      </c>
    </row>
    <row r="37" spans="1:47" ht="13.2" x14ac:dyDescent="0.25">
      <c r="A37" s="20" t="s">
        <v>9</v>
      </c>
      <c r="B37" s="50">
        <v>0.68185185185185182</v>
      </c>
      <c r="C37" s="51">
        <v>17</v>
      </c>
      <c r="D37" s="28" t="str">
        <f t="shared" si="0"/>
        <v>08</v>
      </c>
      <c r="E37" s="28" t="str">
        <f t="shared" si="16"/>
        <v>17-01-13-12-10-11-06-07-15</v>
      </c>
      <c r="F37" s="28" t="str">
        <f t="shared" si="17"/>
        <v>16-08-02-14-18-09-03-04-05</v>
      </c>
      <c r="G37" s="28" t="str">
        <f t="shared" si="13"/>
        <v/>
      </c>
      <c r="H37" s="28" t="str">
        <f t="shared" si="4"/>
        <v>last</v>
      </c>
      <c r="I37" s="28" t="str">
        <f t="shared" si="18"/>
        <v>17-01-13-12-10-11-06-07-15</v>
      </c>
      <c r="J37" s="28" t="str">
        <f t="shared" si="19"/>
        <v>b</v>
      </c>
      <c r="K37" s="28">
        <f t="shared" si="11"/>
        <v>6</v>
      </c>
      <c r="L37" s="28">
        <f t="shared" si="14"/>
        <v>1</v>
      </c>
      <c r="M37" s="28">
        <v>1</v>
      </c>
      <c r="N37" s="28" t="str">
        <f t="shared" si="15"/>
        <v>l</v>
      </c>
      <c r="O37" s="28">
        <f t="shared" si="7"/>
        <v>-9</v>
      </c>
      <c r="P37" s="28">
        <f t="shared" si="10"/>
        <v>18</v>
      </c>
      <c r="Q37" s="28" t="str">
        <f t="shared" si="8"/>
        <v/>
      </c>
      <c r="AI37" s="28">
        <v>35</v>
      </c>
      <c r="AJ37" s="28">
        <v>3</v>
      </c>
      <c r="AK37" s="28">
        <v>2</v>
      </c>
      <c r="AL37" s="28" t="s">
        <v>43</v>
      </c>
      <c r="AM37" s="28" t="s">
        <v>37</v>
      </c>
      <c r="AN37" s="28" t="s">
        <v>75</v>
      </c>
      <c r="AO37" s="34" t="s">
        <v>73</v>
      </c>
      <c r="AP37" s="28" t="s">
        <v>65</v>
      </c>
      <c r="AQ37" s="28">
        <v>28</v>
      </c>
      <c r="AR37" s="28">
        <v>12</v>
      </c>
      <c r="AS37" s="28">
        <v>3</v>
      </c>
      <c r="AT37" s="28">
        <v>26</v>
      </c>
      <c r="AU37" s="34" t="s">
        <v>53</v>
      </c>
    </row>
    <row r="38" spans="1:47" ht="13.2" x14ac:dyDescent="0.25">
      <c r="A38" s="20" t="s">
        <v>9</v>
      </c>
      <c r="B38" s="50">
        <v>0.68244212962962969</v>
      </c>
      <c r="C38" s="51">
        <v>25</v>
      </c>
      <c r="D38" s="28" t="str">
        <f t="shared" si="0"/>
        <v>13</v>
      </c>
      <c r="E38" s="28" t="str">
        <f t="shared" si="16"/>
        <v>01-13-12-10-11-06-07-15-08</v>
      </c>
      <c r="F38" s="28" t="str">
        <f t="shared" si="17"/>
        <v>16-02-14-18-09-03-04-05-17</v>
      </c>
      <c r="G38" s="28" t="str">
        <f t="shared" si="13"/>
        <v>16-02-14-18-09-03-04-05</v>
      </c>
      <c r="H38" s="28" t="str">
        <f t="shared" si="4"/>
        <v>furthest</v>
      </c>
      <c r="I38" s="28" t="str">
        <f t="shared" si="18"/>
        <v>16-02-14-18-09-03-04-05-17</v>
      </c>
      <c r="J38" s="28" t="str">
        <f t="shared" si="19"/>
        <v>b</v>
      </c>
      <c r="K38" s="28">
        <f t="shared" si="11"/>
        <v>7</v>
      </c>
      <c r="L38" s="28">
        <f t="shared" si="14"/>
        <v>1</v>
      </c>
      <c r="M38" s="28">
        <v>1</v>
      </c>
      <c r="N38" s="28" t="str">
        <f t="shared" si="15"/>
        <v>l</v>
      </c>
      <c r="O38" s="28">
        <f t="shared" si="7"/>
        <v>-9</v>
      </c>
      <c r="P38" s="28">
        <f t="shared" si="10"/>
        <v>9</v>
      </c>
      <c r="Q38" s="28" t="str">
        <f t="shared" si="8"/>
        <v/>
      </c>
      <c r="AI38" s="28">
        <v>36</v>
      </c>
      <c r="AJ38" s="28">
        <v>3</v>
      </c>
      <c r="AK38" s="28">
        <v>3</v>
      </c>
      <c r="AL38" s="28" t="s">
        <v>36</v>
      </c>
      <c r="AM38" s="28" t="s">
        <v>44</v>
      </c>
      <c r="AN38" s="28" t="s">
        <v>75</v>
      </c>
      <c r="AO38" s="34" t="s">
        <v>74</v>
      </c>
      <c r="AP38" s="28" t="s">
        <v>67</v>
      </c>
      <c r="AQ38" s="28">
        <v>27</v>
      </c>
      <c r="AR38" s="28">
        <v>13</v>
      </c>
      <c r="AS38" s="28">
        <v>11</v>
      </c>
      <c r="AT38" s="28">
        <v>30</v>
      </c>
      <c r="AU38" s="34" t="s">
        <v>56</v>
      </c>
    </row>
    <row r="39" spans="1:47" ht="13.2" x14ac:dyDescent="0.25">
      <c r="A39" s="20" t="s">
        <v>9</v>
      </c>
      <c r="B39" s="50">
        <v>0.68325231481481474</v>
      </c>
      <c r="C39" s="51">
        <v>23</v>
      </c>
      <c r="D39" s="28" t="str">
        <f t="shared" si="0"/>
        <v>11</v>
      </c>
      <c r="E39" s="28" t="str">
        <f t="shared" si="16"/>
        <v>01-12-10-11-06-07-15-08-13</v>
      </c>
      <c r="F39" s="28" t="str">
        <f t="shared" si="17"/>
        <v>16-02-14-18-09-03-04-05-17</v>
      </c>
      <c r="G39" s="28" t="str">
        <f t="shared" si="13"/>
        <v/>
      </c>
      <c r="H39" s="28" t="str">
        <f t="shared" si="4"/>
        <v>last</v>
      </c>
      <c r="I39" s="28" t="str">
        <f t="shared" si="18"/>
        <v>01-12-10-11-06-07-15-08-13</v>
      </c>
      <c r="J39" s="28" t="str">
        <f t="shared" si="19"/>
        <v>b</v>
      </c>
      <c r="K39" s="28">
        <f t="shared" si="11"/>
        <v>8</v>
      </c>
      <c r="L39" s="28">
        <f t="shared" si="14"/>
        <v>1</v>
      </c>
      <c r="M39" s="28">
        <v>1</v>
      </c>
      <c r="N39" s="28" t="str">
        <f t="shared" si="15"/>
        <v>w</v>
      </c>
      <c r="O39" s="28">
        <f t="shared" si="7"/>
        <v>9</v>
      </c>
      <c r="P39" s="28">
        <f t="shared" si="10"/>
        <v>18</v>
      </c>
      <c r="Q39" s="28" t="str">
        <f t="shared" si="8"/>
        <v/>
      </c>
      <c r="AU39" s="38"/>
    </row>
    <row r="40" spans="1:47" ht="13.2" x14ac:dyDescent="0.25">
      <c r="A40" s="20" t="s">
        <v>9</v>
      </c>
      <c r="B40" s="50">
        <v>0.6840046296296296</v>
      </c>
      <c r="C40" s="51">
        <v>16</v>
      </c>
      <c r="D40" s="28" t="str">
        <f t="shared" si="0"/>
        <v>07</v>
      </c>
      <c r="E40" s="28" t="str">
        <f t="shared" si="16"/>
        <v>01-12-10-06-07-15-08-13-11</v>
      </c>
      <c r="F40" s="28" t="str">
        <f t="shared" si="17"/>
        <v>16-02-14-18-09-03-04-05-17</v>
      </c>
      <c r="G40" s="28" t="str">
        <f t="shared" si="13"/>
        <v/>
      </c>
      <c r="H40" s="28" t="str">
        <f t="shared" si="4"/>
        <v>last</v>
      </c>
      <c r="I40" s="28" t="str">
        <f t="shared" si="18"/>
        <v>01-12-10-06-07-15-08-13-11</v>
      </c>
      <c r="J40" s="28" t="str">
        <f t="shared" si="19"/>
        <v>b</v>
      </c>
      <c r="K40" s="28">
        <f t="shared" si="11"/>
        <v>9</v>
      </c>
      <c r="L40" s="28">
        <f t="shared" si="14"/>
        <v>1</v>
      </c>
      <c r="M40" s="28">
        <v>1</v>
      </c>
      <c r="N40" s="28" t="str">
        <f t="shared" si="15"/>
        <v>w</v>
      </c>
      <c r="O40" s="28">
        <f t="shared" si="7"/>
        <v>9</v>
      </c>
      <c r="P40" s="28">
        <f t="shared" si="10"/>
        <v>27</v>
      </c>
      <c r="Q40" s="28" t="str">
        <f t="shared" si="8"/>
        <v/>
      </c>
      <c r="AU40" s="38"/>
    </row>
    <row r="41" spans="1:47" ht="13.2" x14ac:dyDescent="0.25">
      <c r="A41" s="18" t="s">
        <v>7</v>
      </c>
      <c r="B41" s="43">
        <v>0.68605324074074081</v>
      </c>
      <c r="C41" s="44">
        <v>11</v>
      </c>
      <c r="D41" s="28" t="str">
        <f t="shared" si="0"/>
        <v>05</v>
      </c>
      <c r="E41" s="28" t="str">
        <f t="shared" si="16"/>
        <v>01-12-10-06-15-08-13-11-07</v>
      </c>
      <c r="F41" s="28" t="str">
        <f t="shared" si="17"/>
        <v>16-02-14-18-09-03-04-05-17</v>
      </c>
      <c r="G41" s="28" t="str">
        <f t="shared" si="13"/>
        <v/>
      </c>
      <c r="H41" s="28" t="str">
        <f t="shared" si="4"/>
        <v>last</v>
      </c>
      <c r="I41" s="28" t="str">
        <f t="shared" si="18"/>
        <v>01-12-10-06-15-08-13-11-07</v>
      </c>
      <c r="J41" s="28" t="str">
        <f t="shared" si="19"/>
        <v>b</v>
      </c>
      <c r="K41" s="28">
        <f t="shared" si="11"/>
        <v>1</v>
      </c>
      <c r="L41" s="28">
        <f t="shared" si="14"/>
        <v>2</v>
      </c>
      <c r="M41" s="28">
        <v>1</v>
      </c>
      <c r="N41" s="28" t="str">
        <f t="shared" si="15"/>
        <v>l</v>
      </c>
      <c r="O41" s="28">
        <f t="shared" si="7"/>
        <v>-9</v>
      </c>
      <c r="P41" s="28">
        <f t="shared" si="10"/>
        <v>18</v>
      </c>
      <c r="Q41" s="28" t="str">
        <f t="shared" si="8"/>
        <v/>
      </c>
      <c r="AU41" s="38"/>
    </row>
    <row r="42" spans="1:47" ht="13.2" x14ac:dyDescent="0.25">
      <c r="A42" s="18" t="s">
        <v>7</v>
      </c>
      <c r="B42" s="43">
        <v>0.68767361111111114</v>
      </c>
      <c r="C42" s="44">
        <v>32</v>
      </c>
      <c r="D42" s="28" t="str">
        <f t="shared" si="0"/>
        <v>17</v>
      </c>
      <c r="E42" s="28" t="str">
        <f t="shared" si="16"/>
        <v>12-10-06-15-08-13-11-07-05</v>
      </c>
      <c r="F42" s="28" t="str">
        <f t="shared" si="17"/>
        <v>16-02-14-18-09-03-04-17-01</v>
      </c>
      <c r="G42" s="28" t="str">
        <f t="shared" si="13"/>
        <v>16-02-14-18-09-03-04-17</v>
      </c>
      <c r="H42" s="28" t="str">
        <f t="shared" si="4"/>
        <v>furthest</v>
      </c>
      <c r="I42" s="28" t="str">
        <f t="shared" si="18"/>
        <v>16-02-14-18-09-03-04-17-01</v>
      </c>
      <c r="J42" s="28" t="str">
        <f t="shared" si="19"/>
        <v>b</v>
      </c>
      <c r="K42" s="28">
        <f t="shared" si="11"/>
        <v>2</v>
      </c>
      <c r="L42" s="28">
        <f t="shared" si="14"/>
        <v>2</v>
      </c>
      <c r="M42" s="28">
        <v>1</v>
      </c>
      <c r="N42" s="28" t="str">
        <f t="shared" si="15"/>
        <v>w</v>
      </c>
      <c r="O42" s="28">
        <f t="shared" si="7"/>
        <v>9</v>
      </c>
      <c r="P42" s="28">
        <f t="shared" si="10"/>
        <v>27</v>
      </c>
      <c r="Q42" s="28" t="str">
        <f t="shared" si="8"/>
        <v/>
      </c>
    </row>
    <row r="43" spans="1:47" ht="13.2" x14ac:dyDescent="0.25">
      <c r="A43" s="18" t="s">
        <v>7</v>
      </c>
      <c r="B43" s="43">
        <v>0.69002314814814814</v>
      </c>
      <c r="C43" s="44">
        <v>22</v>
      </c>
      <c r="D43" s="28" t="str">
        <f t="shared" si="0"/>
        <v>10</v>
      </c>
      <c r="E43" s="28" t="str">
        <f t="shared" si="16"/>
        <v>10-06-15-08-13-11-07-05-17</v>
      </c>
      <c r="F43" s="28" t="str">
        <f t="shared" si="17"/>
        <v>16-02-14-18-09-03-04-01-12</v>
      </c>
      <c r="G43" s="28" t="str">
        <f t="shared" si="13"/>
        <v>16-02-14-18-09-03-04-01</v>
      </c>
      <c r="H43" s="28" t="str">
        <f t="shared" si="4"/>
        <v>furthest</v>
      </c>
      <c r="I43" s="28" t="str">
        <f t="shared" si="18"/>
        <v>16-02-14-18-09-03-04-01-12</v>
      </c>
      <c r="J43" s="28" t="str">
        <f t="shared" si="19"/>
        <v>b</v>
      </c>
      <c r="K43" s="28">
        <f t="shared" si="11"/>
        <v>3</v>
      </c>
      <c r="L43" s="28">
        <f t="shared" si="14"/>
        <v>2</v>
      </c>
      <c r="M43" s="28">
        <v>1</v>
      </c>
      <c r="N43" s="28" t="str">
        <f t="shared" si="15"/>
        <v>l</v>
      </c>
      <c r="O43" s="28">
        <f t="shared" si="7"/>
        <v>-9</v>
      </c>
      <c r="P43" s="28">
        <f t="shared" si="10"/>
        <v>18</v>
      </c>
      <c r="Q43" s="28" t="str">
        <f t="shared" si="8"/>
        <v/>
      </c>
    </row>
    <row r="44" spans="1:47" ht="13.2" x14ac:dyDescent="0.25">
      <c r="A44" s="18" t="s">
        <v>7</v>
      </c>
      <c r="B44" s="43">
        <v>0.69134259259259256</v>
      </c>
      <c r="C44" s="44">
        <v>7</v>
      </c>
      <c r="D44" s="28" t="str">
        <f t="shared" si="0"/>
        <v>04</v>
      </c>
      <c r="E44" s="28" t="str">
        <f t="shared" si="16"/>
        <v>06-15-08-13-11-07-05-17-10</v>
      </c>
      <c r="F44" s="28" t="str">
        <f t="shared" si="17"/>
        <v>16-02-14-18-09-03-04-01-12</v>
      </c>
      <c r="G44" s="28" t="str">
        <f t="shared" si="13"/>
        <v/>
      </c>
      <c r="H44" s="28" t="str">
        <f t="shared" si="4"/>
        <v>last</v>
      </c>
      <c r="I44" s="28" t="str">
        <f t="shared" si="18"/>
        <v>06-15-08-13-11-07-05-17-10</v>
      </c>
      <c r="J44" s="28" t="str">
        <f t="shared" si="19"/>
        <v>b</v>
      </c>
      <c r="K44" s="28">
        <f t="shared" si="11"/>
        <v>4</v>
      </c>
      <c r="L44" s="28">
        <f t="shared" si="14"/>
        <v>2</v>
      </c>
      <c r="M44" s="28">
        <v>1</v>
      </c>
      <c r="N44" s="28" t="str">
        <f t="shared" si="15"/>
        <v>l</v>
      </c>
      <c r="O44" s="28">
        <f t="shared" si="7"/>
        <v>-9</v>
      </c>
      <c r="P44" s="28">
        <f t="shared" si="10"/>
        <v>9</v>
      </c>
      <c r="Q44" s="28" t="str">
        <f t="shared" si="8"/>
        <v/>
      </c>
    </row>
    <row r="45" spans="1:47" ht="13.2" x14ac:dyDescent="0.25">
      <c r="A45" s="18" t="s">
        <v>7</v>
      </c>
      <c r="B45" s="43">
        <v>0.69292824074074078</v>
      </c>
      <c r="C45" s="44">
        <v>15</v>
      </c>
      <c r="D45" s="28" t="str">
        <f t="shared" si="0"/>
        <v>09</v>
      </c>
      <c r="E45" s="28" t="str">
        <f t="shared" si="16"/>
        <v>15-08-13-11-07-05-17-10-04</v>
      </c>
      <c r="F45" s="28" t="str">
        <f t="shared" si="17"/>
        <v>16-02-14-18-09-03-01-12-06</v>
      </c>
      <c r="G45" s="28" t="str">
        <f t="shared" si="13"/>
        <v>16-02-14-18-09-03-01-12</v>
      </c>
      <c r="H45" s="28" t="str">
        <f t="shared" si="4"/>
        <v>furthest</v>
      </c>
      <c r="I45" s="28" t="str">
        <f t="shared" si="18"/>
        <v>16-02-14-18-09-03-01-12-06</v>
      </c>
      <c r="J45" s="28" t="str">
        <f t="shared" si="19"/>
        <v>b</v>
      </c>
      <c r="K45" s="28">
        <f t="shared" si="11"/>
        <v>5</v>
      </c>
      <c r="L45" s="28">
        <f t="shared" si="14"/>
        <v>2</v>
      </c>
      <c r="M45" s="28">
        <v>1</v>
      </c>
      <c r="N45" s="28" t="str">
        <f t="shared" si="15"/>
        <v>w</v>
      </c>
      <c r="O45" s="28">
        <f t="shared" si="7"/>
        <v>9</v>
      </c>
      <c r="P45" s="28">
        <f t="shared" si="10"/>
        <v>18</v>
      </c>
      <c r="Q45" s="28" t="str">
        <f t="shared" si="8"/>
        <v/>
      </c>
    </row>
    <row r="46" spans="1:47" ht="13.2" x14ac:dyDescent="0.25">
      <c r="A46" s="18" t="s">
        <v>7</v>
      </c>
      <c r="B46" s="43">
        <v>0.69440972222222219</v>
      </c>
      <c r="C46" s="44">
        <v>9</v>
      </c>
      <c r="D46" s="28" t="str">
        <f t="shared" si="0"/>
        <v>06</v>
      </c>
      <c r="E46" s="28" t="str">
        <f t="shared" si="16"/>
        <v>08-13-11-07-05-17-10-04-09</v>
      </c>
      <c r="F46" s="28" t="str">
        <f t="shared" si="17"/>
        <v>16-02-14-18-03-01-12-06-15</v>
      </c>
      <c r="G46" s="28" t="str">
        <f t="shared" si="13"/>
        <v>16-02-14-18-03-01-12-06</v>
      </c>
      <c r="H46" s="28" t="str">
        <f t="shared" si="4"/>
        <v>furthest</v>
      </c>
      <c r="I46" s="28" t="str">
        <f t="shared" si="18"/>
        <v>16-02-14-18-03-01-12-06-15</v>
      </c>
      <c r="J46" s="28" t="str">
        <f t="shared" si="19"/>
        <v>b</v>
      </c>
      <c r="K46" s="28">
        <f t="shared" si="11"/>
        <v>6</v>
      </c>
      <c r="L46" s="28">
        <f t="shared" si="14"/>
        <v>2</v>
      </c>
      <c r="M46" s="28">
        <v>1</v>
      </c>
      <c r="N46" s="28" t="str">
        <f t="shared" si="15"/>
        <v>w</v>
      </c>
      <c r="O46" s="28">
        <f t="shared" si="7"/>
        <v>9</v>
      </c>
      <c r="P46" s="28">
        <f t="shared" si="10"/>
        <v>27</v>
      </c>
      <c r="Q46" s="28" t="str">
        <f t="shared" si="8"/>
        <v/>
      </c>
    </row>
    <row r="47" spans="1:47" ht="13.2" x14ac:dyDescent="0.25">
      <c r="A47" s="18" t="s">
        <v>7</v>
      </c>
      <c r="B47" s="43">
        <v>0.69589120370370372</v>
      </c>
      <c r="C47" s="44">
        <v>0</v>
      </c>
      <c r="D47" s="28">
        <f t="shared" si="0"/>
        <v>0</v>
      </c>
      <c r="E47" s="28" t="str">
        <f t="shared" si="16"/>
        <v>13-11-07-05-17-10-04-09-06</v>
      </c>
      <c r="F47" s="28" t="str">
        <f t="shared" si="17"/>
        <v>16-02-14-18-03-01-12-15-08</v>
      </c>
      <c r="G47" s="28" t="str">
        <f t="shared" si="13"/>
        <v>16-02-14-18-03-01-12-15</v>
      </c>
      <c r="H47" s="28" t="str">
        <f t="shared" si="4"/>
        <v>furthest</v>
      </c>
      <c r="I47" s="28" t="str">
        <f t="shared" si="18"/>
        <v>16-02-14-18-03-01-12-15-08</v>
      </c>
      <c r="J47" s="28" t="str">
        <f t="shared" si="19"/>
        <v>b</v>
      </c>
      <c r="K47" s="28">
        <f t="shared" si="11"/>
        <v>7</v>
      </c>
      <c r="L47" s="28">
        <f t="shared" si="14"/>
        <v>2</v>
      </c>
      <c r="M47" s="28">
        <v>1</v>
      </c>
      <c r="N47" s="28" t="str">
        <f t="shared" si="15"/>
        <v>l</v>
      </c>
      <c r="O47" s="28">
        <f t="shared" si="7"/>
        <v>-9</v>
      </c>
      <c r="P47" s="28">
        <f t="shared" si="10"/>
        <v>18</v>
      </c>
      <c r="Q47" s="28" t="str">
        <f t="shared" si="8"/>
        <v/>
      </c>
    </row>
    <row r="48" spans="1:47" ht="13.2" x14ac:dyDescent="0.25">
      <c r="A48" s="18" t="s">
        <v>7</v>
      </c>
      <c r="B48" s="43">
        <v>0.69755787037037031</v>
      </c>
      <c r="C48" s="44">
        <v>8</v>
      </c>
      <c r="D48" s="28" t="str">
        <f t="shared" si="0"/>
        <v>05</v>
      </c>
      <c r="E48" s="28" t="str">
        <f t="shared" si="16"/>
        <v>13-11-07-05-17-10-04-09-06</v>
      </c>
      <c r="F48" s="28" t="str">
        <f t="shared" si="17"/>
        <v>16-02-14-18-03-01-12-15-08</v>
      </c>
      <c r="G48" s="28" t="str">
        <f t="shared" si="13"/>
        <v/>
      </c>
      <c r="H48" s="28" t="str">
        <f t="shared" si="4"/>
        <v>furthest</v>
      </c>
      <c r="I48" s="28" t="str">
        <f t="shared" si="18"/>
        <v>16-02-14-18-03-01-12-15-08</v>
      </c>
      <c r="J48" s="28" t="str">
        <f t="shared" si="19"/>
        <v>b</v>
      </c>
      <c r="K48" s="28">
        <f t="shared" si="11"/>
        <v>8</v>
      </c>
      <c r="L48" s="28">
        <f t="shared" si="14"/>
        <v>2</v>
      </c>
      <c r="M48" s="28">
        <v>1</v>
      </c>
      <c r="N48" s="28" t="str">
        <f t="shared" si="15"/>
        <v>l</v>
      </c>
      <c r="O48" s="28">
        <f t="shared" si="7"/>
        <v>-9</v>
      </c>
      <c r="P48" s="28">
        <f t="shared" si="10"/>
        <v>9</v>
      </c>
      <c r="Q48" s="28" t="str">
        <f t="shared" si="8"/>
        <v/>
      </c>
    </row>
    <row r="49" spans="1:17" ht="13.2" x14ac:dyDescent="0.25">
      <c r="A49" s="18" t="s">
        <v>7</v>
      </c>
      <c r="B49" s="43">
        <v>0.69996527777777784</v>
      </c>
      <c r="C49" s="44">
        <v>6</v>
      </c>
      <c r="D49" s="28" t="str">
        <f t="shared" si="0"/>
        <v>03</v>
      </c>
      <c r="E49" s="28" t="str">
        <f t="shared" si="16"/>
        <v>13-11-07-17-10-04-09-06-05</v>
      </c>
      <c r="F49" s="28" t="str">
        <f t="shared" si="17"/>
        <v>16-02-14-18-03-01-12-15-08</v>
      </c>
      <c r="G49" s="28" t="str">
        <f t="shared" si="13"/>
        <v/>
      </c>
      <c r="H49" s="28" t="str">
        <f t="shared" si="4"/>
        <v>last</v>
      </c>
      <c r="I49" s="28" t="str">
        <f t="shared" si="18"/>
        <v>13-11-07-17-10-04-09-06-05</v>
      </c>
      <c r="J49" s="28" t="str">
        <f t="shared" si="19"/>
        <v>b</v>
      </c>
      <c r="K49" s="28">
        <f t="shared" si="11"/>
        <v>9</v>
      </c>
      <c r="L49" s="28">
        <f t="shared" si="14"/>
        <v>2</v>
      </c>
      <c r="M49" s="28">
        <v>1</v>
      </c>
      <c r="N49" s="28" t="str">
        <f t="shared" si="15"/>
        <v>l</v>
      </c>
      <c r="O49" s="28">
        <f t="shared" si="7"/>
        <v>-9</v>
      </c>
      <c r="P49" s="28">
        <f t="shared" si="10"/>
        <v>0</v>
      </c>
      <c r="Q49" s="28" t="str">
        <f t="shared" si="8"/>
        <v/>
      </c>
    </row>
    <row r="50" spans="1:17" ht="13.2" x14ac:dyDescent="0.25">
      <c r="A50" s="13" t="s">
        <v>8</v>
      </c>
      <c r="B50" s="47">
        <v>0.70173611111111101</v>
      </c>
      <c r="C50" s="48">
        <v>27</v>
      </c>
      <c r="D50" s="28" t="str">
        <f t="shared" si="0"/>
        <v>15</v>
      </c>
      <c r="E50" s="28" t="str">
        <f t="shared" si="16"/>
        <v>11-07-17-10-04-09-06-05-03</v>
      </c>
      <c r="F50" s="28" t="str">
        <f t="shared" si="17"/>
        <v>16-02-14-18-01-12-15-08-13</v>
      </c>
      <c r="G50" s="28" t="str">
        <f t="shared" si="13"/>
        <v>16-02-14-18-01-12-15-08</v>
      </c>
      <c r="H50" s="28" t="str">
        <f t="shared" si="4"/>
        <v>furthest</v>
      </c>
      <c r="I50" s="28" t="str">
        <f t="shared" si="18"/>
        <v>16-02-14-18-01-12-15-08-13</v>
      </c>
      <c r="J50" s="28" t="str">
        <f t="shared" si="19"/>
        <v>b</v>
      </c>
      <c r="K50" s="28">
        <f t="shared" si="11"/>
        <v>1</v>
      </c>
      <c r="L50" s="28">
        <f t="shared" si="14"/>
        <v>3</v>
      </c>
      <c r="M50" s="28">
        <v>1</v>
      </c>
      <c r="N50" s="28" t="str">
        <f t="shared" si="15"/>
        <v>w</v>
      </c>
      <c r="O50" s="28">
        <f t="shared" si="7"/>
        <v>9</v>
      </c>
      <c r="P50" s="28">
        <f t="shared" si="10"/>
        <v>9</v>
      </c>
      <c r="Q50" s="28" t="str">
        <f t="shared" si="8"/>
        <v/>
      </c>
    </row>
    <row r="51" spans="1:17" ht="13.2" x14ac:dyDescent="0.25">
      <c r="A51" s="13" t="s">
        <v>8</v>
      </c>
      <c r="B51" s="47">
        <v>0.70376157407407414</v>
      </c>
      <c r="C51" s="48">
        <v>7</v>
      </c>
      <c r="D51" s="28" t="str">
        <f t="shared" si="0"/>
        <v>04</v>
      </c>
      <c r="E51" s="28" t="str">
        <f t="shared" si="16"/>
        <v>07-17-10-04-09-06-05-03-15</v>
      </c>
      <c r="F51" s="28" t="str">
        <f t="shared" si="17"/>
        <v>16-02-14-18-01-12-08-13-11</v>
      </c>
      <c r="G51" s="28" t="str">
        <f t="shared" si="13"/>
        <v>16-02-14-18-01-12-08-13</v>
      </c>
      <c r="H51" s="28" t="str">
        <f t="shared" si="4"/>
        <v>furthest</v>
      </c>
      <c r="I51" s="28" t="str">
        <f t="shared" si="18"/>
        <v>16-02-14-18-01-12-08-13-11</v>
      </c>
      <c r="J51" s="28" t="str">
        <f t="shared" si="19"/>
        <v>b</v>
      </c>
      <c r="K51" s="28">
        <f t="shared" si="11"/>
        <v>2</v>
      </c>
      <c r="L51" s="28">
        <f t="shared" si="14"/>
        <v>3</v>
      </c>
      <c r="M51" s="28">
        <v>1</v>
      </c>
      <c r="N51" s="28" t="str">
        <f t="shared" si="15"/>
        <v>l</v>
      </c>
      <c r="O51" s="28">
        <f t="shared" si="7"/>
        <v>-9</v>
      </c>
      <c r="P51" s="28">
        <f t="shared" si="10"/>
        <v>0</v>
      </c>
      <c r="Q51" s="28" t="str">
        <f t="shared" si="8"/>
        <v/>
      </c>
    </row>
    <row r="52" spans="1:17" ht="13.2" x14ac:dyDescent="0.25">
      <c r="A52" s="13" t="s">
        <v>8</v>
      </c>
      <c r="B52" s="47">
        <v>0.70583333333333342</v>
      </c>
      <c r="C52" s="48">
        <v>3</v>
      </c>
      <c r="D52" s="28" t="str">
        <f t="shared" si="0"/>
        <v>03</v>
      </c>
      <c r="E52" s="28" t="str">
        <f t="shared" si="16"/>
        <v>07-17-10-09-06-05-03-15-04</v>
      </c>
      <c r="F52" s="28" t="str">
        <f t="shared" si="17"/>
        <v>16-02-14-18-01-12-08-13-11</v>
      </c>
      <c r="G52" s="28" t="str">
        <f t="shared" si="13"/>
        <v/>
      </c>
      <c r="H52" s="28" t="str">
        <f t="shared" si="4"/>
        <v>last</v>
      </c>
      <c r="I52" s="28" t="str">
        <f t="shared" si="18"/>
        <v>07-17-10-09-06-05-03-15-04</v>
      </c>
      <c r="J52" s="28" t="str">
        <f t="shared" si="19"/>
        <v>b</v>
      </c>
      <c r="K52" s="28">
        <f t="shared" si="11"/>
        <v>3</v>
      </c>
      <c r="L52" s="28">
        <f t="shared" si="14"/>
        <v>3</v>
      </c>
      <c r="M52" s="28">
        <v>1</v>
      </c>
      <c r="N52" s="28" t="str">
        <f t="shared" si="15"/>
        <v>w</v>
      </c>
      <c r="O52" s="28">
        <f t="shared" si="7"/>
        <v>9</v>
      </c>
      <c r="P52" s="28">
        <f t="shared" si="10"/>
        <v>9</v>
      </c>
      <c r="Q52" s="28" t="str">
        <f t="shared" si="8"/>
        <v/>
      </c>
    </row>
    <row r="53" spans="1:17" ht="13.2" x14ac:dyDescent="0.25">
      <c r="A53" s="13" t="s">
        <v>8</v>
      </c>
      <c r="B53" s="47">
        <v>0.7085069444444444</v>
      </c>
      <c r="C53" s="48">
        <v>11</v>
      </c>
      <c r="D53" s="28" t="str">
        <f t="shared" si="0"/>
        <v>05</v>
      </c>
      <c r="E53" s="28" t="str">
        <f t="shared" si="16"/>
        <v>07-17-10-09-06-05-15-04-03</v>
      </c>
      <c r="F53" s="28" t="str">
        <f t="shared" si="17"/>
        <v>16-02-14-18-01-12-08-13-11</v>
      </c>
      <c r="G53" s="28" t="str">
        <f t="shared" si="13"/>
        <v/>
      </c>
      <c r="H53" s="28" t="str">
        <f t="shared" si="4"/>
        <v>last</v>
      </c>
      <c r="I53" s="28" t="str">
        <f t="shared" si="18"/>
        <v>07-17-10-09-06-05-15-04-03</v>
      </c>
      <c r="J53" s="28" t="str">
        <f t="shared" si="19"/>
        <v>b</v>
      </c>
      <c r="K53" s="28">
        <f t="shared" si="11"/>
        <v>4</v>
      </c>
      <c r="L53" s="28">
        <f t="shared" si="14"/>
        <v>3</v>
      </c>
      <c r="M53" s="28">
        <v>1</v>
      </c>
      <c r="N53" s="28" t="str">
        <f t="shared" si="15"/>
        <v>w</v>
      </c>
      <c r="O53" s="28">
        <f t="shared" si="7"/>
        <v>9</v>
      </c>
      <c r="P53" s="28">
        <f t="shared" si="10"/>
        <v>18</v>
      </c>
      <c r="Q53" s="28" t="str">
        <f t="shared" si="8"/>
        <v/>
      </c>
    </row>
    <row r="54" spans="1:17" ht="13.2" x14ac:dyDescent="0.25">
      <c r="A54" s="13" t="s">
        <v>8</v>
      </c>
      <c r="B54" s="47">
        <v>0.71019675925925929</v>
      </c>
      <c r="C54" s="48">
        <v>5</v>
      </c>
      <c r="D54" s="28" t="str">
        <f t="shared" si="0"/>
        <v>02</v>
      </c>
      <c r="E54" s="28" t="str">
        <f t="shared" si="16"/>
        <v>07-17-10-09-06-15-04-03-05</v>
      </c>
      <c r="F54" s="28" t="str">
        <f t="shared" si="17"/>
        <v>16-02-14-18-01-12-08-13-11</v>
      </c>
      <c r="G54" s="28" t="str">
        <f t="shared" si="13"/>
        <v/>
      </c>
      <c r="H54" s="28" t="str">
        <f t="shared" si="4"/>
        <v>last</v>
      </c>
      <c r="I54" s="28" t="str">
        <f t="shared" si="18"/>
        <v>07-17-10-09-06-15-04-03-05</v>
      </c>
      <c r="J54" s="28" t="str">
        <f t="shared" si="19"/>
        <v>b</v>
      </c>
      <c r="K54" s="28">
        <f t="shared" si="11"/>
        <v>5</v>
      </c>
      <c r="L54" s="28">
        <f t="shared" si="14"/>
        <v>3</v>
      </c>
      <c r="M54" s="28">
        <v>1</v>
      </c>
      <c r="N54" s="28" t="str">
        <f t="shared" si="15"/>
        <v>l</v>
      </c>
      <c r="O54" s="28">
        <f t="shared" si="7"/>
        <v>-9</v>
      </c>
      <c r="P54" s="28">
        <f t="shared" si="10"/>
        <v>9</v>
      </c>
      <c r="Q54" s="28" t="str">
        <f t="shared" si="8"/>
        <v/>
      </c>
    </row>
    <row r="55" spans="1:17" ht="13.2" x14ac:dyDescent="0.25">
      <c r="A55" s="13" t="s">
        <v>8</v>
      </c>
      <c r="B55" s="47">
        <v>0.71149305555555553</v>
      </c>
      <c r="C55" s="48">
        <v>3</v>
      </c>
      <c r="D55" s="28" t="str">
        <f t="shared" si="0"/>
        <v>03</v>
      </c>
      <c r="E55" s="28" t="str">
        <f t="shared" si="16"/>
        <v>17-10-09-06-15-04-03-05-02</v>
      </c>
      <c r="F55" s="28" t="str">
        <f t="shared" si="17"/>
        <v>16-14-18-01-12-08-13-11-07</v>
      </c>
      <c r="G55" s="28" t="str">
        <f t="shared" si="13"/>
        <v>16-14-18-01-12-08-13-11</v>
      </c>
      <c r="H55" s="28" t="str">
        <f t="shared" si="4"/>
        <v>furthest</v>
      </c>
      <c r="I55" s="28" t="str">
        <f t="shared" si="18"/>
        <v>16-14-18-01-12-08-13-11-07</v>
      </c>
      <c r="J55" s="28" t="str">
        <f t="shared" si="19"/>
        <v>b</v>
      </c>
      <c r="K55" s="28">
        <f t="shared" si="11"/>
        <v>6</v>
      </c>
      <c r="L55" s="28">
        <f t="shared" si="14"/>
        <v>3</v>
      </c>
      <c r="M55" s="28">
        <v>1</v>
      </c>
      <c r="N55" s="28" t="str">
        <f t="shared" si="15"/>
        <v>l</v>
      </c>
      <c r="O55" s="28">
        <f t="shared" si="7"/>
        <v>-9</v>
      </c>
      <c r="P55" s="28">
        <f t="shared" si="10"/>
        <v>0</v>
      </c>
      <c r="Q55" s="28" t="str">
        <f t="shared" si="8"/>
        <v/>
      </c>
    </row>
    <row r="56" spans="1:17" ht="13.2" x14ac:dyDescent="0.25">
      <c r="A56" s="13" t="s">
        <v>8</v>
      </c>
      <c r="B56" s="47">
        <v>0.71325231481481488</v>
      </c>
      <c r="C56" s="48">
        <v>31</v>
      </c>
      <c r="D56" s="28" t="str">
        <f t="shared" si="0"/>
        <v>16</v>
      </c>
      <c r="E56" s="28" t="str">
        <f t="shared" si="16"/>
        <v>17-10-09-06-15-04-05-02-03</v>
      </c>
      <c r="F56" s="28" t="str">
        <f t="shared" si="17"/>
        <v>16-14-18-01-12-08-13-11-07</v>
      </c>
      <c r="G56" s="28" t="str">
        <f t="shared" si="13"/>
        <v/>
      </c>
      <c r="H56" s="28" t="str">
        <f t="shared" si="4"/>
        <v>last</v>
      </c>
      <c r="I56" s="28" t="str">
        <f t="shared" si="18"/>
        <v>17-10-09-06-15-04-05-02-03</v>
      </c>
      <c r="J56" s="28" t="str">
        <f t="shared" si="19"/>
        <v>b</v>
      </c>
      <c r="K56" s="28">
        <f t="shared" si="11"/>
        <v>7</v>
      </c>
      <c r="L56" s="28">
        <f t="shared" si="14"/>
        <v>3</v>
      </c>
      <c r="M56" s="28">
        <v>1</v>
      </c>
      <c r="N56" s="28" t="str">
        <f t="shared" si="15"/>
        <v>l</v>
      </c>
      <c r="O56" s="28">
        <f t="shared" si="7"/>
        <v>-9</v>
      </c>
      <c r="P56" s="28">
        <f t="shared" si="10"/>
        <v>-9</v>
      </c>
      <c r="Q56" s="28" t="str">
        <f t="shared" si="8"/>
        <v/>
      </c>
    </row>
    <row r="57" spans="1:17" ht="13.2" x14ac:dyDescent="0.25">
      <c r="A57" s="13" t="s">
        <v>8</v>
      </c>
      <c r="B57" s="47">
        <v>0.71481481481481479</v>
      </c>
      <c r="C57" s="48">
        <v>30</v>
      </c>
      <c r="D57" s="28" t="str">
        <f t="shared" si="0"/>
        <v>15</v>
      </c>
      <c r="E57" s="28" t="str">
        <f t="shared" si="16"/>
        <v>10-09-06-15-04-05-02-03-16</v>
      </c>
      <c r="F57" s="28" t="str">
        <f t="shared" si="17"/>
        <v>14-18-01-12-08-13-11-07-17</v>
      </c>
      <c r="G57" s="28" t="str">
        <f t="shared" si="13"/>
        <v>14-18-01-12-08-13-11-07</v>
      </c>
      <c r="H57" s="28" t="str">
        <f t="shared" si="4"/>
        <v>furthest</v>
      </c>
      <c r="I57" s="28" t="str">
        <f t="shared" si="18"/>
        <v>14-18-01-12-08-13-11-07-17</v>
      </c>
      <c r="J57" s="28" t="str">
        <f t="shared" si="19"/>
        <v>b</v>
      </c>
      <c r="K57" s="28">
        <f t="shared" si="11"/>
        <v>8</v>
      </c>
      <c r="L57" s="28">
        <f t="shared" si="14"/>
        <v>3</v>
      </c>
      <c r="M57" s="28">
        <v>1</v>
      </c>
      <c r="N57" s="28" t="str">
        <f t="shared" si="15"/>
        <v>l</v>
      </c>
      <c r="O57" s="28">
        <f t="shared" si="7"/>
        <v>-9</v>
      </c>
      <c r="P57" s="28">
        <f t="shared" si="10"/>
        <v>-18</v>
      </c>
      <c r="Q57" s="28" t="str">
        <f t="shared" si="8"/>
        <v/>
      </c>
    </row>
    <row r="58" spans="1:17" ht="13.2" x14ac:dyDescent="0.25">
      <c r="A58" s="13" t="s">
        <v>8</v>
      </c>
      <c r="B58" s="47">
        <v>0.71627314814814813</v>
      </c>
      <c r="C58" s="48">
        <v>16</v>
      </c>
      <c r="D58" s="28" t="str">
        <f t="shared" si="0"/>
        <v>07</v>
      </c>
      <c r="E58" s="28" t="str">
        <f t="shared" si="16"/>
        <v>10-09-06-04-05-02-03-16-15</v>
      </c>
      <c r="F58" s="28" t="str">
        <f t="shared" si="17"/>
        <v>14-18-01-12-08-13-11-07-17</v>
      </c>
      <c r="G58" s="28" t="str">
        <f t="shared" si="13"/>
        <v/>
      </c>
      <c r="H58" s="28" t="str">
        <f t="shared" si="4"/>
        <v>last</v>
      </c>
      <c r="I58" s="28" t="str">
        <f t="shared" si="18"/>
        <v>10-09-06-04-05-02-03-16-15</v>
      </c>
      <c r="J58" s="28" t="str">
        <f t="shared" si="19"/>
        <v>b</v>
      </c>
      <c r="K58" s="28">
        <f t="shared" si="11"/>
        <v>9</v>
      </c>
      <c r="L58" s="28">
        <f t="shared" si="14"/>
        <v>3</v>
      </c>
      <c r="M58" s="28">
        <v>1</v>
      </c>
      <c r="N58" s="28" t="str">
        <f t="shared" si="15"/>
        <v>l</v>
      </c>
      <c r="O58" s="28">
        <f t="shared" si="7"/>
        <v>-9</v>
      </c>
      <c r="P58" s="28">
        <f t="shared" si="10"/>
        <v>-27</v>
      </c>
      <c r="Q58" s="28" t="str">
        <f t="shared" si="8"/>
        <v/>
      </c>
    </row>
    <row r="59" spans="1:17" ht="13.2" x14ac:dyDescent="0.25">
      <c r="A59" s="20" t="s">
        <v>9</v>
      </c>
      <c r="B59" s="50">
        <v>0.7185300925925926</v>
      </c>
      <c r="C59" s="51">
        <v>20</v>
      </c>
      <c r="D59" s="28" t="str">
        <f t="shared" si="0"/>
        <v>11</v>
      </c>
      <c r="E59" s="28" t="str">
        <f t="shared" si="16"/>
        <v>09-06-04-05-02-03-16-15-07</v>
      </c>
      <c r="F59" s="28" t="str">
        <f t="shared" si="17"/>
        <v>14-18-01-12-08-13-11-17-10</v>
      </c>
      <c r="G59" s="28" t="str">
        <f t="shared" si="13"/>
        <v>14-18-01-12-08-13-11-17</v>
      </c>
      <c r="H59" s="28" t="str">
        <f t="shared" si="4"/>
        <v>furthest</v>
      </c>
      <c r="I59" s="28" t="str">
        <f t="shared" si="18"/>
        <v>14-18-01-12-08-13-11-17-10</v>
      </c>
      <c r="J59" s="28" t="str">
        <f t="shared" si="19"/>
        <v>b</v>
      </c>
      <c r="K59" s="28">
        <f t="shared" si="11"/>
        <v>1</v>
      </c>
      <c r="L59" s="28">
        <f t="shared" si="14"/>
        <v>4</v>
      </c>
      <c r="M59" s="28">
        <v>1</v>
      </c>
      <c r="N59" s="28" t="str">
        <f t="shared" si="15"/>
        <v>w</v>
      </c>
      <c r="O59" s="28">
        <f t="shared" si="7"/>
        <v>9</v>
      </c>
      <c r="P59" s="28">
        <f t="shared" si="10"/>
        <v>-18</v>
      </c>
      <c r="Q59" s="28" t="str">
        <f t="shared" si="8"/>
        <v/>
      </c>
    </row>
    <row r="60" spans="1:17" ht="13.2" x14ac:dyDescent="0.25">
      <c r="A60" s="20" t="s">
        <v>9</v>
      </c>
      <c r="B60" s="50">
        <v>0.7200347222222222</v>
      </c>
      <c r="C60" s="51">
        <v>36</v>
      </c>
      <c r="D60" s="28" t="str">
        <f t="shared" si="0"/>
        <v>18</v>
      </c>
      <c r="E60" s="28" t="str">
        <f t="shared" si="16"/>
        <v>06-04-05-02-03-16-15-07-11</v>
      </c>
      <c r="F60" s="28" t="str">
        <f t="shared" si="17"/>
        <v>14-18-01-12-08-13-17-10-09</v>
      </c>
      <c r="G60" s="28" t="str">
        <f t="shared" si="13"/>
        <v>14-18-01-12-08-13-17-10</v>
      </c>
      <c r="H60" s="28" t="str">
        <f t="shared" si="4"/>
        <v>furthest</v>
      </c>
      <c r="I60" s="28" t="str">
        <f t="shared" si="18"/>
        <v>14-18-01-12-08-13-17-10-09</v>
      </c>
      <c r="J60" s="28" t="str">
        <f t="shared" si="19"/>
        <v>b</v>
      </c>
      <c r="K60" s="28">
        <f t="shared" si="11"/>
        <v>2</v>
      </c>
      <c r="L60" s="28">
        <f t="shared" si="14"/>
        <v>4</v>
      </c>
      <c r="M60" s="28">
        <v>1</v>
      </c>
      <c r="N60" s="28" t="str">
        <f t="shared" si="15"/>
        <v>w</v>
      </c>
      <c r="O60" s="28">
        <f t="shared" si="7"/>
        <v>9</v>
      </c>
      <c r="P60" s="28">
        <f t="shared" si="10"/>
        <v>-9</v>
      </c>
      <c r="Q60" s="28" t="str">
        <f t="shared" si="8"/>
        <v/>
      </c>
    </row>
    <row r="61" spans="1:17" ht="13.2" x14ac:dyDescent="0.25">
      <c r="A61" s="20" t="s">
        <v>9</v>
      </c>
      <c r="B61" s="50">
        <v>0.7211805555555556</v>
      </c>
      <c r="C61" s="51">
        <v>0</v>
      </c>
      <c r="D61" s="28">
        <f t="shared" si="0"/>
        <v>0</v>
      </c>
      <c r="E61" s="28" t="str">
        <f t="shared" si="16"/>
        <v>04-05-02-03-16-15-07-11-18</v>
      </c>
      <c r="F61" s="28" t="str">
        <f t="shared" si="17"/>
        <v>14-01-12-08-13-17-10-09-06</v>
      </c>
      <c r="G61" s="28" t="str">
        <f t="shared" si="13"/>
        <v>14-01-12-08-13-17-10-09</v>
      </c>
      <c r="H61" s="28" t="str">
        <f t="shared" si="4"/>
        <v>furthest</v>
      </c>
      <c r="I61" s="28" t="str">
        <f t="shared" si="18"/>
        <v>14-01-12-08-13-17-10-09-06</v>
      </c>
      <c r="J61" s="28" t="str">
        <f t="shared" si="19"/>
        <v>b</v>
      </c>
      <c r="K61" s="28">
        <f t="shared" si="11"/>
        <v>3</v>
      </c>
      <c r="L61" s="28">
        <f t="shared" si="14"/>
        <v>4</v>
      </c>
      <c r="M61" s="28">
        <v>1</v>
      </c>
      <c r="N61" s="28" t="str">
        <f t="shared" si="15"/>
        <v>l</v>
      </c>
      <c r="O61" s="28">
        <f t="shared" si="7"/>
        <v>-9</v>
      </c>
      <c r="P61" s="28">
        <f t="shared" si="10"/>
        <v>-18</v>
      </c>
      <c r="Q61" s="28" t="str">
        <f t="shared" si="8"/>
        <v/>
      </c>
    </row>
    <row r="62" spans="1:17" ht="13.2" x14ac:dyDescent="0.25">
      <c r="A62" s="20" t="s">
        <v>9</v>
      </c>
      <c r="B62" s="50">
        <v>0.72262731481481479</v>
      </c>
      <c r="C62" s="51">
        <v>8</v>
      </c>
      <c r="D62" s="28" t="str">
        <f t="shared" si="0"/>
        <v>05</v>
      </c>
      <c r="E62" s="28" t="str">
        <f t="shared" si="16"/>
        <v>04-05-02-03-16-15-07-11-18</v>
      </c>
      <c r="F62" s="28" t="str">
        <f t="shared" si="17"/>
        <v>14-01-12-08-13-17-10-09-06</v>
      </c>
      <c r="G62" s="28" t="str">
        <f t="shared" si="13"/>
        <v/>
      </c>
      <c r="H62" s="28" t="str">
        <f t="shared" si="4"/>
        <v>furthest</v>
      </c>
      <c r="I62" s="28" t="str">
        <f t="shared" si="18"/>
        <v>14-01-12-08-13-17-10-09-06</v>
      </c>
      <c r="J62" s="28" t="str">
        <f t="shared" si="19"/>
        <v>b</v>
      </c>
      <c r="K62" s="28">
        <f t="shared" si="11"/>
        <v>4</v>
      </c>
      <c r="L62" s="28">
        <f t="shared" si="14"/>
        <v>4</v>
      </c>
      <c r="M62" s="28">
        <v>1</v>
      </c>
      <c r="N62" s="28" t="str">
        <f t="shared" si="15"/>
        <v>l</v>
      </c>
      <c r="O62" s="28">
        <f t="shared" si="7"/>
        <v>-9</v>
      </c>
      <c r="P62" s="28">
        <f t="shared" si="10"/>
        <v>-27</v>
      </c>
      <c r="Q62" s="28" t="str">
        <f t="shared" si="8"/>
        <v/>
      </c>
    </row>
    <row r="63" spans="1:17" ht="13.2" x14ac:dyDescent="0.25">
      <c r="A63" s="20" t="s">
        <v>9</v>
      </c>
      <c r="B63" s="50">
        <v>0.72390046296296295</v>
      </c>
      <c r="C63" s="51">
        <v>18</v>
      </c>
      <c r="D63" s="28" t="str">
        <f t="shared" si="0"/>
        <v>09</v>
      </c>
      <c r="E63" s="28" t="str">
        <f t="shared" si="16"/>
        <v>04-02-03-16-15-07-11-18-05</v>
      </c>
      <c r="F63" s="28" t="str">
        <f t="shared" si="17"/>
        <v>14-01-12-08-13-17-10-09-06</v>
      </c>
      <c r="G63" s="28" t="str">
        <f t="shared" si="13"/>
        <v/>
      </c>
      <c r="H63" s="28" t="str">
        <f t="shared" si="4"/>
        <v>last</v>
      </c>
      <c r="I63" s="28" t="str">
        <f t="shared" si="18"/>
        <v>04-02-03-16-15-07-11-18-05</v>
      </c>
      <c r="J63" s="28" t="str">
        <f t="shared" si="19"/>
        <v>b</v>
      </c>
      <c r="K63" s="28">
        <f t="shared" si="11"/>
        <v>5</v>
      </c>
      <c r="L63" s="28">
        <f t="shared" si="14"/>
        <v>4</v>
      </c>
      <c r="M63" s="28">
        <v>1</v>
      </c>
      <c r="N63" s="28" t="str">
        <f t="shared" si="15"/>
        <v>l</v>
      </c>
      <c r="O63" s="28">
        <f t="shared" si="7"/>
        <v>-9</v>
      </c>
      <c r="P63" s="28">
        <f t="shared" si="10"/>
        <v>-36</v>
      </c>
      <c r="Q63" s="28" t="str">
        <f t="shared" si="8"/>
        <v/>
      </c>
    </row>
    <row r="64" spans="1:17" ht="13.2" x14ac:dyDescent="0.25">
      <c r="A64" s="20" t="s">
        <v>9</v>
      </c>
      <c r="B64" s="50">
        <v>0.72562499999999996</v>
      </c>
      <c r="C64" s="51">
        <v>0</v>
      </c>
      <c r="D64" s="28">
        <f t="shared" si="0"/>
        <v>0</v>
      </c>
      <c r="E64" s="28" t="str">
        <f t="shared" si="16"/>
        <v>02-03-16-15-07-11-18-05-09</v>
      </c>
      <c r="F64" s="28" t="str">
        <f t="shared" si="17"/>
        <v>14-01-12-08-13-17-10-06-04</v>
      </c>
      <c r="G64" s="28" t="str">
        <f t="shared" si="13"/>
        <v>14-01-12-08-13-17-10-06</v>
      </c>
      <c r="H64" s="28" t="str">
        <f t="shared" si="4"/>
        <v>furthest</v>
      </c>
      <c r="I64" s="28" t="str">
        <f t="shared" si="18"/>
        <v>14-01-12-08-13-17-10-06-04</v>
      </c>
      <c r="J64" s="28" t="str">
        <f t="shared" si="19"/>
        <v>b</v>
      </c>
      <c r="K64" s="28">
        <f t="shared" si="11"/>
        <v>6</v>
      </c>
      <c r="L64" s="28">
        <f t="shared" si="14"/>
        <v>4</v>
      </c>
      <c r="M64" s="28">
        <v>1</v>
      </c>
      <c r="N64" s="28" t="str">
        <f t="shared" si="15"/>
        <v>l</v>
      </c>
      <c r="O64" s="28">
        <f t="shared" si="7"/>
        <v>-9</v>
      </c>
      <c r="P64" s="28">
        <f t="shared" si="10"/>
        <v>-45</v>
      </c>
      <c r="Q64" s="28" t="str">
        <f t="shared" si="8"/>
        <v/>
      </c>
    </row>
    <row r="65" spans="1:17" ht="13.2" x14ac:dyDescent="0.25">
      <c r="A65" s="20" t="s">
        <v>9</v>
      </c>
      <c r="B65" s="50">
        <v>0.7273842592592592</v>
      </c>
      <c r="C65" s="51">
        <v>15</v>
      </c>
      <c r="D65" s="28" t="str">
        <f t="shared" si="0"/>
        <v>09</v>
      </c>
      <c r="E65" s="28" t="str">
        <f t="shared" si="16"/>
        <v>02-03-16-15-07-11-18-05-09</v>
      </c>
      <c r="F65" s="28" t="str">
        <f t="shared" si="17"/>
        <v>14-01-12-08-13-17-10-06-04</v>
      </c>
      <c r="G65" s="28" t="str">
        <f t="shared" si="13"/>
        <v/>
      </c>
      <c r="H65" s="28" t="str">
        <f t="shared" si="4"/>
        <v>furthest</v>
      </c>
      <c r="I65" s="28" t="str">
        <f t="shared" si="18"/>
        <v>14-01-12-08-13-17-10-06-04</v>
      </c>
      <c r="J65" s="28" t="str">
        <f t="shared" si="19"/>
        <v>b</v>
      </c>
      <c r="K65" s="28">
        <f t="shared" si="11"/>
        <v>7</v>
      </c>
      <c r="L65" s="28">
        <f t="shared" si="14"/>
        <v>4</v>
      </c>
      <c r="M65" s="28">
        <v>1</v>
      </c>
      <c r="N65" s="28" t="str">
        <f t="shared" si="15"/>
        <v>l</v>
      </c>
      <c r="O65" s="28">
        <f t="shared" si="7"/>
        <v>-9</v>
      </c>
      <c r="P65" s="28">
        <f t="shared" si="10"/>
        <v>-54</v>
      </c>
      <c r="Q65" s="28" t="str">
        <f t="shared" si="8"/>
        <v/>
      </c>
    </row>
    <row r="66" spans="1:17" ht="13.2" x14ac:dyDescent="0.25">
      <c r="A66" s="20" t="s">
        <v>9</v>
      </c>
      <c r="B66" s="50">
        <v>0.72983796296296299</v>
      </c>
      <c r="C66" s="51">
        <v>0</v>
      </c>
      <c r="D66" s="28">
        <f t="shared" si="0"/>
        <v>0</v>
      </c>
      <c r="E66" s="28" t="str">
        <f t="shared" si="16"/>
        <v>02-03-16-15-07-11-18-05-09</v>
      </c>
      <c r="F66" s="28" t="str">
        <f t="shared" si="17"/>
        <v>14-01-12-08-13-17-10-06-04</v>
      </c>
      <c r="G66" s="28" t="str">
        <f t="shared" si="13"/>
        <v/>
      </c>
      <c r="H66" s="28" t="str">
        <f t="shared" si="4"/>
        <v>last</v>
      </c>
      <c r="I66" s="28" t="str">
        <f t="shared" si="18"/>
        <v>02-03-16-15-07-11-18-05-09</v>
      </c>
      <c r="J66" s="28" t="str">
        <f t="shared" si="19"/>
        <v>b</v>
      </c>
      <c r="K66" s="28">
        <f t="shared" si="11"/>
        <v>8</v>
      </c>
      <c r="L66" s="28">
        <f t="shared" si="14"/>
        <v>4</v>
      </c>
      <c r="M66" s="28">
        <v>1</v>
      </c>
      <c r="N66" s="28" t="str">
        <f t="shared" si="15"/>
        <v>l</v>
      </c>
      <c r="O66" s="28">
        <f t="shared" si="7"/>
        <v>-9</v>
      </c>
      <c r="P66" s="28">
        <f t="shared" si="10"/>
        <v>-63</v>
      </c>
      <c r="Q66" s="28" t="str">
        <f t="shared" si="8"/>
        <v/>
      </c>
    </row>
    <row r="67" spans="1:17" ht="13.2" x14ac:dyDescent="0.25">
      <c r="A67" s="20" t="s">
        <v>9</v>
      </c>
      <c r="B67" s="50">
        <v>0.73376157407407405</v>
      </c>
      <c r="C67" s="51">
        <v>10</v>
      </c>
      <c r="D67" s="28" t="str">
        <f t="shared" si="0"/>
        <v>04</v>
      </c>
      <c r="E67" s="28" t="str">
        <f t="shared" si="16"/>
        <v>02-03-16-15-07-11-18-05-09</v>
      </c>
      <c r="F67" s="28" t="str">
        <f t="shared" si="17"/>
        <v>14-01-12-08-13-17-10-06-04</v>
      </c>
      <c r="G67" s="28" t="str">
        <f t="shared" si="13"/>
        <v/>
      </c>
      <c r="H67" s="28" t="str">
        <f t="shared" si="4"/>
        <v>last</v>
      </c>
      <c r="I67" s="28" t="str">
        <f t="shared" si="18"/>
        <v>02-03-16-15-07-11-18-05-09</v>
      </c>
      <c r="J67" s="28" t="str">
        <f t="shared" si="19"/>
        <v>b</v>
      </c>
      <c r="K67" s="28">
        <f t="shared" si="11"/>
        <v>9</v>
      </c>
      <c r="L67" s="28">
        <f t="shared" si="14"/>
        <v>4</v>
      </c>
      <c r="M67" s="28">
        <v>1</v>
      </c>
      <c r="N67" s="28" t="str">
        <f t="shared" si="15"/>
        <v>l</v>
      </c>
      <c r="O67" s="28">
        <f t="shared" si="7"/>
        <v>-9</v>
      </c>
      <c r="P67" s="28">
        <f t="shared" si="10"/>
        <v>-72</v>
      </c>
      <c r="Q67" s="28" t="str">
        <f t="shared" si="8"/>
        <v/>
      </c>
    </row>
    <row r="68" spans="1:17" ht="13.2" x14ac:dyDescent="0.25">
      <c r="A68" s="18" t="s">
        <v>7</v>
      </c>
      <c r="B68" s="43">
        <v>0.73865740740740737</v>
      </c>
      <c r="C68" s="44">
        <v>11</v>
      </c>
      <c r="D68" s="28" t="str">
        <f t="shared" ref="D68:D131" si="20">IF($C68="","",LOOKUP($C68,$AI:$AI,$AO:$AO))</f>
        <v>05</v>
      </c>
      <c r="E68" s="28" t="str">
        <f t="shared" si="16"/>
        <v>03-16-15-07-11-18-05-09-04</v>
      </c>
      <c r="F68" s="28" t="str">
        <f t="shared" si="17"/>
        <v>14-01-12-08-13-17-10-06-02</v>
      </c>
      <c r="G68" s="28" t="str">
        <f t="shared" si="13"/>
        <v>14-01-12-08-13-17-10-06</v>
      </c>
      <c r="H68" s="28" t="str">
        <f t="shared" si="4"/>
        <v>furthest</v>
      </c>
      <c r="I68" s="28" t="str">
        <f t="shared" si="18"/>
        <v>14-01-12-08-13-17-10-06-02</v>
      </c>
      <c r="J68" s="28" t="str">
        <f t="shared" si="19"/>
        <v>b</v>
      </c>
      <c r="K68" s="28">
        <f t="shared" si="11"/>
        <v>1</v>
      </c>
      <c r="L68" s="28">
        <f t="shared" si="14"/>
        <v>5</v>
      </c>
      <c r="M68" s="28">
        <v>1</v>
      </c>
      <c r="N68" s="28" t="str">
        <f t="shared" si="15"/>
        <v>l</v>
      </c>
      <c r="O68" s="28">
        <f t="shared" si="7"/>
        <v>-9</v>
      </c>
      <c r="P68" s="28">
        <f t="shared" si="10"/>
        <v>-81</v>
      </c>
      <c r="Q68" s="28" t="str">
        <f t="shared" si="8"/>
        <v/>
      </c>
    </row>
    <row r="69" spans="1:17" ht="13.2" x14ac:dyDescent="0.25">
      <c r="A69" s="18" t="s">
        <v>7</v>
      </c>
      <c r="B69" s="43">
        <v>0.7412037037037037</v>
      </c>
      <c r="C69" s="44">
        <v>24</v>
      </c>
      <c r="D69" s="28" t="str">
        <f t="shared" si="20"/>
        <v>12</v>
      </c>
      <c r="E69" s="28" t="str">
        <f t="shared" si="16"/>
        <v>03-16-15-07-11-18-09-04-05</v>
      </c>
      <c r="F69" s="28" t="str">
        <f t="shared" si="17"/>
        <v>14-01-12-08-13-17-10-06-02</v>
      </c>
      <c r="G69" s="28" t="str">
        <f t="shared" si="13"/>
        <v/>
      </c>
      <c r="H69" s="28" t="str">
        <f t="shared" si="4"/>
        <v>last</v>
      </c>
      <c r="I69" s="28" t="str">
        <f t="shared" si="18"/>
        <v>03-16-15-07-11-18-09-04-05</v>
      </c>
      <c r="J69" s="28" t="str">
        <f t="shared" si="19"/>
        <v>b</v>
      </c>
      <c r="K69" s="28">
        <f t="shared" si="11"/>
        <v>2</v>
      </c>
      <c r="L69" s="28">
        <f t="shared" si="14"/>
        <v>5</v>
      </c>
      <c r="M69" s="28">
        <v>1</v>
      </c>
      <c r="N69" s="28" t="str">
        <f t="shared" si="15"/>
        <v>l</v>
      </c>
      <c r="O69" s="28">
        <f t="shared" si="7"/>
        <v>-9</v>
      </c>
      <c r="P69" s="28">
        <f t="shared" si="10"/>
        <v>-90</v>
      </c>
      <c r="Q69" s="28" t="str">
        <f t="shared" si="8"/>
        <v/>
      </c>
    </row>
    <row r="70" spans="1:17" ht="13.2" x14ac:dyDescent="0.25">
      <c r="A70" s="18" t="s">
        <v>7</v>
      </c>
      <c r="B70" s="43">
        <v>0.7431712962962963</v>
      </c>
      <c r="C70" s="44">
        <v>22</v>
      </c>
      <c r="D70" s="28" t="str">
        <f t="shared" si="20"/>
        <v>10</v>
      </c>
      <c r="E70" s="28" t="str">
        <f t="shared" si="16"/>
        <v>16-15-07-11-18-09-04-05-12</v>
      </c>
      <c r="F70" s="28" t="str">
        <f t="shared" si="17"/>
        <v>14-01-08-13-17-10-06-02-03</v>
      </c>
      <c r="G70" s="28" t="str">
        <f t="shared" si="13"/>
        <v>14-01-08-13-17-10-06-02</v>
      </c>
      <c r="H70" s="28" t="str">
        <f t="shared" si="4"/>
        <v>furthest</v>
      </c>
      <c r="I70" s="28" t="str">
        <f t="shared" si="18"/>
        <v>14-01-08-13-17-10-06-02-03</v>
      </c>
      <c r="J70" s="28" t="str">
        <f t="shared" si="19"/>
        <v>b</v>
      </c>
      <c r="K70" s="28">
        <f t="shared" si="11"/>
        <v>3</v>
      </c>
      <c r="L70" s="28">
        <f t="shared" si="14"/>
        <v>5</v>
      </c>
      <c r="M70" s="28">
        <v>1</v>
      </c>
      <c r="N70" s="28" t="str">
        <f t="shared" si="15"/>
        <v>w</v>
      </c>
      <c r="O70" s="28">
        <f t="shared" si="7"/>
        <v>9</v>
      </c>
      <c r="P70" s="28">
        <f t="shared" si="10"/>
        <v>-81</v>
      </c>
      <c r="Q70" s="28" t="str">
        <f t="shared" si="8"/>
        <v/>
      </c>
    </row>
    <row r="71" spans="1:17" ht="13.2" x14ac:dyDescent="0.25">
      <c r="A71" s="18" t="s">
        <v>7</v>
      </c>
      <c r="B71" s="43">
        <v>0.7442939814814814</v>
      </c>
      <c r="C71" s="44">
        <v>23</v>
      </c>
      <c r="D71" s="28" t="str">
        <f t="shared" si="20"/>
        <v>11</v>
      </c>
      <c r="E71" s="28" t="str">
        <f t="shared" si="16"/>
        <v>15-07-11-18-09-04-05-12-10</v>
      </c>
      <c r="F71" s="28" t="str">
        <f t="shared" si="17"/>
        <v>14-01-08-13-17-06-02-03-16</v>
      </c>
      <c r="G71" s="28" t="str">
        <f t="shared" si="13"/>
        <v>14-01-08-13-17-06-02-03</v>
      </c>
      <c r="H71" s="28" t="str">
        <f t="shared" si="4"/>
        <v>furthest</v>
      </c>
      <c r="I71" s="28" t="str">
        <f t="shared" si="18"/>
        <v>14-01-08-13-17-06-02-03-16</v>
      </c>
      <c r="J71" s="28" t="str">
        <f t="shared" si="19"/>
        <v>b</v>
      </c>
      <c r="K71" s="28">
        <f t="shared" si="11"/>
        <v>4</v>
      </c>
      <c r="L71" s="28">
        <f t="shared" si="14"/>
        <v>5</v>
      </c>
      <c r="M71" s="28">
        <v>1</v>
      </c>
      <c r="N71" s="28" t="str">
        <f t="shared" si="15"/>
        <v>l</v>
      </c>
      <c r="O71" s="28">
        <f t="shared" si="7"/>
        <v>-9</v>
      </c>
      <c r="P71" s="28">
        <f t="shared" si="10"/>
        <v>-90</v>
      </c>
      <c r="Q71" s="28" t="str">
        <f t="shared" si="8"/>
        <v/>
      </c>
    </row>
    <row r="72" spans="1:17" ht="13.2" x14ac:dyDescent="0.25">
      <c r="A72" s="18" t="s">
        <v>7</v>
      </c>
      <c r="B72" s="43">
        <v>0.74591435185185195</v>
      </c>
      <c r="C72" s="44">
        <v>8</v>
      </c>
      <c r="D72" s="28" t="str">
        <f t="shared" si="20"/>
        <v>05</v>
      </c>
      <c r="E72" s="28" t="str">
        <f t="shared" si="16"/>
        <v>15-07-18-09-04-05-12-10-11</v>
      </c>
      <c r="F72" s="28" t="str">
        <f t="shared" si="17"/>
        <v>14-01-08-13-17-06-02-03-16</v>
      </c>
      <c r="G72" s="28" t="str">
        <f t="shared" si="13"/>
        <v/>
      </c>
      <c r="H72" s="28" t="str">
        <f t="shared" ref="H72:H135" si="21">IF(AND($J72="b",$I71=""),"last",IF(AND(N71="l",C71=0),H71,IF(AND($N71="w",$I71=$E71),"last",IF(AND($N71="w",$I71=$F71),"furthest",IF(AND($N71="l",$I71=$E71),"furthest",IF(AND($N71="l",$I71=$F71),"last",""))))))</f>
        <v>last</v>
      </c>
      <c r="I72" s="28" t="str">
        <f t="shared" si="18"/>
        <v>15-07-18-09-04-05-12-10-11</v>
      </c>
      <c r="J72" s="28" t="str">
        <f t="shared" si="19"/>
        <v>b</v>
      </c>
      <c r="K72" s="28">
        <f t="shared" si="11"/>
        <v>5</v>
      </c>
      <c r="L72" s="28">
        <f t="shared" si="14"/>
        <v>5</v>
      </c>
      <c r="M72" s="28">
        <v>1</v>
      </c>
      <c r="N72" s="28" t="str">
        <f t="shared" si="15"/>
        <v>w</v>
      </c>
      <c r="O72" s="28">
        <f t="shared" si="7"/>
        <v>9</v>
      </c>
      <c r="P72" s="28">
        <f t="shared" si="10"/>
        <v>-81</v>
      </c>
      <c r="Q72" s="28" t="str">
        <f t="shared" si="8"/>
        <v/>
      </c>
    </row>
    <row r="73" spans="1:17" ht="13.2" x14ac:dyDescent="0.25">
      <c r="A73" s="18" t="s">
        <v>7</v>
      </c>
      <c r="B73" s="43">
        <v>0.74750000000000005</v>
      </c>
      <c r="C73" s="44">
        <v>9</v>
      </c>
      <c r="D73" s="28" t="str">
        <f t="shared" si="20"/>
        <v>06</v>
      </c>
      <c r="E73" s="28" t="str">
        <f t="shared" si="16"/>
        <v>15-07-18-09-04-12-10-11-05</v>
      </c>
      <c r="F73" s="28" t="str">
        <f t="shared" si="17"/>
        <v>14-01-08-13-17-06-02-03-16</v>
      </c>
      <c r="G73" s="28" t="str">
        <f t="shared" si="13"/>
        <v/>
      </c>
      <c r="H73" s="28" t="str">
        <f t="shared" si="21"/>
        <v>last</v>
      </c>
      <c r="I73" s="28" t="str">
        <f t="shared" si="18"/>
        <v>15-07-18-09-04-12-10-11-05</v>
      </c>
      <c r="J73" s="28" t="str">
        <f t="shared" ref="J73:J136" si="22">IF(C72="","",IF(LEN(E73)=26,"b",""))</f>
        <v>b</v>
      </c>
      <c r="K73" s="28">
        <f t="shared" si="11"/>
        <v>6</v>
      </c>
      <c r="L73" s="28">
        <f t="shared" si="14"/>
        <v>5</v>
      </c>
      <c r="M73" s="28">
        <v>1</v>
      </c>
      <c r="N73" s="28" t="str">
        <f t="shared" si="15"/>
        <v>l</v>
      </c>
      <c r="O73" s="28">
        <f t="shared" ref="O73:O136" si="23">IF(N73="",0,IF(N73="w",SUM(VLOOKUP(MID(E73,1,2),$AE$3:$AF$21,2,FALSE),VLOOKUP(MID(E73,4,2),$AE$3:$AF$21,2,FALSE),VLOOKUP(MID(E73,7,2),$AE$3:$AF$21,2,FALSE),VLOOKUP(MID(E73,10,2),$AE$3:$AF$21,2,FALSE),VLOOKUP(MID(E73,13,2),$AE$3:$AF$21,2,FALSE),VLOOKUP(MID(E73,16,2),$AE$3:$AF$21,2,FALSE),VLOOKUP(MID(E73,19,2),$AE$3:$AF$21,2,FALSE),VLOOKUP(MID(E73,22,2),$AE$3:$AF$21,2,FALSE),VLOOKUP(MID(E73,25,2),$AE$3:$AF$21,2,FALSE))*M73,IF(N73="l",SUM(VLOOKUP(MID(E73,1,2),$AE$3:$AF$21,2,FALSE),VLOOKUP(MID(E73,4,2),$AE$3:$AF$21,2,FALSE),VLOOKUP(MID(E73,7,2),$AE$3:$AF$21,2,FALSE),VLOOKUP(MID(E73,10,2),$AE$3:$AF$21,2,FALSE),VLOOKUP(MID(E73,13,2),$AE$3:$AF$21,2,FALSE),VLOOKUP(MID(E73,16,2),$AE$3:$AF$21,2,FALSE),VLOOKUP(MID(E73,19,2),$AE$3:$AF$21,2,FALSE),VLOOKUP(MID(E73,22,2),$AE$3:$AF$21,2,FALSE),VLOOKUP(MID(E73,25,2),$AE$3:$AF$21,2,FALSE))*-M73)))</f>
        <v>-9</v>
      </c>
      <c r="P73" s="28">
        <f t="shared" si="10"/>
        <v>-90</v>
      </c>
      <c r="Q73" s="28" t="str">
        <f t="shared" ref="Q73:Q136" si="24">IF(N73="","",IF(P73&gt;=$V$4,$U$4,IF(P73&lt;=$V$5,$U$5,"")))</f>
        <v/>
      </c>
    </row>
    <row r="74" spans="1:17" ht="13.2" x14ac:dyDescent="0.25">
      <c r="A74" s="18" t="s">
        <v>7</v>
      </c>
      <c r="B74" s="43">
        <v>0.74898148148148147</v>
      </c>
      <c r="C74" s="44">
        <v>15</v>
      </c>
      <c r="D74" s="28" t="str">
        <f t="shared" si="20"/>
        <v>09</v>
      </c>
      <c r="E74" s="28" t="str">
        <f t="shared" si="16"/>
        <v>07-18-09-04-12-10-11-05-06</v>
      </c>
      <c r="F74" s="28" t="str">
        <f t="shared" si="17"/>
        <v>14-01-08-13-17-02-03-16-15</v>
      </c>
      <c r="G74" s="28" t="str">
        <f t="shared" si="13"/>
        <v>14-01-08-13-17-02-03-16</v>
      </c>
      <c r="H74" s="28" t="str">
        <f t="shared" si="21"/>
        <v>furthest</v>
      </c>
      <c r="I74" s="28" t="str">
        <f t="shared" si="18"/>
        <v>14-01-08-13-17-02-03-16-15</v>
      </c>
      <c r="J74" s="28" t="str">
        <f t="shared" si="22"/>
        <v>b</v>
      </c>
      <c r="K74" s="28">
        <f t="shared" si="11"/>
        <v>7</v>
      </c>
      <c r="L74" s="28">
        <f t="shared" si="14"/>
        <v>5</v>
      </c>
      <c r="M74" s="28">
        <v>1</v>
      </c>
      <c r="N74" s="28" t="str">
        <f t="shared" si="15"/>
        <v>l</v>
      </c>
      <c r="O74" s="28">
        <f t="shared" si="23"/>
        <v>-9</v>
      </c>
      <c r="P74" s="28">
        <f t="shared" ref="P74:P137" si="25">O74+P73</f>
        <v>-99</v>
      </c>
      <c r="Q74" s="28" t="str">
        <f t="shared" si="24"/>
        <v/>
      </c>
    </row>
    <row r="75" spans="1:17" ht="13.2" x14ac:dyDescent="0.25">
      <c r="A75" s="18" t="s">
        <v>7</v>
      </c>
      <c r="B75" s="43">
        <v>0.750462962962963</v>
      </c>
      <c r="C75" s="44">
        <v>24</v>
      </c>
      <c r="D75" s="28" t="str">
        <f t="shared" si="20"/>
        <v>12</v>
      </c>
      <c r="E75" s="28" t="str">
        <f t="shared" si="16"/>
        <v>07-18-04-12-10-11-05-06-09</v>
      </c>
      <c r="F75" s="28" t="str">
        <f t="shared" si="17"/>
        <v>14-01-08-13-17-02-03-16-15</v>
      </c>
      <c r="G75" s="28" t="str">
        <f t="shared" si="13"/>
        <v/>
      </c>
      <c r="H75" s="28" t="str">
        <f t="shared" si="21"/>
        <v>last</v>
      </c>
      <c r="I75" s="28" t="str">
        <f t="shared" si="18"/>
        <v>07-18-04-12-10-11-05-06-09</v>
      </c>
      <c r="J75" s="28" t="str">
        <f t="shared" si="22"/>
        <v>b</v>
      </c>
      <c r="K75" s="28">
        <f t="shared" ref="K75:K138" si="26">IF($J75="","",IF(K74=9,1,IF(AND($J75="b",$J74=""),1,K74+1)))</f>
        <v>8</v>
      </c>
      <c r="L75" s="28">
        <f t="shared" si="14"/>
        <v>5</v>
      </c>
      <c r="M75" s="28">
        <v>1</v>
      </c>
      <c r="N75" s="28" t="str">
        <f t="shared" si="15"/>
        <v>w</v>
      </c>
      <c r="O75" s="28">
        <f t="shared" si="23"/>
        <v>9</v>
      </c>
      <c r="P75" s="28">
        <f t="shared" si="25"/>
        <v>-90</v>
      </c>
      <c r="Q75" s="28" t="str">
        <f t="shared" si="24"/>
        <v/>
      </c>
    </row>
    <row r="76" spans="1:17" ht="13.2" x14ac:dyDescent="0.25">
      <c r="A76" s="18" t="s">
        <v>7</v>
      </c>
      <c r="B76" s="43">
        <v>0.7518287037037038</v>
      </c>
      <c r="C76" s="44">
        <v>1</v>
      </c>
      <c r="D76" s="28" t="str">
        <f t="shared" si="20"/>
        <v>01</v>
      </c>
      <c r="E76" s="28" t="str">
        <f t="shared" si="16"/>
        <v>07-18-04-10-11-05-06-09-12</v>
      </c>
      <c r="F76" s="28" t="str">
        <f t="shared" si="17"/>
        <v>14-01-08-13-17-02-03-16-15</v>
      </c>
      <c r="G76" s="28" t="str">
        <f t="shared" si="13"/>
        <v/>
      </c>
      <c r="H76" s="28" t="str">
        <f t="shared" si="21"/>
        <v>last</v>
      </c>
      <c r="I76" s="28" t="str">
        <f t="shared" si="18"/>
        <v>07-18-04-10-11-05-06-09-12</v>
      </c>
      <c r="J76" s="28" t="str">
        <f t="shared" si="22"/>
        <v>b</v>
      </c>
      <c r="K76" s="28">
        <f t="shared" si="26"/>
        <v>9</v>
      </c>
      <c r="L76" s="28">
        <f t="shared" si="14"/>
        <v>5</v>
      </c>
      <c r="M76" s="28">
        <v>1</v>
      </c>
      <c r="N76" s="28" t="str">
        <f t="shared" si="15"/>
        <v>l</v>
      </c>
      <c r="O76" s="28">
        <f t="shared" si="23"/>
        <v>-9</v>
      </c>
      <c r="P76" s="28">
        <f t="shared" si="25"/>
        <v>-99</v>
      </c>
      <c r="Q76" s="28" t="str">
        <f t="shared" si="24"/>
        <v/>
      </c>
    </row>
    <row r="77" spans="1:17" ht="13.2" x14ac:dyDescent="0.25">
      <c r="A77" s="13" t="s">
        <v>8</v>
      </c>
      <c r="B77" s="47">
        <v>0.75278935185185192</v>
      </c>
      <c r="C77" s="48">
        <v>8</v>
      </c>
      <c r="D77" s="28" t="str">
        <f t="shared" si="20"/>
        <v>05</v>
      </c>
      <c r="E77" s="28" t="str">
        <f t="shared" si="16"/>
        <v>18-04-10-11-05-06-09-12-01</v>
      </c>
      <c r="F77" s="28" t="str">
        <f t="shared" si="17"/>
        <v>14-08-13-17-02-03-16-15-07</v>
      </c>
      <c r="G77" s="28" t="str">
        <f t="shared" si="13"/>
        <v>14-08-13-17-02-03-16-15</v>
      </c>
      <c r="H77" s="28" t="str">
        <f t="shared" si="21"/>
        <v>furthest</v>
      </c>
      <c r="I77" s="28" t="str">
        <f t="shared" si="18"/>
        <v>14-08-13-17-02-03-16-15-07</v>
      </c>
      <c r="J77" s="28" t="str">
        <f t="shared" si="22"/>
        <v>b</v>
      </c>
      <c r="K77" s="28">
        <f t="shared" si="26"/>
        <v>1</v>
      </c>
      <c r="L77" s="28">
        <f t="shared" si="14"/>
        <v>6</v>
      </c>
      <c r="M77" s="28">
        <v>1</v>
      </c>
      <c r="N77" s="28" t="str">
        <f t="shared" si="15"/>
        <v>l</v>
      </c>
      <c r="O77" s="28">
        <f t="shared" si="23"/>
        <v>-9</v>
      </c>
      <c r="P77" s="28">
        <f t="shared" si="25"/>
        <v>-108</v>
      </c>
      <c r="Q77" s="28" t="str">
        <f t="shared" si="24"/>
        <v/>
      </c>
    </row>
    <row r="78" spans="1:17" ht="13.2" x14ac:dyDescent="0.25">
      <c r="A78" s="13" t="s">
        <v>8</v>
      </c>
      <c r="B78" s="47">
        <v>0.75408564814814805</v>
      </c>
      <c r="C78" s="48">
        <v>33</v>
      </c>
      <c r="D78" s="28" t="str">
        <f t="shared" si="20"/>
        <v>18</v>
      </c>
      <c r="E78" s="28" t="str">
        <f t="shared" si="16"/>
        <v>18-04-10-11-06-09-12-01-05</v>
      </c>
      <c r="F78" s="28" t="str">
        <f t="shared" si="17"/>
        <v>14-08-13-17-02-03-16-15-07</v>
      </c>
      <c r="G78" s="28" t="str">
        <f t="shared" si="13"/>
        <v/>
      </c>
      <c r="H78" s="28" t="str">
        <f t="shared" si="21"/>
        <v>last</v>
      </c>
      <c r="I78" s="28" t="str">
        <f t="shared" si="18"/>
        <v>18-04-10-11-06-09-12-01-05</v>
      </c>
      <c r="J78" s="28" t="str">
        <f t="shared" si="22"/>
        <v>b</v>
      </c>
      <c r="K78" s="28">
        <f t="shared" si="26"/>
        <v>2</v>
      </c>
      <c r="L78" s="28">
        <f t="shared" si="14"/>
        <v>6</v>
      </c>
      <c r="M78" s="28">
        <v>1</v>
      </c>
      <c r="N78" s="28" t="str">
        <f t="shared" si="15"/>
        <v>w</v>
      </c>
      <c r="O78" s="28">
        <f t="shared" si="23"/>
        <v>9</v>
      </c>
      <c r="P78" s="28">
        <f t="shared" si="25"/>
        <v>-99</v>
      </c>
      <c r="Q78" s="28" t="str">
        <f t="shared" si="24"/>
        <v/>
      </c>
    </row>
    <row r="79" spans="1:17" ht="13.2" x14ac:dyDescent="0.25">
      <c r="A79" s="13" t="s">
        <v>8</v>
      </c>
      <c r="B79" s="47">
        <v>0.75547453703703704</v>
      </c>
      <c r="C79" s="48">
        <v>10</v>
      </c>
      <c r="D79" s="28" t="str">
        <f t="shared" si="20"/>
        <v>04</v>
      </c>
      <c r="E79" s="28" t="str">
        <f t="shared" ref="E79:E142" si="27">IF(C78="","",(IF(D78=D77,E78,IF(D78=0,E78,IF(AND(D78=D76,D77=0),E78,IF(D78=D75,CONCATENATE(REPLACE($E78,SEARCH($D78,$E78,1),3,""),"-",$D78),IF(AND(LEN(E78)=26,OR(MID(E78,1,2)=D78,MID(E78,4,2)=D78,MID(E78,7,2)=D78,MID(E78,10,2)=D78,MID(E78,13,2)=D78,MID(E78,16,2)=D78,MID(E78,19,2)=D78,MID(E78,22,2)=D78)),CONCATENATE(REPLACE($E78,SEARCH($D78,$E78,1),3,""),"-",$D78),IF(RIGHT(E78,2)=D78,E78,IF(LEN(E78)=26,CONCATENATE(MID(E78,4,23),"-",D78),IF(AND(LEN(E78)=23,OR(MID(E78,1,2)=D78,MID(E78,4,2)=D78,MID(E78,7,2)=D78,MID(E78,10,2)=D78,MID(E78,13,2)=D78,MID(E78,16,2)=D78,MID(E78,19,2)=D78,MID(E78,22,2)=D78)),CONCATENATE(REPLACE($E78,SEARCH($D78,$E78,1),3,""),"-",$D78),IF(LEN(E78)=23,CONCATENATE(E78,"-",D78),IF(AND(LEN(E78)=20,OR(MID(E78,1,2)=D78,MID(E78,4,2)=D78,MID(E78,7,2)=D78,MID(E78,10,2)=D78,MID(E78,13,2)=D78,MID(E78,16,2)=D78,MID(E78,19,2)=D78)),CONCATENATE(REPLACE($E78,SEARCH($D78,$E78,1),3,""),"-",$D78),IF(LEN(E78)=20,CONCATENATE(E78,"-",D78),IF(AND(LEN(E78)=17,OR(MID(E78,1,2)=D78,MID(E78,4,2)=D78,MID(E78,7,2)=D78,MID(E78,10,2)=D78,MID(E78,13,2)=D78,MID(E78,16,2)=D78)),CONCATENATE(REPLACE($E78,SEARCH($D78,$E78,1),3,""),"-",$D78),IF(LEN(E78)=17,CONCATENATE(E78,"-",D78),IF(AND(LEN(E78)=14,OR(MID(E78,1,2)=D78,MID(E78,4,2)=D78,MID(E78,7,2)=D78,MID(E78,10,2)=D78,MID(E78,13,2)=D78)),CONCATENATE(REPLACE($E78,SEARCH($D78,$E78,1),3,""),"-",$D78),IF(LEN(E78)=14,CONCATENATE(E78,"-",D78),IF(AND(LEN(E78)=11,OR(MID(E78,1,2)=D78,MID(E78,4,2)=D78,MID(E78,7,2)=D78,MID(E78,10,2)=D78)),CONCATENATE(REPLACE($E78,SEARCH($D78,$E78,1),3,""),"-",$D78),IF(LEN(E78)=11,CONCATENATE(E78,"-",D78),IF(AND(LEN(E78)=8,OR(MID(E78,1,2)=D78,MID(E78,4,2)=D78,MID(E78,7,2)=D78)),CONCATENATE(REPLACE($E78,SEARCH($D78,$E78,1),3,""),"-",$D78),IF(D78=D76,E78,IF(AND(LEN(E78)=5,MID(E78,1,2)=D78),CONCATENATE(REPLACE(E78,SEARCH(D78,E78,1),3,""),"-",D78),CONCATENATE(E78,"-",D78)))))))))))))))))))))))</f>
        <v>04-10-11-06-09-12-01-05-18</v>
      </c>
      <c r="F79" s="28" t="str">
        <f t="shared" si="17"/>
        <v>14-08-13-17-02-03-16-15-07</v>
      </c>
      <c r="G79" s="28" t="str">
        <f t="shared" si="13"/>
        <v/>
      </c>
      <c r="H79" s="28" t="str">
        <f t="shared" si="21"/>
        <v>last</v>
      </c>
      <c r="I79" s="28" t="str">
        <f t="shared" si="18"/>
        <v>04-10-11-06-09-12-01-05-18</v>
      </c>
      <c r="J79" s="28" t="str">
        <f t="shared" si="22"/>
        <v>b</v>
      </c>
      <c r="K79" s="28">
        <f t="shared" si="26"/>
        <v>3</v>
      </c>
      <c r="L79" s="28">
        <f t="shared" si="14"/>
        <v>6</v>
      </c>
      <c r="M79" s="28">
        <v>1</v>
      </c>
      <c r="N79" s="28" t="str">
        <f t="shared" si="15"/>
        <v>w</v>
      </c>
      <c r="O79" s="28">
        <f t="shared" si="23"/>
        <v>9</v>
      </c>
      <c r="P79" s="28">
        <f t="shared" si="25"/>
        <v>-90</v>
      </c>
      <c r="Q79" s="28" t="str">
        <f t="shared" si="24"/>
        <v/>
      </c>
    </row>
    <row r="80" spans="1:17" ht="13.2" x14ac:dyDescent="0.25">
      <c r="A80" s="13" t="s">
        <v>8</v>
      </c>
      <c r="B80" s="47">
        <v>0.75684027777777774</v>
      </c>
      <c r="C80" s="48">
        <v>14</v>
      </c>
      <c r="D80" s="28" t="str">
        <f t="shared" si="20"/>
        <v>08</v>
      </c>
      <c r="E80" s="28" t="str">
        <f t="shared" si="27"/>
        <v>10-11-06-09-12-01-05-18-04</v>
      </c>
      <c r="F80" s="28" t="str">
        <f t="shared" si="17"/>
        <v>14-08-13-17-02-03-16-15-07</v>
      </c>
      <c r="G80" s="28" t="str">
        <f t="shared" si="13"/>
        <v/>
      </c>
      <c r="H80" s="28" t="str">
        <f t="shared" si="21"/>
        <v>last</v>
      </c>
      <c r="I80" s="28" t="str">
        <f t="shared" si="18"/>
        <v>10-11-06-09-12-01-05-18-04</v>
      </c>
      <c r="J80" s="28" t="str">
        <f t="shared" si="22"/>
        <v>b</v>
      </c>
      <c r="K80" s="28">
        <f t="shared" si="26"/>
        <v>4</v>
      </c>
      <c r="L80" s="28">
        <f t="shared" si="14"/>
        <v>6</v>
      </c>
      <c r="M80" s="28">
        <v>1</v>
      </c>
      <c r="N80" s="28" t="str">
        <f t="shared" si="15"/>
        <v>l</v>
      </c>
      <c r="O80" s="28">
        <f t="shared" si="23"/>
        <v>-9</v>
      </c>
      <c r="P80" s="28">
        <f t="shared" si="25"/>
        <v>-99</v>
      </c>
      <c r="Q80" s="28" t="str">
        <f t="shared" si="24"/>
        <v/>
      </c>
    </row>
    <row r="81" spans="1:17" ht="13.2" x14ac:dyDescent="0.25">
      <c r="A81" s="13" t="s">
        <v>8</v>
      </c>
      <c r="B81" s="47">
        <v>0.75791666666666668</v>
      </c>
      <c r="C81" s="48">
        <v>29</v>
      </c>
      <c r="D81" s="28" t="str">
        <f t="shared" si="20"/>
        <v>14</v>
      </c>
      <c r="E81" s="28" t="str">
        <f t="shared" si="27"/>
        <v>11-06-09-12-01-05-18-04-08</v>
      </c>
      <c r="F81" s="28" t="str">
        <f t="shared" si="17"/>
        <v>14-13-17-02-03-16-15-07-10</v>
      </c>
      <c r="G81" s="28" t="str">
        <f t="shared" si="13"/>
        <v>14-13-17-02-03-16-15-07</v>
      </c>
      <c r="H81" s="28" t="str">
        <f t="shared" si="21"/>
        <v>furthest</v>
      </c>
      <c r="I81" s="28" t="str">
        <f t="shared" si="18"/>
        <v>14-13-17-02-03-16-15-07-10</v>
      </c>
      <c r="J81" s="28" t="str">
        <f t="shared" si="22"/>
        <v>b</v>
      </c>
      <c r="K81" s="28">
        <f t="shared" si="26"/>
        <v>5</v>
      </c>
      <c r="L81" s="28">
        <f t="shared" si="14"/>
        <v>6</v>
      </c>
      <c r="M81" s="28">
        <v>1</v>
      </c>
      <c r="N81" s="28" t="str">
        <f t="shared" si="15"/>
        <v>w</v>
      </c>
      <c r="O81" s="28">
        <f t="shared" si="23"/>
        <v>9</v>
      </c>
      <c r="P81" s="28">
        <f t="shared" si="25"/>
        <v>-90</v>
      </c>
      <c r="Q81" s="28" t="str">
        <f t="shared" si="24"/>
        <v/>
      </c>
    </row>
    <row r="82" spans="1:17" ht="13.2" x14ac:dyDescent="0.25">
      <c r="A82" s="13" t="s">
        <v>8</v>
      </c>
      <c r="B82" s="47">
        <v>0.75907407407407401</v>
      </c>
      <c r="C82" s="48">
        <v>33</v>
      </c>
      <c r="D82" s="28" t="str">
        <f t="shared" si="20"/>
        <v>18</v>
      </c>
      <c r="E82" s="28" t="str">
        <f t="shared" si="27"/>
        <v>06-09-12-01-05-18-04-08-14</v>
      </c>
      <c r="F82" s="28" t="str">
        <f t="shared" si="17"/>
        <v>13-17-02-03-16-15-07-10-11</v>
      </c>
      <c r="G82" s="28" t="str">
        <f t="shared" si="13"/>
        <v>13-17-02-03-16-15-07-10</v>
      </c>
      <c r="H82" s="28" t="str">
        <f t="shared" si="21"/>
        <v>furthest</v>
      </c>
      <c r="I82" s="28" t="str">
        <f t="shared" si="18"/>
        <v>13-17-02-03-16-15-07-10-11</v>
      </c>
      <c r="J82" s="28" t="str">
        <f t="shared" si="22"/>
        <v>b</v>
      </c>
      <c r="K82" s="28">
        <f t="shared" si="26"/>
        <v>6</v>
      </c>
      <c r="L82" s="28">
        <f t="shared" si="14"/>
        <v>6</v>
      </c>
      <c r="M82" s="28">
        <v>1</v>
      </c>
      <c r="N82" s="28" t="str">
        <f t="shared" ref="N82:N145" si="28">IF(C82="","",IF(J82="","",IF(AND(J82="b",OR(MID(I82,1,2)=D82,MID(I82,4,2)=D82,MID(I82,7,2)=D82,MID(I82,10,2)=D82,MID(I82,13,2)=D82,MID(I82,16,2)=D82,MID(I82,19,2)=D82,MID(I82,22,2)=D82,MID(I82,25,2)=D82)),"w","l")))</f>
        <v>l</v>
      </c>
      <c r="O82" s="28">
        <f t="shared" si="23"/>
        <v>-9</v>
      </c>
      <c r="P82" s="28">
        <f t="shared" si="25"/>
        <v>-99</v>
      </c>
      <c r="Q82" s="28" t="str">
        <f t="shared" si="24"/>
        <v/>
      </c>
    </row>
    <row r="83" spans="1:17" ht="13.2" x14ac:dyDescent="0.25">
      <c r="A83" s="13" t="s">
        <v>8</v>
      </c>
      <c r="B83" s="47">
        <v>0.76005787037037031</v>
      </c>
      <c r="C83" s="48">
        <v>6</v>
      </c>
      <c r="D83" s="28" t="str">
        <f t="shared" si="20"/>
        <v>03</v>
      </c>
      <c r="E83" s="28" t="str">
        <f t="shared" si="27"/>
        <v>06-09-12-01-05-04-08-14-18</v>
      </c>
      <c r="F83" s="28" t="str">
        <f t="shared" si="17"/>
        <v>13-17-02-03-16-15-07-10-11</v>
      </c>
      <c r="G83" s="28" t="str">
        <f t="shared" si="13"/>
        <v/>
      </c>
      <c r="H83" s="28" t="str">
        <f t="shared" si="21"/>
        <v>last</v>
      </c>
      <c r="I83" s="28" t="str">
        <f t="shared" si="18"/>
        <v>06-09-12-01-05-04-08-14-18</v>
      </c>
      <c r="J83" s="28" t="str">
        <f t="shared" si="22"/>
        <v>b</v>
      </c>
      <c r="K83" s="28">
        <f t="shared" si="26"/>
        <v>7</v>
      </c>
      <c r="L83" s="28">
        <f t="shared" si="14"/>
        <v>6</v>
      </c>
      <c r="M83" s="28">
        <v>1</v>
      </c>
      <c r="N83" s="28" t="str">
        <f t="shared" si="28"/>
        <v>l</v>
      </c>
      <c r="O83" s="28">
        <f t="shared" si="23"/>
        <v>-9</v>
      </c>
      <c r="P83" s="28">
        <f t="shared" si="25"/>
        <v>-108</v>
      </c>
      <c r="Q83" s="28" t="str">
        <f t="shared" si="24"/>
        <v/>
      </c>
    </row>
    <row r="84" spans="1:17" ht="13.2" x14ac:dyDescent="0.25">
      <c r="A84" s="13" t="s">
        <v>8</v>
      </c>
      <c r="B84" s="47">
        <v>0.76149305555555558</v>
      </c>
      <c r="C84" s="48">
        <v>6</v>
      </c>
      <c r="D84" s="28" t="str">
        <f t="shared" si="20"/>
        <v>03</v>
      </c>
      <c r="E84" s="28" t="str">
        <f t="shared" si="27"/>
        <v>09-12-01-05-04-08-14-18-03</v>
      </c>
      <c r="F84" s="28" t="str">
        <f t="shared" si="17"/>
        <v>13-17-02-16-15-07-10-11-06</v>
      </c>
      <c r="G84" s="28" t="str">
        <f t="shared" si="13"/>
        <v>13-17-02-16-15-07-10-11</v>
      </c>
      <c r="H84" s="28" t="str">
        <f t="shared" si="21"/>
        <v>furthest</v>
      </c>
      <c r="I84" s="28" t="str">
        <f t="shared" si="18"/>
        <v>13-17-02-16-15-07-10-11-06</v>
      </c>
      <c r="J84" s="28" t="str">
        <f t="shared" si="22"/>
        <v>b</v>
      </c>
      <c r="K84" s="28">
        <f t="shared" si="26"/>
        <v>8</v>
      </c>
      <c r="L84" s="28">
        <f t="shared" si="14"/>
        <v>6</v>
      </c>
      <c r="M84" s="28">
        <v>1</v>
      </c>
      <c r="N84" s="28" t="str">
        <f t="shared" si="28"/>
        <v>l</v>
      </c>
      <c r="O84" s="28">
        <f t="shared" si="23"/>
        <v>-9</v>
      </c>
      <c r="P84" s="28">
        <f t="shared" si="25"/>
        <v>-117</v>
      </c>
      <c r="Q84" s="28" t="str">
        <f t="shared" si="24"/>
        <v/>
      </c>
    </row>
    <row r="85" spans="1:17" ht="13.2" x14ac:dyDescent="0.25">
      <c r="A85" s="13" t="s">
        <v>8</v>
      </c>
      <c r="B85" s="47">
        <v>0.76303240740740741</v>
      </c>
      <c r="C85" s="48">
        <v>25</v>
      </c>
      <c r="D85" s="28" t="str">
        <f t="shared" si="20"/>
        <v>13</v>
      </c>
      <c r="E85" s="28" t="str">
        <f t="shared" si="27"/>
        <v>09-12-01-05-04-08-14-18-03</v>
      </c>
      <c r="F85" s="28" t="str">
        <f t="shared" si="17"/>
        <v>13-17-02-16-15-07-10-11-06</v>
      </c>
      <c r="G85" s="28" t="str">
        <f t="shared" si="13"/>
        <v/>
      </c>
      <c r="H85" s="28" t="str">
        <f t="shared" si="21"/>
        <v>last</v>
      </c>
      <c r="I85" s="28" t="str">
        <f t="shared" si="18"/>
        <v>09-12-01-05-04-08-14-18-03</v>
      </c>
      <c r="J85" s="28" t="str">
        <f t="shared" si="22"/>
        <v>b</v>
      </c>
      <c r="K85" s="28">
        <f t="shared" si="26"/>
        <v>9</v>
      </c>
      <c r="L85" s="28">
        <f t="shared" si="14"/>
        <v>6</v>
      </c>
      <c r="M85" s="28">
        <v>1</v>
      </c>
      <c r="N85" s="28" t="str">
        <f t="shared" si="28"/>
        <v>l</v>
      </c>
      <c r="O85" s="28">
        <f t="shared" si="23"/>
        <v>-9</v>
      </c>
      <c r="P85" s="28">
        <f t="shared" si="25"/>
        <v>-126</v>
      </c>
      <c r="Q85" s="28" t="str">
        <f t="shared" si="24"/>
        <v/>
      </c>
    </row>
    <row r="86" spans="1:17" ht="13.2" x14ac:dyDescent="0.25">
      <c r="A86" s="20" t="s">
        <v>9</v>
      </c>
      <c r="B86" s="50">
        <v>0.76642361111111112</v>
      </c>
      <c r="C86" s="51">
        <v>2</v>
      </c>
      <c r="D86" s="28" t="str">
        <f t="shared" si="20"/>
        <v>02</v>
      </c>
      <c r="E86" s="28" t="str">
        <f t="shared" si="27"/>
        <v>12-01-05-04-08-14-18-03-13</v>
      </c>
      <c r="F86" s="28" t="str">
        <f t="shared" si="17"/>
        <v>17-02-16-15-07-10-11-06-09</v>
      </c>
      <c r="G86" s="28" t="str">
        <f t="shared" ref="G86:G149" si="29">IF(AND(LEN($E85)=26,OR(MID(F85,1,2)=$D85,MID(F85,4,2)=$D85,MID(F85,7,2)=$D85,MID(F85,10,2)=$D85,MID(F85,13,2)=$D85,MID(F85,16,2)=$D85,MID(F85,19,2)=$D85,MID(F85,22,2)=$D85)),REPLACE(F85,SEARCH(D85,F85,1),3,""),IF(AND(LEN(E85)=26,MID(F85,25,2)=D85),MID(F85,1,LEN(F85)-3),""))</f>
        <v>17-02-16-15-07-10-11-06</v>
      </c>
      <c r="H86" s="28" t="str">
        <f t="shared" si="21"/>
        <v>furthest</v>
      </c>
      <c r="I86" s="28" t="str">
        <f t="shared" si="18"/>
        <v>17-02-16-15-07-10-11-06-09</v>
      </c>
      <c r="J86" s="28" t="str">
        <f t="shared" si="22"/>
        <v>b</v>
      </c>
      <c r="K86" s="28">
        <f t="shared" si="26"/>
        <v>1</v>
      </c>
      <c r="L86" s="28">
        <f t="shared" si="14"/>
        <v>7</v>
      </c>
      <c r="M86" s="28">
        <v>1</v>
      </c>
      <c r="N86" s="28" t="str">
        <f t="shared" si="28"/>
        <v>w</v>
      </c>
      <c r="O86" s="28">
        <f t="shared" si="23"/>
        <v>9</v>
      </c>
      <c r="P86" s="28">
        <f t="shared" si="25"/>
        <v>-117</v>
      </c>
      <c r="Q86" s="28" t="str">
        <f t="shared" si="24"/>
        <v/>
      </c>
    </row>
    <row r="87" spans="1:17" ht="13.2" x14ac:dyDescent="0.25">
      <c r="A87" s="20" t="s">
        <v>9</v>
      </c>
      <c r="B87" s="50">
        <v>0.76959490740740744</v>
      </c>
      <c r="C87" s="51">
        <v>1</v>
      </c>
      <c r="D87" s="28" t="str">
        <f t="shared" si="20"/>
        <v>01</v>
      </c>
      <c r="E87" s="28" t="str">
        <f t="shared" si="27"/>
        <v>01-05-04-08-14-18-03-13-02</v>
      </c>
      <c r="F87" s="28" t="str">
        <f t="shared" si="17"/>
        <v>17-16-15-07-10-11-06-09-12</v>
      </c>
      <c r="G87" s="28" t="str">
        <f t="shared" si="29"/>
        <v>17-16-15-07-10-11-06-09</v>
      </c>
      <c r="H87" s="28" t="str">
        <f t="shared" si="21"/>
        <v>furthest</v>
      </c>
      <c r="I87" s="28" t="str">
        <f t="shared" si="18"/>
        <v>17-16-15-07-10-11-06-09-12</v>
      </c>
      <c r="J87" s="28" t="str">
        <f t="shared" si="22"/>
        <v>b</v>
      </c>
      <c r="K87" s="28">
        <f t="shared" si="26"/>
        <v>2</v>
      </c>
      <c r="L87" s="28">
        <f t="shared" si="14"/>
        <v>7</v>
      </c>
      <c r="M87" s="28">
        <v>1</v>
      </c>
      <c r="N87" s="28" t="str">
        <f t="shared" si="28"/>
        <v>l</v>
      </c>
      <c r="O87" s="28">
        <f t="shared" si="23"/>
        <v>-9</v>
      </c>
      <c r="P87" s="28">
        <f t="shared" si="25"/>
        <v>-126</v>
      </c>
      <c r="Q87" s="28" t="str">
        <f t="shared" si="24"/>
        <v/>
      </c>
    </row>
    <row r="88" spans="1:17" ht="13.2" x14ac:dyDescent="0.25">
      <c r="A88" s="20" t="s">
        <v>9</v>
      </c>
      <c r="B88" s="50">
        <v>0.77258101851851846</v>
      </c>
      <c r="C88" s="51">
        <v>5</v>
      </c>
      <c r="D88" s="28" t="str">
        <f t="shared" si="20"/>
        <v>02</v>
      </c>
      <c r="E88" s="28" t="str">
        <f t="shared" si="27"/>
        <v>05-04-08-14-18-03-13-02-01</v>
      </c>
      <c r="F88" s="28" t="str">
        <f t="shared" si="17"/>
        <v>17-16-15-07-10-11-06-09-12</v>
      </c>
      <c r="G88" s="28" t="str">
        <f t="shared" si="29"/>
        <v/>
      </c>
      <c r="H88" s="28" t="str">
        <f t="shared" si="21"/>
        <v>last</v>
      </c>
      <c r="I88" s="28" t="str">
        <f t="shared" ref="I88:I151" si="30">IF(AND(J88="b",I87=""),E88,IF(AND(N87="l",C87=0),I87,IF(AND(N87="w",I87=E87),E88,IF(AND(N87="w",I87=F87),F88,IF(AND(N87="l",I87=E87),F88,IF(AND(N87="l",I87=F87),E88,""))))))</f>
        <v>05-04-08-14-18-03-13-02-01</v>
      </c>
      <c r="J88" s="28" t="str">
        <f t="shared" si="22"/>
        <v>b</v>
      </c>
      <c r="K88" s="28">
        <f t="shared" si="26"/>
        <v>3</v>
      </c>
      <c r="L88" s="28">
        <f t="shared" ref="L88:L151" si="31">IF($J88="",1,IF(AND(K87=9,$P87&gt;$P78,L87&gt;1),L87-1,IF(AND(K87=9,$P87&lt;$P78),L87+1,L87)))</f>
        <v>7</v>
      </c>
      <c r="M88" s="28">
        <v>1</v>
      </c>
      <c r="N88" s="28" t="str">
        <f t="shared" si="28"/>
        <v>w</v>
      </c>
      <c r="O88" s="28">
        <f t="shared" si="23"/>
        <v>9</v>
      </c>
      <c r="P88" s="28">
        <f t="shared" si="25"/>
        <v>-117</v>
      </c>
      <c r="Q88" s="28" t="str">
        <f t="shared" si="24"/>
        <v/>
      </c>
    </row>
    <row r="89" spans="1:17" ht="13.2" x14ac:dyDescent="0.25">
      <c r="A89" s="20" t="s">
        <v>9</v>
      </c>
      <c r="B89" s="50">
        <v>0.77555555555555555</v>
      </c>
      <c r="C89" s="51">
        <v>36</v>
      </c>
      <c r="D89" s="28" t="str">
        <f t="shared" si="20"/>
        <v>18</v>
      </c>
      <c r="E89" s="28" t="str">
        <f t="shared" si="27"/>
        <v>05-04-08-14-18-03-13-01-02</v>
      </c>
      <c r="F89" s="28" t="str">
        <f t="shared" si="17"/>
        <v>17-16-15-07-10-11-06-09-12</v>
      </c>
      <c r="G89" s="28" t="str">
        <f t="shared" si="29"/>
        <v/>
      </c>
      <c r="H89" s="28" t="str">
        <f t="shared" si="21"/>
        <v>last</v>
      </c>
      <c r="I89" s="28" t="str">
        <f t="shared" si="30"/>
        <v>05-04-08-14-18-03-13-01-02</v>
      </c>
      <c r="J89" s="28" t="str">
        <f t="shared" si="22"/>
        <v>b</v>
      </c>
      <c r="K89" s="28">
        <f t="shared" si="26"/>
        <v>4</v>
      </c>
      <c r="L89" s="28">
        <f t="shared" si="31"/>
        <v>7</v>
      </c>
      <c r="M89" s="28">
        <v>1</v>
      </c>
      <c r="N89" s="28" t="str">
        <f t="shared" si="28"/>
        <v>w</v>
      </c>
      <c r="O89" s="28">
        <f t="shared" si="23"/>
        <v>9</v>
      </c>
      <c r="P89" s="28">
        <f t="shared" si="25"/>
        <v>-108</v>
      </c>
      <c r="Q89" s="28" t="str">
        <f t="shared" si="24"/>
        <v/>
      </c>
    </row>
    <row r="90" spans="1:17" ht="13.2" x14ac:dyDescent="0.25">
      <c r="A90" s="20" t="s">
        <v>9</v>
      </c>
      <c r="B90" s="50">
        <v>0.77898148148148139</v>
      </c>
      <c r="C90" s="51">
        <v>16</v>
      </c>
      <c r="D90" s="28" t="str">
        <f t="shared" si="20"/>
        <v>07</v>
      </c>
      <c r="E90" s="28" t="str">
        <f t="shared" si="27"/>
        <v>05-04-08-14-03-13-01-02-18</v>
      </c>
      <c r="F90" s="28" t="str">
        <f t="shared" si="17"/>
        <v>17-16-15-07-10-11-06-09-12</v>
      </c>
      <c r="G90" s="28" t="str">
        <f t="shared" si="29"/>
        <v/>
      </c>
      <c r="H90" s="28" t="str">
        <f t="shared" si="21"/>
        <v>last</v>
      </c>
      <c r="I90" s="28" t="str">
        <f t="shared" si="30"/>
        <v>05-04-08-14-03-13-01-02-18</v>
      </c>
      <c r="J90" s="28" t="str">
        <f t="shared" si="22"/>
        <v>b</v>
      </c>
      <c r="K90" s="28">
        <f t="shared" si="26"/>
        <v>5</v>
      </c>
      <c r="L90" s="28">
        <f t="shared" si="31"/>
        <v>7</v>
      </c>
      <c r="M90" s="28">
        <v>1</v>
      </c>
      <c r="N90" s="28" t="str">
        <f t="shared" si="28"/>
        <v>l</v>
      </c>
      <c r="O90" s="28">
        <f t="shared" si="23"/>
        <v>-9</v>
      </c>
      <c r="P90" s="28">
        <f t="shared" si="25"/>
        <v>-117</v>
      </c>
      <c r="Q90" s="28" t="str">
        <f t="shared" si="24"/>
        <v/>
      </c>
    </row>
    <row r="91" spans="1:17" ht="13.2" x14ac:dyDescent="0.25">
      <c r="A91" s="20" t="s">
        <v>9</v>
      </c>
      <c r="B91" s="50">
        <v>0.78326388888888887</v>
      </c>
      <c r="C91" s="51">
        <v>16</v>
      </c>
      <c r="D91" s="28" t="str">
        <f t="shared" si="20"/>
        <v>07</v>
      </c>
      <c r="E91" s="28" t="str">
        <f t="shared" si="27"/>
        <v>04-08-14-03-13-01-02-18-07</v>
      </c>
      <c r="F91" s="28" t="str">
        <f t="shared" si="17"/>
        <v>17-16-15-10-11-06-09-12-05</v>
      </c>
      <c r="G91" s="28" t="str">
        <f t="shared" si="29"/>
        <v>17-16-15-10-11-06-09-12</v>
      </c>
      <c r="H91" s="28" t="str">
        <f t="shared" si="21"/>
        <v>furthest</v>
      </c>
      <c r="I91" s="28" t="str">
        <f t="shared" si="30"/>
        <v>17-16-15-10-11-06-09-12-05</v>
      </c>
      <c r="J91" s="28" t="str">
        <f t="shared" si="22"/>
        <v>b</v>
      </c>
      <c r="K91" s="28">
        <f t="shared" si="26"/>
        <v>6</v>
      </c>
      <c r="L91" s="28">
        <f t="shared" si="31"/>
        <v>7</v>
      </c>
      <c r="M91" s="28">
        <v>1</v>
      </c>
      <c r="N91" s="28" t="str">
        <f t="shared" si="28"/>
        <v>l</v>
      </c>
      <c r="O91" s="28">
        <f t="shared" si="23"/>
        <v>-9</v>
      </c>
      <c r="P91" s="28">
        <f t="shared" si="25"/>
        <v>-126</v>
      </c>
      <c r="Q91" s="28" t="str">
        <f t="shared" si="24"/>
        <v/>
      </c>
    </row>
    <row r="92" spans="1:17" ht="13.2" x14ac:dyDescent="0.25">
      <c r="A92" s="20" t="s">
        <v>9</v>
      </c>
      <c r="B92" s="50">
        <v>0.78704861111111113</v>
      </c>
      <c r="C92" s="51">
        <v>10</v>
      </c>
      <c r="D92" s="28" t="str">
        <f t="shared" si="20"/>
        <v>04</v>
      </c>
      <c r="E92" s="28" t="str">
        <f t="shared" si="27"/>
        <v>04-08-14-03-13-01-02-18-07</v>
      </c>
      <c r="F92" s="28" t="str">
        <f t="shared" si="17"/>
        <v>17-16-15-10-11-06-09-12-05</v>
      </c>
      <c r="G92" s="28" t="str">
        <f t="shared" si="29"/>
        <v/>
      </c>
      <c r="H92" s="28" t="str">
        <f t="shared" si="21"/>
        <v>last</v>
      </c>
      <c r="I92" s="28" t="str">
        <f t="shared" si="30"/>
        <v>04-08-14-03-13-01-02-18-07</v>
      </c>
      <c r="J92" s="28" t="str">
        <f t="shared" si="22"/>
        <v>b</v>
      </c>
      <c r="K92" s="28">
        <f t="shared" si="26"/>
        <v>7</v>
      </c>
      <c r="L92" s="28">
        <f t="shared" si="31"/>
        <v>7</v>
      </c>
      <c r="M92" s="28">
        <v>1</v>
      </c>
      <c r="N92" s="28" t="str">
        <f t="shared" si="28"/>
        <v>w</v>
      </c>
      <c r="O92" s="28">
        <f t="shared" si="23"/>
        <v>9</v>
      </c>
      <c r="P92" s="28">
        <f t="shared" si="25"/>
        <v>-117</v>
      </c>
      <c r="Q92" s="28" t="str">
        <f t="shared" si="24"/>
        <v/>
      </c>
    </row>
    <row r="93" spans="1:17" ht="13.2" x14ac:dyDescent="0.25">
      <c r="A93" s="20" t="s">
        <v>9</v>
      </c>
      <c r="B93" s="50">
        <v>0.78978009259259263</v>
      </c>
      <c r="C93" s="51">
        <v>8</v>
      </c>
      <c r="D93" s="28" t="str">
        <f t="shared" si="20"/>
        <v>05</v>
      </c>
      <c r="E93" s="28" t="str">
        <f t="shared" si="27"/>
        <v>08-14-03-13-01-02-18-07-04</v>
      </c>
      <c r="F93" s="28" t="str">
        <f t="shared" si="17"/>
        <v>17-16-15-10-11-06-09-12-05</v>
      </c>
      <c r="G93" s="28" t="str">
        <f t="shared" si="29"/>
        <v/>
      </c>
      <c r="H93" s="28" t="str">
        <f t="shared" si="21"/>
        <v>last</v>
      </c>
      <c r="I93" s="28" t="str">
        <f t="shared" si="30"/>
        <v>08-14-03-13-01-02-18-07-04</v>
      </c>
      <c r="J93" s="28" t="str">
        <f t="shared" si="22"/>
        <v>b</v>
      </c>
      <c r="K93" s="28">
        <f t="shared" si="26"/>
        <v>8</v>
      </c>
      <c r="L93" s="28">
        <f t="shared" si="31"/>
        <v>7</v>
      </c>
      <c r="M93" s="28">
        <v>1</v>
      </c>
      <c r="N93" s="28" t="str">
        <f t="shared" si="28"/>
        <v>l</v>
      </c>
      <c r="O93" s="28">
        <f t="shared" si="23"/>
        <v>-9</v>
      </c>
      <c r="P93" s="28">
        <f t="shared" si="25"/>
        <v>-126</v>
      </c>
      <c r="Q93" s="28" t="str">
        <f t="shared" si="24"/>
        <v/>
      </c>
    </row>
    <row r="94" spans="1:17" ht="13.2" x14ac:dyDescent="0.25">
      <c r="A94" s="20" t="s">
        <v>9</v>
      </c>
      <c r="B94" s="50">
        <v>0.79350694444444436</v>
      </c>
      <c r="C94" s="51">
        <v>24</v>
      </c>
      <c r="D94" s="28" t="str">
        <f t="shared" si="20"/>
        <v>12</v>
      </c>
      <c r="E94" s="28" t="str">
        <f t="shared" si="27"/>
        <v>14-03-13-01-02-18-07-04-05</v>
      </c>
      <c r="F94" s="28" t="str">
        <f t="shared" ref="F94:F157" si="32">IF(C93="","",IF(C93=0,F93,IF(AND(LEN(E93)=26,OR(MID(E93,1,2)=D93,MID(E93,4,2)=D93,MID(E93,7,2)=D93,MID(E93,10,2)=D93,MID(E93,13,2)=D93,MID(E93,16,2)=D93,MID(E93,19,2)=D93,MID(E93,22,2)=D93,MID(E93,25,2)=D93)),F93,IF(LEN(E93)=26,CONCATENATE(G94,"-",MID(E93,1,2)),IF(RIGHT(F93,2)=D93,MID(F93,1,LEN(F93)-3),IF(OR(MID(E93,1,2)=D93,MID(E93,4,2)=D93,MID(E93,7,2)=D93,MID(E93,10,2)=D93,MID(E93,13,2)=D93,MID(E93,16,2)=D93,MID(E93,19,2)=D93,MID(E93,22,2)=D93,MID(E93,25,2)=D93),F93,REPLACE(F93,SEARCH(D93,F93,1),3,"")))))))</f>
        <v>17-16-15-10-11-06-09-12-08</v>
      </c>
      <c r="G94" s="28" t="str">
        <f t="shared" si="29"/>
        <v>17-16-15-10-11-06-09-12</v>
      </c>
      <c r="H94" s="28" t="str">
        <f t="shared" si="21"/>
        <v>furthest</v>
      </c>
      <c r="I94" s="28" t="str">
        <f t="shared" si="30"/>
        <v>17-16-15-10-11-06-09-12-08</v>
      </c>
      <c r="J94" s="28" t="str">
        <f t="shared" si="22"/>
        <v>b</v>
      </c>
      <c r="K94" s="28">
        <f t="shared" si="26"/>
        <v>9</v>
      </c>
      <c r="L94" s="28">
        <f t="shared" si="31"/>
        <v>7</v>
      </c>
      <c r="M94" s="28">
        <v>1</v>
      </c>
      <c r="N94" s="28" t="str">
        <f t="shared" si="28"/>
        <v>w</v>
      </c>
      <c r="O94" s="28">
        <f t="shared" si="23"/>
        <v>9</v>
      </c>
      <c r="P94" s="28">
        <f t="shared" si="25"/>
        <v>-117</v>
      </c>
      <c r="Q94" s="28" t="str">
        <f t="shared" si="24"/>
        <v/>
      </c>
    </row>
    <row r="95" spans="1:17" ht="13.2" x14ac:dyDescent="0.25">
      <c r="A95" s="18" t="s">
        <v>7</v>
      </c>
      <c r="B95" s="43">
        <v>0.79579861111111105</v>
      </c>
      <c r="C95" s="44">
        <v>18</v>
      </c>
      <c r="D95" s="28" t="str">
        <f t="shared" si="20"/>
        <v>09</v>
      </c>
      <c r="E95" s="28" t="str">
        <f t="shared" si="27"/>
        <v>03-13-01-02-18-07-04-05-12</v>
      </c>
      <c r="F95" s="28" t="str">
        <f t="shared" si="32"/>
        <v>17-16-15-10-11-06-09-08-14</v>
      </c>
      <c r="G95" s="28" t="str">
        <f t="shared" si="29"/>
        <v>17-16-15-10-11-06-09-08</v>
      </c>
      <c r="H95" s="28" t="str">
        <f t="shared" si="21"/>
        <v>furthest</v>
      </c>
      <c r="I95" s="28" t="str">
        <f t="shared" si="30"/>
        <v>17-16-15-10-11-06-09-08-14</v>
      </c>
      <c r="J95" s="28" t="str">
        <f t="shared" si="22"/>
        <v>b</v>
      </c>
      <c r="K95" s="28">
        <f t="shared" si="26"/>
        <v>1</v>
      </c>
      <c r="L95" s="28">
        <f t="shared" si="31"/>
        <v>6</v>
      </c>
      <c r="M95" s="28">
        <v>1</v>
      </c>
      <c r="N95" s="28" t="str">
        <f t="shared" si="28"/>
        <v>w</v>
      </c>
      <c r="O95" s="28">
        <f t="shared" si="23"/>
        <v>9</v>
      </c>
      <c r="P95" s="28">
        <f t="shared" si="25"/>
        <v>-108</v>
      </c>
      <c r="Q95" s="28" t="str">
        <f t="shared" si="24"/>
        <v/>
      </c>
    </row>
    <row r="96" spans="1:17" ht="13.2" x14ac:dyDescent="0.25">
      <c r="A96" s="18" t="s">
        <v>7</v>
      </c>
      <c r="B96" s="43">
        <v>0.79680555555555566</v>
      </c>
      <c r="C96" s="44">
        <v>32</v>
      </c>
      <c r="D96" s="28" t="str">
        <f t="shared" si="20"/>
        <v>17</v>
      </c>
      <c r="E96" s="28" t="str">
        <f t="shared" si="27"/>
        <v>13-01-02-18-07-04-05-12-09</v>
      </c>
      <c r="F96" s="28" t="str">
        <f t="shared" si="32"/>
        <v>17-16-15-10-11-06-08-14-03</v>
      </c>
      <c r="G96" s="28" t="str">
        <f t="shared" si="29"/>
        <v>17-16-15-10-11-06-08-14</v>
      </c>
      <c r="H96" s="28" t="str">
        <f t="shared" si="21"/>
        <v>furthest</v>
      </c>
      <c r="I96" s="28" t="str">
        <f t="shared" si="30"/>
        <v>17-16-15-10-11-06-08-14-03</v>
      </c>
      <c r="J96" s="28" t="str">
        <f t="shared" si="22"/>
        <v>b</v>
      </c>
      <c r="K96" s="28">
        <f t="shared" si="26"/>
        <v>2</v>
      </c>
      <c r="L96" s="28">
        <f t="shared" si="31"/>
        <v>6</v>
      </c>
      <c r="M96" s="28">
        <v>1</v>
      </c>
      <c r="N96" s="28" t="str">
        <f t="shared" si="28"/>
        <v>w</v>
      </c>
      <c r="O96" s="28">
        <f t="shared" si="23"/>
        <v>9</v>
      </c>
      <c r="P96" s="28">
        <f t="shared" si="25"/>
        <v>-99</v>
      </c>
      <c r="Q96" s="28" t="str">
        <f t="shared" si="24"/>
        <v/>
      </c>
    </row>
    <row r="97" spans="1:17" ht="13.2" x14ac:dyDescent="0.25">
      <c r="A97" s="18" t="s">
        <v>7</v>
      </c>
      <c r="B97" s="43">
        <v>0.79787037037037034</v>
      </c>
      <c r="C97" s="44">
        <v>10</v>
      </c>
      <c r="D97" s="28" t="str">
        <f t="shared" si="20"/>
        <v>04</v>
      </c>
      <c r="E97" s="28" t="str">
        <f t="shared" si="27"/>
        <v>01-02-18-07-04-05-12-09-17</v>
      </c>
      <c r="F97" s="28" t="str">
        <f t="shared" si="32"/>
        <v>16-15-10-11-06-08-14-03-13</v>
      </c>
      <c r="G97" s="28" t="str">
        <f t="shared" si="29"/>
        <v>16-15-10-11-06-08-14-03</v>
      </c>
      <c r="H97" s="28" t="str">
        <f t="shared" si="21"/>
        <v>furthest</v>
      </c>
      <c r="I97" s="28" t="str">
        <f t="shared" si="30"/>
        <v>16-15-10-11-06-08-14-03-13</v>
      </c>
      <c r="J97" s="28" t="str">
        <f t="shared" si="22"/>
        <v>b</v>
      </c>
      <c r="K97" s="28">
        <f t="shared" si="26"/>
        <v>3</v>
      </c>
      <c r="L97" s="28">
        <f t="shared" si="31"/>
        <v>6</v>
      </c>
      <c r="M97" s="28">
        <v>1</v>
      </c>
      <c r="N97" s="28" t="str">
        <f t="shared" si="28"/>
        <v>l</v>
      </c>
      <c r="O97" s="28">
        <f t="shared" si="23"/>
        <v>-9</v>
      </c>
      <c r="P97" s="28">
        <f t="shared" si="25"/>
        <v>-108</v>
      </c>
      <c r="Q97" s="28" t="str">
        <f t="shared" si="24"/>
        <v/>
      </c>
    </row>
    <row r="98" spans="1:17" ht="13.2" x14ac:dyDescent="0.25">
      <c r="A98" s="18" t="s">
        <v>7</v>
      </c>
      <c r="B98" s="43">
        <v>0.7992824074074073</v>
      </c>
      <c r="C98" s="44">
        <v>25</v>
      </c>
      <c r="D98" s="28" t="str">
        <f t="shared" si="20"/>
        <v>13</v>
      </c>
      <c r="E98" s="28" t="str">
        <f t="shared" si="27"/>
        <v>01-02-18-07-05-12-09-17-04</v>
      </c>
      <c r="F98" s="28" t="str">
        <f t="shared" si="32"/>
        <v>16-15-10-11-06-08-14-03-13</v>
      </c>
      <c r="G98" s="28" t="str">
        <f t="shared" si="29"/>
        <v/>
      </c>
      <c r="H98" s="28" t="str">
        <f t="shared" si="21"/>
        <v>last</v>
      </c>
      <c r="I98" s="28" t="str">
        <f t="shared" si="30"/>
        <v>01-02-18-07-05-12-09-17-04</v>
      </c>
      <c r="J98" s="28" t="str">
        <f t="shared" si="22"/>
        <v>b</v>
      </c>
      <c r="K98" s="28">
        <f t="shared" si="26"/>
        <v>4</v>
      </c>
      <c r="L98" s="28">
        <f t="shared" si="31"/>
        <v>6</v>
      </c>
      <c r="M98" s="28">
        <v>1</v>
      </c>
      <c r="N98" s="28" t="str">
        <f t="shared" si="28"/>
        <v>l</v>
      </c>
      <c r="O98" s="28">
        <f t="shared" si="23"/>
        <v>-9</v>
      </c>
      <c r="P98" s="28">
        <f t="shared" si="25"/>
        <v>-117</v>
      </c>
      <c r="Q98" s="28" t="str">
        <f t="shared" si="24"/>
        <v/>
      </c>
    </row>
    <row r="99" spans="1:17" ht="13.2" x14ac:dyDescent="0.25">
      <c r="A99" s="18" t="s">
        <v>7</v>
      </c>
      <c r="B99" s="43">
        <v>0.80052083333333324</v>
      </c>
      <c r="C99" s="44">
        <v>19</v>
      </c>
      <c r="D99" s="28" t="str">
        <f t="shared" si="20"/>
        <v>10</v>
      </c>
      <c r="E99" s="28" t="str">
        <f t="shared" si="27"/>
        <v>02-18-07-05-12-09-17-04-13</v>
      </c>
      <c r="F99" s="28" t="str">
        <f t="shared" si="32"/>
        <v>16-15-10-11-06-08-14-03-01</v>
      </c>
      <c r="G99" s="28" t="str">
        <f t="shared" si="29"/>
        <v>16-15-10-11-06-08-14-03</v>
      </c>
      <c r="H99" s="28" t="str">
        <f t="shared" si="21"/>
        <v>furthest</v>
      </c>
      <c r="I99" s="28" t="str">
        <f t="shared" si="30"/>
        <v>16-15-10-11-06-08-14-03-01</v>
      </c>
      <c r="J99" s="28" t="str">
        <f t="shared" si="22"/>
        <v>b</v>
      </c>
      <c r="K99" s="28">
        <f t="shared" si="26"/>
        <v>5</v>
      </c>
      <c r="L99" s="28">
        <f t="shared" si="31"/>
        <v>6</v>
      </c>
      <c r="M99" s="28">
        <v>1</v>
      </c>
      <c r="N99" s="28" t="str">
        <f t="shared" si="28"/>
        <v>w</v>
      </c>
      <c r="O99" s="28">
        <f t="shared" si="23"/>
        <v>9</v>
      </c>
      <c r="P99" s="28">
        <f t="shared" si="25"/>
        <v>-108</v>
      </c>
      <c r="Q99" s="28" t="str">
        <f t="shared" si="24"/>
        <v/>
      </c>
    </row>
    <row r="100" spans="1:17" ht="13.2" x14ac:dyDescent="0.25">
      <c r="A100" s="18" t="s">
        <v>7</v>
      </c>
      <c r="B100" s="43">
        <v>0.80216435185185186</v>
      </c>
      <c r="C100" s="44">
        <v>28</v>
      </c>
      <c r="D100" s="28" t="str">
        <f t="shared" si="20"/>
        <v>13</v>
      </c>
      <c r="E100" s="28" t="str">
        <f t="shared" si="27"/>
        <v>18-07-05-12-09-17-04-13-10</v>
      </c>
      <c r="F100" s="28" t="str">
        <f t="shared" si="32"/>
        <v>16-15-11-06-08-14-03-01-02</v>
      </c>
      <c r="G100" s="28" t="str">
        <f t="shared" si="29"/>
        <v>16-15-11-06-08-14-03-01</v>
      </c>
      <c r="H100" s="28" t="str">
        <f t="shared" si="21"/>
        <v>furthest</v>
      </c>
      <c r="I100" s="28" t="str">
        <f t="shared" si="30"/>
        <v>16-15-11-06-08-14-03-01-02</v>
      </c>
      <c r="J100" s="28" t="str">
        <f t="shared" si="22"/>
        <v>b</v>
      </c>
      <c r="K100" s="28">
        <f t="shared" si="26"/>
        <v>6</v>
      </c>
      <c r="L100" s="28">
        <f t="shared" si="31"/>
        <v>6</v>
      </c>
      <c r="M100" s="28">
        <v>1</v>
      </c>
      <c r="N100" s="28" t="str">
        <f t="shared" si="28"/>
        <v>l</v>
      </c>
      <c r="O100" s="28">
        <f t="shared" si="23"/>
        <v>-9</v>
      </c>
      <c r="P100" s="28">
        <f t="shared" si="25"/>
        <v>-117</v>
      </c>
      <c r="Q100" s="28" t="str">
        <f t="shared" si="24"/>
        <v/>
      </c>
    </row>
    <row r="101" spans="1:17" ht="13.2" x14ac:dyDescent="0.25">
      <c r="A101" s="18" t="s">
        <v>7</v>
      </c>
      <c r="B101" s="43">
        <v>0.80361111111111105</v>
      </c>
      <c r="C101" s="44">
        <v>5</v>
      </c>
      <c r="D101" s="28" t="str">
        <f t="shared" si="20"/>
        <v>02</v>
      </c>
      <c r="E101" s="28" t="str">
        <f t="shared" si="27"/>
        <v>18-07-05-12-09-17-04-10-13</v>
      </c>
      <c r="F101" s="28" t="str">
        <f t="shared" si="32"/>
        <v>16-15-11-06-08-14-03-01-02</v>
      </c>
      <c r="G101" s="28" t="str">
        <f t="shared" si="29"/>
        <v/>
      </c>
      <c r="H101" s="28" t="str">
        <f t="shared" si="21"/>
        <v>last</v>
      </c>
      <c r="I101" s="28" t="str">
        <f t="shared" si="30"/>
        <v>18-07-05-12-09-17-04-10-13</v>
      </c>
      <c r="J101" s="28" t="str">
        <f t="shared" si="22"/>
        <v>b</v>
      </c>
      <c r="K101" s="28">
        <f t="shared" si="26"/>
        <v>7</v>
      </c>
      <c r="L101" s="28">
        <f t="shared" si="31"/>
        <v>6</v>
      </c>
      <c r="M101" s="28">
        <v>1</v>
      </c>
      <c r="N101" s="28" t="str">
        <f t="shared" si="28"/>
        <v>l</v>
      </c>
      <c r="O101" s="28">
        <f t="shared" si="23"/>
        <v>-9</v>
      </c>
      <c r="P101" s="28">
        <f t="shared" si="25"/>
        <v>-126</v>
      </c>
      <c r="Q101" s="28" t="str">
        <f t="shared" si="24"/>
        <v/>
      </c>
    </row>
    <row r="102" spans="1:17" ht="13.2" x14ac:dyDescent="0.25">
      <c r="A102" s="18" t="s">
        <v>7</v>
      </c>
      <c r="B102" s="43">
        <v>0.80467592592592585</v>
      </c>
      <c r="C102" s="44">
        <v>17</v>
      </c>
      <c r="D102" s="28" t="str">
        <f t="shared" si="20"/>
        <v>08</v>
      </c>
      <c r="E102" s="28" t="str">
        <f t="shared" si="27"/>
        <v>07-05-12-09-17-04-10-13-02</v>
      </c>
      <c r="F102" s="28" t="str">
        <f t="shared" si="32"/>
        <v>16-15-11-06-08-14-03-01-18</v>
      </c>
      <c r="G102" s="28" t="str">
        <f t="shared" si="29"/>
        <v>16-15-11-06-08-14-03-01</v>
      </c>
      <c r="H102" s="28" t="str">
        <f t="shared" si="21"/>
        <v>furthest</v>
      </c>
      <c r="I102" s="28" t="str">
        <f t="shared" si="30"/>
        <v>16-15-11-06-08-14-03-01-18</v>
      </c>
      <c r="J102" s="28" t="str">
        <f t="shared" si="22"/>
        <v>b</v>
      </c>
      <c r="K102" s="28">
        <f t="shared" si="26"/>
        <v>8</v>
      </c>
      <c r="L102" s="28">
        <f t="shared" si="31"/>
        <v>6</v>
      </c>
      <c r="M102" s="28">
        <v>1</v>
      </c>
      <c r="N102" s="28" t="str">
        <f t="shared" si="28"/>
        <v>w</v>
      </c>
      <c r="O102" s="28">
        <f t="shared" si="23"/>
        <v>9</v>
      </c>
      <c r="P102" s="28">
        <f t="shared" si="25"/>
        <v>-117</v>
      </c>
      <c r="Q102" s="28" t="str">
        <f t="shared" si="24"/>
        <v/>
      </c>
    </row>
    <row r="103" spans="1:17" ht="13.2" x14ac:dyDescent="0.25">
      <c r="A103" s="18" t="s">
        <v>7</v>
      </c>
      <c r="B103" s="43">
        <v>0.80656250000000007</v>
      </c>
      <c r="C103" s="44">
        <v>11</v>
      </c>
      <c r="D103" s="28" t="str">
        <f t="shared" si="20"/>
        <v>05</v>
      </c>
      <c r="E103" s="28" t="str">
        <f t="shared" si="27"/>
        <v>05-12-09-17-04-10-13-02-08</v>
      </c>
      <c r="F103" s="28" t="str">
        <f t="shared" si="32"/>
        <v>16-15-11-06-14-03-01-18-07</v>
      </c>
      <c r="G103" s="28" t="str">
        <f t="shared" si="29"/>
        <v>16-15-11-06-14-03-01-18</v>
      </c>
      <c r="H103" s="28" t="str">
        <f t="shared" si="21"/>
        <v>furthest</v>
      </c>
      <c r="I103" s="28" t="str">
        <f t="shared" si="30"/>
        <v>16-15-11-06-14-03-01-18-07</v>
      </c>
      <c r="J103" s="28" t="str">
        <f t="shared" si="22"/>
        <v>b</v>
      </c>
      <c r="K103" s="28">
        <f t="shared" si="26"/>
        <v>9</v>
      </c>
      <c r="L103" s="28">
        <f t="shared" si="31"/>
        <v>6</v>
      </c>
      <c r="M103" s="28">
        <v>1</v>
      </c>
      <c r="N103" s="28" t="str">
        <f t="shared" si="28"/>
        <v>l</v>
      </c>
      <c r="O103" s="28">
        <f t="shared" si="23"/>
        <v>-9</v>
      </c>
      <c r="P103" s="28">
        <f t="shared" si="25"/>
        <v>-126</v>
      </c>
      <c r="Q103" s="28" t="str">
        <f t="shared" si="24"/>
        <v/>
      </c>
    </row>
    <row r="104" spans="1:17" ht="13.2" x14ac:dyDescent="0.25">
      <c r="A104" s="13" t="s">
        <v>8</v>
      </c>
      <c r="B104" s="47">
        <v>0.8087037037037037</v>
      </c>
      <c r="C104" s="48">
        <v>18</v>
      </c>
      <c r="D104" s="28" t="str">
        <f t="shared" si="20"/>
        <v>09</v>
      </c>
      <c r="E104" s="28" t="str">
        <f t="shared" si="27"/>
        <v>12-09-17-04-10-13-02-08-05</v>
      </c>
      <c r="F104" s="28" t="str">
        <f t="shared" si="32"/>
        <v>16-15-11-06-14-03-01-18-07</v>
      </c>
      <c r="G104" s="28" t="str">
        <f t="shared" si="29"/>
        <v/>
      </c>
      <c r="H104" s="28" t="str">
        <f t="shared" si="21"/>
        <v>last</v>
      </c>
      <c r="I104" s="28" t="str">
        <f t="shared" si="30"/>
        <v>12-09-17-04-10-13-02-08-05</v>
      </c>
      <c r="J104" s="28" t="str">
        <f t="shared" si="22"/>
        <v>b</v>
      </c>
      <c r="K104" s="28">
        <f t="shared" si="26"/>
        <v>1</v>
      </c>
      <c r="L104" s="28">
        <f t="shared" si="31"/>
        <v>7</v>
      </c>
      <c r="M104" s="28">
        <v>1</v>
      </c>
      <c r="N104" s="28" t="str">
        <f t="shared" si="28"/>
        <v>w</v>
      </c>
      <c r="O104" s="28">
        <f t="shared" si="23"/>
        <v>9</v>
      </c>
      <c r="P104" s="28">
        <f t="shared" si="25"/>
        <v>-117</v>
      </c>
      <c r="Q104" s="28" t="str">
        <f t="shared" si="24"/>
        <v/>
      </c>
    </row>
    <row r="105" spans="1:17" ht="13.2" x14ac:dyDescent="0.25">
      <c r="A105" s="13" t="s">
        <v>8</v>
      </c>
      <c r="B105" s="47">
        <v>0.81079861111111118</v>
      </c>
      <c r="C105" s="48">
        <v>7</v>
      </c>
      <c r="D105" s="28" t="str">
        <f t="shared" si="20"/>
        <v>04</v>
      </c>
      <c r="E105" s="28" t="str">
        <f t="shared" si="27"/>
        <v>12-17-04-10-13-02-08-05-09</v>
      </c>
      <c r="F105" s="28" t="str">
        <f t="shared" si="32"/>
        <v>16-15-11-06-14-03-01-18-07</v>
      </c>
      <c r="G105" s="28" t="str">
        <f t="shared" si="29"/>
        <v/>
      </c>
      <c r="H105" s="28" t="str">
        <f t="shared" si="21"/>
        <v>last</v>
      </c>
      <c r="I105" s="28" t="str">
        <f t="shared" si="30"/>
        <v>12-17-04-10-13-02-08-05-09</v>
      </c>
      <c r="J105" s="28" t="str">
        <f t="shared" si="22"/>
        <v>b</v>
      </c>
      <c r="K105" s="28">
        <f t="shared" si="26"/>
        <v>2</v>
      </c>
      <c r="L105" s="28">
        <f t="shared" si="31"/>
        <v>7</v>
      </c>
      <c r="M105" s="28">
        <v>1</v>
      </c>
      <c r="N105" s="28" t="str">
        <f t="shared" si="28"/>
        <v>w</v>
      </c>
      <c r="O105" s="28">
        <f t="shared" si="23"/>
        <v>9</v>
      </c>
      <c r="P105" s="28">
        <f t="shared" si="25"/>
        <v>-108</v>
      </c>
      <c r="Q105" s="28" t="str">
        <f t="shared" si="24"/>
        <v/>
      </c>
    </row>
    <row r="106" spans="1:17" ht="13.2" x14ac:dyDescent="0.25">
      <c r="A106" s="13" t="s">
        <v>8</v>
      </c>
      <c r="B106" s="47">
        <v>0.81436342592592592</v>
      </c>
      <c r="C106" s="48">
        <v>6</v>
      </c>
      <c r="D106" s="28" t="str">
        <f t="shared" si="20"/>
        <v>03</v>
      </c>
      <c r="E106" s="28" t="str">
        <f t="shared" si="27"/>
        <v>12-17-10-13-02-08-05-09-04</v>
      </c>
      <c r="F106" s="28" t="str">
        <f t="shared" si="32"/>
        <v>16-15-11-06-14-03-01-18-07</v>
      </c>
      <c r="G106" s="28" t="str">
        <f t="shared" si="29"/>
        <v/>
      </c>
      <c r="H106" s="28" t="str">
        <f t="shared" si="21"/>
        <v>last</v>
      </c>
      <c r="I106" s="28" t="str">
        <f t="shared" si="30"/>
        <v>12-17-10-13-02-08-05-09-04</v>
      </c>
      <c r="J106" s="28" t="str">
        <f t="shared" si="22"/>
        <v>b</v>
      </c>
      <c r="K106" s="28">
        <f t="shared" si="26"/>
        <v>3</v>
      </c>
      <c r="L106" s="28">
        <f t="shared" si="31"/>
        <v>7</v>
      </c>
      <c r="M106" s="28">
        <v>1</v>
      </c>
      <c r="N106" s="28" t="str">
        <f t="shared" si="28"/>
        <v>l</v>
      </c>
      <c r="O106" s="28">
        <f t="shared" si="23"/>
        <v>-9</v>
      </c>
      <c r="P106" s="28">
        <f t="shared" si="25"/>
        <v>-117</v>
      </c>
      <c r="Q106" s="28" t="str">
        <f t="shared" si="24"/>
        <v/>
      </c>
    </row>
    <row r="107" spans="1:17" ht="13.2" x14ac:dyDescent="0.25">
      <c r="A107" s="13" t="s">
        <v>8</v>
      </c>
      <c r="B107" s="47">
        <v>0.81613425925925931</v>
      </c>
      <c r="C107" s="48">
        <v>24</v>
      </c>
      <c r="D107" s="28" t="str">
        <f t="shared" si="20"/>
        <v>12</v>
      </c>
      <c r="E107" s="28" t="str">
        <f t="shared" si="27"/>
        <v>17-10-13-02-08-05-09-04-03</v>
      </c>
      <c r="F107" s="28" t="str">
        <f t="shared" si="32"/>
        <v>16-15-11-06-14-01-18-07-12</v>
      </c>
      <c r="G107" s="28" t="str">
        <f t="shared" si="29"/>
        <v>16-15-11-06-14-01-18-07</v>
      </c>
      <c r="H107" s="28" t="str">
        <f t="shared" si="21"/>
        <v>furthest</v>
      </c>
      <c r="I107" s="28" t="str">
        <f t="shared" si="30"/>
        <v>16-15-11-06-14-01-18-07-12</v>
      </c>
      <c r="J107" s="28" t="str">
        <f t="shared" si="22"/>
        <v>b</v>
      </c>
      <c r="K107" s="28">
        <f t="shared" si="26"/>
        <v>4</v>
      </c>
      <c r="L107" s="28">
        <f t="shared" si="31"/>
        <v>7</v>
      </c>
      <c r="M107" s="28">
        <v>1</v>
      </c>
      <c r="N107" s="28" t="str">
        <f t="shared" si="28"/>
        <v>w</v>
      </c>
      <c r="O107" s="28">
        <f t="shared" si="23"/>
        <v>9</v>
      </c>
      <c r="P107" s="28">
        <f t="shared" si="25"/>
        <v>-108</v>
      </c>
      <c r="Q107" s="28" t="str">
        <f t="shared" si="24"/>
        <v/>
      </c>
    </row>
    <row r="108" spans="1:17" ht="13.2" x14ac:dyDescent="0.25">
      <c r="A108" s="13" t="s">
        <v>8</v>
      </c>
      <c r="B108" s="47">
        <v>0.81755787037037031</v>
      </c>
      <c r="C108" s="48">
        <v>19</v>
      </c>
      <c r="D108" s="28" t="str">
        <f t="shared" si="20"/>
        <v>10</v>
      </c>
      <c r="E108" s="28" t="str">
        <f t="shared" si="27"/>
        <v>10-13-02-08-05-09-04-03-12</v>
      </c>
      <c r="F108" s="28" t="str">
        <f t="shared" si="32"/>
        <v>16-15-11-06-14-01-18-07-17</v>
      </c>
      <c r="G108" s="28" t="str">
        <f t="shared" si="29"/>
        <v>16-15-11-06-14-01-18-07</v>
      </c>
      <c r="H108" s="28" t="str">
        <f t="shared" si="21"/>
        <v>furthest</v>
      </c>
      <c r="I108" s="28" t="str">
        <f t="shared" si="30"/>
        <v>16-15-11-06-14-01-18-07-17</v>
      </c>
      <c r="J108" s="28" t="str">
        <f t="shared" si="22"/>
        <v>b</v>
      </c>
      <c r="K108" s="28">
        <f t="shared" si="26"/>
        <v>5</v>
      </c>
      <c r="L108" s="28">
        <f t="shared" si="31"/>
        <v>7</v>
      </c>
      <c r="M108" s="28">
        <v>1</v>
      </c>
      <c r="N108" s="28" t="str">
        <f t="shared" si="28"/>
        <v>l</v>
      </c>
      <c r="O108" s="28">
        <f t="shared" si="23"/>
        <v>-9</v>
      </c>
      <c r="P108" s="28">
        <f t="shared" si="25"/>
        <v>-117</v>
      </c>
      <c r="Q108" s="28" t="str">
        <f t="shared" si="24"/>
        <v/>
      </c>
    </row>
    <row r="109" spans="1:17" ht="13.2" x14ac:dyDescent="0.25">
      <c r="A109" s="13" t="s">
        <v>8</v>
      </c>
      <c r="B109" s="47">
        <v>0.81898148148148142</v>
      </c>
      <c r="C109" s="48">
        <v>17</v>
      </c>
      <c r="D109" s="28" t="str">
        <f t="shared" si="20"/>
        <v>08</v>
      </c>
      <c r="E109" s="28" t="str">
        <f t="shared" si="27"/>
        <v>13-02-08-05-09-04-03-12-10</v>
      </c>
      <c r="F109" s="28" t="str">
        <f t="shared" si="32"/>
        <v>16-15-11-06-14-01-18-07-17</v>
      </c>
      <c r="G109" s="28" t="str">
        <f t="shared" si="29"/>
        <v/>
      </c>
      <c r="H109" s="28" t="str">
        <f t="shared" si="21"/>
        <v>last</v>
      </c>
      <c r="I109" s="28" t="str">
        <f t="shared" si="30"/>
        <v>13-02-08-05-09-04-03-12-10</v>
      </c>
      <c r="J109" s="28" t="str">
        <f t="shared" si="22"/>
        <v>b</v>
      </c>
      <c r="K109" s="28">
        <f t="shared" si="26"/>
        <v>6</v>
      </c>
      <c r="L109" s="28">
        <f t="shared" si="31"/>
        <v>7</v>
      </c>
      <c r="M109" s="28">
        <v>1</v>
      </c>
      <c r="N109" s="28" t="str">
        <f t="shared" si="28"/>
        <v>w</v>
      </c>
      <c r="O109" s="28">
        <f t="shared" si="23"/>
        <v>9</v>
      </c>
      <c r="P109" s="28">
        <f t="shared" si="25"/>
        <v>-108</v>
      </c>
      <c r="Q109" s="28" t="str">
        <f t="shared" si="24"/>
        <v/>
      </c>
    </row>
    <row r="110" spans="1:17" ht="13.2" x14ac:dyDescent="0.25">
      <c r="A110" s="13" t="s">
        <v>8</v>
      </c>
      <c r="B110" s="47">
        <v>0.82025462962962958</v>
      </c>
      <c r="C110" s="48">
        <v>35</v>
      </c>
      <c r="D110" s="28" t="str">
        <f t="shared" si="20"/>
        <v>17</v>
      </c>
      <c r="E110" s="28" t="str">
        <f t="shared" si="27"/>
        <v>13-02-05-09-04-03-12-10-08</v>
      </c>
      <c r="F110" s="28" t="str">
        <f t="shared" si="32"/>
        <v>16-15-11-06-14-01-18-07-17</v>
      </c>
      <c r="G110" s="28" t="str">
        <f t="shared" si="29"/>
        <v/>
      </c>
      <c r="H110" s="28" t="str">
        <f t="shared" si="21"/>
        <v>last</v>
      </c>
      <c r="I110" s="28" t="str">
        <f t="shared" si="30"/>
        <v>13-02-05-09-04-03-12-10-08</v>
      </c>
      <c r="J110" s="28" t="str">
        <f t="shared" si="22"/>
        <v>b</v>
      </c>
      <c r="K110" s="28">
        <f t="shared" si="26"/>
        <v>7</v>
      </c>
      <c r="L110" s="28">
        <f t="shared" si="31"/>
        <v>7</v>
      </c>
      <c r="M110" s="28">
        <v>1</v>
      </c>
      <c r="N110" s="28" t="str">
        <f t="shared" si="28"/>
        <v>l</v>
      </c>
      <c r="O110" s="28">
        <f t="shared" si="23"/>
        <v>-9</v>
      </c>
      <c r="P110" s="28">
        <f t="shared" si="25"/>
        <v>-117</v>
      </c>
      <c r="Q110" s="28" t="str">
        <f t="shared" si="24"/>
        <v/>
      </c>
    </row>
    <row r="111" spans="1:17" ht="13.2" x14ac:dyDescent="0.25">
      <c r="A111" s="13" t="s">
        <v>8</v>
      </c>
      <c r="B111" s="47">
        <v>0.8221180555555555</v>
      </c>
      <c r="C111" s="48">
        <v>19</v>
      </c>
      <c r="D111" s="28" t="str">
        <f t="shared" si="20"/>
        <v>10</v>
      </c>
      <c r="E111" s="28" t="str">
        <f t="shared" si="27"/>
        <v>02-05-09-04-03-12-10-08-17</v>
      </c>
      <c r="F111" s="28" t="str">
        <f t="shared" si="32"/>
        <v>16-15-11-06-14-01-18-07-13</v>
      </c>
      <c r="G111" s="28" t="str">
        <f t="shared" si="29"/>
        <v>16-15-11-06-14-01-18-07</v>
      </c>
      <c r="H111" s="28" t="str">
        <f t="shared" si="21"/>
        <v>furthest</v>
      </c>
      <c r="I111" s="28" t="str">
        <f t="shared" si="30"/>
        <v>16-15-11-06-14-01-18-07-13</v>
      </c>
      <c r="J111" s="28" t="str">
        <f t="shared" si="22"/>
        <v>b</v>
      </c>
      <c r="K111" s="28">
        <f t="shared" si="26"/>
        <v>8</v>
      </c>
      <c r="L111" s="28">
        <f t="shared" si="31"/>
        <v>7</v>
      </c>
      <c r="M111" s="28">
        <v>1</v>
      </c>
      <c r="N111" s="28" t="str">
        <f t="shared" si="28"/>
        <v>l</v>
      </c>
      <c r="O111" s="28">
        <f t="shared" si="23"/>
        <v>-9</v>
      </c>
      <c r="P111" s="28">
        <f t="shared" si="25"/>
        <v>-126</v>
      </c>
      <c r="Q111" s="28" t="str">
        <f t="shared" si="24"/>
        <v/>
      </c>
    </row>
    <row r="112" spans="1:17" ht="13.2" x14ac:dyDescent="0.25">
      <c r="A112" s="13" t="s">
        <v>8</v>
      </c>
      <c r="B112" s="47">
        <v>0.82417824074074064</v>
      </c>
      <c r="C112" s="48">
        <v>23</v>
      </c>
      <c r="D112" s="28" t="str">
        <f t="shared" si="20"/>
        <v>11</v>
      </c>
      <c r="E112" s="28" t="str">
        <f t="shared" si="27"/>
        <v>02-05-09-04-03-12-08-17-10</v>
      </c>
      <c r="F112" s="28" t="str">
        <f t="shared" si="32"/>
        <v>16-15-11-06-14-01-18-07-13</v>
      </c>
      <c r="G112" s="28" t="str">
        <f t="shared" si="29"/>
        <v/>
      </c>
      <c r="H112" s="28" t="str">
        <f t="shared" si="21"/>
        <v>last</v>
      </c>
      <c r="I112" s="28" t="str">
        <f t="shared" si="30"/>
        <v>02-05-09-04-03-12-08-17-10</v>
      </c>
      <c r="J112" s="28" t="str">
        <f t="shared" si="22"/>
        <v>b</v>
      </c>
      <c r="K112" s="28">
        <f t="shared" si="26"/>
        <v>9</v>
      </c>
      <c r="L112" s="28">
        <f t="shared" si="31"/>
        <v>7</v>
      </c>
      <c r="M112" s="28">
        <v>1</v>
      </c>
      <c r="N112" s="28" t="str">
        <f t="shared" si="28"/>
        <v>l</v>
      </c>
      <c r="O112" s="28">
        <f t="shared" si="23"/>
        <v>-9</v>
      </c>
      <c r="P112" s="28">
        <f t="shared" si="25"/>
        <v>-135</v>
      </c>
      <c r="Q112" s="28" t="str">
        <f t="shared" si="24"/>
        <v/>
      </c>
    </row>
    <row r="113" spans="1:17" ht="13.2" x14ac:dyDescent="0.25">
      <c r="A113" s="20" t="s">
        <v>9</v>
      </c>
      <c r="B113" s="50">
        <v>0.82789351851851845</v>
      </c>
      <c r="C113" s="51">
        <v>28</v>
      </c>
      <c r="D113" s="28" t="str">
        <f t="shared" si="20"/>
        <v>13</v>
      </c>
      <c r="E113" s="28" t="str">
        <f t="shared" si="27"/>
        <v>05-09-04-03-12-08-17-10-11</v>
      </c>
      <c r="F113" s="28" t="str">
        <f t="shared" si="32"/>
        <v>16-15-06-14-01-18-07-13-02</v>
      </c>
      <c r="G113" s="28" t="str">
        <f t="shared" si="29"/>
        <v>16-15-06-14-01-18-07-13</v>
      </c>
      <c r="H113" s="28" t="str">
        <f t="shared" si="21"/>
        <v>furthest</v>
      </c>
      <c r="I113" s="28" t="str">
        <f t="shared" si="30"/>
        <v>16-15-06-14-01-18-07-13-02</v>
      </c>
      <c r="J113" s="28" t="str">
        <f t="shared" si="22"/>
        <v>b</v>
      </c>
      <c r="K113" s="28">
        <f t="shared" si="26"/>
        <v>1</v>
      </c>
      <c r="L113" s="28">
        <f t="shared" si="31"/>
        <v>8</v>
      </c>
      <c r="M113" s="28">
        <v>1</v>
      </c>
      <c r="N113" s="28" t="str">
        <f t="shared" si="28"/>
        <v>w</v>
      </c>
      <c r="O113" s="28">
        <f t="shared" si="23"/>
        <v>9</v>
      </c>
      <c r="P113" s="28">
        <f t="shared" si="25"/>
        <v>-126</v>
      </c>
      <c r="Q113" s="28" t="str">
        <f t="shared" si="24"/>
        <v/>
      </c>
    </row>
    <row r="114" spans="1:17" ht="13.2" x14ac:dyDescent="0.25">
      <c r="A114" s="20" t="s">
        <v>9</v>
      </c>
      <c r="B114" s="50">
        <v>0.82937500000000008</v>
      </c>
      <c r="C114" s="51">
        <v>33</v>
      </c>
      <c r="D114" s="28" t="str">
        <f t="shared" si="20"/>
        <v>18</v>
      </c>
      <c r="E114" s="28" t="str">
        <f t="shared" si="27"/>
        <v>09-04-03-12-08-17-10-11-13</v>
      </c>
      <c r="F114" s="28" t="str">
        <f t="shared" si="32"/>
        <v>16-15-06-14-01-18-07-02-05</v>
      </c>
      <c r="G114" s="28" t="str">
        <f t="shared" si="29"/>
        <v>16-15-06-14-01-18-07-02</v>
      </c>
      <c r="H114" s="28" t="str">
        <f t="shared" si="21"/>
        <v>furthest</v>
      </c>
      <c r="I114" s="28" t="str">
        <f t="shared" si="30"/>
        <v>16-15-06-14-01-18-07-02-05</v>
      </c>
      <c r="J114" s="28" t="str">
        <f t="shared" si="22"/>
        <v>b</v>
      </c>
      <c r="K114" s="28">
        <f t="shared" si="26"/>
        <v>2</v>
      </c>
      <c r="L114" s="28">
        <f t="shared" si="31"/>
        <v>8</v>
      </c>
      <c r="M114" s="28">
        <v>1</v>
      </c>
      <c r="N114" s="28" t="str">
        <f t="shared" si="28"/>
        <v>w</v>
      </c>
      <c r="O114" s="28">
        <f t="shared" si="23"/>
        <v>9</v>
      </c>
      <c r="P114" s="28">
        <f t="shared" si="25"/>
        <v>-117</v>
      </c>
      <c r="Q114" s="28" t="str">
        <f t="shared" si="24"/>
        <v/>
      </c>
    </row>
    <row r="115" spans="1:17" ht="13.2" x14ac:dyDescent="0.25">
      <c r="A115" s="20" t="s">
        <v>9</v>
      </c>
      <c r="B115" s="50">
        <v>0.83040509259259254</v>
      </c>
      <c r="C115" s="51">
        <v>6</v>
      </c>
      <c r="D115" s="28" t="str">
        <f t="shared" si="20"/>
        <v>03</v>
      </c>
      <c r="E115" s="28" t="str">
        <f t="shared" si="27"/>
        <v>04-03-12-08-17-10-11-13-18</v>
      </c>
      <c r="F115" s="28" t="str">
        <f t="shared" si="32"/>
        <v>16-15-06-14-01-07-02-05-09</v>
      </c>
      <c r="G115" s="28" t="str">
        <f t="shared" si="29"/>
        <v>16-15-06-14-01-07-02-05</v>
      </c>
      <c r="H115" s="28" t="str">
        <f t="shared" si="21"/>
        <v>furthest</v>
      </c>
      <c r="I115" s="28" t="str">
        <f t="shared" si="30"/>
        <v>16-15-06-14-01-07-02-05-09</v>
      </c>
      <c r="J115" s="28" t="str">
        <f t="shared" si="22"/>
        <v>b</v>
      </c>
      <c r="K115" s="28">
        <f t="shared" si="26"/>
        <v>3</v>
      </c>
      <c r="L115" s="28">
        <f t="shared" si="31"/>
        <v>8</v>
      </c>
      <c r="M115" s="28">
        <v>1</v>
      </c>
      <c r="N115" s="28" t="str">
        <f t="shared" si="28"/>
        <v>l</v>
      </c>
      <c r="O115" s="28">
        <f t="shared" si="23"/>
        <v>-9</v>
      </c>
      <c r="P115" s="28">
        <f t="shared" si="25"/>
        <v>-126</v>
      </c>
      <c r="Q115" s="28" t="str">
        <f t="shared" si="24"/>
        <v/>
      </c>
    </row>
    <row r="116" spans="1:17" ht="13.2" x14ac:dyDescent="0.25">
      <c r="A116" s="20" t="s">
        <v>9</v>
      </c>
      <c r="B116" s="50">
        <v>0.83315972222222223</v>
      </c>
      <c r="C116" s="51">
        <v>8</v>
      </c>
      <c r="D116" s="28" t="str">
        <f t="shared" si="20"/>
        <v>05</v>
      </c>
      <c r="E116" s="28" t="str">
        <f t="shared" si="27"/>
        <v>04-12-08-17-10-11-13-18-03</v>
      </c>
      <c r="F116" s="28" t="str">
        <f t="shared" si="32"/>
        <v>16-15-06-14-01-07-02-05-09</v>
      </c>
      <c r="G116" s="28" t="str">
        <f t="shared" si="29"/>
        <v/>
      </c>
      <c r="H116" s="28" t="str">
        <f t="shared" si="21"/>
        <v>last</v>
      </c>
      <c r="I116" s="28" t="str">
        <f t="shared" si="30"/>
        <v>04-12-08-17-10-11-13-18-03</v>
      </c>
      <c r="J116" s="28" t="str">
        <f t="shared" si="22"/>
        <v>b</v>
      </c>
      <c r="K116" s="28">
        <f t="shared" si="26"/>
        <v>4</v>
      </c>
      <c r="L116" s="28">
        <f t="shared" si="31"/>
        <v>8</v>
      </c>
      <c r="M116" s="28">
        <v>1</v>
      </c>
      <c r="N116" s="28" t="str">
        <f t="shared" si="28"/>
        <v>l</v>
      </c>
      <c r="O116" s="28">
        <f t="shared" si="23"/>
        <v>-9</v>
      </c>
      <c r="P116" s="28">
        <f t="shared" si="25"/>
        <v>-135</v>
      </c>
      <c r="Q116" s="28" t="str">
        <f t="shared" si="24"/>
        <v/>
      </c>
    </row>
    <row r="117" spans="1:17" ht="13.2" x14ac:dyDescent="0.25">
      <c r="A117" s="20" t="s">
        <v>9</v>
      </c>
      <c r="B117" s="50">
        <v>0.83486111111111105</v>
      </c>
      <c r="C117" s="51">
        <v>35</v>
      </c>
      <c r="D117" s="28" t="str">
        <f t="shared" si="20"/>
        <v>17</v>
      </c>
      <c r="E117" s="28" t="str">
        <f t="shared" si="27"/>
        <v>12-08-17-10-11-13-18-03-05</v>
      </c>
      <c r="F117" s="28" t="str">
        <f t="shared" si="32"/>
        <v>16-15-06-14-01-07-02-09-04</v>
      </c>
      <c r="G117" s="28" t="str">
        <f t="shared" si="29"/>
        <v>16-15-06-14-01-07-02-09</v>
      </c>
      <c r="H117" s="28" t="str">
        <f t="shared" si="21"/>
        <v>furthest</v>
      </c>
      <c r="I117" s="28" t="str">
        <f t="shared" si="30"/>
        <v>16-15-06-14-01-07-02-09-04</v>
      </c>
      <c r="J117" s="28" t="str">
        <f t="shared" si="22"/>
        <v>b</v>
      </c>
      <c r="K117" s="28">
        <f t="shared" si="26"/>
        <v>5</v>
      </c>
      <c r="L117" s="28">
        <f t="shared" si="31"/>
        <v>8</v>
      </c>
      <c r="M117" s="28">
        <v>1</v>
      </c>
      <c r="N117" s="28" t="str">
        <f t="shared" si="28"/>
        <v>l</v>
      </c>
      <c r="O117" s="28">
        <f t="shared" si="23"/>
        <v>-9</v>
      </c>
      <c r="P117" s="28">
        <f t="shared" si="25"/>
        <v>-144</v>
      </c>
      <c r="Q117" s="28" t="str">
        <f t="shared" si="24"/>
        <v/>
      </c>
    </row>
    <row r="118" spans="1:17" ht="13.2" x14ac:dyDescent="0.25">
      <c r="A118" s="20" t="s">
        <v>9</v>
      </c>
      <c r="B118" s="50">
        <v>0.83740740740740749</v>
      </c>
      <c r="C118" s="51">
        <v>15</v>
      </c>
      <c r="D118" s="28" t="str">
        <f t="shared" si="20"/>
        <v>09</v>
      </c>
      <c r="E118" s="28" t="str">
        <f t="shared" si="27"/>
        <v>12-08-10-11-13-18-03-05-17</v>
      </c>
      <c r="F118" s="28" t="str">
        <f t="shared" si="32"/>
        <v>16-15-06-14-01-07-02-09-04</v>
      </c>
      <c r="G118" s="28" t="str">
        <f t="shared" si="29"/>
        <v/>
      </c>
      <c r="H118" s="28" t="str">
        <f t="shared" si="21"/>
        <v>last</v>
      </c>
      <c r="I118" s="28" t="str">
        <f t="shared" si="30"/>
        <v>12-08-10-11-13-18-03-05-17</v>
      </c>
      <c r="J118" s="28" t="str">
        <f t="shared" si="22"/>
        <v>b</v>
      </c>
      <c r="K118" s="28">
        <f t="shared" si="26"/>
        <v>6</v>
      </c>
      <c r="L118" s="28">
        <f t="shared" si="31"/>
        <v>8</v>
      </c>
      <c r="M118" s="28">
        <v>1</v>
      </c>
      <c r="N118" s="28" t="str">
        <f t="shared" si="28"/>
        <v>l</v>
      </c>
      <c r="O118" s="28">
        <f t="shared" si="23"/>
        <v>-9</v>
      </c>
      <c r="P118" s="28">
        <f t="shared" si="25"/>
        <v>-153</v>
      </c>
      <c r="Q118" s="28" t="str">
        <f t="shared" si="24"/>
        <v/>
      </c>
    </row>
    <row r="119" spans="1:17" ht="13.2" x14ac:dyDescent="0.25">
      <c r="A119" s="20" t="s">
        <v>9</v>
      </c>
      <c r="B119" s="50">
        <v>0.83981481481481479</v>
      </c>
      <c r="C119" s="51">
        <v>33</v>
      </c>
      <c r="D119" s="28" t="str">
        <f t="shared" si="20"/>
        <v>18</v>
      </c>
      <c r="E119" s="28" t="str">
        <f t="shared" si="27"/>
        <v>08-10-11-13-18-03-05-17-09</v>
      </c>
      <c r="F119" s="28" t="str">
        <f t="shared" si="32"/>
        <v>16-15-06-14-01-07-02-04-12</v>
      </c>
      <c r="G119" s="28" t="str">
        <f t="shared" si="29"/>
        <v>16-15-06-14-01-07-02-04</v>
      </c>
      <c r="H119" s="28" t="str">
        <f t="shared" si="21"/>
        <v>furthest</v>
      </c>
      <c r="I119" s="28" t="str">
        <f t="shared" si="30"/>
        <v>16-15-06-14-01-07-02-04-12</v>
      </c>
      <c r="J119" s="28" t="str">
        <f t="shared" si="22"/>
        <v>b</v>
      </c>
      <c r="K119" s="28">
        <f t="shared" si="26"/>
        <v>7</v>
      </c>
      <c r="L119" s="28">
        <f t="shared" si="31"/>
        <v>8</v>
      </c>
      <c r="M119" s="28">
        <v>1</v>
      </c>
      <c r="N119" s="28" t="str">
        <f t="shared" si="28"/>
        <v>l</v>
      </c>
      <c r="O119" s="28">
        <f t="shared" si="23"/>
        <v>-9</v>
      </c>
      <c r="P119" s="28">
        <f t="shared" si="25"/>
        <v>-162</v>
      </c>
      <c r="Q119" s="28" t="str">
        <f t="shared" si="24"/>
        <v/>
      </c>
    </row>
    <row r="120" spans="1:17" ht="13.2" x14ac:dyDescent="0.25">
      <c r="A120" s="20" t="s">
        <v>9</v>
      </c>
      <c r="B120" s="50">
        <v>0.84111111111111114</v>
      </c>
      <c r="C120" s="51">
        <v>35</v>
      </c>
      <c r="D120" s="28" t="str">
        <f t="shared" si="20"/>
        <v>17</v>
      </c>
      <c r="E120" s="28" t="str">
        <f t="shared" si="27"/>
        <v>08-10-11-13-03-05-17-09-18</v>
      </c>
      <c r="F120" s="28" t="str">
        <f t="shared" si="32"/>
        <v>16-15-06-14-01-07-02-04-12</v>
      </c>
      <c r="G120" s="28" t="str">
        <f t="shared" si="29"/>
        <v/>
      </c>
      <c r="H120" s="28" t="str">
        <f t="shared" si="21"/>
        <v>last</v>
      </c>
      <c r="I120" s="28" t="str">
        <f t="shared" si="30"/>
        <v>08-10-11-13-03-05-17-09-18</v>
      </c>
      <c r="J120" s="28" t="str">
        <f t="shared" si="22"/>
        <v>b</v>
      </c>
      <c r="K120" s="28">
        <f t="shared" si="26"/>
        <v>8</v>
      </c>
      <c r="L120" s="28">
        <f t="shared" si="31"/>
        <v>8</v>
      </c>
      <c r="M120" s="28">
        <v>1</v>
      </c>
      <c r="N120" s="28" t="str">
        <f t="shared" si="28"/>
        <v>w</v>
      </c>
      <c r="O120" s="28">
        <f t="shared" si="23"/>
        <v>9</v>
      </c>
      <c r="P120" s="28">
        <f t="shared" si="25"/>
        <v>-153</v>
      </c>
      <c r="Q120" s="28" t="str">
        <f t="shared" si="24"/>
        <v/>
      </c>
    </row>
    <row r="121" spans="1:17" ht="13.2" x14ac:dyDescent="0.25">
      <c r="A121" s="20" t="s">
        <v>9</v>
      </c>
      <c r="B121" s="50">
        <v>0.84296296296296302</v>
      </c>
      <c r="C121" s="51">
        <v>25</v>
      </c>
      <c r="D121" s="28" t="str">
        <f t="shared" si="20"/>
        <v>13</v>
      </c>
      <c r="E121" s="28" t="str">
        <f t="shared" si="27"/>
        <v>08-10-11-13-03-05-09-18-17</v>
      </c>
      <c r="F121" s="28" t="str">
        <f t="shared" si="32"/>
        <v>16-15-06-14-01-07-02-04-12</v>
      </c>
      <c r="G121" s="28" t="str">
        <f t="shared" si="29"/>
        <v/>
      </c>
      <c r="H121" s="28" t="str">
        <f t="shared" si="21"/>
        <v>last</v>
      </c>
      <c r="I121" s="28" t="str">
        <f t="shared" si="30"/>
        <v>08-10-11-13-03-05-09-18-17</v>
      </c>
      <c r="J121" s="28" t="str">
        <f t="shared" si="22"/>
        <v>b</v>
      </c>
      <c r="K121" s="28">
        <f t="shared" si="26"/>
        <v>9</v>
      </c>
      <c r="L121" s="28">
        <f t="shared" si="31"/>
        <v>8</v>
      </c>
      <c r="M121" s="28">
        <v>1</v>
      </c>
      <c r="N121" s="28" t="str">
        <f t="shared" si="28"/>
        <v>w</v>
      </c>
      <c r="O121" s="28">
        <f t="shared" si="23"/>
        <v>9</v>
      </c>
      <c r="P121" s="28">
        <f t="shared" si="25"/>
        <v>-144</v>
      </c>
      <c r="Q121" s="28" t="str">
        <f t="shared" si="24"/>
        <v/>
      </c>
    </row>
    <row r="122" spans="1:17" ht="13.2" x14ac:dyDescent="0.25">
      <c r="A122" s="60" t="s">
        <v>6</v>
      </c>
      <c r="B122" s="40">
        <v>0.84466435185185185</v>
      </c>
      <c r="C122" s="41">
        <v>24</v>
      </c>
      <c r="D122" s="28" t="str">
        <f t="shared" si="20"/>
        <v>12</v>
      </c>
      <c r="E122" s="28" t="str">
        <f t="shared" si="27"/>
        <v>08-10-11-03-05-09-18-17-13</v>
      </c>
      <c r="F122" s="28" t="str">
        <f t="shared" si="32"/>
        <v>16-15-06-14-01-07-02-04-12</v>
      </c>
      <c r="G122" s="28" t="str">
        <f t="shared" si="29"/>
        <v/>
      </c>
      <c r="H122" s="28" t="str">
        <f t="shared" si="21"/>
        <v>last</v>
      </c>
      <c r="I122" s="28" t="str">
        <f t="shared" si="30"/>
        <v>08-10-11-03-05-09-18-17-13</v>
      </c>
      <c r="J122" s="28" t="str">
        <f t="shared" si="22"/>
        <v>b</v>
      </c>
      <c r="K122" s="28">
        <f t="shared" si="26"/>
        <v>1</v>
      </c>
      <c r="L122" s="28">
        <f t="shared" si="31"/>
        <v>9</v>
      </c>
      <c r="M122" s="28">
        <v>1</v>
      </c>
      <c r="N122" s="28" t="str">
        <f t="shared" si="28"/>
        <v>l</v>
      </c>
      <c r="O122" s="28">
        <f t="shared" si="23"/>
        <v>-9</v>
      </c>
      <c r="P122" s="28">
        <f t="shared" si="25"/>
        <v>-153</v>
      </c>
      <c r="Q122" s="28" t="str">
        <f t="shared" si="24"/>
        <v/>
      </c>
    </row>
    <row r="123" spans="1:17" ht="13.2" x14ac:dyDescent="0.25">
      <c r="A123" s="60" t="s">
        <v>6</v>
      </c>
      <c r="B123" s="40">
        <v>0.84543981481481489</v>
      </c>
      <c r="C123" s="41">
        <v>3</v>
      </c>
      <c r="D123" s="28" t="str">
        <f t="shared" si="20"/>
        <v>03</v>
      </c>
      <c r="E123" s="28" t="str">
        <f t="shared" si="27"/>
        <v>10-11-03-05-09-18-17-13-12</v>
      </c>
      <c r="F123" s="28" t="str">
        <f t="shared" si="32"/>
        <v>16-15-06-14-01-07-02-04-08</v>
      </c>
      <c r="G123" s="28" t="str">
        <f t="shared" si="29"/>
        <v>16-15-06-14-01-07-02-04</v>
      </c>
      <c r="H123" s="28" t="str">
        <f t="shared" si="21"/>
        <v>furthest</v>
      </c>
      <c r="I123" s="28" t="str">
        <f t="shared" si="30"/>
        <v>16-15-06-14-01-07-02-04-08</v>
      </c>
      <c r="J123" s="28" t="str">
        <f t="shared" si="22"/>
        <v>b</v>
      </c>
      <c r="K123" s="28">
        <f t="shared" si="26"/>
        <v>2</v>
      </c>
      <c r="L123" s="28">
        <f t="shared" si="31"/>
        <v>9</v>
      </c>
      <c r="M123" s="28">
        <v>1</v>
      </c>
      <c r="N123" s="28" t="str">
        <f t="shared" si="28"/>
        <v>l</v>
      </c>
      <c r="O123" s="28">
        <f t="shared" si="23"/>
        <v>-9</v>
      </c>
      <c r="P123" s="28">
        <f t="shared" si="25"/>
        <v>-162</v>
      </c>
      <c r="Q123" s="28" t="str">
        <f t="shared" si="24"/>
        <v/>
      </c>
    </row>
    <row r="124" spans="1:17" ht="13.2" x14ac:dyDescent="0.25">
      <c r="A124" s="60" t="s">
        <v>6</v>
      </c>
      <c r="B124" s="40">
        <v>0.8461574074074073</v>
      </c>
      <c r="C124" s="41">
        <v>2</v>
      </c>
      <c r="D124" s="28" t="str">
        <f t="shared" si="20"/>
        <v>02</v>
      </c>
      <c r="E124" s="28" t="str">
        <f t="shared" si="27"/>
        <v>10-11-05-09-18-17-13-12-03</v>
      </c>
      <c r="F124" s="28" t="str">
        <f t="shared" si="32"/>
        <v>16-15-06-14-01-07-02-04-08</v>
      </c>
      <c r="G124" s="28" t="str">
        <f t="shared" si="29"/>
        <v/>
      </c>
      <c r="H124" s="28" t="str">
        <f t="shared" si="21"/>
        <v>last</v>
      </c>
      <c r="I124" s="28" t="str">
        <f t="shared" si="30"/>
        <v>10-11-05-09-18-17-13-12-03</v>
      </c>
      <c r="J124" s="28" t="str">
        <f t="shared" si="22"/>
        <v>b</v>
      </c>
      <c r="K124" s="28">
        <f t="shared" si="26"/>
        <v>3</v>
      </c>
      <c r="L124" s="28">
        <f t="shared" si="31"/>
        <v>9</v>
      </c>
      <c r="M124" s="28">
        <v>1</v>
      </c>
      <c r="N124" s="28" t="str">
        <f t="shared" si="28"/>
        <v>l</v>
      </c>
      <c r="O124" s="28">
        <f t="shared" si="23"/>
        <v>-9</v>
      </c>
      <c r="P124" s="28">
        <f t="shared" si="25"/>
        <v>-171</v>
      </c>
      <c r="Q124" s="28" t="str">
        <f t="shared" si="24"/>
        <v/>
      </c>
    </row>
    <row r="125" spans="1:17" ht="13.2" x14ac:dyDescent="0.25">
      <c r="A125" s="60" t="s">
        <v>6</v>
      </c>
      <c r="B125" s="40">
        <v>0.84684027777777782</v>
      </c>
      <c r="C125" s="41">
        <v>21</v>
      </c>
      <c r="D125" s="28" t="str">
        <f t="shared" si="20"/>
        <v>12</v>
      </c>
      <c r="E125" s="28" t="str">
        <f t="shared" si="27"/>
        <v>11-05-09-18-17-13-12-03-02</v>
      </c>
      <c r="F125" s="28" t="str">
        <f t="shared" si="32"/>
        <v>16-15-06-14-01-07-04-08-10</v>
      </c>
      <c r="G125" s="28" t="str">
        <f t="shared" si="29"/>
        <v>16-15-06-14-01-07-04-08</v>
      </c>
      <c r="H125" s="28" t="str">
        <f t="shared" si="21"/>
        <v>furthest</v>
      </c>
      <c r="I125" s="28" t="str">
        <f t="shared" si="30"/>
        <v>16-15-06-14-01-07-04-08-10</v>
      </c>
      <c r="J125" s="28" t="str">
        <f t="shared" si="22"/>
        <v>b</v>
      </c>
      <c r="K125" s="28">
        <f t="shared" si="26"/>
        <v>4</v>
      </c>
      <c r="L125" s="28">
        <f t="shared" si="31"/>
        <v>9</v>
      </c>
      <c r="M125" s="28">
        <v>1</v>
      </c>
      <c r="N125" s="28" t="str">
        <f t="shared" si="28"/>
        <v>l</v>
      </c>
      <c r="O125" s="28">
        <f t="shared" si="23"/>
        <v>-9</v>
      </c>
      <c r="P125" s="28">
        <f t="shared" si="25"/>
        <v>-180</v>
      </c>
      <c r="Q125" s="28" t="str">
        <f t="shared" si="24"/>
        <v/>
      </c>
    </row>
    <row r="126" spans="1:17" ht="13.2" x14ac:dyDescent="0.25">
      <c r="A126" s="60" t="s">
        <v>6</v>
      </c>
      <c r="B126" s="40">
        <v>0.84765046296296298</v>
      </c>
      <c r="C126" s="41">
        <v>27</v>
      </c>
      <c r="D126" s="28" t="str">
        <f t="shared" si="20"/>
        <v>15</v>
      </c>
      <c r="E126" s="28" t="str">
        <f t="shared" si="27"/>
        <v>11-05-09-18-17-13-03-02-12</v>
      </c>
      <c r="F126" s="28" t="str">
        <f t="shared" si="32"/>
        <v>16-15-06-14-01-07-04-08-10</v>
      </c>
      <c r="G126" s="28" t="str">
        <f t="shared" si="29"/>
        <v/>
      </c>
      <c r="H126" s="28" t="str">
        <f t="shared" si="21"/>
        <v>last</v>
      </c>
      <c r="I126" s="28" t="str">
        <f t="shared" si="30"/>
        <v>11-05-09-18-17-13-03-02-12</v>
      </c>
      <c r="J126" s="28" t="str">
        <f t="shared" si="22"/>
        <v>b</v>
      </c>
      <c r="K126" s="28">
        <f t="shared" si="26"/>
        <v>5</v>
      </c>
      <c r="L126" s="28">
        <f t="shared" si="31"/>
        <v>9</v>
      </c>
      <c r="M126" s="28">
        <v>1</v>
      </c>
      <c r="N126" s="28" t="str">
        <f t="shared" si="28"/>
        <v>l</v>
      </c>
      <c r="O126" s="28">
        <f t="shared" si="23"/>
        <v>-9</v>
      </c>
      <c r="P126" s="28">
        <f t="shared" si="25"/>
        <v>-189</v>
      </c>
      <c r="Q126" s="28" t="str">
        <f t="shared" si="24"/>
        <v/>
      </c>
    </row>
    <row r="127" spans="1:17" ht="13.2" x14ac:dyDescent="0.25">
      <c r="A127" s="60" t="s">
        <v>6</v>
      </c>
      <c r="B127" s="40">
        <v>0.84859953703703705</v>
      </c>
      <c r="C127" s="41">
        <v>10</v>
      </c>
      <c r="D127" s="28" t="str">
        <f t="shared" si="20"/>
        <v>04</v>
      </c>
      <c r="E127" s="28" t="str">
        <f t="shared" si="27"/>
        <v>05-09-18-17-13-03-02-12-15</v>
      </c>
      <c r="F127" s="28" t="str">
        <f t="shared" si="32"/>
        <v>16-06-14-01-07-04-08-10-11</v>
      </c>
      <c r="G127" s="28" t="str">
        <f t="shared" si="29"/>
        <v>16-06-14-01-07-04-08-10</v>
      </c>
      <c r="H127" s="28" t="str">
        <f t="shared" si="21"/>
        <v>furthest</v>
      </c>
      <c r="I127" s="28" t="str">
        <f t="shared" si="30"/>
        <v>16-06-14-01-07-04-08-10-11</v>
      </c>
      <c r="J127" s="28" t="str">
        <f t="shared" si="22"/>
        <v>b</v>
      </c>
      <c r="K127" s="28">
        <f t="shared" si="26"/>
        <v>6</v>
      </c>
      <c r="L127" s="28">
        <f t="shared" si="31"/>
        <v>9</v>
      </c>
      <c r="M127" s="28">
        <v>1</v>
      </c>
      <c r="N127" s="28" t="str">
        <f t="shared" si="28"/>
        <v>w</v>
      </c>
      <c r="O127" s="28">
        <f t="shared" si="23"/>
        <v>9</v>
      </c>
      <c r="P127" s="28">
        <f t="shared" si="25"/>
        <v>-180</v>
      </c>
      <c r="Q127" s="28" t="str">
        <f t="shared" si="24"/>
        <v/>
      </c>
    </row>
    <row r="128" spans="1:17" ht="13.2" x14ac:dyDescent="0.25">
      <c r="A128" s="60" t="s">
        <v>6</v>
      </c>
      <c r="B128" s="40">
        <v>0.84944444444444445</v>
      </c>
      <c r="C128" s="41">
        <v>14</v>
      </c>
      <c r="D128" s="28" t="str">
        <f t="shared" si="20"/>
        <v>08</v>
      </c>
      <c r="E128" s="28" t="str">
        <f t="shared" si="27"/>
        <v>09-18-17-13-03-02-12-15-04</v>
      </c>
      <c r="F128" s="28" t="str">
        <f t="shared" si="32"/>
        <v>16-06-14-01-07-08-10-11-05</v>
      </c>
      <c r="G128" s="28" t="str">
        <f t="shared" si="29"/>
        <v>16-06-14-01-07-08-10-11</v>
      </c>
      <c r="H128" s="28" t="str">
        <f t="shared" si="21"/>
        <v>furthest</v>
      </c>
      <c r="I128" s="28" t="str">
        <f t="shared" si="30"/>
        <v>16-06-14-01-07-08-10-11-05</v>
      </c>
      <c r="J128" s="28" t="str">
        <f t="shared" si="22"/>
        <v>b</v>
      </c>
      <c r="K128" s="28">
        <f t="shared" si="26"/>
        <v>7</v>
      </c>
      <c r="L128" s="28">
        <f t="shared" si="31"/>
        <v>9</v>
      </c>
      <c r="M128" s="28">
        <v>1</v>
      </c>
      <c r="N128" s="28" t="str">
        <f t="shared" si="28"/>
        <v>w</v>
      </c>
      <c r="O128" s="28">
        <f t="shared" si="23"/>
        <v>9</v>
      </c>
      <c r="P128" s="28">
        <f t="shared" si="25"/>
        <v>-171</v>
      </c>
      <c r="Q128" s="28" t="str">
        <f t="shared" si="24"/>
        <v/>
      </c>
    </row>
    <row r="129" spans="1:17" ht="13.2" x14ac:dyDescent="0.25">
      <c r="A129" s="60" t="s">
        <v>6</v>
      </c>
      <c r="B129" s="40">
        <v>0.85054398148148147</v>
      </c>
      <c r="C129" s="41">
        <v>0</v>
      </c>
      <c r="D129" s="28">
        <f t="shared" si="20"/>
        <v>0</v>
      </c>
      <c r="E129" s="28" t="str">
        <f t="shared" si="27"/>
        <v>18-17-13-03-02-12-15-04-08</v>
      </c>
      <c r="F129" s="28" t="str">
        <f t="shared" si="32"/>
        <v>16-06-14-01-07-10-11-05-09</v>
      </c>
      <c r="G129" s="28" t="str">
        <f t="shared" si="29"/>
        <v>16-06-14-01-07-10-11-05</v>
      </c>
      <c r="H129" s="28" t="str">
        <f t="shared" si="21"/>
        <v>furthest</v>
      </c>
      <c r="I129" s="28" t="str">
        <f t="shared" si="30"/>
        <v>16-06-14-01-07-10-11-05-09</v>
      </c>
      <c r="J129" s="28" t="str">
        <f t="shared" si="22"/>
        <v>b</v>
      </c>
      <c r="K129" s="28">
        <f t="shared" si="26"/>
        <v>8</v>
      </c>
      <c r="L129" s="28">
        <f t="shared" si="31"/>
        <v>9</v>
      </c>
      <c r="M129" s="28">
        <v>1</v>
      </c>
      <c r="N129" s="28" t="str">
        <f t="shared" si="28"/>
        <v>l</v>
      </c>
      <c r="O129" s="28">
        <f t="shared" si="23"/>
        <v>-9</v>
      </c>
      <c r="P129" s="28">
        <f t="shared" si="25"/>
        <v>-180</v>
      </c>
      <c r="Q129" s="28" t="str">
        <f t="shared" si="24"/>
        <v/>
      </c>
    </row>
    <row r="130" spans="1:17" ht="13.2" x14ac:dyDescent="0.25">
      <c r="A130" s="60" t="s">
        <v>6</v>
      </c>
      <c r="B130" s="40">
        <v>0.85118055555555561</v>
      </c>
      <c r="C130" s="41">
        <v>21</v>
      </c>
      <c r="D130" s="28" t="str">
        <f t="shared" si="20"/>
        <v>12</v>
      </c>
      <c r="E130" s="28" t="str">
        <f t="shared" si="27"/>
        <v>18-17-13-03-02-12-15-04-08</v>
      </c>
      <c r="F130" s="28" t="str">
        <f t="shared" si="32"/>
        <v>16-06-14-01-07-10-11-05-09</v>
      </c>
      <c r="G130" s="28" t="str">
        <f t="shared" si="29"/>
        <v/>
      </c>
      <c r="H130" s="28" t="str">
        <f t="shared" si="21"/>
        <v>furthest</v>
      </c>
      <c r="I130" s="28" t="str">
        <f t="shared" si="30"/>
        <v>16-06-14-01-07-10-11-05-09</v>
      </c>
      <c r="J130" s="28" t="str">
        <f t="shared" si="22"/>
        <v>b</v>
      </c>
      <c r="K130" s="28">
        <f t="shared" si="26"/>
        <v>9</v>
      </c>
      <c r="L130" s="28">
        <f t="shared" si="31"/>
        <v>9</v>
      </c>
      <c r="M130" s="28">
        <v>1</v>
      </c>
      <c r="N130" s="28" t="str">
        <f t="shared" si="28"/>
        <v>l</v>
      </c>
      <c r="O130" s="28">
        <f t="shared" si="23"/>
        <v>-9</v>
      </c>
      <c r="P130" s="28">
        <f t="shared" si="25"/>
        <v>-189</v>
      </c>
      <c r="Q130" s="28" t="str">
        <f t="shared" si="24"/>
        <v/>
      </c>
    </row>
    <row r="131" spans="1:17" ht="13.2" x14ac:dyDescent="0.25">
      <c r="A131" s="18" t="s">
        <v>7</v>
      </c>
      <c r="B131" s="43">
        <v>0.85306712962962961</v>
      </c>
      <c r="C131" s="44">
        <v>34</v>
      </c>
      <c r="D131" s="28" t="str">
        <f t="shared" si="20"/>
        <v>16</v>
      </c>
      <c r="E131" s="28" t="str">
        <f t="shared" si="27"/>
        <v>18-17-13-03-02-15-04-08-12</v>
      </c>
      <c r="F131" s="28" t="str">
        <f t="shared" si="32"/>
        <v>16-06-14-01-07-10-11-05-09</v>
      </c>
      <c r="G131" s="28" t="str">
        <f t="shared" si="29"/>
        <v/>
      </c>
      <c r="H131" s="28" t="str">
        <f t="shared" si="21"/>
        <v>last</v>
      </c>
      <c r="I131" s="28" t="str">
        <f t="shared" si="30"/>
        <v>18-17-13-03-02-15-04-08-12</v>
      </c>
      <c r="J131" s="28" t="str">
        <f t="shared" si="22"/>
        <v>b</v>
      </c>
      <c r="K131" s="28">
        <f t="shared" si="26"/>
        <v>1</v>
      </c>
      <c r="L131" s="28">
        <f t="shared" si="31"/>
        <v>10</v>
      </c>
      <c r="M131" s="28">
        <v>1</v>
      </c>
      <c r="N131" s="28" t="str">
        <f t="shared" si="28"/>
        <v>l</v>
      </c>
      <c r="O131" s="28">
        <f t="shared" si="23"/>
        <v>-9</v>
      </c>
      <c r="P131" s="28">
        <f t="shared" si="25"/>
        <v>-198</v>
      </c>
      <c r="Q131" s="28" t="str">
        <f t="shared" si="24"/>
        <v/>
      </c>
    </row>
    <row r="132" spans="1:17" ht="13.2" x14ac:dyDescent="0.25">
      <c r="A132" s="18" t="s">
        <v>7</v>
      </c>
      <c r="B132" s="43">
        <v>0.85648148148148151</v>
      </c>
      <c r="C132" s="44">
        <v>12</v>
      </c>
      <c r="D132" s="28" t="str">
        <f t="shared" ref="D132:D195" si="33">IF($C132="","",LOOKUP($C132,$AI:$AI,$AO:$AO))</f>
        <v>06</v>
      </c>
      <c r="E132" s="28" t="str">
        <f t="shared" si="27"/>
        <v>17-13-03-02-15-04-08-12-16</v>
      </c>
      <c r="F132" s="28" t="str">
        <f t="shared" si="32"/>
        <v>06-14-01-07-10-11-05-09-18</v>
      </c>
      <c r="G132" s="28" t="str">
        <f t="shared" si="29"/>
        <v>06-14-01-07-10-11-05-09</v>
      </c>
      <c r="H132" s="28" t="str">
        <f t="shared" si="21"/>
        <v>furthest</v>
      </c>
      <c r="I132" s="28" t="str">
        <f t="shared" si="30"/>
        <v>06-14-01-07-10-11-05-09-18</v>
      </c>
      <c r="J132" s="28" t="str">
        <f t="shared" si="22"/>
        <v>b</v>
      </c>
      <c r="K132" s="28">
        <f t="shared" si="26"/>
        <v>2</v>
      </c>
      <c r="L132" s="28">
        <f t="shared" si="31"/>
        <v>10</v>
      </c>
      <c r="M132" s="28">
        <v>1</v>
      </c>
      <c r="N132" s="28" t="str">
        <f t="shared" si="28"/>
        <v>w</v>
      </c>
      <c r="O132" s="28">
        <f t="shared" si="23"/>
        <v>9</v>
      </c>
      <c r="P132" s="28">
        <f t="shared" si="25"/>
        <v>-189</v>
      </c>
      <c r="Q132" s="28" t="str">
        <f t="shared" si="24"/>
        <v/>
      </c>
    </row>
    <row r="133" spans="1:17" ht="13.2" x14ac:dyDescent="0.25">
      <c r="A133" s="18" t="s">
        <v>7</v>
      </c>
      <c r="B133" s="43">
        <v>0.85945601851851849</v>
      </c>
      <c r="C133" s="44">
        <v>36</v>
      </c>
      <c r="D133" s="28" t="str">
        <f t="shared" si="33"/>
        <v>18</v>
      </c>
      <c r="E133" s="28" t="str">
        <f t="shared" si="27"/>
        <v>13-03-02-15-04-08-12-16-06</v>
      </c>
      <c r="F133" s="28" t="str">
        <f t="shared" si="32"/>
        <v>14-01-07-10-11-05-09-18-17</v>
      </c>
      <c r="G133" s="28" t="str">
        <f t="shared" si="29"/>
        <v>14-01-07-10-11-05-09-18</v>
      </c>
      <c r="H133" s="28" t="str">
        <f t="shared" si="21"/>
        <v>furthest</v>
      </c>
      <c r="I133" s="28" t="str">
        <f t="shared" si="30"/>
        <v>14-01-07-10-11-05-09-18-17</v>
      </c>
      <c r="J133" s="28" t="str">
        <f t="shared" si="22"/>
        <v>b</v>
      </c>
      <c r="K133" s="28">
        <f t="shared" si="26"/>
        <v>3</v>
      </c>
      <c r="L133" s="28">
        <f t="shared" si="31"/>
        <v>10</v>
      </c>
      <c r="M133" s="28">
        <v>1</v>
      </c>
      <c r="N133" s="28" t="str">
        <f t="shared" si="28"/>
        <v>w</v>
      </c>
      <c r="O133" s="28">
        <f t="shared" si="23"/>
        <v>9</v>
      </c>
      <c r="P133" s="28">
        <f t="shared" si="25"/>
        <v>-180</v>
      </c>
      <c r="Q133" s="28" t="str">
        <f t="shared" si="24"/>
        <v/>
      </c>
    </row>
    <row r="134" spans="1:17" ht="13.2" x14ac:dyDescent="0.25">
      <c r="A134" s="18" t="s">
        <v>7</v>
      </c>
      <c r="B134" s="43">
        <v>0.86084490740740749</v>
      </c>
      <c r="C134" s="44">
        <v>25</v>
      </c>
      <c r="D134" s="28" t="str">
        <f t="shared" si="33"/>
        <v>13</v>
      </c>
      <c r="E134" s="28" t="str">
        <f t="shared" si="27"/>
        <v>03-02-15-04-08-12-16-06-18</v>
      </c>
      <c r="F134" s="28" t="str">
        <f t="shared" si="32"/>
        <v>14-01-07-10-11-05-09-17-13</v>
      </c>
      <c r="G134" s="28" t="str">
        <f t="shared" si="29"/>
        <v>14-01-07-10-11-05-09-17</v>
      </c>
      <c r="H134" s="28" t="str">
        <f t="shared" si="21"/>
        <v>furthest</v>
      </c>
      <c r="I134" s="28" t="str">
        <f t="shared" si="30"/>
        <v>14-01-07-10-11-05-09-17-13</v>
      </c>
      <c r="J134" s="28" t="str">
        <f t="shared" si="22"/>
        <v>b</v>
      </c>
      <c r="K134" s="28">
        <f t="shared" si="26"/>
        <v>4</v>
      </c>
      <c r="L134" s="28">
        <f t="shared" si="31"/>
        <v>10</v>
      </c>
      <c r="M134" s="28">
        <v>1</v>
      </c>
      <c r="N134" s="28" t="str">
        <f t="shared" si="28"/>
        <v>w</v>
      </c>
      <c r="O134" s="28">
        <f t="shared" si="23"/>
        <v>9</v>
      </c>
      <c r="P134" s="28">
        <f t="shared" si="25"/>
        <v>-171</v>
      </c>
      <c r="Q134" s="28" t="str">
        <f t="shared" si="24"/>
        <v/>
      </c>
    </row>
    <row r="135" spans="1:17" ht="13.2" x14ac:dyDescent="0.25">
      <c r="A135" s="18" t="s">
        <v>7</v>
      </c>
      <c r="B135" s="43">
        <v>0.86290509259259263</v>
      </c>
      <c r="C135" s="44">
        <v>22</v>
      </c>
      <c r="D135" s="28" t="str">
        <f t="shared" si="33"/>
        <v>10</v>
      </c>
      <c r="E135" s="28" t="str">
        <f t="shared" si="27"/>
        <v>02-15-04-08-12-16-06-18-13</v>
      </c>
      <c r="F135" s="28" t="str">
        <f t="shared" si="32"/>
        <v>14-01-07-10-11-05-09-17-03</v>
      </c>
      <c r="G135" s="28" t="str">
        <f t="shared" si="29"/>
        <v>14-01-07-10-11-05-09-17</v>
      </c>
      <c r="H135" s="28" t="str">
        <f t="shared" si="21"/>
        <v>furthest</v>
      </c>
      <c r="I135" s="28" t="str">
        <f t="shared" si="30"/>
        <v>14-01-07-10-11-05-09-17-03</v>
      </c>
      <c r="J135" s="28" t="str">
        <f t="shared" si="22"/>
        <v>b</v>
      </c>
      <c r="K135" s="28">
        <f t="shared" si="26"/>
        <v>5</v>
      </c>
      <c r="L135" s="28">
        <f t="shared" si="31"/>
        <v>10</v>
      </c>
      <c r="M135" s="28">
        <v>1</v>
      </c>
      <c r="N135" s="28" t="str">
        <f t="shared" si="28"/>
        <v>w</v>
      </c>
      <c r="O135" s="28">
        <f t="shared" si="23"/>
        <v>9</v>
      </c>
      <c r="P135" s="28">
        <f t="shared" si="25"/>
        <v>-162</v>
      </c>
      <c r="Q135" s="28" t="str">
        <f t="shared" si="24"/>
        <v/>
      </c>
    </row>
    <row r="136" spans="1:17" ht="13.2" x14ac:dyDescent="0.25">
      <c r="A136" s="18" t="s">
        <v>7</v>
      </c>
      <c r="B136" s="43">
        <v>0.86451388888888892</v>
      </c>
      <c r="C136" s="44">
        <v>19</v>
      </c>
      <c r="D136" s="28" t="str">
        <f t="shared" si="33"/>
        <v>10</v>
      </c>
      <c r="E136" s="28" t="str">
        <f t="shared" si="27"/>
        <v>15-04-08-12-16-06-18-13-10</v>
      </c>
      <c r="F136" s="28" t="str">
        <f t="shared" si="32"/>
        <v>14-01-07-11-05-09-17-03-02</v>
      </c>
      <c r="G136" s="28" t="str">
        <f t="shared" si="29"/>
        <v>14-01-07-11-05-09-17-03</v>
      </c>
      <c r="H136" s="28" t="str">
        <f t="shared" ref="H136:H199" si="34">IF(AND($J136="b",$I135=""),"last",IF(AND(N135="l",C135=0),H135,IF(AND($N135="w",$I135=$E135),"last",IF(AND($N135="w",$I135=$F135),"furthest",IF(AND($N135="l",$I135=$E135),"furthest",IF(AND($N135="l",$I135=$F135),"last",""))))))</f>
        <v>furthest</v>
      </c>
      <c r="I136" s="28" t="str">
        <f t="shared" si="30"/>
        <v>14-01-07-11-05-09-17-03-02</v>
      </c>
      <c r="J136" s="28" t="str">
        <f t="shared" si="22"/>
        <v>b</v>
      </c>
      <c r="K136" s="28">
        <f t="shared" si="26"/>
        <v>6</v>
      </c>
      <c r="L136" s="28">
        <f t="shared" si="31"/>
        <v>10</v>
      </c>
      <c r="M136" s="28">
        <v>1</v>
      </c>
      <c r="N136" s="28" t="str">
        <f t="shared" si="28"/>
        <v>l</v>
      </c>
      <c r="O136" s="28">
        <f t="shared" si="23"/>
        <v>-9</v>
      </c>
      <c r="P136" s="28">
        <f t="shared" si="25"/>
        <v>-171</v>
      </c>
      <c r="Q136" s="28" t="str">
        <f t="shared" si="24"/>
        <v/>
      </c>
    </row>
    <row r="137" spans="1:17" ht="13.2" x14ac:dyDescent="0.25">
      <c r="A137" s="18" t="s">
        <v>7</v>
      </c>
      <c r="B137" s="43">
        <v>0.86643518518518514</v>
      </c>
      <c r="C137" s="44">
        <v>5</v>
      </c>
      <c r="D137" s="28" t="str">
        <f t="shared" si="33"/>
        <v>02</v>
      </c>
      <c r="E137" s="28" t="str">
        <f t="shared" si="27"/>
        <v>15-04-08-12-16-06-18-13-10</v>
      </c>
      <c r="F137" s="28" t="str">
        <f t="shared" si="32"/>
        <v>14-01-07-11-05-09-17-03-02</v>
      </c>
      <c r="G137" s="28" t="str">
        <f t="shared" si="29"/>
        <v/>
      </c>
      <c r="H137" s="28" t="str">
        <f t="shared" si="34"/>
        <v>last</v>
      </c>
      <c r="I137" s="28" t="str">
        <f t="shared" si="30"/>
        <v>15-04-08-12-16-06-18-13-10</v>
      </c>
      <c r="J137" s="28" t="str">
        <f t="shared" ref="J137:J200" si="35">IF(C136="","",IF(LEN(E137)=26,"b",""))</f>
        <v>b</v>
      </c>
      <c r="K137" s="28">
        <f t="shared" si="26"/>
        <v>7</v>
      </c>
      <c r="L137" s="28">
        <f t="shared" si="31"/>
        <v>10</v>
      </c>
      <c r="M137" s="28">
        <v>1</v>
      </c>
      <c r="N137" s="28" t="str">
        <f t="shared" si="28"/>
        <v>l</v>
      </c>
      <c r="O137" s="28">
        <f t="shared" ref="O137:O200" si="36">IF(N137="",0,IF(N137="w",SUM(VLOOKUP(MID(E137,1,2),$AE$3:$AF$21,2,FALSE),VLOOKUP(MID(E137,4,2),$AE$3:$AF$21,2,FALSE),VLOOKUP(MID(E137,7,2),$AE$3:$AF$21,2,FALSE),VLOOKUP(MID(E137,10,2),$AE$3:$AF$21,2,FALSE),VLOOKUP(MID(E137,13,2),$AE$3:$AF$21,2,FALSE),VLOOKUP(MID(E137,16,2),$AE$3:$AF$21,2,FALSE),VLOOKUP(MID(E137,19,2),$AE$3:$AF$21,2,FALSE),VLOOKUP(MID(E137,22,2),$AE$3:$AF$21,2,FALSE),VLOOKUP(MID(E137,25,2),$AE$3:$AF$21,2,FALSE))*M137,IF(N137="l",SUM(VLOOKUP(MID(E137,1,2),$AE$3:$AF$21,2,FALSE),VLOOKUP(MID(E137,4,2),$AE$3:$AF$21,2,FALSE),VLOOKUP(MID(E137,7,2),$AE$3:$AF$21,2,FALSE),VLOOKUP(MID(E137,10,2),$AE$3:$AF$21,2,FALSE),VLOOKUP(MID(E137,13,2),$AE$3:$AF$21,2,FALSE),VLOOKUP(MID(E137,16,2),$AE$3:$AF$21,2,FALSE),VLOOKUP(MID(E137,19,2),$AE$3:$AF$21,2,FALSE),VLOOKUP(MID(E137,22,2),$AE$3:$AF$21,2,FALSE),VLOOKUP(MID(E137,25,2),$AE$3:$AF$21,2,FALSE))*-M137)))</f>
        <v>-9</v>
      </c>
      <c r="P137" s="28">
        <f t="shared" si="25"/>
        <v>-180</v>
      </c>
      <c r="Q137" s="28" t="str">
        <f t="shared" ref="Q137:Q200" si="37">IF(N137="","",IF(P137&gt;=$V$4,$U$4,IF(P137&lt;=$V$5,$U$5,"")))</f>
        <v/>
      </c>
    </row>
    <row r="138" spans="1:17" ht="13.2" x14ac:dyDescent="0.25">
      <c r="A138" s="18" t="s">
        <v>7</v>
      </c>
      <c r="B138" s="43">
        <v>0.86862268518518526</v>
      </c>
      <c r="C138" s="44">
        <v>0</v>
      </c>
      <c r="D138" s="28">
        <f t="shared" si="33"/>
        <v>0</v>
      </c>
      <c r="E138" s="28" t="str">
        <f t="shared" si="27"/>
        <v>04-08-12-16-06-18-13-10-02</v>
      </c>
      <c r="F138" s="28" t="str">
        <f t="shared" si="32"/>
        <v>14-01-07-11-05-09-17-03-15</v>
      </c>
      <c r="G138" s="28" t="str">
        <f t="shared" si="29"/>
        <v>14-01-07-11-05-09-17-03</v>
      </c>
      <c r="H138" s="28" t="str">
        <f t="shared" si="34"/>
        <v>furthest</v>
      </c>
      <c r="I138" s="28" t="str">
        <f t="shared" si="30"/>
        <v>14-01-07-11-05-09-17-03-15</v>
      </c>
      <c r="J138" s="28" t="str">
        <f t="shared" si="35"/>
        <v>b</v>
      </c>
      <c r="K138" s="28">
        <f t="shared" si="26"/>
        <v>8</v>
      </c>
      <c r="L138" s="28">
        <f t="shared" si="31"/>
        <v>10</v>
      </c>
      <c r="M138" s="28">
        <v>1</v>
      </c>
      <c r="N138" s="28" t="str">
        <f t="shared" si="28"/>
        <v>l</v>
      </c>
      <c r="O138" s="28">
        <f t="shared" si="36"/>
        <v>-9</v>
      </c>
      <c r="P138" s="28">
        <f t="shared" ref="P138:P201" si="38">O138+P137</f>
        <v>-189</v>
      </c>
      <c r="Q138" s="28" t="str">
        <f t="shared" si="37"/>
        <v/>
      </c>
    </row>
    <row r="139" spans="1:17" ht="13.2" x14ac:dyDescent="0.25">
      <c r="A139" s="18" t="s">
        <v>7</v>
      </c>
      <c r="B139" s="43">
        <v>0.87003472222222233</v>
      </c>
      <c r="C139" s="44">
        <v>19</v>
      </c>
      <c r="D139" s="28" t="str">
        <f t="shared" si="33"/>
        <v>10</v>
      </c>
      <c r="E139" s="28" t="str">
        <f t="shared" si="27"/>
        <v>04-08-12-16-06-18-13-10-02</v>
      </c>
      <c r="F139" s="28" t="str">
        <f t="shared" si="32"/>
        <v>14-01-07-11-05-09-17-03-15</v>
      </c>
      <c r="G139" s="28" t="str">
        <f t="shared" si="29"/>
        <v/>
      </c>
      <c r="H139" s="28" t="str">
        <f t="shared" si="34"/>
        <v>furthest</v>
      </c>
      <c r="I139" s="28" t="str">
        <f t="shared" si="30"/>
        <v>14-01-07-11-05-09-17-03-15</v>
      </c>
      <c r="J139" s="28" t="str">
        <f t="shared" si="35"/>
        <v>b</v>
      </c>
      <c r="K139" s="28">
        <f t="shared" ref="K139:K202" si="39">IF($J139="","",IF(K138=9,1,IF(AND($J139="b",$J138=""),1,K138+1)))</f>
        <v>9</v>
      </c>
      <c r="L139" s="28">
        <f t="shared" si="31"/>
        <v>10</v>
      </c>
      <c r="M139" s="28">
        <v>1</v>
      </c>
      <c r="N139" s="28" t="str">
        <f t="shared" si="28"/>
        <v>l</v>
      </c>
      <c r="O139" s="28">
        <f t="shared" si="36"/>
        <v>-9</v>
      </c>
      <c r="P139" s="28">
        <f t="shared" si="38"/>
        <v>-198</v>
      </c>
      <c r="Q139" s="28" t="str">
        <f t="shared" si="37"/>
        <v/>
      </c>
    </row>
    <row r="140" spans="1:17" ht="13.2" x14ac:dyDescent="0.25">
      <c r="A140" s="13" t="s">
        <v>8</v>
      </c>
      <c r="B140" s="47">
        <v>0.87300925925925921</v>
      </c>
      <c r="C140" s="48">
        <v>20</v>
      </c>
      <c r="D140" s="28" t="str">
        <f t="shared" si="33"/>
        <v>11</v>
      </c>
      <c r="E140" s="28" t="str">
        <f t="shared" si="27"/>
        <v>04-08-12-16-06-18-13-02-10</v>
      </c>
      <c r="F140" s="28" t="str">
        <f t="shared" si="32"/>
        <v>14-01-07-11-05-09-17-03-15</v>
      </c>
      <c r="G140" s="28" t="str">
        <f t="shared" si="29"/>
        <v/>
      </c>
      <c r="H140" s="28" t="str">
        <f t="shared" si="34"/>
        <v>last</v>
      </c>
      <c r="I140" s="28" t="str">
        <f t="shared" si="30"/>
        <v>04-08-12-16-06-18-13-02-10</v>
      </c>
      <c r="J140" s="28" t="str">
        <f t="shared" si="35"/>
        <v>b</v>
      </c>
      <c r="K140" s="28">
        <f t="shared" si="39"/>
        <v>1</v>
      </c>
      <c r="L140" s="28">
        <f t="shared" si="31"/>
        <v>11</v>
      </c>
      <c r="M140" s="28">
        <v>1</v>
      </c>
      <c r="N140" s="28" t="str">
        <f t="shared" si="28"/>
        <v>l</v>
      </c>
      <c r="O140" s="28">
        <f t="shared" si="36"/>
        <v>-9</v>
      </c>
      <c r="P140" s="28">
        <f t="shared" si="38"/>
        <v>-207</v>
      </c>
      <c r="Q140" s="28" t="str">
        <f t="shared" si="37"/>
        <v/>
      </c>
    </row>
    <row r="141" spans="1:17" ht="13.2" x14ac:dyDescent="0.25">
      <c r="A141" s="13" t="s">
        <v>8</v>
      </c>
      <c r="B141" s="47">
        <v>0.87437500000000001</v>
      </c>
      <c r="C141" s="48">
        <v>27</v>
      </c>
      <c r="D141" s="28" t="str">
        <f t="shared" si="33"/>
        <v>15</v>
      </c>
      <c r="E141" s="28" t="str">
        <f t="shared" si="27"/>
        <v>08-12-16-06-18-13-02-10-11</v>
      </c>
      <c r="F141" s="28" t="str">
        <f t="shared" si="32"/>
        <v>14-01-07-05-09-17-03-15-04</v>
      </c>
      <c r="G141" s="28" t="str">
        <f t="shared" si="29"/>
        <v>14-01-07-05-09-17-03-15</v>
      </c>
      <c r="H141" s="28" t="str">
        <f t="shared" si="34"/>
        <v>furthest</v>
      </c>
      <c r="I141" s="28" t="str">
        <f t="shared" si="30"/>
        <v>14-01-07-05-09-17-03-15-04</v>
      </c>
      <c r="J141" s="28" t="str">
        <f t="shared" si="35"/>
        <v>b</v>
      </c>
      <c r="K141" s="28">
        <f t="shared" si="39"/>
        <v>2</v>
      </c>
      <c r="L141" s="28">
        <f t="shared" si="31"/>
        <v>11</v>
      </c>
      <c r="M141" s="28">
        <v>1</v>
      </c>
      <c r="N141" s="28" t="str">
        <f t="shared" si="28"/>
        <v>w</v>
      </c>
      <c r="O141" s="28">
        <f t="shared" si="36"/>
        <v>9</v>
      </c>
      <c r="P141" s="28">
        <f t="shared" si="38"/>
        <v>-198</v>
      </c>
      <c r="Q141" s="28" t="str">
        <f t="shared" si="37"/>
        <v/>
      </c>
    </row>
    <row r="142" spans="1:17" ht="13.2" x14ac:dyDescent="0.25">
      <c r="A142" s="13" t="s">
        <v>8</v>
      </c>
      <c r="B142" s="47">
        <v>0.87543981481481481</v>
      </c>
      <c r="C142" s="48">
        <v>36</v>
      </c>
      <c r="D142" s="28" t="str">
        <f t="shared" si="33"/>
        <v>18</v>
      </c>
      <c r="E142" s="28" t="str">
        <f t="shared" si="27"/>
        <v>12-16-06-18-13-02-10-11-15</v>
      </c>
      <c r="F142" s="28" t="str">
        <f t="shared" si="32"/>
        <v>14-01-07-05-09-17-03-04-08</v>
      </c>
      <c r="G142" s="28" t="str">
        <f t="shared" si="29"/>
        <v>14-01-07-05-09-17-03-04</v>
      </c>
      <c r="H142" s="28" t="str">
        <f t="shared" si="34"/>
        <v>furthest</v>
      </c>
      <c r="I142" s="28" t="str">
        <f t="shared" si="30"/>
        <v>14-01-07-05-09-17-03-04-08</v>
      </c>
      <c r="J142" s="28" t="str">
        <f t="shared" si="35"/>
        <v>b</v>
      </c>
      <c r="K142" s="28">
        <f t="shared" si="39"/>
        <v>3</v>
      </c>
      <c r="L142" s="28">
        <f t="shared" si="31"/>
        <v>11</v>
      </c>
      <c r="M142" s="28">
        <v>1</v>
      </c>
      <c r="N142" s="28" t="str">
        <f t="shared" si="28"/>
        <v>l</v>
      </c>
      <c r="O142" s="28">
        <f t="shared" si="36"/>
        <v>-9</v>
      </c>
      <c r="P142" s="28">
        <f t="shared" si="38"/>
        <v>-207</v>
      </c>
      <c r="Q142" s="28" t="str">
        <f t="shared" si="37"/>
        <v/>
      </c>
    </row>
    <row r="143" spans="1:17" ht="13.2" x14ac:dyDescent="0.25">
      <c r="A143" s="13" t="s">
        <v>8</v>
      </c>
      <c r="B143" s="47">
        <v>0.87696759259259249</v>
      </c>
      <c r="C143" s="48">
        <v>3</v>
      </c>
      <c r="D143" s="28" t="str">
        <f t="shared" si="33"/>
        <v>03</v>
      </c>
      <c r="E143" s="28" t="str">
        <f t="shared" ref="E143:E206" si="40">IF(C142="","",(IF(D142=D141,E142,IF(D142=0,E142,IF(AND(D142=D140,D141=0),E142,IF(D142=D139,CONCATENATE(REPLACE($E142,SEARCH($D142,$E142,1),3,""),"-",$D142),IF(AND(LEN(E142)=26,OR(MID(E142,1,2)=D142,MID(E142,4,2)=D142,MID(E142,7,2)=D142,MID(E142,10,2)=D142,MID(E142,13,2)=D142,MID(E142,16,2)=D142,MID(E142,19,2)=D142,MID(E142,22,2)=D142)),CONCATENATE(REPLACE($E142,SEARCH($D142,$E142,1),3,""),"-",$D142),IF(RIGHT(E142,2)=D142,E142,IF(LEN(E142)=26,CONCATENATE(MID(E142,4,23),"-",D142),IF(AND(LEN(E142)=23,OR(MID(E142,1,2)=D142,MID(E142,4,2)=D142,MID(E142,7,2)=D142,MID(E142,10,2)=D142,MID(E142,13,2)=D142,MID(E142,16,2)=D142,MID(E142,19,2)=D142,MID(E142,22,2)=D142)),CONCATENATE(REPLACE($E142,SEARCH($D142,$E142,1),3,""),"-",$D142),IF(LEN(E142)=23,CONCATENATE(E142,"-",D142),IF(AND(LEN(E142)=20,OR(MID(E142,1,2)=D142,MID(E142,4,2)=D142,MID(E142,7,2)=D142,MID(E142,10,2)=D142,MID(E142,13,2)=D142,MID(E142,16,2)=D142,MID(E142,19,2)=D142)),CONCATENATE(REPLACE($E142,SEARCH($D142,$E142,1),3,""),"-",$D142),IF(LEN(E142)=20,CONCATENATE(E142,"-",D142),IF(AND(LEN(E142)=17,OR(MID(E142,1,2)=D142,MID(E142,4,2)=D142,MID(E142,7,2)=D142,MID(E142,10,2)=D142,MID(E142,13,2)=D142,MID(E142,16,2)=D142)),CONCATENATE(REPLACE($E142,SEARCH($D142,$E142,1),3,""),"-",$D142),IF(LEN(E142)=17,CONCATENATE(E142,"-",D142),IF(AND(LEN(E142)=14,OR(MID(E142,1,2)=D142,MID(E142,4,2)=D142,MID(E142,7,2)=D142,MID(E142,10,2)=D142,MID(E142,13,2)=D142)),CONCATENATE(REPLACE($E142,SEARCH($D142,$E142,1),3,""),"-",$D142),IF(LEN(E142)=14,CONCATENATE(E142,"-",D142),IF(AND(LEN(E142)=11,OR(MID(E142,1,2)=D142,MID(E142,4,2)=D142,MID(E142,7,2)=D142,MID(E142,10,2)=D142)),CONCATENATE(REPLACE($E142,SEARCH($D142,$E142,1),3,""),"-",$D142),IF(LEN(E142)=11,CONCATENATE(E142,"-",D142),IF(AND(LEN(E142)=8,OR(MID(E142,1,2)=D142,MID(E142,4,2)=D142,MID(E142,7,2)=D142)),CONCATENATE(REPLACE($E142,SEARCH($D142,$E142,1),3,""),"-",$D142),IF(D142=D140,E142,IF(AND(LEN(E142)=5,MID(E142,1,2)=D142),CONCATENATE(REPLACE(E142,SEARCH(D142,E142,1),3,""),"-",D142),CONCATENATE(E142,"-",D142)))))))))))))))))))))))</f>
        <v>12-16-06-13-02-10-11-15-18</v>
      </c>
      <c r="F143" s="28" t="str">
        <f t="shared" si="32"/>
        <v>14-01-07-05-09-17-03-04-08</v>
      </c>
      <c r="G143" s="28" t="str">
        <f t="shared" si="29"/>
        <v/>
      </c>
      <c r="H143" s="28" t="str">
        <f t="shared" si="34"/>
        <v>last</v>
      </c>
      <c r="I143" s="28" t="str">
        <f t="shared" si="30"/>
        <v>12-16-06-13-02-10-11-15-18</v>
      </c>
      <c r="J143" s="28" t="str">
        <f t="shared" si="35"/>
        <v>b</v>
      </c>
      <c r="K143" s="28">
        <f t="shared" si="39"/>
        <v>4</v>
      </c>
      <c r="L143" s="28">
        <f t="shared" si="31"/>
        <v>11</v>
      </c>
      <c r="M143" s="28">
        <v>1</v>
      </c>
      <c r="N143" s="28" t="str">
        <f t="shared" si="28"/>
        <v>l</v>
      </c>
      <c r="O143" s="28">
        <f t="shared" si="36"/>
        <v>-9</v>
      </c>
      <c r="P143" s="28">
        <f t="shared" si="38"/>
        <v>-216</v>
      </c>
      <c r="Q143" s="28" t="str">
        <f t="shared" si="37"/>
        <v/>
      </c>
    </row>
    <row r="144" spans="1:17" ht="13.2" x14ac:dyDescent="0.25">
      <c r="A144" s="13" t="s">
        <v>8</v>
      </c>
      <c r="B144" s="47">
        <v>0.87850694444444455</v>
      </c>
      <c r="C144" s="48">
        <v>27</v>
      </c>
      <c r="D144" s="28" t="str">
        <f t="shared" si="33"/>
        <v>15</v>
      </c>
      <c r="E144" s="28" t="str">
        <f t="shared" si="40"/>
        <v>16-06-13-02-10-11-15-18-03</v>
      </c>
      <c r="F144" s="28" t="str">
        <f t="shared" si="32"/>
        <v>14-01-07-05-09-17-04-08-12</v>
      </c>
      <c r="G144" s="28" t="str">
        <f t="shared" si="29"/>
        <v>14-01-07-05-09-17-04-08</v>
      </c>
      <c r="H144" s="28" t="str">
        <f t="shared" si="34"/>
        <v>furthest</v>
      </c>
      <c r="I144" s="28" t="str">
        <f t="shared" si="30"/>
        <v>14-01-07-05-09-17-04-08-12</v>
      </c>
      <c r="J144" s="28" t="str">
        <f t="shared" si="35"/>
        <v>b</v>
      </c>
      <c r="K144" s="28">
        <f t="shared" si="39"/>
        <v>5</v>
      </c>
      <c r="L144" s="28">
        <f t="shared" si="31"/>
        <v>11</v>
      </c>
      <c r="M144" s="28">
        <v>1</v>
      </c>
      <c r="N144" s="28" t="str">
        <f t="shared" si="28"/>
        <v>l</v>
      </c>
      <c r="O144" s="28">
        <f t="shared" si="36"/>
        <v>-9</v>
      </c>
      <c r="P144" s="28">
        <f t="shared" si="38"/>
        <v>-225</v>
      </c>
      <c r="Q144" s="28" t="str">
        <f t="shared" si="37"/>
        <v/>
      </c>
    </row>
    <row r="145" spans="1:17" ht="13.2" x14ac:dyDescent="0.25">
      <c r="A145" s="13" t="s">
        <v>8</v>
      </c>
      <c r="B145" s="47">
        <v>0.88</v>
      </c>
      <c r="C145" s="48">
        <v>13</v>
      </c>
      <c r="D145" s="28" t="str">
        <f t="shared" si="33"/>
        <v>07</v>
      </c>
      <c r="E145" s="28" t="str">
        <f t="shared" si="40"/>
        <v>16-06-13-02-10-11-18-03-15</v>
      </c>
      <c r="F145" s="28" t="str">
        <f t="shared" si="32"/>
        <v>14-01-07-05-09-17-04-08-12</v>
      </c>
      <c r="G145" s="28" t="str">
        <f t="shared" si="29"/>
        <v/>
      </c>
      <c r="H145" s="28" t="str">
        <f t="shared" si="34"/>
        <v>last</v>
      </c>
      <c r="I145" s="28" t="str">
        <f t="shared" si="30"/>
        <v>16-06-13-02-10-11-18-03-15</v>
      </c>
      <c r="J145" s="28" t="str">
        <f t="shared" si="35"/>
        <v>b</v>
      </c>
      <c r="K145" s="28">
        <f t="shared" si="39"/>
        <v>6</v>
      </c>
      <c r="L145" s="28">
        <f t="shared" si="31"/>
        <v>11</v>
      </c>
      <c r="M145" s="28">
        <v>1</v>
      </c>
      <c r="N145" s="28" t="str">
        <f t="shared" si="28"/>
        <v>l</v>
      </c>
      <c r="O145" s="28">
        <f t="shared" si="36"/>
        <v>-9</v>
      </c>
      <c r="P145" s="28">
        <f t="shared" si="38"/>
        <v>-234</v>
      </c>
      <c r="Q145" s="28" t="str">
        <f t="shared" si="37"/>
        <v/>
      </c>
    </row>
    <row r="146" spans="1:17" ht="13.2" x14ac:dyDescent="0.25">
      <c r="A146" s="13" t="s">
        <v>8</v>
      </c>
      <c r="B146" s="47">
        <v>0.88151620370370365</v>
      </c>
      <c r="C146" s="48">
        <v>9</v>
      </c>
      <c r="D146" s="28" t="str">
        <f t="shared" si="33"/>
        <v>06</v>
      </c>
      <c r="E146" s="28" t="str">
        <f t="shared" si="40"/>
        <v>06-13-02-10-11-18-03-15-07</v>
      </c>
      <c r="F146" s="28" t="str">
        <f t="shared" si="32"/>
        <v>14-01-05-09-17-04-08-12-16</v>
      </c>
      <c r="G146" s="28" t="str">
        <f t="shared" si="29"/>
        <v>14-01-05-09-17-04-08-12</v>
      </c>
      <c r="H146" s="28" t="str">
        <f t="shared" si="34"/>
        <v>furthest</v>
      </c>
      <c r="I146" s="28" t="str">
        <f t="shared" si="30"/>
        <v>14-01-05-09-17-04-08-12-16</v>
      </c>
      <c r="J146" s="28" t="str">
        <f t="shared" si="35"/>
        <v>b</v>
      </c>
      <c r="K146" s="28">
        <f t="shared" si="39"/>
        <v>7</v>
      </c>
      <c r="L146" s="28">
        <f t="shared" si="31"/>
        <v>11</v>
      </c>
      <c r="M146" s="28">
        <v>1</v>
      </c>
      <c r="N146" s="28" t="str">
        <f t="shared" ref="N146:N209" si="41">IF(C146="","",IF(J146="","",IF(AND(J146="b",OR(MID(I146,1,2)=D146,MID(I146,4,2)=D146,MID(I146,7,2)=D146,MID(I146,10,2)=D146,MID(I146,13,2)=D146,MID(I146,16,2)=D146,MID(I146,19,2)=D146,MID(I146,22,2)=D146,MID(I146,25,2)=D146)),"w","l")))</f>
        <v>l</v>
      </c>
      <c r="O146" s="28">
        <f t="shared" si="36"/>
        <v>-9</v>
      </c>
      <c r="P146" s="28">
        <f t="shared" si="38"/>
        <v>-243</v>
      </c>
      <c r="Q146" s="28" t="str">
        <f t="shared" si="37"/>
        <v/>
      </c>
    </row>
    <row r="147" spans="1:17" ht="13.2" x14ac:dyDescent="0.25">
      <c r="A147" s="13" t="s">
        <v>8</v>
      </c>
      <c r="B147" s="47">
        <v>0.88253472222222218</v>
      </c>
      <c r="C147" s="48">
        <v>13</v>
      </c>
      <c r="D147" s="28" t="str">
        <f t="shared" si="33"/>
        <v>07</v>
      </c>
      <c r="E147" s="28" t="str">
        <f t="shared" si="40"/>
        <v>13-02-10-11-18-03-15-07-06</v>
      </c>
      <c r="F147" s="28" t="str">
        <f t="shared" si="32"/>
        <v>14-01-05-09-17-04-08-12-16</v>
      </c>
      <c r="G147" s="28" t="str">
        <f t="shared" si="29"/>
        <v/>
      </c>
      <c r="H147" s="28" t="str">
        <f t="shared" si="34"/>
        <v>last</v>
      </c>
      <c r="I147" s="28" t="str">
        <f t="shared" si="30"/>
        <v>13-02-10-11-18-03-15-07-06</v>
      </c>
      <c r="J147" s="28" t="str">
        <f t="shared" si="35"/>
        <v>b</v>
      </c>
      <c r="K147" s="28">
        <f t="shared" si="39"/>
        <v>8</v>
      </c>
      <c r="L147" s="28">
        <f t="shared" si="31"/>
        <v>11</v>
      </c>
      <c r="M147" s="28">
        <v>1</v>
      </c>
      <c r="N147" s="28" t="str">
        <f t="shared" si="41"/>
        <v>w</v>
      </c>
      <c r="O147" s="28">
        <f t="shared" si="36"/>
        <v>9</v>
      </c>
      <c r="P147" s="28">
        <f t="shared" si="38"/>
        <v>-234</v>
      </c>
      <c r="Q147" s="28" t="str">
        <f t="shared" si="37"/>
        <v/>
      </c>
    </row>
    <row r="148" spans="1:17" ht="13.2" x14ac:dyDescent="0.25">
      <c r="A148" s="13" t="s">
        <v>8</v>
      </c>
      <c r="B148" s="47">
        <v>0.88355324074074071</v>
      </c>
      <c r="C148" s="48">
        <v>22</v>
      </c>
      <c r="D148" s="28" t="str">
        <f t="shared" si="33"/>
        <v>10</v>
      </c>
      <c r="E148" s="28" t="str">
        <f t="shared" si="40"/>
        <v>13-02-10-11-18-03-15-06-07</v>
      </c>
      <c r="F148" s="28" t="str">
        <f t="shared" si="32"/>
        <v>14-01-05-09-17-04-08-12-16</v>
      </c>
      <c r="G148" s="28" t="str">
        <f t="shared" si="29"/>
        <v/>
      </c>
      <c r="H148" s="28" t="str">
        <f t="shared" si="34"/>
        <v>last</v>
      </c>
      <c r="I148" s="28" t="str">
        <f t="shared" si="30"/>
        <v>13-02-10-11-18-03-15-06-07</v>
      </c>
      <c r="J148" s="28" t="str">
        <f t="shared" si="35"/>
        <v>b</v>
      </c>
      <c r="K148" s="28">
        <f t="shared" si="39"/>
        <v>9</v>
      </c>
      <c r="L148" s="28">
        <f t="shared" si="31"/>
        <v>11</v>
      </c>
      <c r="M148" s="28">
        <v>1</v>
      </c>
      <c r="N148" s="28" t="str">
        <f t="shared" si="41"/>
        <v>w</v>
      </c>
      <c r="O148" s="28">
        <f t="shared" si="36"/>
        <v>9</v>
      </c>
      <c r="P148" s="28">
        <f t="shared" si="38"/>
        <v>-225</v>
      </c>
      <c r="Q148" s="28" t="str">
        <f t="shared" si="37"/>
        <v/>
      </c>
    </row>
    <row r="149" spans="1:17" ht="13.2" x14ac:dyDescent="0.25">
      <c r="A149" s="53" t="s">
        <v>76</v>
      </c>
      <c r="B149" s="66">
        <v>0.88488425925925929</v>
      </c>
      <c r="C149" s="67">
        <v>25</v>
      </c>
      <c r="D149" s="28" t="str">
        <f t="shared" si="33"/>
        <v>13</v>
      </c>
      <c r="E149" s="28" t="str">
        <f t="shared" si="40"/>
        <v>13-02-11-18-03-15-06-07-10</v>
      </c>
      <c r="F149" s="28" t="str">
        <f t="shared" si="32"/>
        <v>14-01-05-09-17-04-08-12-16</v>
      </c>
      <c r="G149" s="28" t="str">
        <f t="shared" si="29"/>
        <v/>
      </c>
      <c r="H149" s="28" t="str">
        <f t="shared" si="34"/>
        <v>last</v>
      </c>
      <c r="I149" s="28" t="str">
        <f t="shared" si="30"/>
        <v>13-02-11-18-03-15-06-07-10</v>
      </c>
      <c r="J149" s="28" t="str">
        <f t="shared" si="35"/>
        <v>b</v>
      </c>
      <c r="K149" s="28">
        <f t="shared" si="39"/>
        <v>1</v>
      </c>
      <c r="L149" s="28">
        <f t="shared" si="31"/>
        <v>12</v>
      </c>
      <c r="M149" s="28">
        <v>1</v>
      </c>
      <c r="N149" s="28" t="str">
        <f t="shared" si="41"/>
        <v>w</v>
      </c>
      <c r="O149" s="28">
        <f t="shared" si="36"/>
        <v>9</v>
      </c>
      <c r="P149" s="28">
        <f t="shared" si="38"/>
        <v>-216</v>
      </c>
      <c r="Q149" s="28" t="str">
        <f t="shared" si="37"/>
        <v/>
      </c>
    </row>
    <row r="150" spans="1:17" ht="13.2" x14ac:dyDescent="0.25">
      <c r="A150" s="53" t="s">
        <v>76</v>
      </c>
      <c r="B150" s="66">
        <v>0.88703703703703696</v>
      </c>
      <c r="C150" s="67">
        <v>34</v>
      </c>
      <c r="D150" s="28" t="str">
        <f t="shared" si="33"/>
        <v>16</v>
      </c>
      <c r="E150" s="28" t="str">
        <f t="shared" si="40"/>
        <v>02-11-18-03-15-06-07-10-13</v>
      </c>
      <c r="F150" s="28" t="str">
        <f t="shared" si="32"/>
        <v>14-01-05-09-17-04-08-12-16</v>
      </c>
      <c r="G150" s="28" t="str">
        <f t="shared" ref="G150:G213" si="42">IF(AND(LEN($E149)=26,OR(MID(F149,1,2)=$D149,MID(F149,4,2)=$D149,MID(F149,7,2)=$D149,MID(F149,10,2)=$D149,MID(F149,13,2)=$D149,MID(F149,16,2)=$D149,MID(F149,19,2)=$D149,MID(F149,22,2)=$D149)),REPLACE(F149,SEARCH(D149,F149,1),3,""),IF(AND(LEN(E149)=26,MID(F149,25,2)=D149),MID(F149,1,LEN(F149)-3),""))</f>
        <v/>
      </c>
      <c r="H150" s="28" t="str">
        <f t="shared" si="34"/>
        <v>last</v>
      </c>
      <c r="I150" s="28" t="str">
        <f t="shared" si="30"/>
        <v>02-11-18-03-15-06-07-10-13</v>
      </c>
      <c r="J150" s="28" t="str">
        <f t="shared" si="35"/>
        <v>b</v>
      </c>
      <c r="K150" s="28">
        <f t="shared" si="39"/>
        <v>2</v>
      </c>
      <c r="L150" s="28">
        <f t="shared" si="31"/>
        <v>12</v>
      </c>
      <c r="M150" s="28">
        <v>1</v>
      </c>
      <c r="N150" s="28" t="str">
        <f t="shared" si="41"/>
        <v>l</v>
      </c>
      <c r="O150" s="28">
        <f t="shared" si="36"/>
        <v>-9</v>
      </c>
      <c r="P150" s="28">
        <f t="shared" si="38"/>
        <v>-225</v>
      </c>
      <c r="Q150" s="28" t="str">
        <f t="shared" si="37"/>
        <v/>
      </c>
    </row>
    <row r="151" spans="1:17" ht="13.2" x14ac:dyDescent="0.25">
      <c r="A151" s="53" t="s">
        <v>76</v>
      </c>
      <c r="B151" s="66">
        <v>0.8878935185185185</v>
      </c>
      <c r="C151" s="67">
        <v>16</v>
      </c>
      <c r="D151" s="28" t="str">
        <f t="shared" si="33"/>
        <v>07</v>
      </c>
      <c r="E151" s="28" t="str">
        <f t="shared" si="40"/>
        <v>11-18-03-15-06-07-10-13-16</v>
      </c>
      <c r="F151" s="28" t="str">
        <f t="shared" si="32"/>
        <v>14-01-05-09-17-04-08-12-02</v>
      </c>
      <c r="G151" s="28" t="str">
        <f t="shared" si="42"/>
        <v>14-01-05-09-17-04-08-12</v>
      </c>
      <c r="H151" s="28" t="str">
        <f t="shared" si="34"/>
        <v>furthest</v>
      </c>
      <c r="I151" s="28" t="str">
        <f t="shared" si="30"/>
        <v>14-01-05-09-17-04-08-12-02</v>
      </c>
      <c r="J151" s="28" t="str">
        <f t="shared" si="35"/>
        <v>b</v>
      </c>
      <c r="K151" s="28">
        <f t="shared" si="39"/>
        <v>3</v>
      </c>
      <c r="L151" s="28">
        <f t="shared" si="31"/>
        <v>12</v>
      </c>
      <c r="M151" s="28">
        <v>1</v>
      </c>
      <c r="N151" s="28" t="str">
        <f t="shared" si="41"/>
        <v>l</v>
      </c>
      <c r="O151" s="28">
        <f t="shared" si="36"/>
        <v>-9</v>
      </c>
      <c r="P151" s="28">
        <f t="shared" si="38"/>
        <v>-234</v>
      </c>
      <c r="Q151" s="28" t="str">
        <f t="shared" si="37"/>
        <v/>
      </c>
    </row>
    <row r="152" spans="1:17" ht="13.2" x14ac:dyDescent="0.25">
      <c r="A152" s="53" t="s">
        <v>76</v>
      </c>
      <c r="B152" s="66">
        <v>0.88908564814814817</v>
      </c>
      <c r="C152" s="67">
        <v>19</v>
      </c>
      <c r="D152" s="28" t="str">
        <f t="shared" si="33"/>
        <v>10</v>
      </c>
      <c r="E152" s="28" t="str">
        <f t="shared" si="40"/>
        <v>11-18-03-15-06-10-13-16-07</v>
      </c>
      <c r="F152" s="28" t="str">
        <f t="shared" si="32"/>
        <v>14-01-05-09-17-04-08-12-02</v>
      </c>
      <c r="G152" s="28" t="str">
        <f t="shared" si="42"/>
        <v/>
      </c>
      <c r="H152" s="28" t="str">
        <f t="shared" si="34"/>
        <v>last</v>
      </c>
      <c r="I152" s="28" t="str">
        <f t="shared" ref="I152:I215" si="43">IF(AND(J152="b",I151=""),E152,IF(AND(N151="l",C151=0),I151,IF(AND(N151="w",I151=E151),E152,IF(AND(N151="w",I151=F151),F152,IF(AND(N151="l",I151=E151),F152,IF(AND(N151="l",I151=F151),E152,""))))))</f>
        <v>11-18-03-15-06-10-13-16-07</v>
      </c>
      <c r="J152" s="28" t="str">
        <f t="shared" si="35"/>
        <v>b</v>
      </c>
      <c r="K152" s="28">
        <f t="shared" si="39"/>
        <v>4</v>
      </c>
      <c r="L152" s="28">
        <f t="shared" ref="L152:L215" si="44">IF($J152="",1,IF(AND(K151=9,$P151&gt;$P142,L151&gt;1),L151-1,IF(AND(K151=9,$P151&lt;$P142),L151+1,L151)))</f>
        <v>12</v>
      </c>
      <c r="M152" s="28">
        <v>1</v>
      </c>
      <c r="N152" s="28" t="str">
        <f t="shared" si="41"/>
        <v>w</v>
      </c>
      <c r="O152" s="28">
        <f t="shared" si="36"/>
        <v>9</v>
      </c>
      <c r="P152" s="28">
        <f t="shared" si="38"/>
        <v>-225</v>
      </c>
      <c r="Q152" s="28" t="str">
        <f t="shared" si="37"/>
        <v/>
      </c>
    </row>
    <row r="153" spans="1:17" ht="13.2" x14ac:dyDescent="0.25">
      <c r="A153" s="53" t="s">
        <v>76</v>
      </c>
      <c r="B153" s="66">
        <v>0.89067129629629627</v>
      </c>
      <c r="C153" s="67">
        <v>28</v>
      </c>
      <c r="D153" s="28" t="str">
        <f t="shared" si="33"/>
        <v>13</v>
      </c>
      <c r="E153" s="28" t="str">
        <f t="shared" si="40"/>
        <v>11-18-03-15-06-13-16-07-10</v>
      </c>
      <c r="F153" s="28" t="str">
        <f t="shared" si="32"/>
        <v>14-01-05-09-17-04-08-12-02</v>
      </c>
      <c r="G153" s="28" t="str">
        <f t="shared" si="42"/>
        <v/>
      </c>
      <c r="H153" s="28" t="str">
        <f t="shared" si="34"/>
        <v>last</v>
      </c>
      <c r="I153" s="28" t="str">
        <f t="shared" si="43"/>
        <v>11-18-03-15-06-13-16-07-10</v>
      </c>
      <c r="J153" s="28" t="str">
        <f t="shared" si="35"/>
        <v>b</v>
      </c>
      <c r="K153" s="28">
        <f t="shared" si="39"/>
        <v>5</v>
      </c>
      <c r="L153" s="28">
        <f t="shared" si="44"/>
        <v>12</v>
      </c>
      <c r="M153" s="28">
        <v>1</v>
      </c>
      <c r="N153" s="28" t="str">
        <f t="shared" si="41"/>
        <v>w</v>
      </c>
      <c r="O153" s="28">
        <f t="shared" si="36"/>
        <v>9</v>
      </c>
      <c r="P153" s="28">
        <f t="shared" si="38"/>
        <v>-216</v>
      </c>
      <c r="Q153" s="28" t="str">
        <f t="shared" si="37"/>
        <v/>
      </c>
    </row>
    <row r="154" spans="1:17" ht="13.2" x14ac:dyDescent="0.25">
      <c r="A154" s="53" t="s">
        <v>76</v>
      </c>
      <c r="B154" s="66">
        <v>0.89216435185185183</v>
      </c>
      <c r="C154" s="67">
        <v>3</v>
      </c>
      <c r="D154" s="28" t="str">
        <f t="shared" si="33"/>
        <v>03</v>
      </c>
      <c r="E154" s="28" t="str">
        <f t="shared" si="40"/>
        <v>11-18-03-15-06-16-07-10-13</v>
      </c>
      <c r="F154" s="28" t="str">
        <f t="shared" si="32"/>
        <v>14-01-05-09-17-04-08-12-02</v>
      </c>
      <c r="G154" s="28" t="str">
        <f t="shared" si="42"/>
        <v/>
      </c>
      <c r="H154" s="28" t="str">
        <f t="shared" si="34"/>
        <v>last</v>
      </c>
      <c r="I154" s="28" t="str">
        <f t="shared" si="43"/>
        <v>11-18-03-15-06-16-07-10-13</v>
      </c>
      <c r="J154" s="28" t="str">
        <f t="shared" si="35"/>
        <v>b</v>
      </c>
      <c r="K154" s="28">
        <f t="shared" si="39"/>
        <v>6</v>
      </c>
      <c r="L154" s="28">
        <f t="shared" si="44"/>
        <v>12</v>
      </c>
      <c r="M154" s="28">
        <v>1</v>
      </c>
      <c r="N154" s="28" t="str">
        <f t="shared" si="41"/>
        <v>w</v>
      </c>
      <c r="O154" s="28">
        <f t="shared" si="36"/>
        <v>9</v>
      </c>
      <c r="P154" s="28">
        <f t="shared" si="38"/>
        <v>-207</v>
      </c>
      <c r="Q154" s="28" t="str">
        <f t="shared" si="37"/>
        <v/>
      </c>
    </row>
    <row r="155" spans="1:17" ht="13.2" x14ac:dyDescent="0.25">
      <c r="A155" s="53" t="s">
        <v>76</v>
      </c>
      <c r="B155" s="66">
        <v>0.89454861111111106</v>
      </c>
      <c r="C155" s="67">
        <v>4</v>
      </c>
      <c r="D155" s="28" t="str">
        <f t="shared" si="33"/>
        <v>01</v>
      </c>
      <c r="E155" s="28" t="str">
        <f t="shared" si="40"/>
        <v>11-18-15-06-16-07-10-13-03</v>
      </c>
      <c r="F155" s="28" t="str">
        <f t="shared" si="32"/>
        <v>14-01-05-09-17-04-08-12-02</v>
      </c>
      <c r="G155" s="28" t="str">
        <f t="shared" si="42"/>
        <v/>
      </c>
      <c r="H155" s="28" t="str">
        <f t="shared" si="34"/>
        <v>last</v>
      </c>
      <c r="I155" s="28" t="str">
        <f t="shared" si="43"/>
        <v>11-18-15-06-16-07-10-13-03</v>
      </c>
      <c r="J155" s="28" t="str">
        <f t="shared" si="35"/>
        <v>b</v>
      </c>
      <c r="K155" s="28">
        <f t="shared" si="39"/>
        <v>7</v>
      </c>
      <c r="L155" s="28">
        <f t="shared" si="44"/>
        <v>12</v>
      </c>
      <c r="M155" s="28">
        <v>1</v>
      </c>
      <c r="N155" s="28" t="str">
        <f t="shared" si="41"/>
        <v>l</v>
      </c>
      <c r="O155" s="28">
        <f t="shared" si="36"/>
        <v>-9</v>
      </c>
      <c r="P155" s="28">
        <f t="shared" si="38"/>
        <v>-216</v>
      </c>
      <c r="Q155" s="28" t="str">
        <f t="shared" si="37"/>
        <v/>
      </c>
    </row>
    <row r="156" spans="1:17" ht="13.2" x14ac:dyDescent="0.25">
      <c r="A156" s="53" t="s">
        <v>76</v>
      </c>
      <c r="B156" s="66">
        <v>0.89717592592592599</v>
      </c>
      <c r="C156" s="67">
        <v>0</v>
      </c>
      <c r="D156" s="28">
        <f t="shared" si="33"/>
        <v>0</v>
      </c>
      <c r="E156" s="28" t="str">
        <f t="shared" si="40"/>
        <v>18-15-06-16-07-10-13-03-01</v>
      </c>
      <c r="F156" s="28" t="str">
        <f t="shared" si="32"/>
        <v>14-05-09-17-04-08-12-02-11</v>
      </c>
      <c r="G156" s="28" t="str">
        <f t="shared" si="42"/>
        <v>14-05-09-17-04-08-12-02</v>
      </c>
      <c r="H156" s="28" t="str">
        <f t="shared" si="34"/>
        <v>furthest</v>
      </c>
      <c r="I156" s="28" t="str">
        <f t="shared" si="43"/>
        <v>14-05-09-17-04-08-12-02-11</v>
      </c>
      <c r="J156" s="28" t="str">
        <f t="shared" si="35"/>
        <v>b</v>
      </c>
      <c r="K156" s="28">
        <f t="shared" si="39"/>
        <v>8</v>
      </c>
      <c r="L156" s="28">
        <f t="shared" si="44"/>
        <v>12</v>
      </c>
      <c r="M156" s="28">
        <v>1</v>
      </c>
      <c r="N156" s="28" t="str">
        <f t="shared" si="41"/>
        <v>l</v>
      </c>
      <c r="O156" s="28">
        <f t="shared" si="36"/>
        <v>-9</v>
      </c>
      <c r="P156" s="28">
        <f t="shared" si="38"/>
        <v>-225</v>
      </c>
      <c r="Q156" s="28" t="str">
        <f t="shared" si="37"/>
        <v/>
      </c>
    </row>
    <row r="157" spans="1:17" ht="13.2" x14ac:dyDescent="0.25">
      <c r="A157" s="53" t="s">
        <v>76</v>
      </c>
      <c r="B157" s="66">
        <v>0.89936342592592589</v>
      </c>
      <c r="C157" s="67">
        <v>19</v>
      </c>
      <c r="D157" s="28" t="str">
        <f t="shared" si="33"/>
        <v>10</v>
      </c>
      <c r="E157" s="28" t="str">
        <f t="shared" si="40"/>
        <v>18-15-06-16-07-10-13-03-01</v>
      </c>
      <c r="F157" s="28" t="str">
        <f t="shared" si="32"/>
        <v>14-05-09-17-04-08-12-02-11</v>
      </c>
      <c r="G157" s="28" t="str">
        <f t="shared" si="42"/>
        <v/>
      </c>
      <c r="H157" s="28" t="str">
        <f t="shared" si="34"/>
        <v>furthest</v>
      </c>
      <c r="I157" s="28" t="str">
        <f t="shared" si="43"/>
        <v>14-05-09-17-04-08-12-02-11</v>
      </c>
      <c r="J157" s="28" t="str">
        <f t="shared" si="35"/>
        <v>b</v>
      </c>
      <c r="K157" s="28">
        <f t="shared" si="39"/>
        <v>9</v>
      </c>
      <c r="L157" s="28">
        <f t="shared" si="44"/>
        <v>12</v>
      </c>
      <c r="M157" s="28">
        <v>1</v>
      </c>
      <c r="N157" s="28" t="str">
        <f t="shared" si="41"/>
        <v>l</v>
      </c>
      <c r="O157" s="28">
        <f t="shared" si="36"/>
        <v>-9</v>
      </c>
      <c r="P157" s="28">
        <f t="shared" si="38"/>
        <v>-234</v>
      </c>
      <c r="Q157" s="28" t="str">
        <f t="shared" si="37"/>
        <v/>
      </c>
    </row>
    <row r="158" spans="1:17" ht="13.2" x14ac:dyDescent="0.25">
      <c r="A158" s="59" t="s">
        <v>77</v>
      </c>
      <c r="B158" s="70">
        <v>0.90256944444444442</v>
      </c>
      <c r="C158" s="71">
        <v>7</v>
      </c>
      <c r="D158" s="28" t="str">
        <f t="shared" si="33"/>
        <v>04</v>
      </c>
      <c r="E158" s="28" t="str">
        <f t="shared" si="40"/>
        <v>18-15-06-16-07-13-03-01-10</v>
      </c>
      <c r="F158" s="28" t="str">
        <f t="shared" ref="F158:F221" si="45">IF(C157="","",IF(C157=0,F157,IF(AND(LEN(E157)=26,OR(MID(E157,1,2)=D157,MID(E157,4,2)=D157,MID(E157,7,2)=D157,MID(E157,10,2)=D157,MID(E157,13,2)=D157,MID(E157,16,2)=D157,MID(E157,19,2)=D157,MID(E157,22,2)=D157,MID(E157,25,2)=D157)),F157,IF(LEN(E157)=26,CONCATENATE(G158,"-",MID(E157,1,2)),IF(RIGHT(F157,2)=D157,MID(F157,1,LEN(F157)-3),IF(OR(MID(E157,1,2)=D157,MID(E157,4,2)=D157,MID(E157,7,2)=D157,MID(E157,10,2)=D157,MID(E157,13,2)=D157,MID(E157,16,2)=D157,MID(E157,19,2)=D157,MID(E157,22,2)=D157,MID(E157,25,2)=D157),F157,REPLACE(F157,SEARCH(D157,F157,1),3,"")))))))</f>
        <v>14-05-09-17-04-08-12-02-11</v>
      </c>
      <c r="G158" s="28" t="str">
        <f t="shared" si="42"/>
        <v/>
      </c>
      <c r="H158" s="28" t="str">
        <f t="shared" si="34"/>
        <v>last</v>
      </c>
      <c r="I158" s="28" t="str">
        <f t="shared" si="43"/>
        <v>18-15-06-16-07-13-03-01-10</v>
      </c>
      <c r="J158" s="28" t="str">
        <f t="shared" si="35"/>
        <v>b</v>
      </c>
      <c r="K158" s="28">
        <f t="shared" si="39"/>
        <v>1</v>
      </c>
      <c r="L158" s="28">
        <f t="shared" si="44"/>
        <v>13</v>
      </c>
      <c r="M158" s="28">
        <v>1</v>
      </c>
      <c r="N158" s="28" t="str">
        <f t="shared" si="41"/>
        <v>l</v>
      </c>
      <c r="O158" s="28">
        <f t="shared" si="36"/>
        <v>-9</v>
      </c>
      <c r="P158" s="28">
        <f t="shared" si="38"/>
        <v>-243</v>
      </c>
      <c r="Q158" s="28" t="str">
        <f t="shared" si="37"/>
        <v/>
      </c>
    </row>
    <row r="159" spans="1:17" ht="13.2" x14ac:dyDescent="0.25">
      <c r="A159" s="59" t="s">
        <v>77</v>
      </c>
      <c r="B159" s="70">
        <v>0.90342592592592597</v>
      </c>
      <c r="C159" s="71">
        <v>17</v>
      </c>
      <c r="D159" s="28" t="str">
        <f t="shared" si="33"/>
        <v>08</v>
      </c>
      <c r="E159" s="28" t="str">
        <f t="shared" si="40"/>
        <v>15-06-16-07-13-03-01-10-04</v>
      </c>
      <c r="F159" s="28" t="str">
        <f t="shared" si="45"/>
        <v>14-05-09-17-08-12-02-11-18</v>
      </c>
      <c r="G159" s="28" t="str">
        <f t="shared" si="42"/>
        <v>14-05-09-17-08-12-02-11</v>
      </c>
      <c r="H159" s="28" t="str">
        <f t="shared" si="34"/>
        <v>furthest</v>
      </c>
      <c r="I159" s="28" t="str">
        <f t="shared" si="43"/>
        <v>14-05-09-17-08-12-02-11-18</v>
      </c>
      <c r="J159" s="28" t="str">
        <f t="shared" si="35"/>
        <v>b</v>
      </c>
      <c r="K159" s="28">
        <f t="shared" si="39"/>
        <v>2</v>
      </c>
      <c r="L159" s="28">
        <f t="shared" si="44"/>
        <v>13</v>
      </c>
      <c r="M159" s="28">
        <v>1</v>
      </c>
      <c r="N159" s="28" t="str">
        <f t="shared" si="41"/>
        <v>w</v>
      </c>
      <c r="O159" s="28">
        <f t="shared" si="36"/>
        <v>9</v>
      </c>
      <c r="P159" s="28">
        <f t="shared" si="38"/>
        <v>-234</v>
      </c>
      <c r="Q159" s="28" t="str">
        <f t="shared" si="37"/>
        <v/>
      </c>
    </row>
    <row r="160" spans="1:17" ht="13.2" x14ac:dyDescent="0.25">
      <c r="A160" s="59" t="s">
        <v>77</v>
      </c>
      <c r="B160" s="70">
        <v>0.90482638888888889</v>
      </c>
      <c r="C160" s="71">
        <v>19</v>
      </c>
      <c r="D160" s="28" t="str">
        <f t="shared" si="33"/>
        <v>10</v>
      </c>
      <c r="E160" s="28" t="str">
        <f t="shared" si="40"/>
        <v>06-16-07-13-03-01-10-04-08</v>
      </c>
      <c r="F160" s="28" t="str">
        <f t="shared" si="45"/>
        <v>14-05-09-17-12-02-11-18-15</v>
      </c>
      <c r="G160" s="28" t="str">
        <f t="shared" si="42"/>
        <v>14-05-09-17-12-02-11-18</v>
      </c>
      <c r="H160" s="28" t="str">
        <f t="shared" si="34"/>
        <v>furthest</v>
      </c>
      <c r="I160" s="28" t="str">
        <f t="shared" si="43"/>
        <v>14-05-09-17-12-02-11-18-15</v>
      </c>
      <c r="J160" s="28" t="str">
        <f t="shared" si="35"/>
        <v>b</v>
      </c>
      <c r="K160" s="28">
        <f t="shared" si="39"/>
        <v>3</v>
      </c>
      <c r="L160" s="28">
        <f t="shared" si="44"/>
        <v>13</v>
      </c>
      <c r="M160" s="28">
        <v>1</v>
      </c>
      <c r="N160" s="28" t="str">
        <f t="shared" si="41"/>
        <v>l</v>
      </c>
      <c r="O160" s="28">
        <f t="shared" si="36"/>
        <v>-9</v>
      </c>
      <c r="P160" s="28">
        <f t="shared" si="38"/>
        <v>-243</v>
      </c>
      <c r="Q160" s="28" t="str">
        <f t="shared" si="37"/>
        <v/>
      </c>
    </row>
    <row r="161" spans="1:17" ht="13.2" x14ac:dyDescent="0.25">
      <c r="A161" s="59" t="s">
        <v>77</v>
      </c>
      <c r="B161" s="70">
        <v>0.90605324074074067</v>
      </c>
      <c r="C161" s="71">
        <v>9</v>
      </c>
      <c r="D161" s="28" t="str">
        <f t="shared" si="33"/>
        <v>06</v>
      </c>
      <c r="E161" s="28" t="str">
        <f t="shared" si="40"/>
        <v>06-16-07-13-03-01-04-08-10</v>
      </c>
      <c r="F161" s="28" t="str">
        <f t="shared" si="45"/>
        <v>14-05-09-17-12-02-11-18-15</v>
      </c>
      <c r="G161" s="28" t="str">
        <f t="shared" si="42"/>
        <v/>
      </c>
      <c r="H161" s="28" t="str">
        <f t="shared" si="34"/>
        <v>last</v>
      </c>
      <c r="I161" s="28" t="str">
        <f t="shared" si="43"/>
        <v>06-16-07-13-03-01-04-08-10</v>
      </c>
      <c r="J161" s="28" t="str">
        <f t="shared" si="35"/>
        <v>b</v>
      </c>
      <c r="K161" s="28">
        <f t="shared" si="39"/>
        <v>4</v>
      </c>
      <c r="L161" s="28">
        <f t="shared" si="44"/>
        <v>13</v>
      </c>
      <c r="M161" s="28">
        <v>1</v>
      </c>
      <c r="N161" s="28" t="str">
        <f t="shared" si="41"/>
        <v>w</v>
      </c>
      <c r="O161" s="28">
        <f t="shared" si="36"/>
        <v>9</v>
      </c>
      <c r="P161" s="28">
        <f t="shared" si="38"/>
        <v>-234</v>
      </c>
      <c r="Q161" s="28" t="str">
        <f t="shared" si="37"/>
        <v/>
      </c>
    </row>
    <row r="162" spans="1:17" ht="13.2" x14ac:dyDescent="0.25">
      <c r="A162" s="59" t="s">
        <v>77</v>
      </c>
      <c r="B162" s="70">
        <v>0.90692129629629636</v>
      </c>
      <c r="C162" s="71">
        <v>28</v>
      </c>
      <c r="D162" s="28" t="str">
        <f t="shared" si="33"/>
        <v>13</v>
      </c>
      <c r="E162" s="28" t="str">
        <f t="shared" si="40"/>
        <v>16-07-13-03-01-04-08-10-06</v>
      </c>
      <c r="F162" s="28" t="str">
        <f t="shared" si="45"/>
        <v>14-05-09-17-12-02-11-18-15</v>
      </c>
      <c r="G162" s="28" t="str">
        <f t="shared" si="42"/>
        <v/>
      </c>
      <c r="H162" s="28" t="str">
        <f t="shared" si="34"/>
        <v>last</v>
      </c>
      <c r="I162" s="28" t="str">
        <f t="shared" si="43"/>
        <v>16-07-13-03-01-04-08-10-06</v>
      </c>
      <c r="J162" s="28" t="str">
        <f t="shared" si="35"/>
        <v>b</v>
      </c>
      <c r="K162" s="28">
        <f t="shared" si="39"/>
        <v>5</v>
      </c>
      <c r="L162" s="28">
        <f t="shared" si="44"/>
        <v>13</v>
      </c>
      <c r="M162" s="28">
        <v>1</v>
      </c>
      <c r="N162" s="28" t="str">
        <f t="shared" si="41"/>
        <v>w</v>
      </c>
      <c r="O162" s="28">
        <f t="shared" si="36"/>
        <v>9</v>
      </c>
      <c r="P162" s="28">
        <f t="shared" si="38"/>
        <v>-225</v>
      </c>
      <c r="Q162" s="28" t="str">
        <f t="shared" si="37"/>
        <v/>
      </c>
    </row>
    <row r="163" spans="1:17" ht="13.2" x14ac:dyDescent="0.25">
      <c r="A163" s="59" t="s">
        <v>77</v>
      </c>
      <c r="B163" s="70">
        <v>0.90818287037037038</v>
      </c>
      <c r="C163" s="71">
        <v>14</v>
      </c>
      <c r="D163" s="28" t="str">
        <f t="shared" si="33"/>
        <v>08</v>
      </c>
      <c r="E163" s="28" t="str">
        <f t="shared" si="40"/>
        <v>16-07-03-01-04-08-10-06-13</v>
      </c>
      <c r="F163" s="28" t="str">
        <f t="shared" si="45"/>
        <v>14-05-09-17-12-02-11-18-15</v>
      </c>
      <c r="G163" s="28" t="str">
        <f t="shared" si="42"/>
        <v/>
      </c>
      <c r="H163" s="28" t="str">
        <f t="shared" si="34"/>
        <v>last</v>
      </c>
      <c r="I163" s="28" t="str">
        <f t="shared" si="43"/>
        <v>16-07-03-01-04-08-10-06-13</v>
      </c>
      <c r="J163" s="28" t="str">
        <f t="shared" si="35"/>
        <v>b</v>
      </c>
      <c r="K163" s="28">
        <f t="shared" si="39"/>
        <v>6</v>
      </c>
      <c r="L163" s="28">
        <f t="shared" si="44"/>
        <v>13</v>
      </c>
      <c r="M163" s="28">
        <v>1</v>
      </c>
      <c r="N163" s="28" t="str">
        <f t="shared" si="41"/>
        <v>w</v>
      </c>
      <c r="O163" s="28">
        <f t="shared" si="36"/>
        <v>9</v>
      </c>
      <c r="P163" s="28">
        <f t="shared" si="38"/>
        <v>-216</v>
      </c>
      <c r="Q163" s="28" t="str">
        <f t="shared" si="37"/>
        <v/>
      </c>
    </row>
    <row r="164" spans="1:17" ht="13.2" x14ac:dyDescent="0.25">
      <c r="A164" s="59" t="s">
        <v>77</v>
      </c>
      <c r="B164" s="70">
        <v>0.90916666666666668</v>
      </c>
      <c r="C164" s="71">
        <v>20</v>
      </c>
      <c r="D164" s="28" t="str">
        <f t="shared" si="33"/>
        <v>11</v>
      </c>
      <c r="E164" s="28" t="str">
        <f t="shared" si="40"/>
        <v>16-07-03-01-04-10-06-13-08</v>
      </c>
      <c r="F164" s="28" t="str">
        <f t="shared" si="45"/>
        <v>14-05-09-17-12-02-11-18-15</v>
      </c>
      <c r="G164" s="28" t="str">
        <f t="shared" si="42"/>
        <v/>
      </c>
      <c r="H164" s="28" t="str">
        <f t="shared" si="34"/>
        <v>last</v>
      </c>
      <c r="I164" s="28" t="str">
        <f t="shared" si="43"/>
        <v>16-07-03-01-04-10-06-13-08</v>
      </c>
      <c r="J164" s="28" t="str">
        <f t="shared" si="35"/>
        <v>b</v>
      </c>
      <c r="K164" s="28">
        <f t="shared" si="39"/>
        <v>7</v>
      </c>
      <c r="L164" s="28">
        <f t="shared" si="44"/>
        <v>13</v>
      </c>
      <c r="M164" s="28">
        <v>1</v>
      </c>
      <c r="N164" s="28" t="str">
        <f t="shared" si="41"/>
        <v>l</v>
      </c>
      <c r="O164" s="28">
        <f t="shared" si="36"/>
        <v>-9</v>
      </c>
      <c r="P164" s="28">
        <f t="shared" si="38"/>
        <v>-225</v>
      </c>
      <c r="Q164" s="28" t="str">
        <f t="shared" si="37"/>
        <v/>
      </c>
    </row>
    <row r="165" spans="1:17" ht="13.2" x14ac:dyDescent="0.25">
      <c r="A165" s="59" t="s">
        <v>77</v>
      </c>
      <c r="B165" s="70">
        <v>0.90990740740740739</v>
      </c>
      <c r="C165" s="71">
        <v>16</v>
      </c>
      <c r="D165" s="28" t="str">
        <f t="shared" si="33"/>
        <v>07</v>
      </c>
      <c r="E165" s="28" t="str">
        <f t="shared" si="40"/>
        <v>07-03-01-04-10-06-13-08-11</v>
      </c>
      <c r="F165" s="28" t="str">
        <f t="shared" si="45"/>
        <v>14-05-09-17-12-02-18-15-16</v>
      </c>
      <c r="G165" s="28" t="str">
        <f t="shared" si="42"/>
        <v>14-05-09-17-12-02-18-15</v>
      </c>
      <c r="H165" s="28" t="str">
        <f t="shared" si="34"/>
        <v>furthest</v>
      </c>
      <c r="I165" s="28" t="str">
        <f t="shared" si="43"/>
        <v>14-05-09-17-12-02-18-15-16</v>
      </c>
      <c r="J165" s="28" t="str">
        <f t="shared" si="35"/>
        <v>b</v>
      </c>
      <c r="K165" s="28">
        <f t="shared" si="39"/>
        <v>8</v>
      </c>
      <c r="L165" s="28">
        <f t="shared" si="44"/>
        <v>13</v>
      </c>
      <c r="M165" s="28">
        <v>1</v>
      </c>
      <c r="N165" s="28" t="str">
        <f t="shared" si="41"/>
        <v>l</v>
      </c>
      <c r="O165" s="28">
        <f t="shared" si="36"/>
        <v>-9</v>
      </c>
      <c r="P165" s="28">
        <f t="shared" si="38"/>
        <v>-234</v>
      </c>
      <c r="Q165" s="28" t="str">
        <f t="shared" si="37"/>
        <v/>
      </c>
    </row>
    <row r="166" spans="1:17" ht="13.2" x14ac:dyDescent="0.25">
      <c r="A166" s="59" t="s">
        <v>77</v>
      </c>
      <c r="B166" s="70">
        <v>0.91092592592592592</v>
      </c>
      <c r="C166" s="71">
        <v>4</v>
      </c>
      <c r="D166" s="28" t="str">
        <f t="shared" si="33"/>
        <v>01</v>
      </c>
      <c r="E166" s="28" t="str">
        <f t="shared" si="40"/>
        <v>03-01-04-10-06-13-08-11-07</v>
      </c>
      <c r="F166" s="28" t="str">
        <f t="shared" si="45"/>
        <v>14-05-09-17-12-02-18-15-16</v>
      </c>
      <c r="G166" s="28" t="str">
        <f t="shared" si="42"/>
        <v/>
      </c>
      <c r="H166" s="28" t="str">
        <f t="shared" si="34"/>
        <v>last</v>
      </c>
      <c r="I166" s="28" t="str">
        <f t="shared" si="43"/>
        <v>03-01-04-10-06-13-08-11-07</v>
      </c>
      <c r="J166" s="28" t="str">
        <f t="shared" si="35"/>
        <v>b</v>
      </c>
      <c r="K166" s="28">
        <f t="shared" si="39"/>
        <v>9</v>
      </c>
      <c r="L166" s="28">
        <f t="shared" si="44"/>
        <v>13</v>
      </c>
      <c r="M166" s="28">
        <v>1</v>
      </c>
      <c r="N166" s="28" t="str">
        <f t="shared" si="41"/>
        <v>w</v>
      </c>
      <c r="O166" s="28">
        <f t="shared" si="36"/>
        <v>9</v>
      </c>
      <c r="P166" s="28">
        <f t="shared" si="38"/>
        <v>-225</v>
      </c>
      <c r="Q166" s="28" t="str">
        <f t="shared" si="37"/>
        <v/>
      </c>
    </row>
    <row r="167" spans="1:17" ht="13.2" x14ac:dyDescent="0.25">
      <c r="A167" s="20" t="s">
        <v>9</v>
      </c>
      <c r="B167" s="50">
        <v>0.9137615740740741</v>
      </c>
      <c r="C167" s="51">
        <v>7</v>
      </c>
      <c r="D167" s="28" t="str">
        <f t="shared" si="33"/>
        <v>04</v>
      </c>
      <c r="E167" s="28" t="str">
        <f t="shared" si="40"/>
        <v>03-04-10-06-13-08-11-07-01</v>
      </c>
      <c r="F167" s="28" t="str">
        <f t="shared" si="45"/>
        <v>14-05-09-17-12-02-18-15-16</v>
      </c>
      <c r="G167" s="28" t="str">
        <f t="shared" si="42"/>
        <v/>
      </c>
      <c r="H167" s="28" t="str">
        <f t="shared" si="34"/>
        <v>last</v>
      </c>
      <c r="I167" s="28" t="str">
        <f t="shared" si="43"/>
        <v>03-04-10-06-13-08-11-07-01</v>
      </c>
      <c r="J167" s="28" t="str">
        <f t="shared" si="35"/>
        <v>b</v>
      </c>
      <c r="K167" s="28">
        <f t="shared" si="39"/>
        <v>1</v>
      </c>
      <c r="L167" s="28">
        <f t="shared" si="44"/>
        <v>12</v>
      </c>
      <c r="M167" s="28">
        <v>1</v>
      </c>
      <c r="N167" s="28" t="str">
        <f t="shared" si="41"/>
        <v>w</v>
      </c>
      <c r="O167" s="28">
        <f t="shared" si="36"/>
        <v>9</v>
      </c>
      <c r="P167" s="28">
        <f t="shared" si="38"/>
        <v>-216</v>
      </c>
      <c r="Q167" s="28" t="str">
        <f t="shared" si="37"/>
        <v/>
      </c>
    </row>
    <row r="168" spans="1:17" ht="13.2" x14ac:dyDescent="0.25">
      <c r="A168" s="20" t="s">
        <v>9</v>
      </c>
      <c r="B168" s="50">
        <v>0.91500000000000004</v>
      </c>
      <c r="C168" s="51">
        <v>10</v>
      </c>
      <c r="D168" s="28" t="str">
        <f t="shared" si="33"/>
        <v>04</v>
      </c>
      <c r="E168" s="28" t="str">
        <f t="shared" si="40"/>
        <v>03-10-06-13-08-11-07-01-04</v>
      </c>
      <c r="F168" s="28" t="str">
        <f t="shared" si="45"/>
        <v>14-05-09-17-12-02-18-15-16</v>
      </c>
      <c r="G168" s="28" t="str">
        <f t="shared" si="42"/>
        <v/>
      </c>
      <c r="H168" s="28" t="str">
        <f t="shared" si="34"/>
        <v>last</v>
      </c>
      <c r="I168" s="28" t="str">
        <f t="shared" si="43"/>
        <v>03-10-06-13-08-11-07-01-04</v>
      </c>
      <c r="J168" s="28" t="str">
        <f t="shared" si="35"/>
        <v>b</v>
      </c>
      <c r="K168" s="28">
        <f t="shared" si="39"/>
        <v>2</v>
      </c>
      <c r="L168" s="28">
        <f t="shared" si="44"/>
        <v>12</v>
      </c>
      <c r="M168" s="28">
        <v>1</v>
      </c>
      <c r="N168" s="28" t="str">
        <f t="shared" si="41"/>
        <v>w</v>
      </c>
      <c r="O168" s="28">
        <f t="shared" si="36"/>
        <v>9</v>
      </c>
      <c r="P168" s="28">
        <f t="shared" si="38"/>
        <v>-207</v>
      </c>
      <c r="Q168" s="28" t="str">
        <f t="shared" si="37"/>
        <v/>
      </c>
    </row>
    <row r="169" spans="1:17" ht="13.2" x14ac:dyDescent="0.25">
      <c r="A169" s="20" t="s">
        <v>9</v>
      </c>
      <c r="B169" s="50">
        <v>0.91708333333333336</v>
      </c>
      <c r="C169" s="51">
        <v>3</v>
      </c>
      <c r="D169" s="28" t="str">
        <f t="shared" si="33"/>
        <v>03</v>
      </c>
      <c r="E169" s="28" t="str">
        <f t="shared" si="40"/>
        <v>03-10-06-13-08-11-07-01-04</v>
      </c>
      <c r="F169" s="28" t="str">
        <f t="shared" si="45"/>
        <v>14-05-09-17-12-02-18-15-16</v>
      </c>
      <c r="G169" s="28" t="str">
        <f t="shared" si="42"/>
        <v/>
      </c>
      <c r="H169" s="28" t="str">
        <f t="shared" si="34"/>
        <v>last</v>
      </c>
      <c r="I169" s="28" t="str">
        <f t="shared" si="43"/>
        <v>03-10-06-13-08-11-07-01-04</v>
      </c>
      <c r="J169" s="28" t="str">
        <f t="shared" si="35"/>
        <v>b</v>
      </c>
      <c r="K169" s="28">
        <f t="shared" si="39"/>
        <v>3</v>
      </c>
      <c r="L169" s="28">
        <f t="shared" si="44"/>
        <v>12</v>
      </c>
      <c r="M169" s="28">
        <v>1</v>
      </c>
      <c r="N169" s="28" t="str">
        <f t="shared" si="41"/>
        <v>w</v>
      </c>
      <c r="O169" s="28">
        <f t="shared" si="36"/>
        <v>9</v>
      </c>
      <c r="P169" s="28">
        <f t="shared" si="38"/>
        <v>-198</v>
      </c>
      <c r="Q169" s="28" t="str">
        <f t="shared" si="37"/>
        <v/>
      </c>
    </row>
    <row r="170" spans="1:17" ht="13.2" x14ac:dyDescent="0.25">
      <c r="A170" s="20" t="s">
        <v>9</v>
      </c>
      <c r="B170" s="50">
        <v>0.91812499999999997</v>
      </c>
      <c r="C170" s="51">
        <v>7</v>
      </c>
      <c r="D170" s="28" t="str">
        <f t="shared" si="33"/>
        <v>04</v>
      </c>
      <c r="E170" s="28" t="str">
        <f t="shared" si="40"/>
        <v>10-06-13-08-11-07-01-04-03</v>
      </c>
      <c r="F170" s="28" t="str">
        <f t="shared" si="45"/>
        <v>14-05-09-17-12-02-18-15-16</v>
      </c>
      <c r="G170" s="28" t="str">
        <f t="shared" si="42"/>
        <v/>
      </c>
      <c r="H170" s="28" t="str">
        <f t="shared" si="34"/>
        <v>last</v>
      </c>
      <c r="I170" s="28" t="str">
        <f t="shared" si="43"/>
        <v>10-06-13-08-11-07-01-04-03</v>
      </c>
      <c r="J170" s="28" t="str">
        <f t="shared" si="35"/>
        <v>b</v>
      </c>
      <c r="K170" s="28">
        <f t="shared" si="39"/>
        <v>4</v>
      </c>
      <c r="L170" s="28">
        <f t="shared" si="44"/>
        <v>12</v>
      </c>
      <c r="M170" s="28">
        <v>1</v>
      </c>
      <c r="N170" s="28" t="str">
        <f t="shared" si="41"/>
        <v>w</v>
      </c>
      <c r="O170" s="28">
        <f t="shared" si="36"/>
        <v>9</v>
      </c>
      <c r="P170" s="28">
        <f t="shared" si="38"/>
        <v>-189</v>
      </c>
      <c r="Q170" s="28" t="str">
        <f t="shared" si="37"/>
        <v/>
      </c>
    </row>
    <row r="171" spans="1:17" ht="13.2" x14ac:dyDescent="0.25">
      <c r="A171" s="20" t="s">
        <v>9</v>
      </c>
      <c r="B171" s="50">
        <v>0.91903935185185182</v>
      </c>
      <c r="C171" s="51">
        <v>30</v>
      </c>
      <c r="D171" s="28" t="str">
        <f t="shared" si="33"/>
        <v>15</v>
      </c>
      <c r="E171" s="28" t="str">
        <f t="shared" si="40"/>
        <v>10-06-13-08-11-07-01-03-04</v>
      </c>
      <c r="F171" s="28" t="str">
        <f t="shared" si="45"/>
        <v>14-05-09-17-12-02-18-15-16</v>
      </c>
      <c r="G171" s="28" t="str">
        <f t="shared" si="42"/>
        <v/>
      </c>
      <c r="H171" s="28" t="str">
        <f t="shared" si="34"/>
        <v>last</v>
      </c>
      <c r="I171" s="28" t="str">
        <f t="shared" si="43"/>
        <v>10-06-13-08-11-07-01-03-04</v>
      </c>
      <c r="J171" s="28" t="str">
        <f t="shared" si="35"/>
        <v>b</v>
      </c>
      <c r="K171" s="28">
        <f t="shared" si="39"/>
        <v>5</v>
      </c>
      <c r="L171" s="28">
        <f t="shared" si="44"/>
        <v>12</v>
      </c>
      <c r="M171" s="28">
        <v>1</v>
      </c>
      <c r="N171" s="28" t="str">
        <f t="shared" si="41"/>
        <v>l</v>
      </c>
      <c r="O171" s="28">
        <f t="shared" si="36"/>
        <v>-9</v>
      </c>
      <c r="P171" s="28">
        <f t="shared" si="38"/>
        <v>-198</v>
      </c>
      <c r="Q171" s="28" t="str">
        <f t="shared" si="37"/>
        <v/>
      </c>
    </row>
    <row r="172" spans="1:17" ht="13.2" x14ac:dyDescent="0.25">
      <c r="A172" s="20" t="s">
        <v>9</v>
      </c>
      <c r="B172" s="50">
        <v>0.92038194444444443</v>
      </c>
      <c r="C172" s="51">
        <v>6</v>
      </c>
      <c r="D172" s="28" t="str">
        <f t="shared" si="33"/>
        <v>03</v>
      </c>
      <c r="E172" s="28" t="str">
        <f t="shared" si="40"/>
        <v>06-13-08-11-07-01-03-04-15</v>
      </c>
      <c r="F172" s="28" t="str">
        <f t="shared" si="45"/>
        <v>14-05-09-17-12-02-18-16-10</v>
      </c>
      <c r="G172" s="28" t="str">
        <f t="shared" si="42"/>
        <v>14-05-09-17-12-02-18-16</v>
      </c>
      <c r="H172" s="28" t="str">
        <f t="shared" si="34"/>
        <v>furthest</v>
      </c>
      <c r="I172" s="28" t="str">
        <f t="shared" si="43"/>
        <v>14-05-09-17-12-02-18-16-10</v>
      </c>
      <c r="J172" s="28" t="str">
        <f t="shared" si="35"/>
        <v>b</v>
      </c>
      <c r="K172" s="28">
        <f t="shared" si="39"/>
        <v>6</v>
      </c>
      <c r="L172" s="28">
        <f t="shared" si="44"/>
        <v>12</v>
      </c>
      <c r="M172" s="28">
        <v>1</v>
      </c>
      <c r="N172" s="28" t="str">
        <f t="shared" si="41"/>
        <v>l</v>
      </c>
      <c r="O172" s="28">
        <f t="shared" si="36"/>
        <v>-9</v>
      </c>
      <c r="P172" s="28">
        <f t="shared" si="38"/>
        <v>-207</v>
      </c>
      <c r="Q172" s="28" t="str">
        <f t="shared" si="37"/>
        <v/>
      </c>
    </row>
    <row r="173" spans="1:17" ht="13.2" x14ac:dyDescent="0.25">
      <c r="A173" s="20" t="s">
        <v>9</v>
      </c>
      <c r="B173" s="50">
        <v>0.92128472222222213</v>
      </c>
      <c r="C173" s="51">
        <v>6</v>
      </c>
      <c r="D173" s="28" t="str">
        <f t="shared" si="33"/>
        <v>03</v>
      </c>
      <c r="E173" s="28" t="str">
        <f t="shared" si="40"/>
        <v>06-13-08-11-07-01-04-15-03</v>
      </c>
      <c r="F173" s="28" t="str">
        <f t="shared" si="45"/>
        <v>14-05-09-17-12-02-18-16-10</v>
      </c>
      <c r="G173" s="28" t="str">
        <f t="shared" si="42"/>
        <v/>
      </c>
      <c r="H173" s="28" t="str">
        <f t="shared" si="34"/>
        <v>last</v>
      </c>
      <c r="I173" s="28" t="str">
        <f t="shared" si="43"/>
        <v>06-13-08-11-07-01-04-15-03</v>
      </c>
      <c r="J173" s="28" t="str">
        <f t="shared" si="35"/>
        <v>b</v>
      </c>
      <c r="K173" s="28">
        <f t="shared" si="39"/>
        <v>7</v>
      </c>
      <c r="L173" s="28">
        <f t="shared" si="44"/>
        <v>12</v>
      </c>
      <c r="M173" s="28">
        <v>1</v>
      </c>
      <c r="N173" s="28" t="str">
        <f t="shared" si="41"/>
        <v>w</v>
      </c>
      <c r="O173" s="28">
        <f t="shared" si="36"/>
        <v>9</v>
      </c>
      <c r="P173" s="28">
        <f t="shared" si="38"/>
        <v>-198</v>
      </c>
      <c r="Q173" s="28" t="str">
        <f t="shared" si="37"/>
        <v/>
      </c>
    </row>
    <row r="174" spans="1:17" ht="13.2" x14ac:dyDescent="0.25">
      <c r="A174" s="20" t="s">
        <v>9</v>
      </c>
      <c r="B174" s="50">
        <v>0.92229166666666673</v>
      </c>
      <c r="C174" s="51">
        <v>21</v>
      </c>
      <c r="D174" s="28" t="str">
        <f t="shared" si="33"/>
        <v>12</v>
      </c>
      <c r="E174" s="28" t="str">
        <f t="shared" si="40"/>
        <v>06-13-08-11-07-01-04-15-03</v>
      </c>
      <c r="F174" s="28" t="str">
        <f t="shared" si="45"/>
        <v>14-05-09-17-12-02-18-16-10</v>
      </c>
      <c r="G174" s="28" t="str">
        <f t="shared" si="42"/>
        <v/>
      </c>
      <c r="H174" s="28" t="str">
        <f t="shared" si="34"/>
        <v>last</v>
      </c>
      <c r="I174" s="28" t="str">
        <f t="shared" si="43"/>
        <v>06-13-08-11-07-01-04-15-03</v>
      </c>
      <c r="J174" s="28" t="str">
        <f t="shared" si="35"/>
        <v>b</v>
      </c>
      <c r="K174" s="28">
        <f t="shared" si="39"/>
        <v>8</v>
      </c>
      <c r="L174" s="28">
        <f t="shared" si="44"/>
        <v>12</v>
      </c>
      <c r="M174" s="28">
        <v>1</v>
      </c>
      <c r="N174" s="28" t="str">
        <f t="shared" si="41"/>
        <v>l</v>
      </c>
      <c r="O174" s="28">
        <f t="shared" si="36"/>
        <v>-9</v>
      </c>
      <c r="P174" s="28">
        <f t="shared" si="38"/>
        <v>-207</v>
      </c>
      <c r="Q174" s="28" t="str">
        <f t="shared" si="37"/>
        <v/>
      </c>
    </row>
    <row r="175" spans="1:17" ht="13.2" x14ac:dyDescent="0.25">
      <c r="A175" s="20" t="s">
        <v>9</v>
      </c>
      <c r="B175" s="50">
        <v>0.92357638888888882</v>
      </c>
      <c r="C175" s="51">
        <v>29</v>
      </c>
      <c r="D175" s="28" t="str">
        <f t="shared" si="33"/>
        <v>14</v>
      </c>
      <c r="E175" s="28" t="str">
        <f t="shared" si="40"/>
        <v>13-08-11-07-01-04-15-03-12</v>
      </c>
      <c r="F175" s="28" t="str">
        <f t="shared" si="45"/>
        <v>14-05-09-17-02-18-16-10-06</v>
      </c>
      <c r="G175" s="28" t="str">
        <f t="shared" si="42"/>
        <v>14-05-09-17-02-18-16-10</v>
      </c>
      <c r="H175" s="28" t="str">
        <f t="shared" si="34"/>
        <v>furthest</v>
      </c>
      <c r="I175" s="28" t="str">
        <f t="shared" si="43"/>
        <v>14-05-09-17-02-18-16-10-06</v>
      </c>
      <c r="J175" s="28" t="str">
        <f t="shared" si="35"/>
        <v>b</v>
      </c>
      <c r="K175" s="28">
        <f t="shared" si="39"/>
        <v>9</v>
      </c>
      <c r="L175" s="28">
        <f t="shared" si="44"/>
        <v>12</v>
      </c>
      <c r="M175" s="28">
        <v>1</v>
      </c>
      <c r="N175" s="28" t="str">
        <f t="shared" si="41"/>
        <v>w</v>
      </c>
      <c r="O175" s="28">
        <f t="shared" si="36"/>
        <v>9</v>
      </c>
      <c r="P175" s="28">
        <f t="shared" si="38"/>
        <v>-198</v>
      </c>
      <c r="Q175" s="28" t="str">
        <f t="shared" si="37"/>
        <v/>
      </c>
    </row>
    <row r="176" spans="1:17" ht="13.2" x14ac:dyDescent="0.25">
      <c r="A176" s="60" t="s">
        <v>6</v>
      </c>
      <c r="B176" s="40">
        <v>0.92510416666666673</v>
      </c>
      <c r="C176" s="41">
        <v>3</v>
      </c>
      <c r="D176" s="28" t="str">
        <f t="shared" si="33"/>
        <v>03</v>
      </c>
      <c r="E176" s="28" t="str">
        <f t="shared" si="40"/>
        <v>08-11-07-01-04-15-03-12-14</v>
      </c>
      <c r="F176" s="28" t="str">
        <f t="shared" si="45"/>
        <v>05-09-17-02-18-16-10-06-13</v>
      </c>
      <c r="G176" s="28" t="str">
        <f t="shared" si="42"/>
        <v>05-09-17-02-18-16-10-06</v>
      </c>
      <c r="H176" s="28" t="str">
        <f t="shared" si="34"/>
        <v>furthest</v>
      </c>
      <c r="I176" s="28" t="str">
        <f t="shared" si="43"/>
        <v>05-09-17-02-18-16-10-06-13</v>
      </c>
      <c r="J176" s="28" t="str">
        <f t="shared" si="35"/>
        <v>b</v>
      </c>
      <c r="K176" s="28">
        <f t="shared" si="39"/>
        <v>1</v>
      </c>
      <c r="L176" s="28">
        <f t="shared" si="44"/>
        <v>11</v>
      </c>
      <c r="M176" s="28">
        <v>1</v>
      </c>
      <c r="N176" s="28" t="str">
        <f t="shared" si="41"/>
        <v>l</v>
      </c>
      <c r="O176" s="28">
        <f t="shared" si="36"/>
        <v>-9</v>
      </c>
      <c r="P176" s="28">
        <f t="shared" si="38"/>
        <v>-207</v>
      </c>
      <c r="Q176" s="28" t="str">
        <f t="shared" si="37"/>
        <v/>
      </c>
    </row>
    <row r="177" spans="1:17" ht="13.2" x14ac:dyDescent="0.25">
      <c r="A177" s="60" t="s">
        <v>6</v>
      </c>
      <c r="B177" s="40">
        <v>0.93091435185185178</v>
      </c>
      <c r="C177" s="41">
        <v>5</v>
      </c>
      <c r="D177" s="28" t="str">
        <f t="shared" si="33"/>
        <v>02</v>
      </c>
      <c r="E177" s="28" t="str">
        <f t="shared" si="40"/>
        <v>08-11-07-01-04-15-12-14-03</v>
      </c>
      <c r="F177" s="28" t="str">
        <f t="shared" si="45"/>
        <v>05-09-17-02-18-16-10-06-13</v>
      </c>
      <c r="G177" s="28" t="str">
        <f t="shared" si="42"/>
        <v/>
      </c>
      <c r="H177" s="28" t="str">
        <f t="shared" si="34"/>
        <v>last</v>
      </c>
      <c r="I177" s="28" t="str">
        <f t="shared" si="43"/>
        <v>08-11-07-01-04-15-12-14-03</v>
      </c>
      <c r="J177" s="28" t="str">
        <f t="shared" si="35"/>
        <v>b</v>
      </c>
      <c r="K177" s="28">
        <f t="shared" si="39"/>
        <v>2</v>
      </c>
      <c r="L177" s="28">
        <f t="shared" si="44"/>
        <v>11</v>
      </c>
      <c r="M177" s="28">
        <v>1</v>
      </c>
      <c r="N177" s="28" t="str">
        <f t="shared" si="41"/>
        <v>l</v>
      </c>
      <c r="O177" s="28">
        <f t="shared" si="36"/>
        <v>-9</v>
      </c>
      <c r="P177" s="28">
        <f t="shared" si="38"/>
        <v>-216</v>
      </c>
      <c r="Q177" s="28" t="str">
        <f t="shared" si="37"/>
        <v/>
      </c>
    </row>
    <row r="178" spans="1:17" ht="13.2" x14ac:dyDescent="0.25">
      <c r="A178" s="60" t="s">
        <v>6</v>
      </c>
      <c r="B178" s="40">
        <v>0.93475694444444446</v>
      </c>
      <c r="C178" s="41">
        <v>10</v>
      </c>
      <c r="D178" s="28" t="str">
        <f t="shared" si="33"/>
        <v>04</v>
      </c>
      <c r="E178" s="28" t="str">
        <f t="shared" si="40"/>
        <v>11-07-01-04-15-12-14-03-02</v>
      </c>
      <c r="F178" s="28" t="str">
        <f t="shared" si="45"/>
        <v>05-09-17-18-16-10-06-13-08</v>
      </c>
      <c r="G178" s="28" t="str">
        <f t="shared" si="42"/>
        <v>05-09-17-18-16-10-06-13</v>
      </c>
      <c r="H178" s="28" t="str">
        <f t="shared" si="34"/>
        <v>furthest</v>
      </c>
      <c r="I178" s="28" t="str">
        <f t="shared" si="43"/>
        <v>05-09-17-18-16-10-06-13-08</v>
      </c>
      <c r="J178" s="28" t="str">
        <f t="shared" si="35"/>
        <v>b</v>
      </c>
      <c r="K178" s="28">
        <f t="shared" si="39"/>
        <v>3</v>
      </c>
      <c r="L178" s="28">
        <f t="shared" si="44"/>
        <v>11</v>
      </c>
      <c r="M178" s="28">
        <v>1</v>
      </c>
      <c r="N178" s="28" t="str">
        <f t="shared" si="41"/>
        <v>l</v>
      </c>
      <c r="O178" s="28">
        <f t="shared" si="36"/>
        <v>-9</v>
      </c>
      <c r="P178" s="28">
        <f t="shared" si="38"/>
        <v>-225</v>
      </c>
      <c r="Q178" s="28" t="str">
        <f t="shared" si="37"/>
        <v/>
      </c>
    </row>
    <row r="179" spans="1:17" ht="13.2" x14ac:dyDescent="0.25">
      <c r="A179" s="60" t="s">
        <v>6</v>
      </c>
      <c r="B179" s="40">
        <v>0.93807870370370372</v>
      </c>
      <c r="C179" s="41">
        <v>7</v>
      </c>
      <c r="D179" s="28" t="str">
        <f t="shared" si="33"/>
        <v>04</v>
      </c>
      <c r="E179" s="28" t="str">
        <f t="shared" si="40"/>
        <v>11-07-01-15-12-14-03-02-04</v>
      </c>
      <c r="F179" s="28" t="str">
        <f t="shared" si="45"/>
        <v>05-09-17-18-16-10-06-13-08</v>
      </c>
      <c r="G179" s="28" t="str">
        <f t="shared" si="42"/>
        <v/>
      </c>
      <c r="H179" s="28" t="str">
        <f t="shared" si="34"/>
        <v>last</v>
      </c>
      <c r="I179" s="28" t="str">
        <f t="shared" si="43"/>
        <v>11-07-01-15-12-14-03-02-04</v>
      </c>
      <c r="J179" s="28" t="str">
        <f t="shared" si="35"/>
        <v>b</v>
      </c>
      <c r="K179" s="28">
        <f t="shared" si="39"/>
        <v>4</v>
      </c>
      <c r="L179" s="28">
        <f t="shared" si="44"/>
        <v>11</v>
      </c>
      <c r="M179" s="28">
        <v>1</v>
      </c>
      <c r="N179" s="28" t="str">
        <f t="shared" si="41"/>
        <v>w</v>
      </c>
      <c r="O179" s="28">
        <f t="shared" si="36"/>
        <v>9</v>
      </c>
      <c r="P179" s="28">
        <f t="shared" si="38"/>
        <v>-216</v>
      </c>
      <c r="Q179" s="28" t="str">
        <f t="shared" si="37"/>
        <v/>
      </c>
    </row>
    <row r="180" spans="1:17" ht="13.2" x14ac:dyDescent="0.25">
      <c r="A180" s="60" t="s">
        <v>6</v>
      </c>
      <c r="B180" s="40">
        <v>0.9408333333333333</v>
      </c>
      <c r="C180" s="41">
        <v>10</v>
      </c>
      <c r="D180" s="28" t="str">
        <f t="shared" si="33"/>
        <v>04</v>
      </c>
      <c r="E180" s="28" t="str">
        <f t="shared" si="40"/>
        <v>11-07-01-15-12-14-03-02-04</v>
      </c>
      <c r="F180" s="28" t="str">
        <f t="shared" si="45"/>
        <v>05-09-17-18-16-10-06-13-08</v>
      </c>
      <c r="G180" s="28" t="str">
        <f t="shared" si="42"/>
        <v/>
      </c>
      <c r="H180" s="28" t="str">
        <f t="shared" si="34"/>
        <v>last</v>
      </c>
      <c r="I180" s="28" t="str">
        <f t="shared" si="43"/>
        <v>11-07-01-15-12-14-03-02-04</v>
      </c>
      <c r="J180" s="28" t="str">
        <f t="shared" si="35"/>
        <v>b</v>
      </c>
      <c r="K180" s="28">
        <f t="shared" si="39"/>
        <v>5</v>
      </c>
      <c r="L180" s="28">
        <f t="shared" si="44"/>
        <v>11</v>
      </c>
      <c r="M180" s="28">
        <v>1</v>
      </c>
      <c r="N180" s="28" t="str">
        <f t="shared" si="41"/>
        <v>w</v>
      </c>
      <c r="O180" s="28">
        <f t="shared" si="36"/>
        <v>9</v>
      </c>
      <c r="P180" s="28">
        <f t="shared" si="38"/>
        <v>-207</v>
      </c>
      <c r="Q180" s="28" t="str">
        <f t="shared" si="37"/>
        <v/>
      </c>
    </row>
    <row r="181" spans="1:17" ht="13.2" x14ac:dyDescent="0.25">
      <c r="A181" s="60" t="s">
        <v>6</v>
      </c>
      <c r="B181" s="40">
        <v>0.94256944444444446</v>
      </c>
      <c r="C181" s="41">
        <v>24</v>
      </c>
      <c r="D181" s="28" t="str">
        <f t="shared" si="33"/>
        <v>12</v>
      </c>
      <c r="E181" s="28" t="str">
        <f t="shared" si="40"/>
        <v>11-07-01-15-12-14-03-02-04</v>
      </c>
      <c r="F181" s="28" t="str">
        <f t="shared" si="45"/>
        <v>05-09-17-18-16-10-06-13-08</v>
      </c>
      <c r="G181" s="28" t="str">
        <f t="shared" si="42"/>
        <v/>
      </c>
      <c r="H181" s="28" t="str">
        <f t="shared" si="34"/>
        <v>last</v>
      </c>
      <c r="I181" s="28" t="str">
        <f t="shared" si="43"/>
        <v>11-07-01-15-12-14-03-02-04</v>
      </c>
      <c r="J181" s="28" t="str">
        <f t="shared" si="35"/>
        <v>b</v>
      </c>
      <c r="K181" s="28">
        <f t="shared" si="39"/>
        <v>6</v>
      </c>
      <c r="L181" s="28">
        <f t="shared" si="44"/>
        <v>11</v>
      </c>
      <c r="M181" s="28">
        <v>1</v>
      </c>
      <c r="N181" s="28" t="str">
        <f t="shared" si="41"/>
        <v>w</v>
      </c>
      <c r="O181" s="28">
        <f t="shared" si="36"/>
        <v>9</v>
      </c>
      <c r="P181" s="28">
        <f t="shared" si="38"/>
        <v>-198</v>
      </c>
      <c r="Q181" s="28" t="str">
        <f t="shared" si="37"/>
        <v/>
      </c>
    </row>
    <row r="182" spans="1:17" ht="13.2" x14ac:dyDescent="0.25">
      <c r="A182" s="60" t="s">
        <v>6</v>
      </c>
      <c r="B182" s="40">
        <v>0.94388888888888889</v>
      </c>
      <c r="C182" s="41">
        <v>16</v>
      </c>
      <c r="D182" s="28" t="str">
        <f t="shared" si="33"/>
        <v>07</v>
      </c>
      <c r="E182" s="28" t="str">
        <f t="shared" si="40"/>
        <v>11-07-01-15-14-03-02-04-12</v>
      </c>
      <c r="F182" s="28" t="str">
        <f t="shared" si="45"/>
        <v>05-09-17-18-16-10-06-13-08</v>
      </c>
      <c r="G182" s="28" t="str">
        <f t="shared" si="42"/>
        <v/>
      </c>
      <c r="H182" s="28" t="str">
        <f t="shared" si="34"/>
        <v>last</v>
      </c>
      <c r="I182" s="28" t="str">
        <f t="shared" si="43"/>
        <v>11-07-01-15-14-03-02-04-12</v>
      </c>
      <c r="J182" s="28" t="str">
        <f t="shared" si="35"/>
        <v>b</v>
      </c>
      <c r="K182" s="28">
        <f t="shared" si="39"/>
        <v>7</v>
      </c>
      <c r="L182" s="28">
        <f t="shared" si="44"/>
        <v>11</v>
      </c>
      <c r="M182" s="28">
        <v>1</v>
      </c>
      <c r="N182" s="28" t="str">
        <f t="shared" si="41"/>
        <v>w</v>
      </c>
      <c r="O182" s="28">
        <f t="shared" si="36"/>
        <v>9</v>
      </c>
      <c r="P182" s="28">
        <f t="shared" si="38"/>
        <v>-189</v>
      </c>
      <c r="Q182" s="28" t="str">
        <f t="shared" si="37"/>
        <v/>
      </c>
    </row>
    <row r="183" spans="1:17" ht="13.2" x14ac:dyDescent="0.25">
      <c r="A183" s="60" t="s">
        <v>6</v>
      </c>
      <c r="B183" s="40">
        <v>0.94519675925925928</v>
      </c>
      <c r="C183" s="41">
        <v>31</v>
      </c>
      <c r="D183" s="28" t="str">
        <f t="shared" si="33"/>
        <v>16</v>
      </c>
      <c r="E183" s="28" t="str">
        <f t="shared" si="40"/>
        <v>11-01-15-14-03-02-04-12-07</v>
      </c>
      <c r="F183" s="28" t="str">
        <f t="shared" si="45"/>
        <v>05-09-17-18-16-10-06-13-08</v>
      </c>
      <c r="G183" s="28" t="str">
        <f t="shared" si="42"/>
        <v/>
      </c>
      <c r="H183" s="28" t="str">
        <f t="shared" si="34"/>
        <v>last</v>
      </c>
      <c r="I183" s="28" t="str">
        <f t="shared" si="43"/>
        <v>11-01-15-14-03-02-04-12-07</v>
      </c>
      <c r="J183" s="28" t="str">
        <f t="shared" si="35"/>
        <v>b</v>
      </c>
      <c r="K183" s="28">
        <f t="shared" si="39"/>
        <v>8</v>
      </c>
      <c r="L183" s="28">
        <f t="shared" si="44"/>
        <v>11</v>
      </c>
      <c r="M183" s="28">
        <v>1</v>
      </c>
      <c r="N183" s="28" t="str">
        <f t="shared" si="41"/>
        <v>l</v>
      </c>
      <c r="O183" s="28">
        <f t="shared" si="36"/>
        <v>-9</v>
      </c>
      <c r="P183" s="28">
        <f t="shared" si="38"/>
        <v>-198</v>
      </c>
      <c r="Q183" s="28" t="str">
        <f t="shared" si="37"/>
        <v/>
      </c>
    </row>
    <row r="184" spans="1:17" ht="13.2" x14ac:dyDescent="0.25">
      <c r="A184" s="60" t="s">
        <v>6</v>
      </c>
      <c r="B184" s="40">
        <v>0.9466782407407407</v>
      </c>
      <c r="C184" s="41">
        <v>32</v>
      </c>
      <c r="D184" s="28" t="str">
        <f t="shared" si="33"/>
        <v>17</v>
      </c>
      <c r="E184" s="28" t="str">
        <f t="shared" si="40"/>
        <v>01-15-14-03-02-04-12-07-16</v>
      </c>
      <c r="F184" s="28" t="str">
        <f t="shared" si="45"/>
        <v>05-09-17-18-10-06-13-08-11</v>
      </c>
      <c r="G184" s="28" t="str">
        <f t="shared" si="42"/>
        <v>05-09-17-18-10-06-13-08</v>
      </c>
      <c r="H184" s="28" t="str">
        <f t="shared" si="34"/>
        <v>furthest</v>
      </c>
      <c r="I184" s="28" t="str">
        <f t="shared" si="43"/>
        <v>05-09-17-18-10-06-13-08-11</v>
      </c>
      <c r="J184" s="28" t="str">
        <f t="shared" si="35"/>
        <v>b</v>
      </c>
      <c r="K184" s="28">
        <f t="shared" si="39"/>
        <v>9</v>
      </c>
      <c r="L184" s="28">
        <f t="shared" si="44"/>
        <v>11</v>
      </c>
      <c r="M184" s="28">
        <v>1</v>
      </c>
      <c r="N184" s="28" t="str">
        <f t="shared" si="41"/>
        <v>w</v>
      </c>
      <c r="O184" s="28">
        <f t="shared" si="36"/>
        <v>9</v>
      </c>
      <c r="P184" s="28">
        <f t="shared" si="38"/>
        <v>-189</v>
      </c>
      <c r="Q184" s="28" t="str">
        <f t="shared" si="37"/>
        <v/>
      </c>
    </row>
    <row r="185" spans="1:17" ht="13.2" x14ac:dyDescent="0.25">
      <c r="A185" s="18" t="s">
        <v>7</v>
      </c>
      <c r="B185" s="43">
        <v>0.94975694444444436</v>
      </c>
      <c r="C185" s="44">
        <v>25</v>
      </c>
      <c r="D185" s="28" t="str">
        <f t="shared" si="33"/>
        <v>13</v>
      </c>
      <c r="E185" s="28" t="str">
        <f t="shared" si="40"/>
        <v>15-14-03-02-04-12-07-16-17</v>
      </c>
      <c r="F185" s="28" t="str">
        <f t="shared" si="45"/>
        <v>05-09-18-10-06-13-08-11-01</v>
      </c>
      <c r="G185" s="28" t="str">
        <f t="shared" si="42"/>
        <v>05-09-18-10-06-13-08-11</v>
      </c>
      <c r="H185" s="28" t="str">
        <f t="shared" si="34"/>
        <v>furthest</v>
      </c>
      <c r="I185" s="28" t="str">
        <f t="shared" si="43"/>
        <v>05-09-18-10-06-13-08-11-01</v>
      </c>
      <c r="J185" s="28" t="str">
        <f t="shared" si="35"/>
        <v>b</v>
      </c>
      <c r="K185" s="28">
        <f t="shared" si="39"/>
        <v>1</v>
      </c>
      <c r="L185" s="28">
        <f t="shared" si="44"/>
        <v>10</v>
      </c>
      <c r="M185" s="28">
        <v>1</v>
      </c>
      <c r="N185" s="28" t="str">
        <f t="shared" si="41"/>
        <v>w</v>
      </c>
      <c r="O185" s="28">
        <f t="shared" si="36"/>
        <v>9</v>
      </c>
      <c r="P185" s="28">
        <f t="shared" si="38"/>
        <v>-180</v>
      </c>
      <c r="Q185" s="28" t="str">
        <f t="shared" si="37"/>
        <v/>
      </c>
    </row>
    <row r="186" spans="1:17" ht="13.2" x14ac:dyDescent="0.25">
      <c r="A186" s="18" t="s">
        <v>7</v>
      </c>
      <c r="B186" s="43">
        <v>0.95317129629629627</v>
      </c>
      <c r="C186" s="44">
        <v>17</v>
      </c>
      <c r="D186" s="28" t="str">
        <f t="shared" si="33"/>
        <v>08</v>
      </c>
      <c r="E186" s="28" t="str">
        <f t="shared" si="40"/>
        <v>14-03-02-04-12-07-16-17-13</v>
      </c>
      <c r="F186" s="28" t="str">
        <f t="shared" si="45"/>
        <v>05-09-18-10-06-08-11-01-15</v>
      </c>
      <c r="G186" s="28" t="str">
        <f t="shared" si="42"/>
        <v>05-09-18-10-06-08-11-01</v>
      </c>
      <c r="H186" s="28" t="str">
        <f t="shared" si="34"/>
        <v>furthest</v>
      </c>
      <c r="I186" s="28" t="str">
        <f t="shared" si="43"/>
        <v>05-09-18-10-06-08-11-01-15</v>
      </c>
      <c r="J186" s="28" t="str">
        <f t="shared" si="35"/>
        <v>b</v>
      </c>
      <c r="K186" s="28">
        <f t="shared" si="39"/>
        <v>2</v>
      </c>
      <c r="L186" s="28">
        <f t="shared" si="44"/>
        <v>10</v>
      </c>
      <c r="M186" s="28">
        <v>1</v>
      </c>
      <c r="N186" s="28" t="str">
        <f t="shared" si="41"/>
        <v>w</v>
      </c>
      <c r="O186" s="28">
        <f t="shared" si="36"/>
        <v>9</v>
      </c>
      <c r="P186" s="28">
        <f t="shared" si="38"/>
        <v>-171</v>
      </c>
      <c r="Q186" s="28" t="str">
        <f t="shared" si="37"/>
        <v/>
      </c>
    </row>
    <row r="187" spans="1:17" ht="13.2" x14ac:dyDescent="0.25">
      <c r="A187" s="18" t="s">
        <v>7</v>
      </c>
      <c r="B187" s="43">
        <v>0.95818287037037031</v>
      </c>
      <c r="C187" s="44">
        <v>22</v>
      </c>
      <c r="D187" s="28" t="str">
        <f t="shared" si="33"/>
        <v>10</v>
      </c>
      <c r="E187" s="28" t="str">
        <f t="shared" si="40"/>
        <v>03-02-04-12-07-16-17-13-08</v>
      </c>
      <c r="F187" s="28" t="str">
        <f t="shared" si="45"/>
        <v>05-09-18-10-06-11-01-15-14</v>
      </c>
      <c r="G187" s="28" t="str">
        <f t="shared" si="42"/>
        <v>05-09-18-10-06-11-01-15</v>
      </c>
      <c r="H187" s="28" t="str">
        <f t="shared" si="34"/>
        <v>furthest</v>
      </c>
      <c r="I187" s="28" t="str">
        <f t="shared" si="43"/>
        <v>05-09-18-10-06-11-01-15-14</v>
      </c>
      <c r="J187" s="28" t="str">
        <f t="shared" si="35"/>
        <v>b</v>
      </c>
      <c r="K187" s="28">
        <f t="shared" si="39"/>
        <v>3</v>
      </c>
      <c r="L187" s="28">
        <f t="shared" si="44"/>
        <v>10</v>
      </c>
      <c r="M187" s="28">
        <v>1</v>
      </c>
      <c r="N187" s="28" t="str">
        <f t="shared" si="41"/>
        <v>w</v>
      </c>
      <c r="O187" s="28">
        <f t="shared" si="36"/>
        <v>9</v>
      </c>
      <c r="P187" s="28">
        <f t="shared" si="38"/>
        <v>-162</v>
      </c>
      <c r="Q187" s="28" t="str">
        <f t="shared" si="37"/>
        <v/>
      </c>
    </row>
    <row r="188" spans="1:17" ht="13.2" x14ac:dyDescent="0.25">
      <c r="A188" s="18" t="s">
        <v>7</v>
      </c>
      <c r="B188" s="43">
        <v>0.96083333333333332</v>
      </c>
      <c r="C188" s="44">
        <v>17</v>
      </c>
      <c r="D188" s="28" t="str">
        <f t="shared" si="33"/>
        <v>08</v>
      </c>
      <c r="E188" s="28" t="str">
        <f t="shared" si="40"/>
        <v>02-04-12-07-16-17-13-08-10</v>
      </c>
      <c r="F188" s="28" t="str">
        <f t="shared" si="45"/>
        <v>05-09-18-06-11-01-15-14-03</v>
      </c>
      <c r="G188" s="28" t="str">
        <f t="shared" si="42"/>
        <v>05-09-18-06-11-01-15-14</v>
      </c>
      <c r="H188" s="28" t="str">
        <f t="shared" si="34"/>
        <v>furthest</v>
      </c>
      <c r="I188" s="28" t="str">
        <f t="shared" si="43"/>
        <v>05-09-18-06-11-01-15-14-03</v>
      </c>
      <c r="J188" s="28" t="str">
        <f t="shared" si="35"/>
        <v>b</v>
      </c>
      <c r="K188" s="28">
        <f t="shared" si="39"/>
        <v>4</v>
      </c>
      <c r="L188" s="28">
        <f t="shared" si="44"/>
        <v>10</v>
      </c>
      <c r="M188" s="28">
        <v>1</v>
      </c>
      <c r="N188" s="28" t="str">
        <f t="shared" si="41"/>
        <v>l</v>
      </c>
      <c r="O188" s="28">
        <f t="shared" si="36"/>
        <v>-9</v>
      </c>
      <c r="P188" s="28">
        <f t="shared" si="38"/>
        <v>-171</v>
      </c>
      <c r="Q188" s="28" t="str">
        <f t="shared" si="37"/>
        <v/>
      </c>
    </row>
    <row r="189" spans="1:17" ht="13.2" x14ac:dyDescent="0.25">
      <c r="A189" s="18" t="s">
        <v>7</v>
      </c>
      <c r="B189" s="43">
        <v>0.96625000000000005</v>
      </c>
      <c r="C189" s="44">
        <v>12</v>
      </c>
      <c r="D189" s="28" t="str">
        <f t="shared" si="33"/>
        <v>06</v>
      </c>
      <c r="E189" s="28" t="str">
        <f t="shared" si="40"/>
        <v>02-04-12-07-16-17-13-10-08</v>
      </c>
      <c r="F189" s="28" t="str">
        <f t="shared" si="45"/>
        <v>05-09-18-06-11-01-15-14-03</v>
      </c>
      <c r="G189" s="28" t="str">
        <f t="shared" si="42"/>
        <v/>
      </c>
      <c r="H189" s="28" t="str">
        <f t="shared" si="34"/>
        <v>last</v>
      </c>
      <c r="I189" s="28" t="str">
        <f t="shared" si="43"/>
        <v>02-04-12-07-16-17-13-10-08</v>
      </c>
      <c r="J189" s="28" t="str">
        <f t="shared" si="35"/>
        <v>b</v>
      </c>
      <c r="K189" s="28">
        <f t="shared" si="39"/>
        <v>5</v>
      </c>
      <c r="L189" s="28">
        <f t="shared" si="44"/>
        <v>10</v>
      </c>
      <c r="M189" s="28">
        <v>1</v>
      </c>
      <c r="N189" s="28" t="str">
        <f t="shared" si="41"/>
        <v>l</v>
      </c>
      <c r="O189" s="28">
        <f t="shared" si="36"/>
        <v>-9</v>
      </c>
      <c r="P189" s="28">
        <f t="shared" si="38"/>
        <v>-180</v>
      </c>
      <c r="Q189" s="28" t="str">
        <f t="shared" si="37"/>
        <v/>
      </c>
    </row>
    <row r="190" spans="1:17" ht="13.2" x14ac:dyDescent="0.25">
      <c r="A190" s="18" t="s">
        <v>7</v>
      </c>
      <c r="B190" s="43">
        <v>0.97260416666666671</v>
      </c>
      <c r="C190" s="44">
        <v>3</v>
      </c>
      <c r="D190" s="28" t="str">
        <f t="shared" si="33"/>
        <v>03</v>
      </c>
      <c r="E190" s="28" t="str">
        <f t="shared" si="40"/>
        <v>04-12-07-16-17-13-10-08-06</v>
      </c>
      <c r="F190" s="28" t="str">
        <f t="shared" si="45"/>
        <v>05-09-18-11-01-15-14-03-02</v>
      </c>
      <c r="G190" s="28" t="str">
        <f t="shared" si="42"/>
        <v>05-09-18-11-01-15-14-03</v>
      </c>
      <c r="H190" s="28" t="str">
        <f t="shared" si="34"/>
        <v>furthest</v>
      </c>
      <c r="I190" s="28" t="str">
        <f t="shared" si="43"/>
        <v>05-09-18-11-01-15-14-03-02</v>
      </c>
      <c r="J190" s="28" t="str">
        <f t="shared" si="35"/>
        <v>b</v>
      </c>
      <c r="K190" s="28">
        <f t="shared" si="39"/>
        <v>6</v>
      </c>
      <c r="L190" s="28">
        <f t="shared" si="44"/>
        <v>10</v>
      </c>
      <c r="M190" s="28">
        <v>1</v>
      </c>
      <c r="N190" s="28" t="str">
        <f t="shared" si="41"/>
        <v>w</v>
      </c>
      <c r="O190" s="28">
        <f t="shared" si="36"/>
        <v>9</v>
      </c>
      <c r="P190" s="28">
        <f t="shared" si="38"/>
        <v>-171</v>
      </c>
      <c r="Q190" s="28" t="str">
        <f t="shared" si="37"/>
        <v/>
      </c>
    </row>
    <row r="191" spans="1:17" ht="13.2" x14ac:dyDescent="0.25">
      <c r="A191" s="18" t="s">
        <v>7</v>
      </c>
      <c r="B191" s="43">
        <v>0.97773148148148159</v>
      </c>
      <c r="C191" s="44">
        <v>19</v>
      </c>
      <c r="D191" s="28" t="str">
        <f t="shared" si="33"/>
        <v>10</v>
      </c>
      <c r="E191" s="28" t="str">
        <f t="shared" si="40"/>
        <v>12-07-16-17-13-10-08-06-03</v>
      </c>
      <c r="F191" s="28" t="str">
        <f t="shared" si="45"/>
        <v>05-09-18-11-01-15-14-02-04</v>
      </c>
      <c r="G191" s="28" t="str">
        <f t="shared" si="42"/>
        <v>05-09-18-11-01-15-14-02</v>
      </c>
      <c r="H191" s="28" t="str">
        <f t="shared" si="34"/>
        <v>furthest</v>
      </c>
      <c r="I191" s="28" t="str">
        <f t="shared" si="43"/>
        <v>05-09-18-11-01-15-14-02-04</v>
      </c>
      <c r="J191" s="28" t="str">
        <f t="shared" si="35"/>
        <v>b</v>
      </c>
      <c r="K191" s="28">
        <f t="shared" si="39"/>
        <v>7</v>
      </c>
      <c r="L191" s="28">
        <f t="shared" si="44"/>
        <v>10</v>
      </c>
      <c r="M191" s="28">
        <v>1</v>
      </c>
      <c r="N191" s="28" t="str">
        <f t="shared" si="41"/>
        <v>l</v>
      </c>
      <c r="O191" s="28">
        <f t="shared" si="36"/>
        <v>-9</v>
      </c>
      <c r="P191" s="28">
        <f t="shared" si="38"/>
        <v>-180</v>
      </c>
      <c r="Q191" s="28" t="str">
        <f t="shared" si="37"/>
        <v/>
      </c>
    </row>
    <row r="192" spans="1:17" ht="13.2" x14ac:dyDescent="0.25">
      <c r="A192" s="18" t="s">
        <v>7</v>
      </c>
      <c r="B192" s="43">
        <v>0.98135416666666664</v>
      </c>
      <c r="C192" s="44">
        <v>0</v>
      </c>
      <c r="D192" s="28">
        <f t="shared" si="33"/>
        <v>0</v>
      </c>
      <c r="E192" s="28" t="str">
        <f t="shared" si="40"/>
        <v>12-07-16-17-13-08-06-03-10</v>
      </c>
      <c r="F192" s="28" t="str">
        <f t="shared" si="45"/>
        <v>05-09-18-11-01-15-14-02-04</v>
      </c>
      <c r="G192" s="28" t="str">
        <f t="shared" si="42"/>
        <v/>
      </c>
      <c r="H192" s="28" t="str">
        <f t="shared" si="34"/>
        <v>last</v>
      </c>
      <c r="I192" s="28" t="str">
        <f t="shared" si="43"/>
        <v>12-07-16-17-13-08-06-03-10</v>
      </c>
      <c r="J192" s="28" t="str">
        <f t="shared" si="35"/>
        <v>b</v>
      </c>
      <c r="K192" s="28">
        <f t="shared" si="39"/>
        <v>8</v>
      </c>
      <c r="L192" s="28">
        <f t="shared" si="44"/>
        <v>10</v>
      </c>
      <c r="M192" s="28">
        <v>1</v>
      </c>
      <c r="N192" s="28" t="str">
        <f t="shared" si="41"/>
        <v>l</v>
      </c>
      <c r="O192" s="28">
        <f t="shared" si="36"/>
        <v>-9</v>
      </c>
      <c r="P192" s="28">
        <f t="shared" si="38"/>
        <v>-189</v>
      </c>
      <c r="Q192" s="28" t="str">
        <f t="shared" si="37"/>
        <v/>
      </c>
    </row>
    <row r="193" spans="1:17" ht="13.2" x14ac:dyDescent="0.25">
      <c r="A193" s="18" t="s">
        <v>7</v>
      </c>
      <c r="B193" s="43">
        <v>0.98571759259259262</v>
      </c>
      <c r="C193" s="44">
        <v>17</v>
      </c>
      <c r="D193" s="28" t="str">
        <f t="shared" si="33"/>
        <v>08</v>
      </c>
      <c r="E193" s="28" t="str">
        <f t="shared" si="40"/>
        <v>12-07-16-17-13-08-06-03-10</v>
      </c>
      <c r="F193" s="28" t="str">
        <f t="shared" si="45"/>
        <v>05-09-18-11-01-15-14-02-04</v>
      </c>
      <c r="G193" s="28" t="str">
        <f t="shared" si="42"/>
        <v/>
      </c>
      <c r="H193" s="28" t="str">
        <f t="shared" si="34"/>
        <v>last</v>
      </c>
      <c r="I193" s="28" t="str">
        <f t="shared" si="43"/>
        <v>12-07-16-17-13-08-06-03-10</v>
      </c>
      <c r="J193" s="28" t="str">
        <f t="shared" si="35"/>
        <v>b</v>
      </c>
      <c r="K193" s="28">
        <f t="shared" si="39"/>
        <v>9</v>
      </c>
      <c r="L193" s="28">
        <f t="shared" si="44"/>
        <v>10</v>
      </c>
      <c r="M193" s="28">
        <v>1</v>
      </c>
      <c r="N193" s="28" t="str">
        <f t="shared" si="41"/>
        <v>w</v>
      </c>
      <c r="O193" s="28">
        <f t="shared" si="36"/>
        <v>9</v>
      </c>
      <c r="P193" s="28">
        <f t="shared" si="38"/>
        <v>-180</v>
      </c>
      <c r="Q193" s="28" t="str">
        <f t="shared" si="37"/>
        <v/>
      </c>
    </row>
    <row r="194" spans="1:17" ht="13.2" x14ac:dyDescent="0.25">
      <c r="A194" s="13" t="s">
        <v>8</v>
      </c>
      <c r="B194" s="47">
        <v>0.95133101851851853</v>
      </c>
      <c r="C194" s="48">
        <v>21</v>
      </c>
      <c r="D194" s="28" t="str">
        <f t="shared" si="33"/>
        <v>12</v>
      </c>
      <c r="E194" s="28" t="str">
        <f t="shared" si="40"/>
        <v>12-07-16-17-13-06-03-10-08</v>
      </c>
      <c r="F194" s="28" t="str">
        <f t="shared" si="45"/>
        <v>05-09-18-11-01-15-14-02-04</v>
      </c>
      <c r="G194" s="28" t="str">
        <f t="shared" si="42"/>
        <v/>
      </c>
      <c r="H194" s="28" t="str">
        <f t="shared" si="34"/>
        <v>last</v>
      </c>
      <c r="I194" s="28" t="str">
        <f t="shared" si="43"/>
        <v>12-07-16-17-13-06-03-10-08</v>
      </c>
      <c r="J194" s="28" t="str">
        <f t="shared" si="35"/>
        <v>b</v>
      </c>
      <c r="K194" s="28">
        <f t="shared" si="39"/>
        <v>1</v>
      </c>
      <c r="L194" s="28">
        <f t="shared" si="44"/>
        <v>9</v>
      </c>
      <c r="M194" s="28">
        <v>1</v>
      </c>
      <c r="N194" s="28" t="str">
        <f t="shared" si="41"/>
        <v>w</v>
      </c>
      <c r="O194" s="28">
        <f t="shared" si="36"/>
        <v>9</v>
      </c>
      <c r="P194" s="28">
        <f t="shared" si="38"/>
        <v>-171</v>
      </c>
      <c r="Q194" s="28" t="str">
        <f t="shared" si="37"/>
        <v/>
      </c>
    </row>
    <row r="195" spans="1:17" ht="13.2" x14ac:dyDescent="0.25">
      <c r="A195" s="13" t="s">
        <v>8</v>
      </c>
      <c r="B195" s="47">
        <v>0.95417824074074076</v>
      </c>
      <c r="C195" s="48">
        <v>30</v>
      </c>
      <c r="D195" s="28" t="str">
        <f t="shared" si="33"/>
        <v>15</v>
      </c>
      <c r="E195" s="28" t="str">
        <f t="shared" si="40"/>
        <v>07-16-17-13-06-03-10-08-12</v>
      </c>
      <c r="F195" s="28" t="str">
        <f t="shared" si="45"/>
        <v>05-09-18-11-01-15-14-02-04</v>
      </c>
      <c r="G195" s="28" t="str">
        <f t="shared" si="42"/>
        <v/>
      </c>
      <c r="H195" s="28" t="str">
        <f t="shared" si="34"/>
        <v>last</v>
      </c>
      <c r="I195" s="28" t="str">
        <f t="shared" si="43"/>
        <v>07-16-17-13-06-03-10-08-12</v>
      </c>
      <c r="J195" s="28" t="str">
        <f t="shared" si="35"/>
        <v>b</v>
      </c>
      <c r="K195" s="28">
        <f t="shared" si="39"/>
        <v>2</v>
      </c>
      <c r="L195" s="28">
        <f t="shared" si="44"/>
        <v>9</v>
      </c>
      <c r="M195" s="28">
        <v>1</v>
      </c>
      <c r="N195" s="28" t="str">
        <f t="shared" si="41"/>
        <v>l</v>
      </c>
      <c r="O195" s="28">
        <f t="shared" si="36"/>
        <v>-9</v>
      </c>
      <c r="P195" s="28">
        <f t="shared" si="38"/>
        <v>-180</v>
      </c>
      <c r="Q195" s="28" t="str">
        <f t="shared" si="37"/>
        <v/>
      </c>
    </row>
    <row r="196" spans="1:17" ht="13.2" x14ac:dyDescent="0.25">
      <c r="A196" s="13" t="s">
        <v>8</v>
      </c>
      <c r="B196" s="47">
        <v>0.95583333333333342</v>
      </c>
      <c r="C196" s="48">
        <v>16</v>
      </c>
      <c r="D196" s="28" t="str">
        <f t="shared" ref="D196:D259" si="46">IF($C196="","",LOOKUP($C196,$AI:$AI,$AO:$AO))</f>
        <v>07</v>
      </c>
      <c r="E196" s="28" t="str">
        <f t="shared" si="40"/>
        <v>16-17-13-06-03-10-08-12-15</v>
      </c>
      <c r="F196" s="28" t="str">
        <f t="shared" si="45"/>
        <v>05-09-18-11-01-14-02-04-07</v>
      </c>
      <c r="G196" s="28" t="str">
        <f t="shared" si="42"/>
        <v>05-09-18-11-01-14-02-04</v>
      </c>
      <c r="H196" s="28" t="str">
        <f t="shared" si="34"/>
        <v>furthest</v>
      </c>
      <c r="I196" s="28" t="str">
        <f t="shared" si="43"/>
        <v>05-09-18-11-01-14-02-04-07</v>
      </c>
      <c r="J196" s="28" t="str">
        <f t="shared" si="35"/>
        <v>b</v>
      </c>
      <c r="K196" s="28">
        <f t="shared" si="39"/>
        <v>3</v>
      </c>
      <c r="L196" s="28">
        <f t="shared" si="44"/>
        <v>9</v>
      </c>
      <c r="M196" s="28">
        <v>1</v>
      </c>
      <c r="N196" s="28" t="str">
        <f t="shared" si="41"/>
        <v>w</v>
      </c>
      <c r="O196" s="28">
        <f t="shared" si="36"/>
        <v>9</v>
      </c>
      <c r="P196" s="28">
        <f t="shared" si="38"/>
        <v>-171</v>
      </c>
      <c r="Q196" s="28" t="str">
        <f t="shared" si="37"/>
        <v/>
      </c>
    </row>
    <row r="197" spans="1:17" ht="13.2" x14ac:dyDescent="0.25">
      <c r="A197" s="13" t="s">
        <v>8</v>
      </c>
      <c r="B197" s="47">
        <v>0.95725694444444442</v>
      </c>
      <c r="C197" s="48">
        <v>17</v>
      </c>
      <c r="D197" s="28" t="str">
        <f t="shared" si="46"/>
        <v>08</v>
      </c>
      <c r="E197" s="28" t="str">
        <f t="shared" si="40"/>
        <v>17-13-06-03-10-08-12-15-07</v>
      </c>
      <c r="F197" s="28" t="str">
        <f t="shared" si="45"/>
        <v>05-09-18-11-01-14-02-04-16</v>
      </c>
      <c r="G197" s="28" t="str">
        <f t="shared" si="42"/>
        <v>05-09-18-11-01-14-02-04</v>
      </c>
      <c r="H197" s="28" t="str">
        <f t="shared" si="34"/>
        <v>furthest</v>
      </c>
      <c r="I197" s="28" t="str">
        <f t="shared" si="43"/>
        <v>05-09-18-11-01-14-02-04-16</v>
      </c>
      <c r="J197" s="28" t="str">
        <f t="shared" si="35"/>
        <v>b</v>
      </c>
      <c r="K197" s="28">
        <f t="shared" si="39"/>
        <v>4</v>
      </c>
      <c r="L197" s="28">
        <f t="shared" si="44"/>
        <v>9</v>
      </c>
      <c r="M197" s="28">
        <v>1</v>
      </c>
      <c r="N197" s="28" t="str">
        <f t="shared" si="41"/>
        <v>l</v>
      </c>
      <c r="O197" s="28">
        <f t="shared" si="36"/>
        <v>-9</v>
      </c>
      <c r="P197" s="28">
        <f t="shared" si="38"/>
        <v>-180</v>
      </c>
      <c r="Q197" s="28" t="str">
        <f t="shared" si="37"/>
        <v/>
      </c>
    </row>
    <row r="198" spans="1:17" ht="13.2" x14ac:dyDescent="0.25">
      <c r="A198" s="13" t="s">
        <v>8</v>
      </c>
      <c r="B198" s="47">
        <v>0.95950231481481485</v>
      </c>
      <c r="C198" s="48">
        <v>3</v>
      </c>
      <c r="D198" s="28" t="str">
        <f t="shared" si="46"/>
        <v>03</v>
      </c>
      <c r="E198" s="28" t="str">
        <f t="shared" si="40"/>
        <v>17-13-06-03-10-12-15-07-08</v>
      </c>
      <c r="F198" s="28" t="str">
        <f t="shared" si="45"/>
        <v>05-09-18-11-01-14-02-04-16</v>
      </c>
      <c r="G198" s="28" t="str">
        <f t="shared" si="42"/>
        <v/>
      </c>
      <c r="H198" s="28" t="str">
        <f t="shared" si="34"/>
        <v>last</v>
      </c>
      <c r="I198" s="28" t="str">
        <f t="shared" si="43"/>
        <v>17-13-06-03-10-12-15-07-08</v>
      </c>
      <c r="J198" s="28" t="str">
        <f t="shared" si="35"/>
        <v>b</v>
      </c>
      <c r="K198" s="28">
        <f t="shared" si="39"/>
        <v>5</v>
      </c>
      <c r="L198" s="28">
        <f t="shared" si="44"/>
        <v>9</v>
      </c>
      <c r="M198" s="28">
        <v>1</v>
      </c>
      <c r="N198" s="28" t="str">
        <f t="shared" si="41"/>
        <v>w</v>
      </c>
      <c r="O198" s="28">
        <f t="shared" si="36"/>
        <v>9</v>
      </c>
      <c r="P198" s="28">
        <f t="shared" si="38"/>
        <v>-171</v>
      </c>
      <c r="Q198" s="28" t="str">
        <f t="shared" si="37"/>
        <v/>
      </c>
    </row>
    <row r="199" spans="1:17" ht="13.2" x14ac:dyDescent="0.25">
      <c r="A199" s="13" t="s">
        <v>8</v>
      </c>
      <c r="B199" s="47">
        <v>0.96201388888888895</v>
      </c>
      <c r="C199" s="48">
        <v>17</v>
      </c>
      <c r="D199" s="28" t="str">
        <f t="shared" si="46"/>
        <v>08</v>
      </c>
      <c r="E199" s="28" t="str">
        <f t="shared" si="40"/>
        <v>17-13-06-10-12-15-07-08-03</v>
      </c>
      <c r="F199" s="28" t="str">
        <f t="shared" si="45"/>
        <v>05-09-18-11-01-14-02-04-16</v>
      </c>
      <c r="G199" s="28" t="str">
        <f t="shared" si="42"/>
        <v/>
      </c>
      <c r="H199" s="28" t="str">
        <f t="shared" si="34"/>
        <v>last</v>
      </c>
      <c r="I199" s="28" t="str">
        <f t="shared" si="43"/>
        <v>17-13-06-10-12-15-07-08-03</v>
      </c>
      <c r="J199" s="28" t="str">
        <f t="shared" si="35"/>
        <v>b</v>
      </c>
      <c r="K199" s="28">
        <f t="shared" si="39"/>
        <v>6</v>
      </c>
      <c r="L199" s="28">
        <f t="shared" si="44"/>
        <v>9</v>
      </c>
      <c r="M199" s="28">
        <v>1</v>
      </c>
      <c r="N199" s="28" t="str">
        <f t="shared" si="41"/>
        <v>w</v>
      </c>
      <c r="O199" s="28">
        <f t="shared" si="36"/>
        <v>9</v>
      </c>
      <c r="P199" s="28">
        <f t="shared" si="38"/>
        <v>-162</v>
      </c>
      <c r="Q199" s="28" t="str">
        <f t="shared" si="37"/>
        <v/>
      </c>
    </row>
    <row r="200" spans="1:17" ht="13.2" x14ac:dyDescent="0.25">
      <c r="A200" s="13" t="s">
        <v>8</v>
      </c>
      <c r="B200" s="47">
        <v>0.96438657407407413</v>
      </c>
      <c r="C200" s="48">
        <v>23</v>
      </c>
      <c r="D200" s="28" t="str">
        <f t="shared" si="46"/>
        <v>11</v>
      </c>
      <c r="E200" s="28" t="str">
        <f t="shared" si="40"/>
        <v>17-13-06-10-12-15-07-03-08</v>
      </c>
      <c r="F200" s="28" t="str">
        <f t="shared" si="45"/>
        <v>05-09-18-11-01-14-02-04-16</v>
      </c>
      <c r="G200" s="28" t="str">
        <f t="shared" si="42"/>
        <v/>
      </c>
      <c r="H200" s="28" t="str">
        <f t="shared" ref="H200:H263" si="47">IF(AND($J200="b",$I199=""),"last",IF(AND(N199="l",C199=0),H199,IF(AND($N199="w",$I199=$E199),"last",IF(AND($N199="w",$I199=$F199),"furthest",IF(AND($N199="l",$I199=$E199),"furthest",IF(AND($N199="l",$I199=$F199),"last",""))))))</f>
        <v>last</v>
      </c>
      <c r="I200" s="28" t="str">
        <f t="shared" si="43"/>
        <v>17-13-06-10-12-15-07-03-08</v>
      </c>
      <c r="J200" s="28" t="str">
        <f t="shared" si="35"/>
        <v>b</v>
      </c>
      <c r="K200" s="28">
        <f t="shared" si="39"/>
        <v>7</v>
      </c>
      <c r="L200" s="28">
        <f t="shared" si="44"/>
        <v>9</v>
      </c>
      <c r="M200" s="28">
        <v>1</v>
      </c>
      <c r="N200" s="28" t="str">
        <f t="shared" si="41"/>
        <v>l</v>
      </c>
      <c r="O200" s="28">
        <f t="shared" si="36"/>
        <v>-9</v>
      </c>
      <c r="P200" s="28">
        <f t="shared" si="38"/>
        <v>-171</v>
      </c>
      <c r="Q200" s="28" t="str">
        <f t="shared" si="37"/>
        <v/>
      </c>
    </row>
    <row r="201" spans="1:17" ht="13.2" x14ac:dyDescent="0.25">
      <c r="A201" s="13" t="s">
        <v>8</v>
      </c>
      <c r="B201" s="47">
        <v>0.96621527777777771</v>
      </c>
      <c r="C201" s="48">
        <v>35</v>
      </c>
      <c r="D201" s="28" t="str">
        <f t="shared" si="46"/>
        <v>17</v>
      </c>
      <c r="E201" s="28" t="str">
        <f t="shared" si="40"/>
        <v>13-06-10-12-15-07-03-08-11</v>
      </c>
      <c r="F201" s="28" t="str">
        <f t="shared" si="45"/>
        <v>05-09-18-01-14-02-04-16-17</v>
      </c>
      <c r="G201" s="28" t="str">
        <f t="shared" si="42"/>
        <v>05-09-18-01-14-02-04-16</v>
      </c>
      <c r="H201" s="28" t="str">
        <f t="shared" si="47"/>
        <v>furthest</v>
      </c>
      <c r="I201" s="28" t="str">
        <f t="shared" si="43"/>
        <v>05-09-18-01-14-02-04-16-17</v>
      </c>
      <c r="J201" s="28" t="str">
        <f t="shared" ref="J201:J264" si="48">IF(C200="","",IF(LEN(E201)=26,"b",""))</f>
        <v>b</v>
      </c>
      <c r="K201" s="28">
        <f t="shared" si="39"/>
        <v>8</v>
      </c>
      <c r="L201" s="28">
        <f t="shared" si="44"/>
        <v>9</v>
      </c>
      <c r="M201" s="28">
        <v>1</v>
      </c>
      <c r="N201" s="28" t="str">
        <f t="shared" si="41"/>
        <v>w</v>
      </c>
      <c r="O201" s="28">
        <f t="shared" ref="O201:O264" si="49">IF(N201="",0,IF(N201="w",SUM(VLOOKUP(MID(E201,1,2),$AE$3:$AF$21,2,FALSE),VLOOKUP(MID(E201,4,2),$AE$3:$AF$21,2,FALSE),VLOOKUP(MID(E201,7,2),$AE$3:$AF$21,2,FALSE),VLOOKUP(MID(E201,10,2),$AE$3:$AF$21,2,FALSE),VLOOKUP(MID(E201,13,2),$AE$3:$AF$21,2,FALSE),VLOOKUP(MID(E201,16,2),$AE$3:$AF$21,2,FALSE),VLOOKUP(MID(E201,19,2),$AE$3:$AF$21,2,FALSE),VLOOKUP(MID(E201,22,2),$AE$3:$AF$21,2,FALSE),VLOOKUP(MID(E201,25,2),$AE$3:$AF$21,2,FALSE))*M201,IF(N201="l",SUM(VLOOKUP(MID(E201,1,2),$AE$3:$AF$21,2,FALSE),VLOOKUP(MID(E201,4,2),$AE$3:$AF$21,2,FALSE),VLOOKUP(MID(E201,7,2),$AE$3:$AF$21,2,FALSE),VLOOKUP(MID(E201,10,2),$AE$3:$AF$21,2,FALSE),VLOOKUP(MID(E201,13,2),$AE$3:$AF$21,2,FALSE),VLOOKUP(MID(E201,16,2),$AE$3:$AF$21,2,FALSE),VLOOKUP(MID(E201,19,2),$AE$3:$AF$21,2,FALSE),VLOOKUP(MID(E201,22,2),$AE$3:$AF$21,2,FALSE),VLOOKUP(MID(E201,25,2),$AE$3:$AF$21,2,FALSE))*-M201)))</f>
        <v>9</v>
      </c>
      <c r="P201" s="28">
        <f t="shared" si="38"/>
        <v>-162</v>
      </c>
      <c r="Q201" s="28" t="str">
        <f t="shared" ref="Q201:Q264" si="50">IF(N201="","",IF(P201&gt;=$V$4,$U$4,IF(P201&lt;=$V$5,$U$5,"")))</f>
        <v/>
      </c>
    </row>
    <row r="202" spans="1:17" ht="13.2" x14ac:dyDescent="0.25">
      <c r="A202" s="13" t="s">
        <v>8</v>
      </c>
      <c r="B202" s="47">
        <v>0.96802083333333344</v>
      </c>
      <c r="C202" s="48">
        <v>5</v>
      </c>
      <c r="D202" s="28" t="str">
        <f t="shared" si="46"/>
        <v>02</v>
      </c>
      <c r="E202" s="28" t="str">
        <f t="shared" si="40"/>
        <v>06-10-12-15-07-03-08-11-17</v>
      </c>
      <c r="F202" s="28" t="str">
        <f t="shared" si="45"/>
        <v>05-09-18-01-14-02-04-16-13</v>
      </c>
      <c r="G202" s="28" t="str">
        <f t="shared" si="42"/>
        <v>05-09-18-01-14-02-04-16</v>
      </c>
      <c r="H202" s="28" t="str">
        <f t="shared" si="47"/>
        <v>furthest</v>
      </c>
      <c r="I202" s="28" t="str">
        <f t="shared" si="43"/>
        <v>05-09-18-01-14-02-04-16-13</v>
      </c>
      <c r="J202" s="28" t="str">
        <f t="shared" si="48"/>
        <v>b</v>
      </c>
      <c r="K202" s="28">
        <f t="shared" si="39"/>
        <v>9</v>
      </c>
      <c r="L202" s="28">
        <f t="shared" si="44"/>
        <v>9</v>
      </c>
      <c r="M202" s="28">
        <v>1</v>
      </c>
      <c r="N202" s="28" t="str">
        <f t="shared" si="41"/>
        <v>w</v>
      </c>
      <c r="O202" s="28">
        <f t="shared" si="49"/>
        <v>9</v>
      </c>
      <c r="P202" s="28">
        <f t="shared" ref="P202:P265" si="51">O202+P201</f>
        <v>-153</v>
      </c>
      <c r="Q202" s="28" t="str">
        <f t="shared" si="50"/>
        <v/>
      </c>
    </row>
    <row r="203" spans="1:17" ht="13.2" x14ac:dyDescent="0.25">
      <c r="A203" s="53" t="s">
        <v>76</v>
      </c>
      <c r="B203" s="66">
        <v>0.96966435185185185</v>
      </c>
      <c r="C203" s="67">
        <v>3</v>
      </c>
      <c r="D203" s="28" t="str">
        <f t="shared" si="46"/>
        <v>03</v>
      </c>
      <c r="E203" s="28" t="str">
        <f t="shared" si="40"/>
        <v>10-12-15-07-03-08-11-17-02</v>
      </c>
      <c r="F203" s="28" t="str">
        <f t="shared" si="45"/>
        <v>05-09-18-01-14-04-16-13-06</v>
      </c>
      <c r="G203" s="28" t="str">
        <f t="shared" si="42"/>
        <v>05-09-18-01-14-04-16-13</v>
      </c>
      <c r="H203" s="28" t="str">
        <f t="shared" si="47"/>
        <v>furthest</v>
      </c>
      <c r="I203" s="28" t="str">
        <f t="shared" si="43"/>
        <v>05-09-18-01-14-04-16-13-06</v>
      </c>
      <c r="J203" s="28" t="str">
        <f t="shared" si="48"/>
        <v>b</v>
      </c>
      <c r="K203" s="28">
        <f t="shared" ref="K203:K266" si="52">IF($J203="","",IF(K202=9,1,IF(AND($J203="b",$J202=""),1,K202+1)))</f>
        <v>1</v>
      </c>
      <c r="L203" s="28">
        <f t="shared" si="44"/>
        <v>8</v>
      </c>
      <c r="M203" s="28">
        <v>1</v>
      </c>
      <c r="N203" s="28" t="str">
        <f t="shared" si="41"/>
        <v>l</v>
      </c>
      <c r="O203" s="28">
        <f t="shared" si="49"/>
        <v>-9</v>
      </c>
      <c r="P203" s="28">
        <f t="shared" si="51"/>
        <v>-162</v>
      </c>
      <c r="Q203" s="28" t="str">
        <f t="shared" si="50"/>
        <v/>
      </c>
    </row>
    <row r="204" spans="1:17" ht="13.2" x14ac:dyDescent="0.25">
      <c r="A204" s="53" t="s">
        <v>76</v>
      </c>
      <c r="B204" s="66">
        <v>0.97471064814814812</v>
      </c>
      <c r="C204" s="67">
        <v>20</v>
      </c>
      <c r="D204" s="28" t="str">
        <f t="shared" si="46"/>
        <v>11</v>
      </c>
      <c r="E204" s="28" t="str">
        <f t="shared" si="40"/>
        <v>10-12-15-07-08-11-17-02-03</v>
      </c>
      <c r="F204" s="28" t="str">
        <f t="shared" si="45"/>
        <v>05-09-18-01-14-04-16-13-06</v>
      </c>
      <c r="G204" s="28" t="str">
        <f t="shared" si="42"/>
        <v/>
      </c>
      <c r="H204" s="28" t="str">
        <f t="shared" si="47"/>
        <v>last</v>
      </c>
      <c r="I204" s="28" t="str">
        <f t="shared" si="43"/>
        <v>10-12-15-07-08-11-17-02-03</v>
      </c>
      <c r="J204" s="28" t="str">
        <f t="shared" si="48"/>
        <v>b</v>
      </c>
      <c r="K204" s="28">
        <f t="shared" si="52"/>
        <v>2</v>
      </c>
      <c r="L204" s="28">
        <f t="shared" si="44"/>
        <v>8</v>
      </c>
      <c r="M204" s="28">
        <v>1</v>
      </c>
      <c r="N204" s="28" t="str">
        <f t="shared" si="41"/>
        <v>w</v>
      </c>
      <c r="O204" s="28">
        <f t="shared" si="49"/>
        <v>9</v>
      </c>
      <c r="P204" s="28">
        <f t="shared" si="51"/>
        <v>-153</v>
      </c>
      <c r="Q204" s="28" t="str">
        <f t="shared" si="50"/>
        <v/>
      </c>
    </row>
    <row r="205" spans="1:17" ht="13.2" x14ac:dyDescent="0.25">
      <c r="A205" s="53" t="s">
        <v>76</v>
      </c>
      <c r="B205" s="66">
        <v>0.97712962962962957</v>
      </c>
      <c r="C205" s="67">
        <v>0</v>
      </c>
      <c r="D205" s="28">
        <f t="shared" si="46"/>
        <v>0</v>
      </c>
      <c r="E205" s="28" t="str">
        <f t="shared" si="40"/>
        <v>10-12-15-07-08-17-02-03-11</v>
      </c>
      <c r="F205" s="28" t="str">
        <f t="shared" si="45"/>
        <v>05-09-18-01-14-04-16-13-06</v>
      </c>
      <c r="G205" s="28" t="str">
        <f t="shared" si="42"/>
        <v/>
      </c>
      <c r="H205" s="28" t="str">
        <f t="shared" si="47"/>
        <v>last</v>
      </c>
      <c r="I205" s="28" t="str">
        <f t="shared" si="43"/>
        <v>10-12-15-07-08-17-02-03-11</v>
      </c>
      <c r="J205" s="28" t="str">
        <f t="shared" si="48"/>
        <v>b</v>
      </c>
      <c r="K205" s="28">
        <f t="shared" si="52"/>
        <v>3</v>
      </c>
      <c r="L205" s="28">
        <f t="shared" si="44"/>
        <v>8</v>
      </c>
      <c r="M205" s="28">
        <v>1</v>
      </c>
      <c r="N205" s="28" t="str">
        <f t="shared" si="41"/>
        <v>l</v>
      </c>
      <c r="O205" s="28">
        <f t="shared" si="49"/>
        <v>-9</v>
      </c>
      <c r="P205" s="28">
        <f t="shared" si="51"/>
        <v>-162</v>
      </c>
      <c r="Q205" s="28" t="str">
        <f t="shared" si="50"/>
        <v/>
      </c>
    </row>
    <row r="206" spans="1:17" ht="13.2" x14ac:dyDescent="0.25">
      <c r="A206" s="53" t="s">
        <v>76</v>
      </c>
      <c r="B206" s="66">
        <v>0.97923611111111108</v>
      </c>
      <c r="C206" s="67">
        <v>23</v>
      </c>
      <c r="D206" s="28" t="str">
        <f t="shared" si="46"/>
        <v>11</v>
      </c>
      <c r="E206" s="28" t="str">
        <f t="shared" si="40"/>
        <v>10-12-15-07-08-17-02-03-11</v>
      </c>
      <c r="F206" s="28" t="str">
        <f t="shared" si="45"/>
        <v>05-09-18-01-14-04-16-13-06</v>
      </c>
      <c r="G206" s="28" t="str">
        <f t="shared" si="42"/>
        <v/>
      </c>
      <c r="H206" s="28" t="str">
        <f t="shared" si="47"/>
        <v>last</v>
      </c>
      <c r="I206" s="28" t="str">
        <f t="shared" si="43"/>
        <v>10-12-15-07-08-17-02-03-11</v>
      </c>
      <c r="J206" s="28" t="str">
        <f t="shared" si="48"/>
        <v>b</v>
      </c>
      <c r="K206" s="28">
        <f t="shared" si="52"/>
        <v>4</v>
      </c>
      <c r="L206" s="28">
        <f t="shared" si="44"/>
        <v>8</v>
      </c>
      <c r="M206" s="28">
        <v>1</v>
      </c>
      <c r="N206" s="28" t="str">
        <f t="shared" si="41"/>
        <v>w</v>
      </c>
      <c r="O206" s="28">
        <f t="shared" si="49"/>
        <v>9</v>
      </c>
      <c r="P206" s="28">
        <f t="shared" si="51"/>
        <v>-153</v>
      </c>
      <c r="Q206" s="28" t="str">
        <f t="shared" si="50"/>
        <v/>
      </c>
    </row>
    <row r="207" spans="1:17" ht="13.2" x14ac:dyDescent="0.25">
      <c r="A207" s="53" t="s">
        <v>76</v>
      </c>
      <c r="B207" s="66">
        <v>0.98101851851851851</v>
      </c>
      <c r="C207" s="67">
        <v>8</v>
      </c>
      <c r="D207" s="28" t="str">
        <f t="shared" si="46"/>
        <v>05</v>
      </c>
      <c r="E207" s="28" t="str">
        <f t="shared" ref="E207:E270" si="53">IF(C206="","",(IF(D206=D205,E206,IF(D206=0,E206,IF(AND(D206=D204,D205=0),E206,IF(D206=D203,CONCATENATE(REPLACE($E206,SEARCH($D206,$E206,1),3,""),"-",$D206),IF(AND(LEN(E206)=26,OR(MID(E206,1,2)=D206,MID(E206,4,2)=D206,MID(E206,7,2)=D206,MID(E206,10,2)=D206,MID(E206,13,2)=D206,MID(E206,16,2)=D206,MID(E206,19,2)=D206,MID(E206,22,2)=D206)),CONCATENATE(REPLACE($E206,SEARCH($D206,$E206,1),3,""),"-",$D206),IF(RIGHT(E206,2)=D206,E206,IF(LEN(E206)=26,CONCATENATE(MID(E206,4,23),"-",D206),IF(AND(LEN(E206)=23,OR(MID(E206,1,2)=D206,MID(E206,4,2)=D206,MID(E206,7,2)=D206,MID(E206,10,2)=D206,MID(E206,13,2)=D206,MID(E206,16,2)=D206,MID(E206,19,2)=D206,MID(E206,22,2)=D206)),CONCATENATE(REPLACE($E206,SEARCH($D206,$E206,1),3,""),"-",$D206),IF(LEN(E206)=23,CONCATENATE(E206,"-",D206),IF(AND(LEN(E206)=20,OR(MID(E206,1,2)=D206,MID(E206,4,2)=D206,MID(E206,7,2)=D206,MID(E206,10,2)=D206,MID(E206,13,2)=D206,MID(E206,16,2)=D206,MID(E206,19,2)=D206)),CONCATENATE(REPLACE($E206,SEARCH($D206,$E206,1),3,""),"-",$D206),IF(LEN(E206)=20,CONCATENATE(E206,"-",D206),IF(AND(LEN(E206)=17,OR(MID(E206,1,2)=D206,MID(E206,4,2)=D206,MID(E206,7,2)=D206,MID(E206,10,2)=D206,MID(E206,13,2)=D206,MID(E206,16,2)=D206)),CONCATENATE(REPLACE($E206,SEARCH($D206,$E206,1),3,""),"-",$D206),IF(LEN(E206)=17,CONCATENATE(E206,"-",D206),IF(AND(LEN(E206)=14,OR(MID(E206,1,2)=D206,MID(E206,4,2)=D206,MID(E206,7,2)=D206,MID(E206,10,2)=D206,MID(E206,13,2)=D206)),CONCATENATE(REPLACE($E206,SEARCH($D206,$E206,1),3,""),"-",$D206),IF(LEN(E206)=14,CONCATENATE(E206,"-",D206),IF(AND(LEN(E206)=11,OR(MID(E206,1,2)=D206,MID(E206,4,2)=D206,MID(E206,7,2)=D206,MID(E206,10,2)=D206)),CONCATENATE(REPLACE($E206,SEARCH($D206,$E206,1),3,""),"-",$D206),IF(LEN(E206)=11,CONCATENATE(E206,"-",D206),IF(AND(LEN(E206)=8,OR(MID(E206,1,2)=D206,MID(E206,4,2)=D206,MID(E206,7,2)=D206)),CONCATENATE(REPLACE($E206,SEARCH($D206,$E206,1),3,""),"-",$D206),IF(D206=D204,E206,IF(AND(LEN(E206)=5,MID(E206,1,2)=D206),CONCATENATE(REPLACE(E206,SEARCH(D206,E206,1),3,""),"-",D206),CONCATENATE(E206,"-",D206)))))))))))))))))))))))</f>
        <v>10-12-15-07-08-17-02-03-11</v>
      </c>
      <c r="F207" s="28" t="str">
        <f t="shared" si="45"/>
        <v>05-09-18-01-14-04-16-13-06</v>
      </c>
      <c r="G207" s="28" t="str">
        <f t="shared" si="42"/>
        <v/>
      </c>
      <c r="H207" s="28" t="str">
        <f t="shared" si="47"/>
        <v>last</v>
      </c>
      <c r="I207" s="28" t="str">
        <f t="shared" si="43"/>
        <v>10-12-15-07-08-17-02-03-11</v>
      </c>
      <c r="J207" s="28" t="str">
        <f t="shared" si="48"/>
        <v>b</v>
      </c>
      <c r="K207" s="28">
        <f t="shared" si="52"/>
        <v>5</v>
      </c>
      <c r="L207" s="28">
        <f t="shared" si="44"/>
        <v>8</v>
      </c>
      <c r="M207" s="28">
        <v>1</v>
      </c>
      <c r="N207" s="28" t="str">
        <f t="shared" si="41"/>
        <v>l</v>
      </c>
      <c r="O207" s="28">
        <f t="shared" si="49"/>
        <v>-9</v>
      </c>
      <c r="P207" s="28">
        <f t="shared" si="51"/>
        <v>-162</v>
      </c>
      <c r="Q207" s="28" t="str">
        <f t="shared" si="50"/>
        <v/>
      </c>
    </row>
    <row r="208" spans="1:17" ht="13.2" x14ac:dyDescent="0.25">
      <c r="A208" s="53" t="s">
        <v>76</v>
      </c>
      <c r="B208" s="66">
        <v>0.98291666666666666</v>
      </c>
      <c r="C208" s="67">
        <v>7</v>
      </c>
      <c r="D208" s="28" t="str">
        <f t="shared" si="46"/>
        <v>04</v>
      </c>
      <c r="E208" s="28" t="str">
        <f t="shared" si="53"/>
        <v>12-15-07-08-17-02-03-11-05</v>
      </c>
      <c r="F208" s="28" t="str">
        <f t="shared" si="45"/>
        <v>09-18-01-14-04-16-13-06-10</v>
      </c>
      <c r="G208" s="28" t="str">
        <f t="shared" si="42"/>
        <v>09-18-01-14-04-16-13-06</v>
      </c>
      <c r="H208" s="28" t="str">
        <f t="shared" si="47"/>
        <v>furthest</v>
      </c>
      <c r="I208" s="28" t="str">
        <f t="shared" si="43"/>
        <v>09-18-01-14-04-16-13-06-10</v>
      </c>
      <c r="J208" s="28" t="str">
        <f t="shared" si="48"/>
        <v>b</v>
      </c>
      <c r="K208" s="28">
        <f t="shared" si="52"/>
        <v>6</v>
      </c>
      <c r="L208" s="28">
        <f t="shared" si="44"/>
        <v>8</v>
      </c>
      <c r="M208" s="28">
        <v>1</v>
      </c>
      <c r="N208" s="28" t="str">
        <f t="shared" si="41"/>
        <v>w</v>
      </c>
      <c r="O208" s="28">
        <f t="shared" si="49"/>
        <v>9</v>
      </c>
      <c r="P208" s="28">
        <f t="shared" si="51"/>
        <v>-153</v>
      </c>
      <c r="Q208" s="28" t="str">
        <f t="shared" si="50"/>
        <v/>
      </c>
    </row>
    <row r="209" spans="1:17" ht="13.2" x14ac:dyDescent="0.25">
      <c r="A209" s="53" t="s">
        <v>76</v>
      </c>
      <c r="B209" s="66">
        <v>0.98510416666666656</v>
      </c>
      <c r="C209" s="67">
        <v>36</v>
      </c>
      <c r="D209" s="28" t="str">
        <f t="shared" si="46"/>
        <v>18</v>
      </c>
      <c r="E209" s="28" t="str">
        <f t="shared" si="53"/>
        <v>15-07-08-17-02-03-11-05-04</v>
      </c>
      <c r="F209" s="28" t="str">
        <f t="shared" si="45"/>
        <v>09-18-01-14-16-13-06-10-12</v>
      </c>
      <c r="G209" s="28" t="str">
        <f t="shared" si="42"/>
        <v>09-18-01-14-16-13-06-10</v>
      </c>
      <c r="H209" s="28" t="str">
        <f t="shared" si="47"/>
        <v>furthest</v>
      </c>
      <c r="I209" s="28" t="str">
        <f t="shared" si="43"/>
        <v>09-18-01-14-16-13-06-10-12</v>
      </c>
      <c r="J209" s="28" t="str">
        <f t="shared" si="48"/>
        <v>b</v>
      </c>
      <c r="K209" s="28">
        <f t="shared" si="52"/>
        <v>7</v>
      </c>
      <c r="L209" s="28">
        <f t="shared" si="44"/>
        <v>8</v>
      </c>
      <c r="M209" s="28">
        <v>1</v>
      </c>
      <c r="N209" s="28" t="str">
        <f t="shared" si="41"/>
        <v>w</v>
      </c>
      <c r="O209" s="28">
        <f t="shared" si="49"/>
        <v>9</v>
      </c>
      <c r="P209" s="28">
        <f t="shared" si="51"/>
        <v>-144</v>
      </c>
      <c r="Q209" s="28" t="str">
        <f t="shared" si="50"/>
        <v/>
      </c>
    </row>
    <row r="210" spans="1:17" ht="13.2" x14ac:dyDescent="0.25">
      <c r="A210" s="53" t="s">
        <v>76</v>
      </c>
      <c r="B210" s="66">
        <v>0.9868055555555556</v>
      </c>
      <c r="C210" s="67">
        <v>16</v>
      </c>
      <c r="D210" s="28" t="str">
        <f t="shared" si="46"/>
        <v>07</v>
      </c>
      <c r="E210" s="28" t="str">
        <f t="shared" si="53"/>
        <v>07-08-17-02-03-11-05-04-18</v>
      </c>
      <c r="F210" s="28" t="str">
        <f t="shared" si="45"/>
        <v>09-01-14-16-13-06-10-12-15</v>
      </c>
      <c r="G210" s="28" t="str">
        <f t="shared" si="42"/>
        <v>09-01-14-16-13-06-10-12</v>
      </c>
      <c r="H210" s="28" t="str">
        <f t="shared" si="47"/>
        <v>furthest</v>
      </c>
      <c r="I210" s="28" t="str">
        <f t="shared" si="43"/>
        <v>09-01-14-16-13-06-10-12-15</v>
      </c>
      <c r="J210" s="28" t="str">
        <f t="shared" si="48"/>
        <v>b</v>
      </c>
      <c r="K210" s="28">
        <f t="shared" si="52"/>
        <v>8</v>
      </c>
      <c r="L210" s="28">
        <f t="shared" si="44"/>
        <v>8</v>
      </c>
      <c r="M210" s="28">
        <v>1</v>
      </c>
      <c r="N210" s="28" t="str">
        <f t="shared" ref="N210:N273" si="54">IF(C210="","",IF(J210="","",IF(AND(J210="b",OR(MID(I210,1,2)=D210,MID(I210,4,2)=D210,MID(I210,7,2)=D210,MID(I210,10,2)=D210,MID(I210,13,2)=D210,MID(I210,16,2)=D210,MID(I210,19,2)=D210,MID(I210,22,2)=D210,MID(I210,25,2)=D210)),"w","l")))</f>
        <v>l</v>
      </c>
      <c r="O210" s="28">
        <f t="shared" si="49"/>
        <v>-9</v>
      </c>
      <c r="P210" s="28">
        <f t="shared" si="51"/>
        <v>-153</v>
      </c>
      <c r="Q210" s="28" t="str">
        <f t="shared" si="50"/>
        <v/>
      </c>
    </row>
    <row r="211" spans="1:17" ht="13.2" x14ac:dyDescent="0.25">
      <c r="A211" s="53" t="s">
        <v>76</v>
      </c>
      <c r="B211" s="66">
        <v>0.98841435185185189</v>
      </c>
      <c r="C211" s="67">
        <v>20</v>
      </c>
      <c r="D211" s="28" t="str">
        <f t="shared" si="46"/>
        <v>11</v>
      </c>
      <c r="E211" s="28" t="str">
        <f t="shared" si="53"/>
        <v>08-17-02-03-11-05-04-18-07</v>
      </c>
      <c r="F211" s="28" t="str">
        <f t="shared" si="45"/>
        <v>09-01-14-16-13-06-10-12-15</v>
      </c>
      <c r="G211" s="28" t="str">
        <f t="shared" si="42"/>
        <v/>
      </c>
      <c r="H211" s="28" t="str">
        <f t="shared" si="47"/>
        <v>last</v>
      </c>
      <c r="I211" s="28" t="str">
        <f t="shared" si="43"/>
        <v>08-17-02-03-11-05-04-18-07</v>
      </c>
      <c r="J211" s="28" t="str">
        <f t="shared" si="48"/>
        <v>b</v>
      </c>
      <c r="K211" s="28">
        <f t="shared" si="52"/>
        <v>9</v>
      </c>
      <c r="L211" s="28">
        <f t="shared" si="44"/>
        <v>8</v>
      </c>
      <c r="M211" s="28">
        <v>1</v>
      </c>
      <c r="N211" s="28" t="str">
        <f t="shared" si="54"/>
        <v>w</v>
      </c>
      <c r="O211" s="28">
        <f t="shared" si="49"/>
        <v>9</v>
      </c>
      <c r="P211" s="28">
        <f t="shared" si="51"/>
        <v>-144</v>
      </c>
      <c r="Q211" s="28" t="str">
        <f t="shared" si="50"/>
        <v/>
      </c>
    </row>
    <row r="212" spans="1:17" ht="13.2" x14ac:dyDescent="0.25">
      <c r="A212" s="20" t="s">
        <v>9</v>
      </c>
      <c r="B212" s="50">
        <v>0.99093749999999992</v>
      </c>
      <c r="C212" s="51">
        <v>2</v>
      </c>
      <c r="D212" s="28" t="str">
        <f t="shared" si="46"/>
        <v>02</v>
      </c>
      <c r="E212" s="28" t="str">
        <f t="shared" si="53"/>
        <v>08-17-02-03-05-04-18-07-11</v>
      </c>
      <c r="F212" s="28" t="str">
        <f t="shared" si="45"/>
        <v>09-01-14-16-13-06-10-12-15</v>
      </c>
      <c r="G212" s="28" t="str">
        <f t="shared" si="42"/>
        <v/>
      </c>
      <c r="H212" s="28" t="str">
        <f t="shared" si="47"/>
        <v>last</v>
      </c>
      <c r="I212" s="28" t="str">
        <f t="shared" si="43"/>
        <v>08-17-02-03-05-04-18-07-11</v>
      </c>
      <c r="J212" s="28" t="str">
        <f t="shared" si="48"/>
        <v>b</v>
      </c>
      <c r="K212" s="28">
        <f t="shared" si="52"/>
        <v>1</v>
      </c>
      <c r="L212" s="28">
        <f t="shared" si="44"/>
        <v>7</v>
      </c>
      <c r="M212" s="28">
        <v>1</v>
      </c>
      <c r="N212" s="28" t="str">
        <f t="shared" si="54"/>
        <v>w</v>
      </c>
      <c r="O212" s="28">
        <f t="shared" si="49"/>
        <v>9</v>
      </c>
      <c r="P212" s="28">
        <f t="shared" si="51"/>
        <v>-135</v>
      </c>
      <c r="Q212" s="28" t="str">
        <f t="shared" si="50"/>
        <v/>
      </c>
    </row>
    <row r="213" spans="1:17" ht="13.2" x14ac:dyDescent="0.25">
      <c r="A213" s="20" t="s">
        <v>9</v>
      </c>
      <c r="B213" s="50">
        <v>0.99271990740740745</v>
      </c>
      <c r="C213" s="51">
        <v>12</v>
      </c>
      <c r="D213" s="28" t="str">
        <f t="shared" si="46"/>
        <v>06</v>
      </c>
      <c r="E213" s="28" t="str">
        <f t="shared" si="53"/>
        <v>08-17-03-05-04-18-07-11-02</v>
      </c>
      <c r="F213" s="28" t="str">
        <f t="shared" si="45"/>
        <v>09-01-14-16-13-06-10-12-15</v>
      </c>
      <c r="G213" s="28" t="str">
        <f t="shared" si="42"/>
        <v/>
      </c>
      <c r="H213" s="28" t="str">
        <f t="shared" si="47"/>
        <v>last</v>
      </c>
      <c r="I213" s="28" t="str">
        <f t="shared" si="43"/>
        <v>08-17-03-05-04-18-07-11-02</v>
      </c>
      <c r="J213" s="28" t="str">
        <f t="shared" si="48"/>
        <v>b</v>
      </c>
      <c r="K213" s="28">
        <f t="shared" si="52"/>
        <v>2</v>
      </c>
      <c r="L213" s="28">
        <f t="shared" si="44"/>
        <v>7</v>
      </c>
      <c r="M213" s="28">
        <v>1</v>
      </c>
      <c r="N213" s="28" t="str">
        <f t="shared" si="54"/>
        <v>l</v>
      </c>
      <c r="O213" s="28">
        <f t="shared" si="49"/>
        <v>-9</v>
      </c>
      <c r="P213" s="28">
        <f t="shared" si="51"/>
        <v>-144</v>
      </c>
      <c r="Q213" s="28" t="str">
        <f t="shared" si="50"/>
        <v/>
      </c>
    </row>
    <row r="214" spans="1:17" ht="13.2" x14ac:dyDescent="0.25">
      <c r="A214" s="20" t="s">
        <v>9</v>
      </c>
      <c r="B214" s="50">
        <v>0.99612268518518521</v>
      </c>
      <c r="C214" s="51">
        <v>16</v>
      </c>
      <c r="D214" s="28" t="str">
        <f t="shared" si="46"/>
        <v>07</v>
      </c>
      <c r="E214" s="28" t="str">
        <f t="shared" si="53"/>
        <v>17-03-05-04-18-07-11-02-06</v>
      </c>
      <c r="F214" s="28" t="str">
        <f t="shared" si="45"/>
        <v>09-01-14-16-13-10-12-15-08</v>
      </c>
      <c r="G214" s="28" t="str">
        <f t="shared" ref="G214:G277" si="55">IF(AND(LEN($E213)=26,OR(MID(F213,1,2)=$D213,MID(F213,4,2)=$D213,MID(F213,7,2)=$D213,MID(F213,10,2)=$D213,MID(F213,13,2)=$D213,MID(F213,16,2)=$D213,MID(F213,19,2)=$D213,MID(F213,22,2)=$D213)),REPLACE(F213,SEARCH(D213,F213,1),3,""),IF(AND(LEN(E213)=26,MID(F213,25,2)=D213),MID(F213,1,LEN(F213)-3),""))</f>
        <v>09-01-14-16-13-10-12-15</v>
      </c>
      <c r="H214" s="28" t="str">
        <f t="shared" si="47"/>
        <v>furthest</v>
      </c>
      <c r="I214" s="28" t="str">
        <f t="shared" si="43"/>
        <v>09-01-14-16-13-10-12-15-08</v>
      </c>
      <c r="J214" s="28" t="str">
        <f t="shared" si="48"/>
        <v>b</v>
      </c>
      <c r="K214" s="28">
        <f t="shared" si="52"/>
        <v>3</v>
      </c>
      <c r="L214" s="28">
        <f t="shared" si="44"/>
        <v>7</v>
      </c>
      <c r="M214" s="28">
        <v>1</v>
      </c>
      <c r="N214" s="28" t="str">
        <f t="shared" si="54"/>
        <v>l</v>
      </c>
      <c r="O214" s="28">
        <f t="shared" si="49"/>
        <v>-9</v>
      </c>
      <c r="P214" s="28">
        <f t="shared" si="51"/>
        <v>-153</v>
      </c>
      <c r="Q214" s="28" t="str">
        <f t="shared" si="50"/>
        <v/>
      </c>
    </row>
    <row r="215" spans="1:17" ht="13.2" x14ac:dyDescent="0.25">
      <c r="A215" s="20" t="s">
        <v>9</v>
      </c>
      <c r="B215" s="50">
        <v>0.99834490740740733</v>
      </c>
      <c r="C215" s="51">
        <v>18</v>
      </c>
      <c r="D215" s="28" t="str">
        <f t="shared" si="46"/>
        <v>09</v>
      </c>
      <c r="E215" s="28" t="str">
        <f t="shared" si="53"/>
        <v>17-03-05-04-18-11-02-06-07</v>
      </c>
      <c r="F215" s="28" t="str">
        <f t="shared" si="45"/>
        <v>09-01-14-16-13-10-12-15-08</v>
      </c>
      <c r="G215" s="28" t="str">
        <f t="shared" si="55"/>
        <v/>
      </c>
      <c r="H215" s="28" t="str">
        <f t="shared" si="47"/>
        <v>last</v>
      </c>
      <c r="I215" s="28" t="str">
        <f t="shared" si="43"/>
        <v>17-03-05-04-18-11-02-06-07</v>
      </c>
      <c r="J215" s="28" t="str">
        <f t="shared" si="48"/>
        <v>b</v>
      </c>
      <c r="K215" s="28">
        <f t="shared" si="52"/>
        <v>4</v>
      </c>
      <c r="L215" s="28">
        <f t="shared" si="44"/>
        <v>7</v>
      </c>
      <c r="M215" s="28">
        <v>1</v>
      </c>
      <c r="N215" s="28" t="str">
        <f t="shared" si="54"/>
        <v>l</v>
      </c>
      <c r="O215" s="28">
        <f t="shared" si="49"/>
        <v>-9</v>
      </c>
      <c r="P215" s="28">
        <f t="shared" si="51"/>
        <v>-162</v>
      </c>
      <c r="Q215" s="28" t="str">
        <f t="shared" si="50"/>
        <v/>
      </c>
    </row>
    <row r="216" spans="1:17" ht="13.2" x14ac:dyDescent="0.25">
      <c r="A216" s="20" t="s">
        <v>9</v>
      </c>
      <c r="B216" s="50">
        <v>1.3425925925925925E-3</v>
      </c>
      <c r="C216" s="51">
        <v>33</v>
      </c>
      <c r="D216" s="28" t="str">
        <f t="shared" si="46"/>
        <v>18</v>
      </c>
      <c r="E216" s="28" t="str">
        <f t="shared" si="53"/>
        <v>03-05-04-18-11-02-06-07-09</v>
      </c>
      <c r="F216" s="28" t="str">
        <f t="shared" si="45"/>
        <v>01-14-16-13-10-12-15-08-17</v>
      </c>
      <c r="G216" s="28" t="str">
        <f t="shared" si="55"/>
        <v>01-14-16-13-10-12-15-08</v>
      </c>
      <c r="H216" s="28" t="str">
        <f t="shared" si="47"/>
        <v>furthest</v>
      </c>
      <c r="I216" s="28" t="str">
        <f t="shared" ref="I216:I279" si="56">IF(AND(J216="b",I215=""),E216,IF(AND(N215="l",C215=0),I215,IF(AND(N215="w",I215=E215),E216,IF(AND(N215="w",I215=F215),F216,IF(AND(N215="l",I215=E215),F216,IF(AND(N215="l",I215=F215),E216,""))))))</f>
        <v>01-14-16-13-10-12-15-08-17</v>
      </c>
      <c r="J216" s="28" t="str">
        <f t="shared" si="48"/>
        <v>b</v>
      </c>
      <c r="K216" s="28">
        <f t="shared" si="52"/>
        <v>5</v>
      </c>
      <c r="L216" s="28">
        <f t="shared" ref="L216:L279" si="57">IF($J216="",1,IF(AND(K215=9,$P215&gt;$P206,L215&gt;1),L215-1,IF(AND(K215=9,$P215&lt;$P206),L215+1,L215)))</f>
        <v>7</v>
      </c>
      <c r="M216" s="28">
        <v>1</v>
      </c>
      <c r="N216" s="28" t="str">
        <f t="shared" si="54"/>
        <v>l</v>
      </c>
      <c r="O216" s="28">
        <f t="shared" si="49"/>
        <v>-9</v>
      </c>
      <c r="P216" s="28">
        <f t="shared" si="51"/>
        <v>-171</v>
      </c>
      <c r="Q216" s="28" t="str">
        <f t="shared" si="50"/>
        <v/>
      </c>
    </row>
    <row r="217" spans="1:17" ht="13.2" x14ac:dyDescent="0.25">
      <c r="A217" s="20" t="s">
        <v>9</v>
      </c>
      <c r="B217" s="50">
        <v>3.6111111111111114E-3</v>
      </c>
      <c r="C217" s="51">
        <v>36</v>
      </c>
      <c r="D217" s="28" t="str">
        <f t="shared" si="46"/>
        <v>18</v>
      </c>
      <c r="E217" s="28" t="str">
        <f t="shared" si="53"/>
        <v>03-05-04-11-02-06-07-09-18</v>
      </c>
      <c r="F217" s="28" t="str">
        <f t="shared" si="45"/>
        <v>01-14-16-13-10-12-15-08-17</v>
      </c>
      <c r="G217" s="28" t="str">
        <f t="shared" si="55"/>
        <v/>
      </c>
      <c r="H217" s="28" t="str">
        <f t="shared" si="47"/>
        <v>last</v>
      </c>
      <c r="I217" s="28" t="str">
        <f t="shared" si="56"/>
        <v>03-05-04-11-02-06-07-09-18</v>
      </c>
      <c r="J217" s="28" t="str">
        <f t="shared" si="48"/>
        <v>b</v>
      </c>
      <c r="K217" s="28">
        <f t="shared" si="52"/>
        <v>6</v>
      </c>
      <c r="L217" s="28">
        <f t="shared" si="57"/>
        <v>7</v>
      </c>
      <c r="M217" s="28">
        <v>1</v>
      </c>
      <c r="N217" s="28" t="str">
        <f t="shared" si="54"/>
        <v>w</v>
      </c>
      <c r="O217" s="28">
        <f t="shared" si="49"/>
        <v>9</v>
      </c>
      <c r="P217" s="28">
        <f t="shared" si="51"/>
        <v>-162</v>
      </c>
      <c r="Q217" s="28" t="str">
        <f t="shared" si="50"/>
        <v/>
      </c>
    </row>
    <row r="218" spans="1:17" ht="13.2" x14ac:dyDescent="0.25">
      <c r="A218" s="20" t="s">
        <v>9</v>
      </c>
      <c r="B218" s="50">
        <v>6.2962962962962964E-3</v>
      </c>
      <c r="C218" s="51">
        <v>27</v>
      </c>
      <c r="D218" s="28" t="str">
        <f t="shared" si="46"/>
        <v>15</v>
      </c>
      <c r="E218" s="28" t="str">
        <f t="shared" si="53"/>
        <v>03-05-04-11-02-06-07-09-18</v>
      </c>
      <c r="F218" s="28" t="str">
        <f t="shared" si="45"/>
        <v>01-14-16-13-10-12-15-08-17</v>
      </c>
      <c r="G218" s="28" t="str">
        <f t="shared" si="55"/>
        <v/>
      </c>
      <c r="H218" s="28" t="str">
        <f t="shared" si="47"/>
        <v>last</v>
      </c>
      <c r="I218" s="28" t="str">
        <f t="shared" si="56"/>
        <v>03-05-04-11-02-06-07-09-18</v>
      </c>
      <c r="J218" s="28" t="str">
        <f t="shared" si="48"/>
        <v>b</v>
      </c>
      <c r="K218" s="28">
        <f t="shared" si="52"/>
        <v>7</v>
      </c>
      <c r="L218" s="28">
        <f t="shared" si="57"/>
        <v>7</v>
      </c>
      <c r="M218" s="28">
        <v>1</v>
      </c>
      <c r="N218" s="28" t="str">
        <f>IF(C218="","",IF(J218="","",IF(AND(J218="b",OR(MID(I218,1,2)=D218,MID(I218,4,2)=D218,MID(I218,7,2)=D218,MID(I218,10,2)=D218,MID(I218,13,2)=D218,MID(I218,16,2)=D218,MID(I218,19,2)=D218,MID(I218,22,2)=D218,MID(I218,25,2)=D218)),"w","l")))</f>
        <v>l</v>
      </c>
      <c r="O218" s="28">
        <f t="shared" si="49"/>
        <v>-9</v>
      </c>
      <c r="P218" s="28">
        <f t="shared" si="51"/>
        <v>-171</v>
      </c>
      <c r="Q218" s="28" t="str">
        <f t="shared" si="50"/>
        <v/>
      </c>
    </row>
    <row r="219" spans="1:17" ht="13.2" x14ac:dyDescent="0.25">
      <c r="A219" s="20" t="s">
        <v>9</v>
      </c>
      <c r="B219" s="50">
        <v>9.2592592592592605E-3</v>
      </c>
      <c r="C219" s="51">
        <v>34</v>
      </c>
      <c r="D219" s="28" t="str">
        <f t="shared" si="46"/>
        <v>16</v>
      </c>
      <c r="E219" s="28" t="str">
        <f t="shared" si="53"/>
        <v>05-04-11-02-06-07-09-18-15</v>
      </c>
      <c r="F219" s="28" t="str">
        <f t="shared" si="45"/>
        <v>01-14-16-13-10-12-08-17-03</v>
      </c>
      <c r="G219" s="28" t="str">
        <f t="shared" si="55"/>
        <v>01-14-16-13-10-12-08-17</v>
      </c>
      <c r="H219" s="28" t="str">
        <f t="shared" si="47"/>
        <v>furthest</v>
      </c>
      <c r="I219" s="28" t="str">
        <f t="shared" si="56"/>
        <v>01-14-16-13-10-12-08-17-03</v>
      </c>
      <c r="J219" s="28" t="str">
        <f t="shared" si="48"/>
        <v>b</v>
      </c>
      <c r="K219" s="28">
        <f t="shared" si="52"/>
        <v>8</v>
      </c>
      <c r="L219" s="28">
        <f t="shared" si="57"/>
        <v>7</v>
      </c>
      <c r="M219" s="28">
        <v>1</v>
      </c>
      <c r="N219" s="28" t="str">
        <f t="shared" si="54"/>
        <v>w</v>
      </c>
      <c r="O219" s="28">
        <f t="shared" si="49"/>
        <v>9</v>
      </c>
      <c r="P219" s="28">
        <f t="shared" si="51"/>
        <v>-162</v>
      </c>
      <c r="Q219" s="28" t="str">
        <f t="shared" si="50"/>
        <v/>
      </c>
    </row>
    <row r="220" spans="1:17" ht="13.2" x14ac:dyDescent="0.25">
      <c r="A220" s="20" t="s">
        <v>9</v>
      </c>
      <c r="B220" s="50">
        <v>1.255787037037037E-2</v>
      </c>
      <c r="C220" s="51">
        <v>34</v>
      </c>
      <c r="D220" s="28" t="str">
        <f t="shared" si="46"/>
        <v>16</v>
      </c>
      <c r="E220" s="28" t="str">
        <f t="shared" si="53"/>
        <v>04-11-02-06-07-09-18-15-16</v>
      </c>
      <c r="F220" s="28" t="str">
        <f t="shared" si="45"/>
        <v>01-14-13-10-12-08-17-03-05</v>
      </c>
      <c r="G220" s="28" t="str">
        <f t="shared" si="55"/>
        <v>01-14-13-10-12-08-17-03</v>
      </c>
      <c r="H220" s="28" t="str">
        <f t="shared" si="47"/>
        <v>furthest</v>
      </c>
      <c r="I220" s="28" t="str">
        <f t="shared" si="56"/>
        <v>01-14-13-10-12-08-17-03-05</v>
      </c>
      <c r="J220" s="28" t="str">
        <f t="shared" si="48"/>
        <v>b</v>
      </c>
      <c r="K220" s="28">
        <f t="shared" si="52"/>
        <v>9</v>
      </c>
      <c r="L220" s="28">
        <f t="shared" si="57"/>
        <v>7</v>
      </c>
      <c r="M220" s="28">
        <v>1</v>
      </c>
      <c r="N220" s="28" t="str">
        <f t="shared" si="54"/>
        <v>l</v>
      </c>
      <c r="O220" s="28">
        <f t="shared" si="49"/>
        <v>-9</v>
      </c>
      <c r="P220" s="28">
        <f t="shared" si="51"/>
        <v>-171</v>
      </c>
      <c r="Q220" s="28" t="str">
        <f t="shared" si="50"/>
        <v/>
      </c>
    </row>
    <row r="221" spans="1:17" ht="13.2" x14ac:dyDescent="0.25">
      <c r="A221" s="60" t="s">
        <v>6</v>
      </c>
      <c r="B221" s="40">
        <v>1.8206018518518517E-2</v>
      </c>
      <c r="C221" s="41">
        <v>33</v>
      </c>
      <c r="D221" s="28" t="str">
        <f t="shared" si="46"/>
        <v>18</v>
      </c>
      <c r="E221" s="28" t="str">
        <f t="shared" si="53"/>
        <v>04-11-02-06-07-09-18-15-16</v>
      </c>
      <c r="F221" s="28" t="str">
        <f t="shared" si="45"/>
        <v>01-14-13-10-12-08-17-03-05</v>
      </c>
      <c r="G221" s="28" t="str">
        <f t="shared" si="55"/>
        <v/>
      </c>
      <c r="H221" s="28" t="str">
        <f t="shared" si="47"/>
        <v>last</v>
      </c>
      <c r="I221" s="28" t="str">
        <f t="shared" si="56"/>
        <v>04-11-02-06-07-09-18-15-16</v>
      </c>
      <c r="J221" s="28" t="str">
        <f t="shared" si="48"/>
        <v>b</v>
      </c>
      <c r="K221" s="28">
        <f t="shared" si="52"/>
        <v>1</v>
      </c>
      <c r="L221" s="28">
        <f t="shared" si="57"/>
        <v>8</v>
      </c>
      <c r="M221" s="28">
        <v>1</v>
      </c>
      <c r="N221" s="28" t="str">
        <f t="shared" si="54"/>
        <v>w</v>
      </c>
      <c r="O221" s="28">
        <f t="shared" si="49"/>
        <v>9</v>
      </c>
      <c r="P221" s="28">
        <f t="shared" si="51"/>
        <v>-162</v>
      </c>
      <c r="Q221" s="28" t="str">
        <f t="shared" si="50"/>
        <v/>
      </c>
    </row>
    <row r="222" spans="1:17" ht="13.2" x14ac:dyDescent="0.25">
      <c r="A222" s="60" t="s">
        <v>6</v>
      </c>
      <c r="B222" s="40">
        <v>1.9386574074074073E-2</v>
      </c>
      <c r="C222" s="41">
        <v>22</v>
      </c>
      <c r="D222" s="28" t="str">
        <f t="shared" si="46"/>
        <v>10</v>
      </c>
      <c r="E222" s="28" t="str">
        <f t="shared" si="53"/>
        <v>04-11-02-06-07-09-15-16-18</v>
      </c>
      <c r="F222" s="28" t="str">
        <f t="shared" ref="F222:F285" si="58">IF(C221="","",IF(C221=0,F221,IF(AND(LEN(E221)=26,OR(MID(E221,1,2)=D221,MID(E221,4,2)=D221,MID(E221,7,2)=D221,MID(E221,10,2)=D221,MID(E221,13,2)=D221,MID(E221,16,2)=D221,MID(E221,19,2)=D221,MID(E221,22,2)=D221,MID(E221,25,2)=D221)),F221,IF(LEN(E221)=26,CONCATENATE(G222,"-",MID(E221,1,2)),IF(RIGHT(F221,2)=D221,MID(F221,1,LEN(F221)-3),IF(OR(MID(E221,1,2)=D221,MID(E221,4,2)=D221,MID(E221,7,2)=D221,MID(E221,10,2)=D221,MID(E221,13,2)=D221,MID(E221,16,2)=D221,MID(E221,19,2)=D221,MID(E221,22,2)=D221,MID(E221,25,2)=D221),F221,REPLACE(F221,SEARCH(D221,F221,1),3,"")))))))</f>
        <v>01-14-13-10-12-08-17-03-05</v>
      </c>
      <c r="G222" s="28" t="str">
        <f t="shared" si="55"/>
        <v/>
      </c>
      <c r="H222" s="28" t="str">
        <f t="shared" si="47"/>
        <v>last</v>
      </c>
      <c r="I222" s="28" t="str">
        <f t="shared" si="56"/>
        <v>04-11-02-06-07-09-15-16-18</v>
      </c>
      <c r="J222" s="28" t="str">
        <f t="shared" si="48"/>
        <v>b</v>
      </c>
      <c r="K222" s="28">
        <f t="shared" si="52"/>
        <v>2</v>
      </c>
      <c r="L222" s="28">
        <f t="shared" si="57"/>
        <v>8</v>
      </c>
      <c r="M222" s="28">
        <v>1</v>
      </c>
      <c r="N222" s="28" t="str">
        <f t="shared" si="54"/>
        <v>l</v>
      </c>
      <c r="O222" s="28">
        <f t="shared" si="49"/>
        <v>-9</v>
      </c>
      <c r="P222" s="28">
        <f t="shared" si="51"/>
        <v>-171</v>
      </c>
      <c r="Q222" s="28" t="str">
        <f t="shared" si="50"/>
        <v/>
      </c>
    </row>
    <row r="223" spans="1:17" ht="13.2" x14ac:dyDescent="0.25">
      <c r="A223" s="60" t="s">
        <v>6</v>
      </c>
      <c r="B223" s="40">
        <v>2.0856481481481479E-2</v>
      </c>
      <c r="C223" s="41">
        <v>12</v>
      </c>
      <c r="D223" s="28" t="str">
        <f t="shared" si="46"/>
        <v>06</v>
      </c>
      <c r="E223" s="28" t="str">
        <f t="shared" si="53"/>
        <v>11-02-06-07-09-15-16-18-10</v>
      </c>
      <c r="F223" s="28" t="str">
        <f t="shared" si="58"/>
        <v>01-14-13-12-08-17-03-05-04</v>
      </c>
      <c r="G223" s="28" t="str">
        <f t="shared" si="55"/>
        <v>01-14-13-12-08-17-03-05</v>
      </c>
      <c r="H223" s="28" t="str">
        <f t="shared" si="47"/>
        <v>furthest</v>
      </c>
      <c r="I223" s="28" t="str">
        <f t="shared" si="56"/>
        <v>01-14-13-12-08-17-03-05-04</v>
      </c>
      <c r="J223" s="28" t="str">
        <f t="shared" si="48"/>
        <v>b</v>
      </c>
      <c r="K223" s="28">
        <f t="shared" si="52"/>
        <v>3</v>
      </c>
      <c r="L223" s="28">
        <f t="shared" si="57"/>
        <v>8</v>
      </c>
      <c r="M223" s="28">
        <v>1</v>
      </c>
      <c r="N223" s="28" t="str">
        <f t="shared" si="54"/>
        <v>l</v>
      </c>
      <c r="O223" s="28">
        <f t="shared" si="49"/>
        <v>-9</v>
      </c>
      <c r="P223" s="28">
        <f t="shared" si="51"/>
        <v>-180</v>
      </c>
      <c r="Q223" s="28" t="str">
        <f t="shared" si="50"/>
        <v/>
      </c>
    </row>
    <row r="224" spans="1:17" ht="13.2" x14ac:dyDescent="0.25">
      <c r="A224" s="60" t="s">
        <v>6</v>
      </c>
      <c r="B224" s="40">
        <v>2.2395833333333334E-2</v>
      </c>
      <c r="C224" s="41">
        <v>30</v>
      </c>
      <c r="D224" s="28" t="str">
        <f t="shared" si="46"/>
        <v>15</v>
      </c>
      <c r="E224" s="28" t="str">
        <f t="shared" si="53"/>
        <v>11-02-07-09-15-16-18-10-06</v>
      </c>
      <c r="F224" s="28" t="str">
        <f t="shared" si="58"/>
        <v>01-14-13-12-08-17-03-05-04</v>
      </c>
      <c r="G224" s="28" t="str">
        <f t="shared" si="55"/>
        <v/>
      </c>
      <c r="H224" s="28" t="str">
        <f t="shared" si="47"/>
        <v>last</v>
      </c>
      <c r="I224" s="28" t="str">
        <f t="shared" si="56"/>
        <v>11-02-07-09-15-16-18-10-06</v>
      </c>
      <c r="J224" s="28" t="str">
        <f t="shared" si="48"/>
        <v>b</v>
      </c>
      <c r="K224" s="28">
        <f t="shared" si="52"/>
        <v>4</v>
      </c>
      <c r="L224" s="28">
        <f t="shared" si="57"/>
        <v>8</v>
      </c>
      <c r="M224" s="28">
        <v>1</v>
      </c>
      <c r="N224" s="28" t="str">
        <f t="shared" si="54"/>
        <v>w</v>
      </c>
      <c r="O224" s="28">
        <f t="shared" si="49"/>
        <v>9</v>
      </c>
      <c r="P224" s="28">
        <f t="shared" si="51"/>
        <v>-171</v>
      </c>
      <c r="Q224" s="28" t="str">
        <f t="shared" si="50"/>
        <v/>
      </c>
    </row>
    <row r="225" spans="1:17" ht="13.2" x14ac:dyDescent="0.25">
      <c r="A225" s="60" t="s">
        <v>6</v>
      </c>
      <c r="B225" s="40">
        <v>2.3564814814814813E-2</v>
      </c>
      <c r="C225" s="41">
        <v>24</v>
      </c>
      <c r="D225" s="28" t="str">
        <f t="shared" si="46"/>
        <v>12</v>
      </c>
      <c r="E225" s="28" t="str">
        <f t="shared" si="53"/>
        <v>11-02-07-09-16-18-10-06-15</v>
      </c>
      <c r="F225" s="28" t="str">
        <f t="shared" si="58"/>
        <v>01-14-13-12-08-17-03-05-04</v>
      </c>
      <c r="G225" s="28" t="str">
        <f t="shared" si="55"/>
        <v/>
      </c>
      <c r="H225" s="28" t="str">
        <f t="shared" si="47"/>
        <v>last</v>
      </c>
      <c r="I225" s="28" t="str">
        <f t="shared" si="56"/>
        <v>11-02-07-09-16-18-10-06-15</v>
      </c>
      <c r="J225" s="28" t="str">
        <f t="shared" si="48"/>
        <v>b</v>
      </c>
      <c r="K225" s="28">
        <f t="shared" si="52"/>
        <v>5</v>
      </c>
      <c r="L225" s="28">
        <f t="shared" si="57"/>
        <v>8</v>
      </c>
      <c r="M225" s="28">
        <v>1</v>
      </c>
      <c r="N225" s="28" t="str">
        <f t="shared" si="54"/>
        <v>l</v>
      </c>
      <c r="O225" s="28">
        <f t="shared" si="49"/>
        <v>-9</v>
      </c>
      <c r="P225" s="28">
        <f t="shared" si="51"/>
        <v>-180</v>
      </c>
      <c r="Q225" s="28" t="str">
        <f t="shared" si="50"/>
        <v/>
      </c>
    </row>
    <row r="226" spans="1:17" ht="13.2" x14ac:dyDescent="0.25">
      <c r="A226" s="60" t="s">
        <v>6</v>
      </c>
      <c r="B226" s="40">
        <v>2.4641203703703703E-2</v>
      </c>
      <c r="C226" s="41">
        <v>7</v>
      </c>
      <c r="D226" s="28" t="str">
        <f t="shared" si="46"/>
        <v>04</v>
      </c>
      <c r="E226" s="28" t="str">
        <f t="shared" si="53"/>
        <v>02-07-09-16-18-10-06-15-12</v>
      </c>
      <c r="F226" s="28" t="str">
        <f t="shared" si="58"/>
        <v>01-14-13-08-17-03-05-04-11</v>
      </c>
      <c r="G226" s="28" t="str">
        <f t="shared" si="55"/>
        <v>01-14-13-08-17-03-05-04</v>
      </c>
      <c r="H226" s="28" t="str">
        <f t="shared" si="47"/>
        <v>furthest</v>
      </c>
      <c r="I226" s="28" t="str">
        <f t="shared" si="56"/>
        <v>01-14-13-08-17-03-05-04-11</v>
      </c>
      <c r="J226" s="28" t="str">
        <f t="shared" si="48"/>
        <v>b</v>
      </c>
      <c r="K226" s="28">
        <f t="shared" si="52"/>
        <v>6</v>
      </c>
      <c r="L226" s="28">
        <f t="shared" si="57"/>
        <v>8</v>
      </c>
      <c r="M226" s="28">
        <v>1</v>
      </c>
      <c r="N226" s="28" t="str">
        <f t="shared" si="54"/>
        <v>w</v>
      </c>
      <c r="O226" s="28">
        <f t="shared" si="49"/>
        <v>9</v>
      </c>
      <c r="P226" s="28">
        <f t="shared" si="51"/>
        <v>-171</v>
      </c>
      <c r="Q226" s="28" t="str">
        <f t="shared" si="50"/>
        <v/>
      </c>
    </row>
    <row r="227" spans="1:17" ht="13.2" x14ac:dyDescent="0.25">
      <c r="A227" s="60" t="s">
        <v>6</v>
      </c>
      <c r="B227" s="40">
        <v>2.5624999999999998E-2</v>
      </c>
      <c r="C227" s="41">
        <v>30</v>
      </c>
      <c r="D227" s="28" t="str">
        <f t="shared" si="46"/>
        <v>15</v>
      </c>
      <c r="E227" s="28" t="str">
        <f t="shared" si="53"/>
        <v>07-09-16-18-10-06-15-12-04</v>
      </c>
      <c r="F227" s="28" t="str">
        <f t="shared" si="58"/>
        <v>01-14-13-08-17-03-05-11-02</v>
      </c>
      <c r="G227" s="28" t="str">
        <f t="shared" si="55"/>
        <v>01-14-13-08-17-03-05-11</v>
      </c>
      <c r="H227" s="28" t="str">
        <f t="shared" si="47"/>
        <v>furthest</v>
      </c>
      <c r="I227" s="28" t="str">
        <f t="shared" si="56"/>
        <v>01-14-13-08-17-03-05-11-02</v>
      </c>
      <c r="J227" s="28" t="str">
        <f t="shared" si="48"/>
        <v>b</v>
      </c>
      <c r="K227" s="28">
        <f t="shared" si="52"/>
        <v>7</v>
      </c>
      <c r="L227" s="28">
        <f t="shared" si="57"/>
        <v>8</v>
      </c>
      <c r="M227" s="28">
        <v>1</v>
      </c>
      <c r="N227" s="28" t="str">
        <f t="shared" si="54"/>
        <v>l</v>
      </c>
      <c r="O227" s="28">
        <f t="shared" si="49"/>
        <v>-9</v>
      </c>
      <c r="P227" s="28">
        <f t="shared" si="51"/>
        <v>-180</v>
      </c>
      <c r="Q227" s="28" t="str">
        <f t="shared" si="50"/>
        <v/>
      </c>
    </row>
    <row r="228" spans="1:17" ht="13.2" x14ac:dyDescent="0.25">
      <c r="A228" s="60" t="s">
        <v>6</v>
      </c>
      <c r="B228" s="40">
        <v>2.6620370370370374E-2</v>
      </c>
      <c r="C228" s="41">
        <v>9</v>
      </c>
      <c r="D228" s="28" t="str">
        <f t="shared" si="46"/>
        <v>06</v>
      </c>
      <c r="E228" s="28" t="str">
        <f t="shared" si="53"/>
        <v>07-09-16-18-10-06-12-04-15</v>
      </c>
      <c r="F228" s="28" t="str">
        <f t="shared" si="58"/>
        <v>01-14-13-08-17-03-05-11-02</v>
      </c>
      <c r="G228" s="28" t="str">
        <f t="shared" si="55"/>
        <v/>
      </c>
      <c r="H228" s="28" t="str">
        <f t="shared" si="47"/>
        <v>last</v>
      </c>
      <c r="I228" s="28" t="str">
        <f t="shared" si="56"/>
        <v>07-09-16-18-10-06-12-04-15</v>
      </c>
      <c r="J228" s="28" t="str">
        <f t="shared" si="48"/>
        <v>b</v>
      </c>
      <c r="K228" s="28">
        <f t="shared" si="52"/>
        <v>8</v>
      </c>
      <c r="L228" s="28">
        <f t="shared" si="57"/>
        <v>8</v>
      </c>
      <c r="M228" s="28">
        <v>1</v>
      </c>
      <c r="N228" s="28" t="str">
        <f t="shared" si="54"/>
        <v>w</v>
      </c>
      <c r="O228" s="28">
        <f t="shared" si="49"/>
        <v>9</v>
      </c>
      <c r="P228" s="28">
        <f t="shared" si="51"/>
        <v>-171</v>
      </c>
      <c r="Q228" s="28" t="str">
        <f t="shared" si="50"/>
        <v/>
      </c>
    </row>
    <row r="229" spans="1:17" ht="13.2" x14ac:dyDescent="0.25">
      <c r="A229" s="60" t="s">
        <v>6</v>
      </c>
      <c r="B229" s="40">
        <v>2.7766203703703706E-2</v>
      </c>
      <c r="C229" s="41">
        <v>28</v>
      </c>
      <c r="D229" s="28" t="str">
        <f t="shared" si="46"/>
        <v>13</v>
      </c>
      <c r="E229" s="28" t="str">
        <f t="shared" si="53"/>
        <v>07-09-16-18-10-12-04-15-06</v>
      </c>
      <c r="F229" s="28" t="str">
        <f t="shared" si="58"/>
        <v>01-14-13-08-17-03-05-11-02</v>
      </c>
      <c r="G229" s="28" t="str">
        <f t="shared" si="55"/>
        <v/>
      </c>
      <c r="H229" s="28" t="str">
        <f t="shared" si="47"/>
        <v>last</v>
      </c>
      <c r="I229" s="28" t="str">
        <f t="shared" si="56"/>
        <v>07-09-16-18-10-12-04-15-06</v>
      </c>
      <c r="J229" s="28" t="str">
        <f t="shared" si="48"/>
        <v>b</v>
      </c>
      <c r="K229" s="28">
        <f t="shared" si="52"/>
        <v>9</v>
      </c>
      <c r="L229" s="28">
        <f t="shared" si="57"/>
        <v>8</v>
      </c>
      <c r="M229" s="28">
        <v>1</v>
      </c>
      <c r="N229" s="28" t="str">
        <f t="shared" si="54"/>
        <v>l</v>
      </c>
      <c r="O229" s="28">
        <f t="shared" si="49"/>
        <v>-9</v>
      </c>
      <c r="P229" s="28">
        <f t="shared" si="51"/>
        <v>-180</v>
      </c>
      <c r="Q229" s="28" t="str">
        <f t="shared" si="50"/>
        <v/>
      </c>
    </row>
    <row r="230" spans="1:17" ht="13.2" x14ac:dyDescent="0.25">
      <c r="A230" s="18" t="s">
        <v>7</v>
      </c>
      <c r="B230" s="43">
        <v>2.9976851851851852E-2</v>
      </c>
      <c r="C230" s="44">
        <v>2</v>
      </c>
      <c r="D230" s="28" t="str">
        <f t="shared" si="46"/>
        <v>02</v>
      </c>
      <c r="E230" s="28" t="str">
        <f t="shared" si="53"/>
        <v>09-16-18-10-12-04-15-06-13</v>
      </c>
      <c r="F230" s="28" t="str">
        <f t="shared" si="58"/>
        <v>01-14-08-17-03-05-11-02-07</v>
      </c>
      <c r="G230" s="28" t="str">
        <f t="shared" si="55"/>
        <v>01-14-08-17-03-05-11-02</v>
      </c>
      <c r="H230" s="28" t="str">
        <f t="shared" si="47"/>
        <v>furthest</v>
      </c>
      <c r="I230" s="28" t="str">
        <f t="shared" si="56"/>
        <v>01-14-08-17-03-05-11-02-07</v>
      </c>
      <c r="J230" s="28" t="str">
        <f t="shared" si="48"/>
        <v>b</v>
      </c>
      <c r="K230" s="28">
        <f t="shared" si="52"/>
        <v>1</v>
      </c>
      <c r="L230" s="28">
        <f t="shared" si="57"/>
        <v>9</v>
      </c>
      <c r="M230" s="28">
        <v>1</v>
      </c>
      <c r="N230" s="28" t="str">
        <f t="shared" si="54"/>
        <v>w</v>
      </c>
      <c r="O230" s="28">
        <f t="shared" si="49"/>
        <v>9</v>
      </c>
      <c r="P230" s="28">
        <f t="shared" si="51"/>
        <v>-171</v>
      </c>
      <c r="Q230" s="28" t="str">
        <f t="shared" si="50"/>
        <v/>
      </c>
    </row>
    <row r="231" spans="1:17" ht="13.2" x14ac:dyDescent="0.25">
      <c r="A231" s="18" t="s">
        <v>7</v>
      </c>
      <c r="B231" s="43">
        <v>3.107638888888889E-2</v>
      </c>
      <c r="C231" s="44">
        <v>22</v>
      </c>
      <c r="D231" s="28" t="str">
        <f t="shared" si="46"/>
        <v>10</v>
      </c>
      <c r="E231" s="28" t="str">
        <f t="shared" si="53"/>
        <v>16-18-10-12-04-15-06-13-02</v>
      </c>
      <c r="F231" s="28" t="str">
        <f t="shared" si="58"/>
        <v>01-14-08-17-03-05-11-07-09</v>
      </c>
      <c r="G231" s="28" t="str">
        <f t="shared" si="55"/>
        <v>01-14-08-17-03-05-11-07</v>
      </c>
      <c r="H231" s="28" t="str">
        <f t="shared" si="47"/>
        <v>furthest</v>
      </c>
      <c r="I231" s="28" t="str">
        <f t="shared" si="56"/>
        <v>01-14-08-17-03-05-11-07-09</v>
      </c>
      <c r="J231" s="28" t="str">
        <f t="shared" si="48"/>
        <v>b</v>
      </c>
      <c r="K231" s="28">
        <f t="shared" si="52"/>
        <v>2</v>
      </c>
      <c r="L231" s="28">
        <f t="shared" si="57"/>
        <v>9</v>
      </c>
      <c r="M231" s="28">
        <v>1</v>
      </c>
      <c r="N231" s="28" t="str">
        <f t="shared" si="54"/>
        <v>l</v>
      </c>
      <c r="O231" s="28">
        <f t="shared" si="49"/>
        <v>-9</v>
      </c>
      <c r="P231" s="28">
        <f t="shared" si="51"/>
        <v>-180</v>
      </c>
      <c r="Q231" s="28" t="str">
        <f t="shared" si="50"/>
        <v/>
      </c>
    </row>
    <row r="232" spans="1:17" ht="13.2" x14ac:dyDescent="0.25">
      <c r="A232" s="18" t="s">
        <v>7</v>
      </c>
      <c r="B232" s="43">
        <v>3.1886574074074074E-2</v>
      </c>
      <c r="C232" s="44">
        <v>30</v>
      </c>
      <c r="D232" s="28" t="str">
        <f t="shared" si="46"/>
        <v>15</v>
      </c>
      <c r="E232" s="28" t="str">
        <f t="shared" si="53"/>
        <v>16-18-12-04-15-06-13-02-10</v>
      </c>
      <c r="F232" s="28" t="str">
        <f t="shared" si="58"/>
        <v>01-14-08-17-03-05-11-07-09</v>
      </c>
      <c r="G232" s="28" t="str">
        <f t="shared" si="55"/>
        <v/>
      </c>
      <c r="H232" s="28" t="str">
        <f t="shared" si="47"/>
        <v>last</v>
      </c>
      <c r="I232" s="28" t="str">
        <f t="shared" si="56"/>
        <v>16-18-12-04-15-06-13-02-10</v>
      </c>
      <c r="J232" s="28" t="str">
        <f t="shared" si="48"/>
        <v>b</v>
      </c>
      <c r="K232" s="28">
        <f t="shared" si="52"/>
        <v>3</v>
      </c>
      <c r="L232" s="28">
        <f t="shared" si="57"/>
        <v>9</v>
      </c>
      <c r="M232" s="28">
        <v>1</v>
      </c>
      <c r="N232" s="28" t="str">
        <f t="shared" si="54"/>
        <v>w</v>
      </c>
      <c r="O232" s="28">
        <f t="shared" si="49"/>
        <v>9</v>
      </c>
      <c r="P232" s="28">
        <f t="shared" si="51"/>
        <v>-171</v>
      </c>
      <c r="Q232" s="28" t="str">
        <f t="shared" si="50"/>
        <v/>
      </c>
    </row>
    <row r="233" spans="1:17" ht="13.2" x14ac:dyDescent="0.25">
      <c r="A233" s="18" t="s">
        <v>7</v>
      </c>
      <c r="B233" s="43">
        <v>3.3321759259259259E-2</v>
      </c>
      <c r="C233" s="44">
        <v>14</v>
      </c>
      <c r="D233" s="28" t="str">
        <f t="shared" si="46"/>
        <v>08</v>
      </c>
      <c r="E233" s="28" t="str">
        <f t="shared" si="53"/>
        <v>16-18-12-04-06-13-02-10-15</v>
      </c>
      <c r="F233" s="28" t="str">
        <f t="shared" si="58"/>
        <v>01-14-08-17-03-05-11-07-09</v>
      </c>
      <c r="G233" s="28" t="str">
        <f t="shared" si="55"/>
        <v/>
      </c>
      <c r="H233" s="28" t="str">
        <f t="shared" si="47"/>
        <v>last</v>
      </c>
      <c r="I233" s="28" t="str">
        <f t="shared" si="56"/>
        <v>16-18-12-04-06-13-02-10-15</v>
      </c>
      <c r="J233" s="28" t="str">
        <f t="shared" si="48"/>
        <v>b</v>
      </c>
      <c r="K233" s="28">
        <f t="shared" si="52"/>
        <v>4</v>
      </c>
      <c r="L233" s="28">
        <f t="shared" si="57"/>
        <v>9</v>
      </c>
      <c r="M233" s="28">
        <v>1</v>
      </c>
      <c r="N233" s="28" t="str">
        <f t="shared" si="54"/>
        <v>l</v>
      </c>
      <c r="O233" s="28">
        <f t="shared" si="49"/>
        <v>-9</v>
      </c>
      <c r="P233" s="28">
        <f t="shared" si="51"/>
        <v>-180</v>
      </c>
      <c r="Q233" s="28" t="str">
        <f t="shared" si="50"/>
        <v/>
      </c>
    </row>
    <row r="234" spans="1:17" ht="13.2" x14ac:dyDescent="0.25">
      <c r="A234" s="18" t="s">
        <v>7</v>
      </c>
      <c r="B234" s="43">
        <v>3.4421296296296297E-2</v>
      </c>
      <c r="C234" s="44">
        <v>8</v>
      </c>
      <c r="D234" s="28" t="str">
        <f t="shared" si="46"/>
        <v>05</v>
      </c>
      <c r="E234" s="28" t="str">
        <f t="shared" si="53"/>
        <v>18-12-04-06-13-02-10-15-08</v>
      </c>
      <c r="F234" s="28" t="str">
        <f t="shared" si="58"/>
        <v>01-14-17-03-05-11-07-09-16</v>
      </c>
      <c r="G234" s="28" t="str">
        <f t="shared" si="55"/>
        <v>01-14-17-03-05-11-07-09</v>
      </c>
      <c r="H234" s="28" t="str">
        <f t="shared" si="47"/>
        <v>furthest</v>
      </c>
      <c r="I234" s="28" t="str">
        <f t="shared" si="56"/>
        <v>01-14-17-03-05-11-07-09-16</v>
      </c>
      <c r="J234" s="28" t="str">
        <f t="shared" si="48"/>
        <v>b</v>
      </c>
      <c r="K234" s="28">
        <f t="shared" si="52"/>
        <v>5</v>
      </c>
      <c r="L234" s="28">
        <f t="shared" si="57"/>
        <v>9</v>
      </c>
      <c r="M234" s="28">
        <v>1</v>
      </c>
      <c r="N234" s="28" t="str">
        <f t="shared" si="54"/>
        <v>w</v>
      </c>
      <c r="O234" s="28">
        <f t="shared" si="49"/>
        <v>9</v>
      </c>
      <c r="P234" s="28">
        <f t="shared" si="51"/>
        <v>-171</v>
      </c>
      <c r="Q234" s="28" t="str">
        <f t="shared" si="50"/>
        <v/>
      </c>
    </row>
    <row r="235" spans="1:17" ht="13.2" x14ac:dyDescent="0.25">
      <c r="A235" s="18" t="s">
        <v>7</v>
      </c>
      <c r="B235" s="43">
        <v>3.5567129629629629E-2</v>
      </c>
      <c r="C235" s="44">
        <v>18</v>
      </c>
      <c r="D235" s="28" t="str">
        <f t="shared" si="46"/>
        <v>09</v>
      </c>
      <c r="E235" s="28" t="str">
        <f t="shared" si="53"/>
        <v>12-04-06-13-02-10-15-08-05</v>
      </c>
      <c r="F235" s="28" t="str">
        <f t="shared" si="58"/>
        <v>01-14-17-03-11-07-09-16-18</v>
      </c>
      <c r="G235" s="28" t="str">
        <f t="shared" si="55"/>
        <v>01-14-17-03-11-07-09-16</v>
      </c>
      <c r="H235" s="28" t="str">
        <f t="shared" si="47"/>
        <v>furthest</v>
      </c>
      <c r="I235" s="28" t="str">
        <f t="shared" si="56"/>
        <v>01-14-17-03-11-07-09-16-18</v>
      </c>
      <c r="J235" s="28" t="str">
        <f t="shared" si="48"/>
        <v>b</v>
      </c>
      <c r="K235" s="28">
        <f t="shared" si="52"/>
        <v>6</v>
      </c>
      <c r="L235" s="28">
        <f t="shared" si="57"/>
        <v>9</v>
      </c>
      <c r="M235" s="28">
        <v>1</v>
      </c>
      <c r="N235" s="28" t="str">
        <f t="shared" si="54"/>
        <v>w</v>
      </c>
      <c r="O235" s="28">
        <f t="shared" si="49"/>
        <v>9</v>
      </c>
      <c r="P235" s="28">
        <f t="shared" si="51"/>
        <v>-162</v>
      </c>
      <c r="Q235" s="28" t="str">
        <f t="shared" si="50"/>
        <v/>
      </c>
    </row>
    <row r="236" spans="1:17" ht="13.2" x14ac:dyDescent="0.25">
      <c r="A236" s="18" t="s">
        <v>7</v>
      </c>
      <c r="B236" s="43">
        <v>3.7581018518518521E-2</v>
      </c>
      <c r="C236" s="44">
        <v>21</v>
      </c>
      <c r="D236" s="28" t="str">
        <f t="shared" si="46"/>
        <v>12</v>
      </c>
      <c r="E236" s="28" t="str">
        <f t="shared" si="53"/>
        <v>04-06-13-02-10-15-08-05-09</v>
      </c>
      <c r="F236" s="28" t="str">
        <f t="shared" si="58"/>
        <v>01-14-17-03-11-07-16-18-12</v>
      </c>
      <c r="G236" s="28" t="str">
        <f t="shared" si="55"/>
        <v>01-14-17-03-11-07-16-18</v>
      </c>
      <c r="H236" s="28" t="str">
        <f t="shared" si="47"/>
        <v>furthest</v>
      </c>
      <c r="I236" s="28" t="str">
        <f t="shared" si="56"/>
        <v>01-14-17-03-11-07-16-18-12</v>
      </c>
      <c r="J236" s="28" t="str">
        <f t="shared" si="48"/>
        <v>b</v>
      </c>
      <c r="K236" s="28">
        <f t="shared" si="52"/>
        <v>7</v>
      </c>
      <c r="L236" s="28">
        <f t="shared" si="57"/>
        <v>9</v>
      </c>
      <c r="M236" s="28">
        <v>1</v>
      </c>
      <c r="N236" s="28" t="str">
        <f t="shared" si="54"/>
        <v>w</v>
      </c>
      <c r="O236" s="28">
        <f t="shared" si="49"/>
        <v>9</v>
      </c>
      <c r="P236" s="28">
        <f t="shared" si="51"/>
        <v>-153</v>
      </c>
      <c r="Q236" s="28" t="str">
        <f t="shared" si="50"/>
        <v/>
      </c>
    </row>
    <row r="237" spans="1:17" ht="13.2" x14ac:dyDescent="0.25">
      <c r="A237" s="18" t="s">
        <v>7</v>
      </c>
      <c r="B237" s="43">
        <v>3.8703703703703705E-2</v>
      </c>
      <c r="C237" s="44">
        <v>26</v>
      </c>
      <c r="D237" s="28" t="str">
        <f t="shared" si="46"/>
        <v>14</v>
      </c>
      <c r="E237" s="28" t="str">
        <f t="shared" si="53"/>
        <v>06-13-02-10-15-08-05-09-12</v>
      </c>
      <c r="F237" s="28" t="str">
        <f t="shared" si="58"/>
        <v>01-14-17-03-11-07-16-18-04</v>
      </c>
      <c r="G237" s="28" t="str">
        <f t="shared" si="55"/>
        <v>01-14-17-03-11-07-16-18</v>
      </c>
      <c r="H237" s="28" t="str">
        <f t="shared" si="47"/>
        <v>furthest</v>
      </c>
      <c r="I237" s="28" t="str">
        <f t="shared" si="56"/>
        <v>01-14-17-03-11-07-16-18-04</v>
      </c>
      <c r="J237" s="28" t="str">
        <f t="shared" si="48"/>
        <v>b</v>
      </c>
      <c r="K237" s="28">
        <f t="shared" si="52"/>
        <v>8</v>
      </c>
      <c r="L237" s="28">
        <f t="shared" si="57"/>
        <v>9</v>
      </c>
      <c r="M237" s="28">
        <v>1</v>
      </c>
      <c r="N237" s="28" t="str">
        <f t="shared" si="54"/>
        <v>w</v>
      </c>
      <c r="O237" s="28">
        <f t="shared" si="49"/>
        <v>9</v>
      </c>
      <c r="P237" s="28">
        <f t="shared" si="51"/>
        <v>-144</v>
      </c>
      <c r="Q237" s="28" t="str">
        <f t="shared" si="50"/>
        <v/>
      </c>
    </row>
    <row r="238" spans="1:17" ht="13.2" x14ac:dyDescent="0.25">
      <c r="A238" s="18" t="s">
        <v>7</v>
      </c>
      <c r="B238" s="43">
        <v>4.0625000000000001E-2</v>
      </c>
      <c r="C238" s="44">
        <v>8</v>
      </c>
      <c r="D238" s="28" t="str">
        <f t="shared" si="46"/>
        <v>05</v>
      </c>
      <c r="E238" s="28" t="str">
        <f t="shared" si="53"/>
        <v>13-02-10-15-08-05-09-12-14</v>
      </c>
      <c r="F238" s="28" t="str">
        <f t="shared" si="58"/>
        <v>01-17-03-11-07-16-18-04-06</v>
      </c>
      <c r="G238" s="28" t="str">
        <f t="shared" si="55"/>
        <v>01-17-03-11-07-16-18-04</v>
      </c>
      <c r="H238" s="28" t="str">
        <f t="shared" si="47"/>
        <v>furthest</v>
      </c>
      <c r="I238" s="28" t="str">
        <f t="shared" si="56"/>
        <v>01-17-03-11-07-16-18-04-06</v>
      </c>
      <c r="J238" s="28" t="str">
        <f t="shared" si="48"/>
        <v>b</v>
      </c>
      <c r="K238" s="28">
        <f t="shared" si="52"/>
        <v>9</v>
      </c>
      <c r="L238" s="28">
        <f t="shared" si="57"/>
        <v>9</v>
      </c>
      <c r="M238" s="28">
        <v>1</v>
      </c>
      <c r="N238" s="28" t="str">
        <f t="shared" si="54"/>
        <v>l</v>
      </c>
      <c r="O238" s="28">
        <f t="shared" si="49"/>
        <v>-9</v>
      </c>
      <c r="P238" s="28">
        <f t="shared" si="51"/>
        <v>-153</v>
      </c>
      <c r="Q238" s="28" t="str">
        <f t="shared" si="50"/>
        <v/>
      </c>
    </row>
    <row r="239" spans="1:17" ht="13.2" x14ac:dyDescent="0.25">
      <c r="A239" s="13" t="s">
        <v>8</v>
      </c>
      <c r="B239" s="47">
        <v>4.3750000000000004E-2</v>
      </c>
      <c r="C239" s="48">
        <v>20</v>
      </c>
      <c r="D239" s="28" t="str">
        <f t="shared" si="46"/>
        <v>11</v>
      </c>
      <c r="E239" s="28" t="str">
        <f t="shared" si="53"/>
        <v>13-02-10-15-08-09-12-14-05</v>
      </c>
      <c r="F239" s="28" t="str">
        <f t="shared" si="58"/>
        <v>01-17-03-11-07-16-18-04-06</v>
      </c>
      <c r="G239" s="28" t="str">
        <f t="shared" si="55"/>
        <v/>
      </c>
      <c r="H239" s="28" t="str">
        <f t="shared" si="47"/>
        <v>last</v>
      </c>
      <c r="I239" s="28" t="str">
        <f t="shared" si="56"/>
        <v>13-02-10-15-08-09-12-14-05</v>
      </c>
      <c r="J239" s="28" t="str">
        <f t="shared" si="48"/>
        <v>b</v>
      </c>
      <c r="K239" s="28">
        <f t="shared" si="52"/>
        <v>1</v>
      </c>
      <c r="L239" s="28">
        <f t="shared" si="57"/>
        <v>8</v>
      </c>
      <c r="M239" s="28">
        <v>1</v>
      </c>
      <c r="N239" s="28" t="str">
        <f t="shared" si="54"/>
        <v>l</v>
      </c>
      <c r="O239" s="28">
        <f t="shared" si="49"/>
        <v>-9</v>
      </c>
      <c r="P239" s="28">
        <f t="shared" si="51"/>
        <v>-162</v>
      </c>
      <c r="Q239" s="28" t="str">
        <f t="shared" si="50"/>
        <v/>
      </c>
    </row>
    <row r="240" spans="1:17" ht="13.2" x14ac:dyDescent="0.25">
      <c r="A240" s="13" t="s">
        <v>8</v>
      </c>
      <c r="B240" s="47">
        <v>4.5335648148148146E-2</v>
      </c>
      <c r="C240" s="48">
        <v>27</v>
      </c>
      <c r="D240" s="28" t="str">
        <f t="shared" si="46"/>
        <v>15</v>
      </c>
      <c r="E240" s="28" t="str">
        <f t="shared" si="53"/>
        <v>02-10-15-08-09-12-14-05-11</v>
      </c>
      <c r="F240" s="28" t="str">
        <f t="shared" si="58"/>
        <v>01-17-03-07-16-18-04-06-13</v>
      </c>
      <c r="G240" s="28" t="str">
        <f t="shared" si="55"/>
        <v>01-17-03-07-16-18-04-06</v>
      </c>
      <c r="H240" s="28" t="str">
        <f t="shared" si="47"/>
        <v>furthest</v>
      </c>
      <c r="I240" s="28" t="str">
        <f t="shared" si="56"/>
        <v>01-17-03-07-16-18-04-06-13</v>
      </c>
      <c r="J240" s="28" t="str">
        <f t="shared" si="48"/>
        <v>b</v>
      </c>
      <c r="K240" s="28">
        <f t="shared" si="52"/>
        <v>2</v>
      </c>
      <c r="L240" s="28">
        <f t="shared" si="57"/>
        <v>8</v>
      </c>
      <c r="M240" s="28">
        <v>1</v>
      </c>
      <c r="N240" s="28" t="str">
        <f t="shared" si="54"/>
        <v>l</v>
      </c>
      <c r="O240" s="28">
        <f t="shared" si="49"/>
        <v>-9</v>
      </c>
      <c r="P240" s="28">
        <f t="shared" si="51"/>
        <v>-171</v>
      </c>
      <c r="Q240" s="28" t="str">
        <f t="shared" si="50"/>
        <v/>
      </c>
    </row>
    <row r="241" spans="1:17" ht="13.2" x14ac:dyDescent="0.25">
      <c r="A241" s="13" t="s">
        <v>8</v>
      </c>
      <c r="B241" s="47">
        <v>4.6944444444444448E-2</v>
      </c>
      <c r="C241" s="48">
        <v>4</v>
      </c>
      <c r="D241" s="28" t="str">
        <f t="shared" si="46"/>
        <v>01</v>
      </c>
      <c r="E241" s="28" t="str">
        <f t="shared" si="53"/>
        <v>02-10-08-09-12-14-05-11-15</v>
      </c>
      <c r="F241" s="28" t="str">
        <f t="shared" si="58"/>
        <v>01-17-03-07-16-18-04-06-13</v>
      </c>
      <c r="G241" s="28" t="str">
        <f t="shared" si="55"/>
        <v/>
      </c>
      <c r="H241" s="28" t="str">
        <f t="shared" si="47"/>
        <v>last</v>
      </c>
      <c r="I241" s="28" t="str">
        <f t="shared" si="56"/>
        <v>02-10-08-09-12-14-05-11-15</v>
      </c>
      <c r="J241" s="28" t="str">
        <f t="shared" si="48"/>
        <v>b</v>
      </c>
      <c r="K241" s="28">
        <f t="shared" si="52"/>
        <v>3</v>
      </c>
      <c r="L241" s="28">
        <f t="shared" si="57"/>
        <v>8</v>
      </c>
      <c r="M241" s="28">
        <v>1</v>
      </c>
      <c r="N241" s="28" t="str">
        <f t="shared" si="54"/>
        <v>l</v>
      </c>
      <c r="O241" s="28">
        <f t="shared" si="49"/>
        <v>-9</v>
      </c>
      <c r="P241" s="28">
        <f t="shared" si="51"/>
        <v>-180</v>
      </c>
      <c r="Q241" s="28" t="str">
        <f t="shared" si="50"/>
        <v/>
      </c>
    </row>
    <row r="242" spans="1:17" ht="13.2" x14ac:dyDescent="0.25">
      <c r="A242" s="13" t="s">
        <v>8</v>
      </c>
      <c r="B242" s="47">
        <v>4.8078703703703707E-2</v>
      </c>
      <c r="C242" s="48">
        <v>36</v>
      </c>
      <c r="D242" s="28" t="str">
        <f t="shared" si="46"/>
        <v>18</v>
      </c>
      <c r="E242" s="28" t="str">
        <f t="shared" si="53"/>
        <v>10-08-09-12-14-05-11-15-01</v>
      </c>
      <c r="F242" s="28" t="str">
        <f t="shared" si="58"/>
        <v>17-03-07-16-18-04-06-13-02</v>
      </c>
      <c r="G242" s="28" t="str">
        <f t="shared" si="55"/>
        <v>17-03-07-16-18-04-06-13</v>
      </c>
      <c r="H242" s="28" t="str">
        <f t="shared" si="47"/>
        <v>furthest</v>
      </c>
      <c r="I242" s="28" t="str">
        <f t="shared" si="56"/>
        <v>17-03-07-16-18-04-06-13-02</v>
      </c>
      <c r="J242" s="28" t="str">
        <f t="shared" si="48"/>
        <v>b</v>
      </c>
      <c r="K242" s="28">
        <f t="shared" si="52"/>
        <v>4</v>
      </c>
      <c r="L242" s="28">
        <f t="shared" si="57"/>
        <v>8</v>
      </c>
      <c r="M242" s="28">
        <v>1</v>
      </c>
      <c r="N242" s="28" t="str">
        <f t="shared" si="54"/>
        <v>w</v>
      </c>
      <c r="O242" s="28">
        <f t="shared" si="49"/>
        <v>9</v>
      </c>
      <c r="P242" s="28">
        <f t="shared" si="51"/>
        <v>-171</v>
      </c>
      <c r="Q242" s="28" t="str">
        <f t="shared" si="50"/>
        <v/>
      </c>
    </row>
    <row r="243" spans="1:17" ht="13.2" x14ac:dyDescent="0.25">
      <c r="A243" s="13" t="s">
        <v>8</v>
      </c>
      <c r="B243" s="47">
        <v>5.0092592592592598E-2</v>
      </c>
      <c r="C243" s="48">
        <v>1</v>
      </c>
      <c r="D243" s="28" t="str">
        <f t="shared" si="46"/>
        <v>01</v>
      </c>
      <c r="E243" s="28" t="str">
        <f t="shared" si="53"/>
        <v>08-09-12-14-05-11-15-01-18</v>
      </c>
      <c r="F243" s="28" t="str">
        <f t="shared" si="58"/>
        <v>17-03-07-16-04-06-13-02-10</v>
      </c>
      <c r="G243" s="28" t="str">
        <f t="shared" si="55"/>
        <v>17-03-07-16-04-06-13-02</v>
      </c>
      <c r="H243" s="28" t="str">
        <f t="shared" si="47"/>
        <v>furthest</v>
      </c>
      <c r="I243" s="28" t="str">
        <f t="shared" si="56"/>
        <v>17-03-07-16-04-06-13-02-10</v>
      </c>
      <c r="J243" s="28" t="str">
        <f t="shared" si="48"/>
        <v>b</v>
      </c>
      <c r="K243" s="28">
        <f t="shared" si="52"/>
        <v>5</v>
      </c>
      <c r="L243" s="28">
        <f t="shared" si="57"/>
        <v>8</v>
      </c>
      <c r="M243" s="28">
        <v>1</v>
      </c>
      <c r="N243" s="28" t="str">
        <f t="shared" si="54"/>
        <v>l</v>
      </c>
      <c r="O243" s="28">
        <f t="shared" si="49"/>
        <v>-9</v>
      </c>
      <c r="P243" s="28">
        <f t="shared" si="51"/>
        <v>-180</v>
      </c>
      <c r="Q243" s="28" t="str">
        <f t="shared" si="50"/>
        <v/>
      </c>
    </row>
    <row r="244" spans="1:17" ht="13.2" x14ac:dyDescent="0.25">
      <c r="A244" s="13" t="s">
        <v>8</v>
      </c>
      <c r="B244" s="47">
        <v>5.1956018518518519E-2</v>
      </c>
      <c r="C244" s="48">
        <v>0</v>
      </c>
      <c r="D244" s="28">
        <f t="shared" si="46"/>
        <v>0</v>
      </c>
      <c r="E244" s="28" t="str">
        <f t="shared" si="53"/>
        <v>08-09-12-14-05-11-15-18-01</v>
      </c>
      <c r="F244" s="28" t="str">
        <f t="shared" si="58"/>
        <v>17-03-07-16-04-06-13-02-10</v>
      </c>
      <c r="G244" s="28" t="str">
        <f t="shared" si="55"/>
        <v/>
      </c>
      <c r="H244" s="28" t="str">
        <f t="shared" si="47"/>
        <v>last</v>
      </c>
      <c r="I244" s="28" t="str">
        <f t="shared" si="56"/>
        <v>08-09-12-14-05-11-15-18-01</v>
      </c>
      <c r="J244" s="28" t="str">
        <f t="shared" si="48"/>
        <v>b</v>
      </c>
      <c r="K244" s="28">
        <f t="shared" si="52"/>
        <v>6</v>
      </c>
      <c r="L244" s="28">
        <f t="shared" si="57"/>
        <v>8</v>
      </c>
      <c r="M244" s="28">
        <v>1</v>
      </c>
      <c r="N244" s="28" t="str">
        <f t="shared" si="54"/>
        <v>l</v>
      </c>
      <c r="O244" s="28">
        <f t="shared" si="49"/>
        <v>-9</v>
      </c>
      <c r="P244" s="28">
        <f t="shared" si="51"/>
        <v>-189</v>
      </c>
      <c r="Q244" s="28" t="str">
        <f t="shared" si="50"/>
        <v/>
      </c>
    </row>
    <row r="245" spans="1:17" ht="13.2" x14ac:dyDescent="0.25">
      <c r="A245" s="13" t="s">
        <v>8</v>
      </c>
      <c r="B245" s="47">
        <v>5.3587962962962969E-2</v>
      </c>
      <c r="C245" s="48">
        <v>27</v>
      </c>
      <c r="D245" s="28" t="str">
        <f t="shared" si="46"/>
        <v>15</v>
      </c>
      <c r="E245" s="28" t="str">
        <f t="shared" si="53"/>
        <v>08-09-12-14-05-11-15-18-01</v>
      </c>
      <c r="F245" s="28" t="str">
        <f t="shared" si="58"/>
        <v>17-03-07-16-04-06-13-02-10</v>
      </c>
      <c r="G245" s="28" t="str">
        <f t="shared" si="55"/>
        <v/>
      </c>
      <c r="H245" s="28" t="str">
        <f t="shared" si="47"/>
        <v>last</v>
      </c>
      <c r="I245" s="28" t="str">
        <f t="shared" si="56"/>
        <v>08-09-12-14-05-11-15-18-01</v>
      </c>
      <c r="J245" s="28" t="str">
        <f t="shared" si="48"/>
        <v>b</v>
      </c>
      <c r="K245" s="28">
        <f t="shared" si="52"/>
        <v>7</v>
      </c>
      <c r="L245" s="28">
        <f t="shared" si="57"/>
        <v>8</v>
      </c>
      <c r="M245" s="28">
        <v>1</v>
      </c>
      <c r="N245" s="28" t="str">
        <f t="shared" si="54"/>
        <v>w</v>
      </c>
      <c r="O245" s="28">
        <f t="shared" si="49"/>
        <v>9</v>
      </c>
      <c r="P245" s="28">
        <f t="shared" si="51"/>
        <v>-180</v>
      </c>
      <c r="Q245" s="28" t="str">
        <f t="shared" si="50"/>
        <v/>
      </c>
    </row>
    <row r="246" spans="1:17" ht="13.2" x14ac:dyDescent="0.25">
      <c r="A246" s="13" t="s">
        <v>8</v>
      </c>
      <c r="B246" s="47">
        <v>5.5775462962962964E-2</v>
      </c>
      <c r="C246" s="48">
        <v>23</v>
      </c>
      <c r="D246" s="28" t="str">
        <f t="shared" si="46"/>
        <v>11</v>
      </c>
      <c r="E246" s="28" t="str">
        <f t="shared" si="53"/>
        <v>08-09-12-14-05-11-18-01-15</v>
      </c>
      <c r="F246" s="28" t="str">
        <f t="shared" si="58"/>
        <v>17-03-07-16-04-06-13-02-10</v>
      </c>
      <c r="G246" s="28" t="str">
        <f t="shared" si="55"/>
        <v/>
      </c>
      <c r="H246" s="28" t="str">
        <f t="shared" si="47"/>
        <v>last</v>
      </c>
      <c r="I246" s="28" t="str">
        <f t="shared" si="56"/>
        <v>08-09-12-14-05-11-18-01-15</v>
      </c>
      <c r="J246" s="28" t="str">
        <f t="shared" si="48"/>
        <v>b</v>
      </c>
      <c r="K246" s="28">
        <f t="shared" si="52"/>
        <v>8</v>
      </c>
      <c r="L246" s="28">
        <f t="shared" si="57"/>
        <v>8</v>
      </c>
      <c r="M246" s="28">
        <v>1</v>
      </c>
      <c r="N246" s="28" t="str">
        <f t="shared" si="54"/>
        <v>w</v>
      </c>
      <c r="O246" s="28">
        <f t="shared" si="49"/>
        <v>9</v>
      </c>
      <c r="P246" s="28">
        <f t="shared" si="51"/>
        <v>-171</v>
      </c>
      <c r="Q246" s="28" t="str">
        <f t="shared" si="50"/>
        <v/>
      </c>
    </row>
    <row r="247" spans="1:17" ht="13.2" x14ac:dyDescent="0.25">
      <c r="A247" s="13" t="s">
        <v>8</v>
      </c>
      <c r="B247" s="47">
        <v>5.7222222222222223E-2</v>
      </c>
      <c r="C247" s="48">
        <v>22</v>
      </c>
      <c r="D247" s="28" t="str">
        <f t="shared" si="46"/>
        <v>10</v>
      </c>
      <c r="E247" s="28" t="str">
        <f t="shared" si="53"/>
        <v>08-09-12-14-05-18-01-15-11</v>
      </c>
      <c r="F247" s="28" t="str">
        <f t="shared" si="58"/>
        <v>17-03-07-16-04-06-13-02-10</v>
      </c>
      <c r="G247" s="28" t="str">
        <f t="shared" si="55"/>
        <v/>
      </c>
      <c r="H247" s="28" t="str">
        <f t="shared" si="47"/>
        <v>last</v>
      </c>
      <c r="I247" s="28" t="str">
        <f t="shared" si="56"/>
        <v>08-09-12-14-05-18-01-15-11</v>
      </c>
      <c r="J247" s="28" t="str">
        <f t="shared" si="48"/>
        <v>b</v>
      </c>
      <c r="K247" s="28">
        <f t="shared" si="52"/>
        <v>9</v>
      </c>
      <c r="L247" s="28">
        <f t="shared" si="57"/>
        <v>8</v>
      </c>
      <c r="M247" s="28">
        <v>1</v>
      </c>
      <c r="N247" s="28" t="str">
        <f t="shared" si="54"/>
        <v>l</v>
      </c>
      <c r="O247" s="28">
        <f t="shared" si="49"/>
        <v>-9</v>
      </c>
      <c r="P247" s="28">
        <f t="shared" si="51"/>
        <v>-180</v>
      </c>
      <c r="Q247" s="28" t="str">
        <f t="shared" si="50"/>
        <v/>
      </c>
    </row>
    <row r="248" spans="1:17" ht="13.2" x14ac:dyDescent="0.25">
      <c r="A248" s="53" t="s">
        <v>76</v>
      </c>
      <c r="B248" s="66">
        <v>5.9155092592592586E-2</v>
      </c>
      <c r="C248" s="67">
        <v>0</v>
      </c>
      <c r="D248" s="28">
        <f t="shared" si="46"/>
        <v>0</v>
      </c>
      <c r="E248" s="28" t="str">
        <f t="shared" si="53"/>
        <v>09-12-14-05-18-01-15-11-10</v>
      </c>
      <c r="F248" s="28" t="str">
        <f t="shared" si="58"/>
        <v>17-03-07-16-04-06-13-02-08</v>
      </c>
      <c r="G248" s="28" t="str">
        <f t="shared" si="55"/>
        <v>17-03-07-16-04-06-13-02</v>
      </c>
      <c r="H248" s="28" t="str">
        <f t="shared" si="47"/>
        <v>furthest</v>
      </c>
      <c r="I248" s="28" t="str">
        <f t="shared" si="56"/>
        <v>17-03-07-16-04-06-13-02-08</v>
      </c>
      <c r="J248" s="28" t="str">
        <f t="shared" si="48"/>
        <v>b</v>
      </c>
      <c r="K248" s="28">
        <f t="shared" si="52"/>
        <v>1</v>
      </c>
      <c r="L248" s="28">
        <f t="shared" si="57"/>
        <v>9</v>
      </c>
      <c r="M248" s="28">
        <v>1</v>
      </c>
      <c r="N248" s="28" t="str">
        <f t="shared" si="54"/>
        <v>l</v>
      </c>
      <c r="O248" s="28">
        <f t="shared" si="49"/>
        <v>-9</v>
      </c>
      <c r="P248" s="28">
        <f t="shared" si="51"/>
        <v>-189</v>
      </c>
      <c r="Q248" s="28" t="str">
        <f t="shared" si="50"/>
        <v/>
      </c>
    </row>
    <row r="249" spans="1:17" ht="13.2" x14ac:dyDescent="0.25">
      <c r="A249" s="53" t="s">
        <v>76</v>
      </c>
      <c r="B249" s="66">
        <v>6.177083333333333E-2</v>
      </c>
      <c r="C249" s="67">
        <v>25</v>
      </c>
      <c r="D249" s="28" t="str">
        <f t="shared" si="46"/>
        <v>13</v>
      </c>
      <c r="E249" s="28" t="str">
        <f t="shared" si="53"/>
        <v>09-12-14-05-18-01-15-11-10</v>
      </c>
      <c r="F249" s="28" t="str">
        <f t="shared" si="58"/>
        <v>17-03-07-16-04-06-13-02-08</v>
      </c>
      <c r="G249" s="28" t="str">
        <f t="shared" si="55"/>
        <v/>
      </c>
      <c r="H249" s="28" t="str">
        <f t="shared" si="47"/>
        <v>furthest</v>
      </c>
      <c r="I249" s="28" t="str">
        <f t="shared" si="56"/>
        <v>17-03-07-16-04-06-13-02-08</v>
      </c>
      <c r="J249" s="28" t="str">
        <f t="shared" si="48"/>
        <v>b</v>
      </c>
      <c r="K249" s="28">
        <f t="shared" si="52"/>
        <v>2</v>
      </c>
      <c r="L249" s="28">
        <f t="shared" si="57"/>
        <v>9</v>
      </c>
      <c r="M249" s="28">
        <v>1</v>
      </c>
      <c r="N249" s="28" t="str">
        <f t="shared" si="54"/>
        <v>w</v>
      </c>
      <c r="O249" s="28">
        <f t="shared" si="49"/>
        <v>9</v>
      </c>
      <c r="P249" s="28">
        <f t="shared" si="51"/>
        <v>-180</v>
      </c>
      <c r="Q249" s="28" t="str">
        <f t="shared" si="50"/>
        <v/>
      </c>
    </row>
    <row r="250" spans="1:17" ht="13.2" x14ac:dyDescent="0.25">
      <c r="A250" s="53" t="s">
        <v>76</v>
      </c>
      <c r="B250" s="66">
        <v>6.4282407407407413E-2</v>
      </c>
      <c r="C250" s="67">
        <v>33</v>
      </c>
      <c r="D250" s="28" t="str">
        <f t="shared" si="46"/>
        <v>18</v>
      </c>
      <c r="E250" s="28" t="str">
        <f t="shared" si="53"/>
        <v>12-14-05-18-01-15-11-10-13</v>
      </c>
      <c r="F250" s="28" t="str">
        <f t="shared" si="58"/>
        <v>17-03-07-16-04-06-02-08-09</v>
      </c>
      <c r="G250" s="28" t="str">
        <f t="shared" si="55"/>
        <v>17-03-07-16-04-06-02-08</v>
      </c>
      <c r="H250" s="28" t="str">
        <f t="shared" si="47"/>
        <v>furthest</v>
      </c>
      <c r="I250" s="28" t="str">
        <f t="shared" si="56"/>
        <v>17-03-07-16-04-06-02-08-09</v>
      </c>
      <c r="J250" s="28" t="str">
        <f t="shared" si="48"/>
        <v>b</v>
      </c>
      <c r="K250" s="28">
        <f t="shared" si="52"/>
        <v>3</v>
      </c>
      <c r="L250" s="28">
        <f t="shared" si="57"/>
        <v>9</v>
      </c>
      <c r="M250" s="28">
        <v>1</v>
      </c>
      <c r="N250" s="28" t="str">
        <f t="shared" si="54"/>
        <v>l</v>
      </c>
      <c r="O250" s="28">
        <f t="shared" si="49"/>
        <v>-9</v>
      </c>
      <c r="P250" s="28">
        <f t="shared" si="51"/>
        <v>-189</v>
      </c>
      <c r="Q250" s="28" t="str">
        <f t="shared" si="50"/>
        <v/>
      </c>
    </row>
    <row r="251" spans="1:17" ht="13.2" x14ac:dyDescent="0.25">
      <c r="A251" s="53" t="s">
        <v>76</v>
      </c>
      <c r="B251" s="66">
        <v>6.7048611111111114E-2</v>
      </c>
      <c r="C251" s="67">
        <v>34</v>
      </c>
      <c r="D251" s="28" t="str">
        <f t="shared" si="46"/>
        <v>16</v>
      </c>
      <c r="E251" s="28" t="str">
        <f t="shared" si="53"/>
        <v>12-14-05-01-15-11-10-13-18</v>
      </c>
      <c r="F251" s="28" t="str">
        <f t="shared" si="58"/>
        <v>17-03-07-16-04-06-02-08-09</v>
      </c>
      <c r="G251" s="28" t="str">
        <f t="shared" si="55"/>
        <v/>
      </c>
      <c r="H251" s="28" t="str">
        <f t="shared" si="47"/>
        <v>last</v>
      </c>
      <c r="I251" s="28" t="str">
        <f t="shared" si="56"/>
        <v>12-14-05-01-15-11-10-13-18</v>
      </c>
      <c r="J251" s="28" t="str">
        <f t="shared" si="48"/>
        <v>b</v>
      </c>
      <c r="K251" s="28">
        <f t="shared" si="52"/>
        <v>4</v>
      </c>
      <c r="L251" s="28">
        <f t="shared" si="57"/>
        <v>9</v>
      </c>
      <c r="M251" s="28">
        <v>1</v>
      </c>
      <c r="N251" s="28" t="str">
        <f t="shared" si="54"/>
        <v>l</v>
      </c>
      <c r="O251" s="28">
        <f t="shared" si="49"/>
        <v>-9</v>
      </c>
      <c r="P251" s="28">
        <f t="shared" si="51"/>
        <v>-198</v>
      </c>
      <c r="Q251" s="28" t="str">
        <f t="shared" si="50"/>
        <v/>
      </c>
    </row>
    <row r="252" spans="1:17" ht="13.2" x14ac:dyDescent="0.25">
      <c r="A252" s="53" t="s">
        <v>76</v>
      </c>
      <c r="B252" s="66">
        <v>6.9386574074074073E-2</v>
      </c>
      <c r="C252" s="67">
        <v>2</v>
      </c>
      <c r="D252" s="28" t="str">
        <f t="shared" si="46"/>
        <v>02</v>
      </c>
      <c r="E252" s="28" t="str">
        <f t="shared" si="53"/>
        <v>14-05-01-15-11-10-13-18-16</v>
      </c>
      <c r="F252" s="28" t="str">
        <f t="shared" si="58"/>
        <v>17-03-07-04-06-02-08-09-12</v>
      </c>
      <c r="G252" s="28" t="str">
        <f t="shared" si="55"/>
        <v>17-03-07-04-06-02-08-09</v>
      </c>
      <c r="H252" s="28" t="str">
        <f t="shared" si="47"/>
        <v>furthest</v>
      </c>
      <c r="I252" s="28" t="str">
        <f t="shared" si="56"/>
        <v>17-03-07-04-06-02-08-09-12</v>
      </c>
      <c r="J252" s="28" t="str">
        <f t="shared" si="48"/>
        <v>b</v>
      </c>
      <c r="K252" s="28">
        <f t="shared" si="52"/>
        <v>5</v>
      </c>
      <c r="L252" s="28">
        <f t="shared" si="57"/>
        <v>9</v>
      </c>
      <c r="M252" s="28">
        <v>1</v>
      </c>
      <c r="N252" s="28" t="str">
        <f t="shared" si="54"/>
        <v>w</v>
      </c>
      <c r="O252" s="28">
        <f t="shared" si="49"/>
        <v>9</v>
      </c>
      <c r="P252" s="28">
        <f t="shared" si="51"/>
        <v>-189</v>
      </c>
      <c r="Q252" s="28" t="str">
        <f t="shared" si="50"/>
        <v/>
      </c>
    </row>
    <row r="253" spans="1:17" ht="13.2" x14ac:dyDescent="0.25">
      <c r="A253" s="53" t="s">
        <v>76</v>
      </c>
      <c r="B253" s="66">
        <v>7.1365740740740743E-2</v>
      </c>
      <c r="C253" s="67">
        <v>1</v>
      </c>
      <c r="D253" s="28" t="str">
        <f t="shared" si="46"/>
        <v>01</v>
      </c>
      <c r="E253" s="28" t="str">
        <f t="shared" si="53"/>
        <v>05-01-15-11-10-13-18-16-02</v>
      </c>
      <c r="F253" s="28" t="str">
        <f t="shared" si="58"/>
        <v>17-03-07-04-06-08-09-12-14</v>
      </c>
      <c r="G253" s="28" t="str">
        <f t="shared" si="55"/>
        <v>17-03-07-04-06-08-09-12</v>
      </c>
      <c r="H253" s="28" t="str">
        <f t="shared" si="47"/>
        <v>furthest</v>
      </c>
      <c r="I253" s="28" t="str">
        <f t="shared" si="56"/>
        <v>17-03-07-04-06-08-09-12-14</v>
      </c>
      <c r="J253" s="28" t="str">
        <f t="shared" si="48"/>
        <v>b</v>
      </c>
      <c r="K253" s="28">
        <f t="shared" si="52"/>
        <v>6</v>
      </c>
      <c r="L253" s="28">
        <f t="shared" si="57"/>
        <v>9</v>
      </c>
      <c r="M253" s="28">
        <v>1</v>
      </c>
      <c r="N253" s="28" t="str">
        <f t="shared" si="54"/>
        <v>l</v>
      </c>
      <c r="O253" s="28">
        <f t="shared" si="49"/>
        <v>-9</v>
      </c>
      <c r="P253" s="28">
        <f t="shared" si="51"/>
        <v>-198</v>
      </c>
      <c r="Q253" s="28" t="str">
        <f t="shared" si="50"/>
        <v/>
      </c>
    </row>
    <row r="254" spans="1:17" ht="13.2" x14ac:dyDescent="0.25">
      <c r="A254" s="53" t="s">
        <v>76</v>
      </c>
      <c r="B254" s="66">
        <v>7.4293981481481489E-2</v>
      </c>
      <c r="C254" s="67">
        <v>14</v>
      </c>
      <c r="D254" s="28" t="str">
        <f t="shared" si="46"/>
        <v>08</v>
      </c>
      <c r="E254" s="28" t="str">
        <f t="shared" si="53"/>
        <v>05-15-11-10-13-18-16-02-01</v>
      </c>
      <c r="F254" s="28" t="str">
        <f t="shared" si="58"/>
        <v>17-03-07-04-06-08-09-12-14</v>
      </c>
      <c r="G254" s="28" t="str">
        <f t="shared" si="55"/>
        <v/>
      </c>
      <c r="H254" s="28" t="str">
        <f t="shared" si="47"/>
        <v>last</v>
      </c>
      <c r="I254" s="28" t="str">
        <f t="shared" si="56"/>
        <v>05-15-11-10-13-18-16-02-01</v>
      </c>
      <c r="J254" s="28" t="str">
        <f t="shared" si="48"/>
        <v>b</v>
      </c>
      <c r="K254" s="28">
        <f t="shared" si="52"/>
        <v>7</v>
      </c>
      <c r="L254" s="28">
        <f t="shared" si="57"/>
        <v>9</v>
      </c>
      <c r="M254" s="28">
        <v>1</v>
      </c>
      <c r="N254" s="28" t="str">
        <f t="shared" si="54"/>
        <v>l</v>
      </c>
      <c r="O254" s="28">
        <f t="shared" si="49"/>
        <v>-9</v>
      </c>
      <c r="P254" s="28">
        <f t="shared" si="51"/>
        <v>-207</v>
      </c>
      <c r="Q254" s="28" t="str">
        <f t="shared" si="50"/>
        <v/>
      </c>
    </row>
    <row r="255" spans="1:17" ht="13.2" x14ac:dyDescent="0.25">
      <c r="A255" s="53" t="s">
        <v>76</v>
      </c>
      <c r="B255" s="66">
        <v>7.6736111111111116E-2</v>
      </c>
      <c r="C255" s="67">
        <v>29</v>
      </c>
      <c r="D255" s="28" t="str">
        <f t="shared" si="46"/>
        <v>14</v>
      </c>
      <c r="E255" s="28" t="str">
        <f t="shared" si="53"/>
        <v>15-11-10-13-18-16-02-01-08</v>
      </c>
      <c r="F255" s="28" t="str">
        <f t="shared" si="58"/>
        <v>17-03-07-04-06-09-12-14-05</v>
      </c>
      <c r="G255" s="28" t="str">
        <f t="shared" si="55"/>
        <v>17-03-07-04-06-09-12-14</v>
      </c>
      <c r="H255" s="28" t="str">
        <f t="shared" si="47"/>
        <v>furthest</v>
      </c>
      <c r="I255" s="28" t="str">
        <f t="shared" si="56"/>
        <v>17-03-07-04-06-09-12-14-05</v>
      </c>
      <c r="J255" s="28" t="str">
        <f t="shared" si="48"/>
        <v>b</v>
      </c>
      <c r="K255" s="28">
        <f t="shared" si="52"/>
        <v>8</v>
      </c>
      <c r="L255" s="28">
        <f t="shared" si="57"/>
        <v>9</v>
      </c>
      <c r="M255" s="28">
        <v>1</v>
      </c>
      <c r="N255" s="28" t="str">
        <f t="shared" si="54"/>
        <v>w</v>
      </c>
      <c r="O255" s="28">
        <f t="shared" si="49"/>
        <v>9</v>
      </c>
      <c r="P255" s="28">
        <f t="shared" si="51"/>
        <v>-198</v>
      </c>
      <c r="Q255" s="28" t="str">
        <f t="shared" si="50"/>
        <v/>
      </c>
    </row>
    <row r="256" spans="1:17" ht="13.2" x14ac:dyDescent="0.25">
      <c r="A256" s="53" t="s">
        <v>76</v>
      </c>
      <c r="B256" s="66">
        <v>7.8645833333333331E-2</v>
      </c>
      <c r="C256" s="67">
        <v>10</v>
      </c>
      <c r="D256" s="28" t="str">
        <f t="shared" si="46"/>
        <v>04</v>
      </c>
      <c r="E256" s="28" t="str">
        <f t="shared" si="53"/>
        <v>11-10-13-18-16-02-01-08-14</v>
      </c>
      <c r="F256" s="28" t="str">
        <f t="shared" si="58"/>
        <v>17-03-07-04-06-09-12-05-15</v>
      </c>
      <c r="G256" s="28" t="str">
        <f t="shared" si="55"/>
        <v>17-03-07-04-06-09-12-05</v>
      </c>
      <c r="H256" s="28" t="str">
        <f t="shared" si="47"/>
        <v>furthest</v>
      </c>
      <c r="I256" s="28" t="str">
        <f t="shared" si="56"/>
        <v>17-03-07-04-06-09-12-05-15</v>
      </c>
      <c r="J256" s="28" t="str">
        <f t="shared" si="48"/>
        <v>b</v>
      </c>
      <c r="K256" s="28">
        <f t="shared" si="52"/>
        <v>9</v>
      </c>
      <c r="L256" s="28">
        <f t="shared" si="57"/>
        <v>9</v>
      </c>
      <c r="M256" s="28">
        <v>1</v>
      </c>
      <c r="N256" s="28" t="str">
        <f t="shared" si="54"/>
        <v>w</v>
      </c>
      <c r="O256" s="28">
        <f t="shared" si="49"/>
        <v>9</v>
      </c>
      <c r="P256" s="28">
        <f t="shared" si="51"/>
        <v>-189</v>
      </c>
      <c r="Q256" s="28" t="str">
        <f t="shared" si="50"/>
        <v/>
      </c>
    </row>
    <row r="257" spans="1:17" ht="13.2" x14ac:dyDescent="0.25">
      <c r="A257" s="20" t="s">
        <v>9</v>
      </c>
      <c r="B257" s="50">
        <v>8.0613425925925922E-2</v>
      </c>
      <c r="C257" s="51">
        <v>8</v>
      </c>
      <c r="D257" s="28" t="str">
        <f t="shared" si="46"/>
        <v>05</v>
      </c>
      <c r="E257" s="28" t="str">
        <f t="shared" si="53"/>
        <v>10-13-18-16-02-01-08-14-04</v>
      </c>
      <c r="F257" s="28" t="str">
        <f t="shared" si="58"/>
        <v>17-03-07-06-09-12-05-15-11</v>
      </c>
      <c r="G257" s="28" t="str">
        <f t="shared" si="55"/>
        <v>17-03-07-06-09-12-05-15</v>
      </c>
      <c r="H257" s="28" t="str">
        <f t="shared" si="47"/>
        <v>furthest</v>
      </c>
      <c r="I257" s="28" t="str">
        <f t="shared" si="56"/>
        <v>17-03-07-06-09-12-05-15-11</v>
      </c>
      <c r="J257" s="28" t="str">
        <f t="shared" si="48"/>
        <v>b</v>
      </c>
      <c r="K257" s="28">
        <f t="shared" si="52"/>
        <v>1</v>
      </c>
      <c r="L257" s="28">
        <f t="shared" si="57"/>
        <v>10</v>
      </c>
      <c r="M257" s="28">
        <v>1</v>
      </c>
      <c r="N257" s="28" t="str">
        <f t="shared" si="54"/>
        <v>w</v>
      </c>
      <c r="O257" s="28">
        <f t="shared" si="49"/>
        <v>9</v>
      </c>
      <c r="P257" s="28">
        <f t="shared" si="51"/>
        <v>-180</v>
      </c>
      <c r="Q257" s="28" t="str">
        <f t="shared" si="50"/>
        <v/>
      </c>
    </row>
    <row r="258" spans="1:17" ht="13.2" x14ac:dyDescent="0.25">
      <c r="A258" s="20" t="s">
        <v>9</v>
      </c>
      <c r="B258" s="50">
        <v>8.189814814814815E-2</v>
      </c>
      <c r="C258" s="51">
        <v>11</v>
      </c>
      <c r="D258" s="28" t="str">
        <f t="shared" si="46"/>
        <v>05</v>
      </c>
      <c r="E258" s="28" t="str">
        <f t="shared" si="53"/>
        <v>13-18-16-02-01-08-14-04-05</v>
      </c>
      <c r="F258" s="28" t="str">
        <f t="shared" si="58"/>
        <v>17-03-07-06-09-12-15-11-10</v>
      </c>
      <c r="G258" s="28" t="str">
        <f t="shared" si="55"/>
        <v>17-03-07-06-09-12-15-11</v>
      </c>
      <c r="H258" s="28" t="str">
        <f t="shared" si="47"/>
        <v>furthest</v>
      </c>
      <c r="I258" s="28" t="str">
        <f t="shared" si="56"/>
        <v>17-03-07-06-09-12-15-11-10</v>
      </c>
      <c r="J258" s="28" t="str">
        <f t="shared" si="48"/>
        <v>b</v>
      </c>
      <c r="K258" s="28">
        <f t="shared" si="52"/>
        <v>2</v>
      </c>
      <c r="L258" s="28">
        <f t="shared" si="57"/>
        <v>10</v>
      </c>
      <c r="M258" s="28">
        <v>1</v>
      </c>
      <c r="N258" s="28" t="str">
        <f t="shared" si="54"/>
        <v>l</v>
      </c>
      <c r="O258" s="28">
        <f t="shared" si="49"/>
        <v>-9</v>
      </c>
      <c r="P258" s="28">
        <f t="shared" si="51"/>
        <v>-189</v>
      </c>
      <c r="Q258" s="28" t="str">
        <f t="shared" si="50"/>
        <v/>
      </c>
    </row>
    <row r="259" spans="1:17" ht="13.2" x14ac:dyDescent="0.25">
      <c r="A259" s="20" t="s">
        <v>9</v>
      </c>
      <c r="B259" s="50">
        <v>8.3668981481481483E-2</v>
      </c>
      <c r="C259" s="51">
        <v>24</v>
      </c>
      <c r="D259" s="28" t="str">
        <f t="shared" si="46"/>
        <v>12</v>
      </c>
      <c r="E259" s="28" t="str">
        <f t="shared" si="53"/>
        <v>13-18-16-02-01-08-14-04-05</v>
      </c>
      <c r="F259" s="28" t="str">
        <f t="shared" si="58"/>
        <v>17-03-07-06-09-12-15-11-10</v>
      </c>
      <c r="G259" s="28" t="str">
        <f t="shared" si="55"/>
        <v/>
      </c>
      <c r="H259" s="28" t="str">
        <f t="shared" si="47"/>
        <v>last</v>
      </c>
      <c r="I259" s="28" t="str">
        <f t="shared" si="56"/>
        <v>13-18-16-02-01-08-14-04-05</v>
      </c>
      <c r="J259" s="28" t="str">
        <f t="shared" si="48"/>
        <v>b</v>
      </c>
      <c r="K259" s="28">
        <f t="shared" si="52"/>
        <v>3</v>
      </c>
      <c r="L259" s="28">
        <f t="shared" si="57"/>
        <v>10</v>
      </c>
      <c r="M259" s="28">
        <v>1</v>
      </c>
      <c r="N259" s="28" t="str">
        <f t="shared" si="54"/>
        <v>l</v>
      </c>
      <c r="O259" s="28">
        <f t="shared" si="49"/>
        <v>-9</v>
      </c>
      <c r="P259" s="28">
        <f t="shared" si="51"/>
        <v>-198</v>
      </c>
      <c r="Q259" s="28" t="str">
        <f t="shared" si="50"/>
        <v/>
      </c>
    </row>
    <row r="260" spans="1:17" ht="13.2" x14ac:dyDescent="0.25">
      <c r="A260" s="20" t="s">
        <v>9</v>
      </c>
      <c r="B260" s="50">
        <v>8.6018518518518508E-2</v>
      </c>
      <c r="C260" s="51">
        <v>28</v>
      </c>
      <c r="D260" s="28" t="str">
        <f t="shared" ref="D260:D323" si="59">IF($C260="","",LOOKUP($C260,$AI:$AI,$AO:$AO))</f>
        <v>13</v>
      </c>
      <c r="E260" s="28" t="str">
        <f t="shared" si="53"/>
        <v>18-16-02-01-08-14-04-05-12</v>
      </c>
      <c r="F260" s="28" t="str">
        <f t="shared" si="58"/>
        <v>17-03-07-06-09-15-11-10-13</v>
      </c>
      <c r="G260" s="28" t="str">
        <f t="shared" si="55"/>
        <v>17-03-07-06-09-15-11-10</v>
      </c>
      <c r="H260" s="28" t="str">
        <f t="shared" si="47"/>
        <v>furthest</v>
      </c>
      <c r="I260" s="28" t="str">
        <f t="shared" si="56"/>
        <v>17-03-07-06-09-15-11-10-13</v>
      </c>
      <c r="J260" s="28" t="str">
        <f t="shared" si="48"/>
        <v>b</v>
      </c>
      <c r="K260" s="28">
        <f t="shared" si="52"/>
        <v>4</v>
      </c>
      <c r="L260" s="28">
        <f t="shared" si="57"/>
        <v>10</v>
      </c>
      <c r="M260" s="28">
        <v>1</v>
      </c>
      <c r="N260" s="28" t="str">
        <f t="shared" si="54"/>
        <v>w</v>
      </c>
      <c r="O260" s="28">
        <f t="shared" si="49"/>
        <v>9</v>
      </c>
      <c r="P260" s="28">
        <f t="shared" si="51"/>
        <v>-189</v>
      </c>
      <c r="Q260" s="28" t="str">
        <f t="shared" si="50"/>
        <v/>
      </c>
    </row>
    <row r="261" spans="1:17" ht="13.2" x14ac:dyDescent="0.25">
      <c r="A261" s="20" t="s">
        <v>9</v>
      </c>
      <c r="B261" s="50">
        <v>8.774305555555556E-2</v>
      </c>
      <c r="C261" s="51">
        <v>32</v>
      </c>
      <c r="D261" s="28" t="str">
        <f t="shared" si="59"/>
        <v>17</v>
      </c>
      <c r="E261" s="28" t="str">
        <f t="shared" si="53"/>
        <v>16-02-01-08-14-04-05-12-13</v>
      </c>
      <c r="F261" s="28" t="str">
        <f t="shared" si="58"/>
        <v>17-03-07-06-09-15-11-10-18</v>
      </c>
      <c r="G261" s="28" t="str">
        <f t="shared" si="55"/>
        <v>17-03-07-06-09-15-11-10</v>
      </c>
      <c r="H261" s="28" t="str">
        <f t="shared" si="47"/>
        <v>furthest</v>
      </c>
      <c r="I261" s="28" t="str">
        <f t="shared" si="56"/>
        <v>17-03-07-06-09-15-11-10-18</v>
      </c>
      <c r="J261" s="28" t="str">
        <f t="shared" si="48"/>
        <v>b</v>
      </c>
      <c r="K261" s="28">
        <f t="shared" si="52"/>
        <v>5</v>
      </c>
      <c r="L261" s="28">
        <f t="shared" si="57"/>
        <v>10</v>
      </c>
      <c r="M261" s="28">
        <v>1</v>
      </c>
      <c r="N261" s="28" t="str">
        <f t="shared" si="54"/>
        <v>w</v>
      </c>
      <c r="O261" s="28">
        <f t="shared" si="49"/>
        <v>9</v>
      </c>
      <c r="P261" s="28">
        <f t="shared" si="51"/>
        <v>-180</v>
      </c>
      <c r="Q261" s="28" t="str">
        <f t="shared" si="50"/>
        <v/>
      </c>
    </row>
    <row r="262" spans="1:17" ht="13.2" x14ac:dyDescent="0.25">
      <c r="A262" s="20" t="s">
        <v>9</v>
      </c>
      <c r="B262" s="50">
        <v>9.0266203703703696E-2</v>
      </c>
      <c r="C262" s="51">
        <v>23</v>
      </c>
      <c r="D262" s="28" t="str">
        <f t="shared" si="59"/>
        <v>11</v>
      </c>
      <c r="E262" s="28" t="str">
        <f t="shared" si="53"/>
        <v>02-01-08-14-04-05-12-13-17</v>
      </c>
      <c r="F262" s="28" t="str">
        <f t="shared" si="58"/>
        <v>03-07-06-09-15-11-10-18-16</v>
      </c>
      <c r="G262" s="28" t="str">
        <f t="shared" si="55"/>
        <v>03-07-06-09-15-11-10-18</v>
      </c>
      <c r="H262" s="28" t="str">
        <f t="shared" si="47"/>
        <v>furthest</v>
      </c>
      <c r="I262" s="28" t="str">
        <f t="shared" si="56"/>
        <v>03-07-06-09-15-11-10-18-16</v>
      </c>
      <c r="J262" s="28" t="str">
        <f t="shared" si="48"/>
        <v>b</v>
      </c>
      <c r="K262" s="28">
        <f t="shared" si="52"/>
        <v>6</v>
      </c>
      <c r="L262" s="28">
        <f t="shared" si="57"/>
        <v>10</v>
      </c>
      <c r="M262" s="28">
        <v>1</v>
      </c>
      <c r="N262" s="28" t="str">
        <f t="shared" si="54"/>
        <v>w</v>
      </c>
      <c r="O262" s="28">
        <f t="shared" si="49"/>
        <v>9</v>
      </c>
      <c r="P262" s="28">
        <f t="shared" si="51"/>
        <v>-171</v>
      </c>
      <c r="Q262" s="28" t="str">
        <f t="shared" si="50"/>
        <v/>
      </c>
    </row>
    <row r="263" spans="1:17" ht="13.2" x14ac:dyDescent="0.25">
      <c r="A263" s="20" t="s">
        <v>9</v>
      </c>
      <c r="B263" s="50">
        <v>9.1863425925925932E-2</v>
      </c>
      <c r="C263" s="51">
        <v>9</v>
      </c>
      <c r="D263" s="28" t="str">
        <f t="shared" si="59"/>
        <v>06</v>
      </c>
      <c r="E263" s="28" t="str">
        <f t="shared" si="53"/>
        <v>01-08-14-04-05-12-13-17-11</v>
      </c>
      <c r="F263" s="28" t="str">
        <f t="shared" si="58"/>
        <v>03-07-06-09-15-10-18-16-02</v>
      </c>
      <c r="G263" s="28" t="str">
        <f t="shared" si="55"/>
        <v>03-07-06-09-15-10-18-16</v>
      </c>
      <c r="H263" s="28" t="str">
        <f t="shared" si="47"/>
        <v>furthest</v>
      </c>
      <c r="I263" s="28" t="str">
        <f t="shared" si="56"/>
        <v>03-07-06-09-15-10-18-16-02</v>
      </c>
      <c r="J263" s="28" t="str">
        <f t="shared" si="48"/>
        <v>b</v>
      </c>
      <c r="K263" s="28">
        <f t="shared" si="52"/>
        <v>7</v>
      </c>
      <c r="L263" s="28">
        <f t="shared" si="57"/>
        <v>10</v>
      </c>
      <c r="M263" s="28">
        <v>1</v>
      </c>
      <c r="N263" s="28" t="str">
        <f t="shared" si="54"/>
        <v>w</v>
      </c>
      <c r="O263" s="28">
        <f t="shared" si="49"/>
        <v>9</v>
      </c>
      <c r="P263" s="28">
        <f t="shared" si="51"/>
        <v>-162</v>
      </c>
      <c r="Q263" s="28" t="str">
        <f t="shared" si="50"/>
        <v/>
      </c>
    </row>
    <row r="264" spans="1:17" ht="13.2" x14ac:dyDescent="0.25">
      <c r="A264" s="20" t="s">
        <v>9</v>
      </c>
      <c r="B264" s="50">
        <v>9.3043981481481478E-2</v>
      </c>
      <c r="C264" s="51">
        <v>2</v>
      </c>
      <c r="D264" s="28" t="str">
        <f t="shared" si="59"/>
        <v>02</v>
      </c>
      <c r="E264" s="28" t="str">
        <f t="shared" si="53"/>
        <v>08-14-04-05-12-13-17-11-06</v>
      </c>
      <c r="F264" s="28" t="str">
        <f t="shared" si="58"/>
        <v>03-07-09-15-10-18-16-02-01</v>
      </c>
      <c r="G264" s="28" t="str">
        <f t="shared" si="55"/>
        <v>03-07-09-15-10-18-16-02</v>
      </c>
      <c r="H264" s="28" t="str">
        <f t="shared" ref="H264:H327" si="60">IF(AND($J264="b",$I263=""),"last",IF(AND(N263="l",C263=0),H263,IF(AND($N263="w",$I263=$E263),"last",IF(AND($N263="w",$I263=$F263),"furthest",IF(AND($N263="l",$I263=$E263),"furthest",IF(AND($N263="l",$I263=$F263),"last",""))))))</f>
        <v>furthest</v>
      </c>
      <c r="I264" s="28" t="str">
        <f t="shared" si="56"/>
        <v>03-07-09-15-10-18-16-02-01</v>
      </c>
      <c r="J264" s="28" t="str">
        <f t="shared" si="48"/>
        <v>b</v>
      </c>
      <c r="K264" s="28">
        <f t="shared" si="52"/>
        <v>8</v>
      </c>
      <c r="L264" s="28">
        <f t="shared" si="57"/>
        <v>10</v>
      </c>
      <c r="M264" s="28">
        <v>1</v>
      </c>
      <c r="N264" s="28" t="str">
        <f t="shared" si="54"/>
        <v>w</v>
      </c>
      <c r="O264" s="28">
        <f t="shared" si="49"/>
        <v>9</v>
      </c>
      <c r="P264" s="28">
        <f t="shared" si="51"/>
        <v>-153</v>
      </c>
      <c r="Q264" s="28" t="str">
        <f t="shared" si="50"/>
        <v/>
      </c>
    </row>
    <row r="265" spans="1:17" ht="13.2" x14ac:dyDescent="0.25">
      <c r="A265" s="20" t="s">
        <v>9</v>
      </c>
      <c r="B265" s="50">
        <v>9.4444444444444442E-2</v>
      </c>
      <c r="C265" s="51">
        <v>10</v>
      </c>
      <c r="D265" s="28" t="str">
        <f t="shared" si="59"/>
        <v>04</v>
      </c>
      <c r="E265" s="28" t="str">
        <f t="shared" si="53"/>
        <v>14-04-05-12-13-17-11-06-02</v>
      </c>
      <c r="F265" s="28" t="str">
        <f t="shared" si="58"/>
        <v>03-07-09-15-10-18-16-01-08</v>
      </c>
      <c r="G265" s="28" t="str">
        <f t="shared" si="55"/>
        <v>03-07-09-15-10-18-16-01</v>
      </c>
      <c r="H265" s="28" t="str">
        <f t="shared" si="60"/>
        <v>furthest</v>
      </c>
      <c r="I265" s="28" t="str">
        <f t="shared" si="56"/>
        <v>03-07-09-15-10-18-16-01-08</v>
      </c>
      <c r="J265" s="28" t="str">
        <f t="shared" ref="J265:J328" si="61">IF(C264="","",IF(LEN(E265)=26,"b",""))</f>
        <v>b</v>
      </c>
      <c r="K265" s="28">
        <f t="shared" si="52"/>
        <v>9</v>
      </c>
      <c r="L265" s="28">
        <f t="shared" si="57"/>
        <v>10</v>
      </c>
      <c r="M265" s="28">
        <v>1</v>
      </c>
      <c r="N265" s="28" t="str">
        <f t="shared" si="54"/>
        <v>l</v>
      </c>
      <c r="O265" s="28">
        <f t="shared" ref="O265:O328" si="62">IF(N265="",0,IF(N265="w",SUM(VLOOKUP(MID(E265,1,2),$AE$3:$AF$21,2,FALSE),VLOOKUP(MID(E265,4,2),$AE$3:$AF$21,2,FALSE),VLOOKUP(MID(E265,7,2),$AE$3:$AF$21,2,FALSE),VLOOKUP(MID(E265,10,2),$AE$3:$AF$21,2,FALSE),VLOOKUP(MID(E265,13,2),$AE$3:$AF$21,2,FALSE),VLOOKUP(MID(E265,16,2),$AE$3:$AF$21,2,FALSE),VLOOKUP(MID(E265,19,2),$AE$3:$AF$21,2,FALSE),VLOOKUP(MID(E265,22,2),$AE$3:$AF$21,2,FALSE),VLOOKUP(MID(E265,25,2),$AE$3:$AF$21,2,FALSE))*M265,IF(N265="l",SUM(VLOOKUP(MID(E265,1,2),$AE$3:$AF$21,2,FALSE),VLOOKUP(MID(E265,4,2),$AE$3:$AF$21,2,FALSE),VLOOKUP(MID(E265,7,2),$AE$3:$AF$21,2,FALSE),VLOOKUP(MID(E265,10,2),$AE$3:$AF$21,2,FALSE),VLOOKUP(MID(E265,13,2),$AE$3:$AF$21,2,FALSE),VLOOKUP(MID(E265,16,2),$AE$3:$AF$21,2,FALSE),VLOOKUP(MID(E265,19,2),$AE$3:$AF$21,2,FALSE),VLOOKUP(MID(E265,22,2),$AE$3:$AF$21,2,FALSE),VLOOKUP(MID(E265,25,2),$AE$3:$AF$21,2,FALSE))*-M265)))</f>
        <v>-9</v>
      </c>
      <c r="P265" s="28">
        <f t="shared" si="51"/>
        <v>-162</v>
      </c>
      <c r="Q265" s="28" t="str">
        <f t="shared" ref="Q265:Q328" si="63">IF(N265="","",IF(P265&gt;=$V$4,$U$4,IF(P265&lt;=$V$5,$U$5,"")))</f>
        <v/>
      </c>
    </row>
    <row r="266" spans="1:17" ht="13.2" x14ac:dyDescent="0.25">
      <c r="A266" s="60" t="s">
        <v>6</v>
      </c>
      <c r="B266" s="40">
        <v>9.7881944444444438E-2</v>
      </c>
      <c r="C266" s="41">
        <v>12</v>
      </c>
      <c r="D266" s="28" t="str">
        <f t="shared" si="59"/>
        <v>06</v>
      </c>
      <c r="E266" s="28" t="str">
        <f t="shared" si="53"/>
        <v>14-05-12-13-17-11-06-02-04</v>
      </c>
      <c r="F266" s="28" t="str">
        <f t="shared" si="58"/>
        <v>03-07-09-15-10-18-16-01-08</v>
      </c>
      <c r="G266" s="28" t="str">
        <f t="shared" si="55"/>
        <v/>
      </c>
      <c r="H266" s="28" t="str">
        <f t="shared" si="60"/>
        <v>last</v>
      </c>
      <c r="I266" s="28" t="str">
        <f t="shared" si="56"/>
        <v>14-05-12-13-17-11-06-02-04</v>
      </c>
      <c r="J266" s="28" t="str">
        <f t="shared" si="61"/>
        <v>b</v>
      </c>
      <c r="K266" s="28">
        <f t="shared" si="52"/>
        <v>1</v>
      </c>
      <c r="L266" s="28">
        <f t="shared" si="57"/>
        <v>9</v>
      </c>
      <c r="M266" s="28">
        <v>1</v>
      </c>
      <c r="N266" s="28" t="str">
        <f t="shared" si="54"/>
        <v>w</v>
      </c>
      <c r="O266" s="28">
        <f t="shared" si="62"/>
        <v>9</v>
      </c>
      <c r="P266" s="28">
        <f t="shared" ref="P266:P329" si="64">O266+P265</f>
        <v>-153</v>
      </c>
      <c r="Q266" s="28" t="str">
        <f t="shared" si="63"/>
        <v/>
      </c>
    </row>
    <row r="267" spans="1:17" ht="13.2" x14ac:dyDescent="0.25">
      <c r="A267" s="60" t="s">
        <v>6</v>
      </c>
      <c r="B267" s="40">
        <v>9.9791666666666667E-2</v>
      </c>
      <c r="C267" s="41">
        <v>34</v>
      </c>
      <c r="D267" s="28" t="str">
        <f t="shared" si="59"/>
        <v>16</v>
      </c>
      <c r="E267" s="28" t="str">
        <f t="shared" si="53"/>
        <v>14-05-12-13-17-11-02-04-06</v>
      </c>
      <c r="F267" s="28" t="str">
        <f t="shared" si="58"/>
        <v>03-07-09-15-10-18-16-01-08</v>
      </c>
      <c r="G267" s="28" t="str">
        <f t="shared" si="55"/>
        <v/>
      </c>
      <c r="H267" s="28" t="str">
        <f t="shared" si="60"/>
        <v>last</v>
      </c>
      <c r="I267" s="28" t="str">
        <f t="shared" si="56"/>
        <v>14-05-12-13-17-11-02-04-06</v>
      </c>
      <c r="J267" s="28" t="str">
        <f t="shared" si="61"/>
        <v>b</v>
      </c>
      <c r="K267" s="28">
        <f t="shared" ref="K267:K330" si="65">IF($J267="","",IF(K266=9,1,IF(AND($J267="b",$J266=""),1,K266+1)))</f>
        <v>2</v>
      </c>
      <c r="L267" s="28">
        <f t="shared" si="57"/>
        <v>9</v>
      </c>
      <c r="M267" s="28">
        <v>1</v>
      </c>
      <c r="N267" s="28" t="str">
        <f t="shared" si="54"/>
        <v>l</v>
      </c>
      <c r="O267" s="28">
        <f t="shared" si="62"/>
        <v>-9</v>
      </c>
      <c r="P267" s="28">
        <f t="shared" si="64"/>
        <v>-162</v>
      </c>
      <c r="Q267" s="28" t="str">
        <f t="shared" si="63"/>
        <v/>
      </c>
    </row>
    <row r="268" spans="1:17" ht="13.2" x14ac:dyDescent="0.25">
      <c r="A268" s="60" t="s">
        <v>6</v>
      </c>
      <c r="B268" s="40">
        <v>0.10133101851851851</v>
      </c>
      <c r="C268" s="41">
        <v>30</v>
      </c>
      <c r="D268" s="28" t="str">
        <f t="shared" si="59"/>
        <v>15</v>
      </c>
      <c r="E268" s="28" t="str">
        <f t="shared" si="53"/>
        <v>05-12-13-17-11-02-04-06-16</v>
      </c>
      <c r="F268" s="28" t="str">
        <f t="shared" si="58"/>
        <v>03-07-09-15-10-18-01-08-14</v>
      </c>
      <c r="G268" s="28" t="str">
        <f t="shared" si="55"/>
        <v>03-07-09-15-10-18-01-08</v>
      </c>
      <c r="H268" s="28" t="str">
        <f t="shared" si="60"/>
        <v>furthest</v>
      </c>
      <c r="I268" s="28" t="str">
        <f t="shared" si="56"/>
        <v>03-07-09-15-10-18-01-08-14</v>
      </c>
      <c r="J268" s="28" t="str">
        <f t="shared" si="61"/>
        <v>b</v>
      </c>
      <c r="K268" s="28">
        <f t="shared" si="65"/>
        <v>3</v>
      </c>
      <c r="L268" s="28">
        <f t="shared" si="57"/>
        <v>9</v>
      </c>
      <c r="M268" s="28">
        <v>1</v>
      </c>
      <c r="N268" s="28" t="str">
        <f t="shared" si="54"/>
        <v>w</v>
      </c>
      <c r="O268" s="28">
        <f t="shared" si="62"/>
        <v>9</v>
      </c>
      <c r="P268" s="28">
        <f t="shared" si="64"/>
        <v>-153</v>
      </c>
      <c r="Q268" s="28" t="str">
        <f t="shared" si="63"/>
        <v/>
      </c>
    </row>
    <row r="269" spans="1:17" ht="13.2" x14ac:dyDescent="0.25">
      <c r="A269" s="60" t="s">
        <v>6</v>
      </c>
      <c r="B269" s="40">
        <v>0.10261574074074074</v>
      </c>
      <c r="C269" s="41">
        <v>12</v>
      </c>
      <c r="D269" s="28" t="str">
        <f t="shared" si="59"/>
        <v>06</v>
      </c>
      <c r="E269" s="28" t="str">
        <f t="shared" si="53"/>
        <v>12-13-17-11-02-04-06-16-15</v>
      </c>
      <c r="F269" s="28" t="str">
        <f t="shared" si="58"/>
        <v>03-07-09-10-18-01-08-14-05</v>
      </c>
      <c r="G269" s="28" t="str">
        <f t="shared" si="55"/>
        <v>03-07-09-10-18-01-08-14</v>
      </c>
      <c r="H269" s="28" t="str">
        <f t="shared" si="60"/>
        <v>furthest</v>
      </c>
      <c r="I269" s="28" t="str">
        <f t="shared" si="56"/>
        <v>03-07-09-10-18-01-08-14-05</v>
      </c>
      <c r="J269" s="28" t="str">
        <f t="shared" si="61"/>
        <v>b</v>
      </c>
      <c r="K269" s="28">
        <f t="shared" si="65"/>
        <v>4</v>
      </c>
      <c r="L269" s="28">
        <f t="shared" si="57"/>
        <v>9</v>
      </c>
      <c r="M269" s="28">
        <v>1</v>
      </c>
      <c r="N269" s="28" t="str">
        <f t="shared" si="54"/>
        <v>l</v>
      </c>
      <c r="O269" s="28">
        <f t="shared" si="62"/>
        <v>-9</v>
      </c>
      <c r="P269" s="28">
        <f t="shared" si="64"/>
        <v>-162</v>
      </c>
      <c r="Q269" s="28" t="str">
        <f t="shared" si="63"/>
        <v/>
      </c>
    </row>
    <row r="270" spans="1:17" ht="13.2" x14ac:dyDescent="0.25">
      <c r="A270" s="60" t="s">
        <v>6</v>
      </c>
      <c r="B270" s="40">
        <v>0.10353009259259259</v>
      </c>
      <c r="C270" s="41">
        <v>20</v>
      </c>
      <c r="D270" s="28" t="str">
        <f t="shared" si="59"/>
        <v>11</v>
      </c>
      <c r="E270" s="28" t="str">
        <f t="shared" si="53"/>
        <v>12-13-17-11-02-04-16-15-06</v>
      </c>
      <c r="F270" s="28" t="str">
        <f t="shared" si="58"/>
        <v>03-07-09-10-18-01-08-14-05</v>
      </c>
      <c r="G270" s="28" t="str">
        <f t="shared" si="55"/>
        <v/>
      </c>
      <c r="H270" s="28" t="str">
        <f t="shared" si="60"/>
        <v>last</v>
      </c>
      <c r="I270" s="28" t="str">
        <f t="shared" si="56"/>
        <v>12-13-17-11-02-04-16-15-06</v>
      </c>
      <c r="J270" s="28" t="str">
        <f t="shared" si="61"/>
        <v>b</v>
      </c>
      <c r="K270" s="28">
        <f t="shared" si="65"/>
        <v>5</v>
      </c>
      <c r="L270" s="28">
        <f t="shared" si="57"/>
        <v>9</v>
      </c>
      <c r="M270" s="28">
        <v>1</v>
      </c>
      <c r="N270" s="28" t="str">
        <f t="shared" si="54"/>
        <v>w</v>
      </c>
      <c r="O270" s="28">
        <f t="shared" si="62"/>
        <v>9</v>
      </c>
      <c r="P270" s="28">
        <f t="shared" si="64"/>
        <v>-153</v>
      </c>
      <c r="Q270" s="28" t="str">
        <f t="shared" si="63"/>
        <v/>
      </c>
    </row>
    <row r="271" spans="1:17" ht="13.2" x14ac:dyDescent="0.25">
      <c r="A271" s="60" t="s">
        <v>6</v>
      </c>
      <c r="B271" s="40">
        <v>0.10444444444444445</v>
      </c>
      <c r="C271" s="41">
        <v>17</v>
      </c>
      <c r="D271" s="28" t="str">
        <f t="shared" si="59"/>
        <v>08</v>
      </c>
      <c r="E271" s="28" t="str">
        <f t="shared" ref="E271:E334" si="66">IF(C270="","",(IF(D270=D269,E270,IF(D270=0,E270,IF(AND(D270=D268,D269=0),E270,IF(D270=D267,CONCATENATE(REPLACE($E270,SEARCH($D270,$E270,1),3,""),"-",$D270),IF(AND(LEN(E270)=26,OR(MID(E270,1,2)=D270,MID(E270,4,2)=D270,MID(E270,7,2)=D270,MID(E270,10,2)=D270,MID(E270,13,2)=D270,MID(E270,16,2)=D270,MID(E270,19,2)=D270,MID(E270,22,2)=D270)),CONCATENATE(REPLACE($E270,SEARCH($D270,$E270,1),3,""),"-",$D270),IF(RIGHT(E270,2)=D270,E270,IF(LEN(E270)=26,CONCATENATE(MID(E270,4,23),"-",D270),IF(AND(LEN(E270)=23,OR(MID(E270,1,2)=D270,MID(E270,4,2)=D270,MID(E270,7,2)=D270,MID(E270,10,2)=D270,MID(E270,13,2)=D270,MID(E270,16,2)=D270,MID(E270,19,2)=D270,MID(E270,22,2)=D270)),CONCATENATE(REPLACE($E270,SEARCH($D270,$E270,1),3,""),"-",$D270),IF(LEN(E270)=23,CONCATENATE(E270,"-",D270),IF(AND(LEN(E270)=20,OR(MID(E270,1,2)=D270,MID(E270,4,2)=D270,MID(E270,7,2)=D270,MID(E270,10,2)=D270,MID(E270,13,2)=D270,MID(E270,16,2)=D270,MID(E270,19,2)=D270)),CONCATENATE(REPLACE($E270,SEARCH($D270,$E270,1),3,""),"-",$D270),IF(LEN(E270)=20,CONCATENATE(E270,"-",D270),IF(AND(LEN(E270)=17,OR(MID(E270,1,2)=D270,MID(E270,4,2)=D270,MID(E270,7,2)=D270,MID(E270,10,2)=D270,MID(E270,13,2)=D270,MID(E270,16,2)=D270)),CONCATENATE(REPLACE($E270,SEARCH($D270,$E270,1),3,""),"-",$D270),IF(LEN(E270)=17,CONCATENATE(E270,"-",D270),IF(AND(LEN(E270)=14,OR(MID(E270,1,2)=D270,MID(E270,4,2)=D270,MID(E270,7,2)=D270,MID(E270,10,2)=D270,MID(E270,13,2)=D270)),CONCATENATE(REPLACE($E270,SEARCH($D270,$E270,1),3,""),"-",$D270),IF(LEN(E270)=14,CONCATENATE(E270,"-",D270),IF(AND(LEN(E270)=11,OR(MID(E270,1,2)=D270,MID(E270,4,2)=D270,MID(E270,7,2)=D270,MID(E270,10,2)=D270)),CONCATENATE(REPLACE($E270,SEARCH($D270,$E270,1),3,""),"-",$D270),IF(LEN(E270)=11,CONCATENATE(E270,"-",D270),IF(AND(LEN(E270)=8,OR(MID(E270,1,2)=D270,MID(E270,4,2)=D270,MID(E270,7,2)=D270)),CONCATENATE(REPLACE($E270,SEARCH($D270,$E270,1),3,""),"-",$D270),IF(D270=D268,E270,IF(AND(LEN(E270)=5,MID(E270,1,2)=D270),CONCATENATE(REPLACE(E270,SEARCH(D270,E270,1),3,""),"-",D270),CONCATENATE(E270,"-",D270)))))))))))))))))))))))</f>
        <v>12-13-17-02-04-16-15-06-11</v>
      </c>
      <c r="F271" s="28" t="str">
        <f t="shared" si="58"/>
        <v>03-07-09-10-18-01-08-14-05</v>
      </c>
      <c r="G271" s="28" t="str">
        <f t="shared" si="55"/>
        <v/>
      </c>
      <c r="H271" s="28" t="str">
        <f t="shared" si="60"/>
        <v>last</v>
      </c>
      <c r="I271" s="28" t="str">
        <f t="shared" si="56"/>
        <v>12-13-17-02-04-16-15-06-11</v>
      </c>
      <c r="J271" s="28" t="str">
        <f t="shared" si="61"/>
        <v>b</v>
      </c>
      <c r="K271" s="28">
        <f t="shared" si="65"/>
        <v>6</v>
      </c>
      <c r="L271" s="28">
        <f t="shared" si="57"/>
        <v>9</v>
      </c>
      <c r="M271" s="28">
        <v>1</v>
      </c>
      <c r="N271" s="28" t="str">
        <f t="shared" si="54"/>
        <v>l</v>
      </c>
      <c r="O271" s="28">
        <f t="shared" si="62"/>
        <v>-9</v>
      </c>
      <c r="P271" s="28">
        <f t="shared" si="64"/>
        <v>-162</v>
      </c>
      <c r="Q271" s="28" t="str">
        <f t="shared" si="63"/>
        <v/>
      </c>
    </row>
    <row r="272" spans="1:17" ht="13.2" x14ac:dyDescent="0.25">
      <c r="A272" s="60" t="s">
        <v>6</v>
      </c>
      <c r="B272" s="40">
        <v>0.10552083333333333</v>
      </c>
      <c r="C272" s="41">
        <v>16</v>
      </c>
      <c r="D272" s="28" t="str">
        <f t="shared" si="59"/>
        <v>07</v>
      </c>
      <c r="E272" s="28" t="str">
        <f t="shared" si="66"/>
        <v>13-17-02-04-16-15-06-11-08</v>
      </c>
      <c r="F272" s="28" t="str">
        <f t="shared" si="58"/>
        <v>03-07-09-10-18-01-14-05-12</v>
      </c>
      <c r="G272" s="28" t="str">
        <f t="shared" si="55"/>
        <v>03-07-09-10-18-01-14-05</v>
      </c>
      <c r="H272" s="28" t="str">
        <f t="shared" si="60"/>
        <v>furthest</v>
      </c>
      <c r="I272" s="28" t="str">
        <f t="shared" si="56"/>
        <v>03-07-09-10-18-01-14-05-12</v>
      </c>
      <c r="J272" s="28" t="str">
        <f t="shared" si="61"/>
        <v>b</v>
      </c>
      <c r="K272" s="28">
        <f t="shared" si="65"/>
        <v>7</v>
      </c>
      <c r="L272" s="28">
        <f t="shared" si="57"/>
        <v>9</v>
      </c>
      <c r="M272" s="28">
        <v>1</v>
      </c>
      <c r="N272" s="28" t="str">
        <f t="shared" si="54"/>
        <v>w</v>
      </c>
      <c r="O272" s="28">
        <f t="shared" si="62"/>
        <v>9</v>
      </c>
      <c r="P272" s="28">
        <f t="shared" si="64"/>
        <v>-153</v>
      </c>
      <c r="Q272" s="28" t="str">
        <f t="shared" si="63"/>
        <v/>
      </c>
    </row>
    <row r="273" spans="1:17" ht="13.2" x14ac:dyDescent="0.25">
      <c r="A273" s="60" t="s">
        <v>6</v>
      </c>
      <c r="B273" s="40">
        <v>0.10641203703703704</v>
      </c>
      <c r="C273" s="41">
        <v>29</v>
      </c>
      <c r="D273" s="28" t="str">
        <f t="shared" si="59"/>
        <v>14</v>
      </c>
      <c r="E273" s="28" t="str">
        <f t="shared" si="66"/>
        <v>17-02-04-16-15-06-11-08-07</v>
      </c>
      <c r="F273" s="28" t="str">
        <f t="shared" si="58"/>
        <v>03-09-10-18-01-14-05-12-13</v>
      </c>
      <c r="G273" s="28" t="str">
        <f t="shared" si="55"/>
        <v>03-09-10-18-01-14-05-12</v>
      </c>
      <c r="H273" s="28" t="str">
        <f t="shared" si="60"/>
        <v>furthest</v>
      </c>
      <c r="I273" s="28" t="str">
        <f t="shared" si="56"/>
        <v>03-09-10-18-01-14-05-12-13</v>
      </c>
      <c r="J273" s="28" t="str">
        <f t="shared" si="61"/>
        <v>b</v>
      </c>
      <c r="K273" s="28">
        <f t="shared" si="65"/>
        <v>8</v>
      </c>
      <c r="L273" s="28">
        <f t="shared" si="57"/>
        <v>9</v>
      </c>
      <c r="M273" s="28">
        <v>1</v>
      </c>
      <c r="N273" s="28" t="str">
        <f t="shared" si="54"/>
        <v>w</v>
      </c>
      <c r="O273" s="28">
        <f t="shared" si="62"/>
        <v>9</v>
      </c>
      <c r="P273" s="28">
        <f t="shared" si="64"/>
        <v>-144</v>
      </c>
      <c r="Q273" s="28" t="str">
        <f t="shared" si="63"/>
        <v/>
      </c>
    </row>
    <row r="274" spans="1:17" ht="13.2" x14ac:dyDescent="0.25">
      <c r="A274" s="60" t="s">
        <v>6</v>
      </c>
      <c r="B274" s="40">
        <v>0.10752314814814816</v>
      </c>
      <c r="C274" s="41">
        <v>15</v>
      </c>
      <c r="D274" s="28" t="str">
        <f t="shared" si="59"/>
        <v>09</v>
      </c>
      <c r="E274" s="28" t="str">
        <f t="shared" si="66"/>
        <v>02-04-16-15-06-11-08-07-14</v>
      </c>
      <c r="F274" s="28" t="str">
        <f t="shared" si="58"/>
        <v>03-09-10-18-01-05-12-13-17</v>
      </c>
      <c r="G274" s="28" t="str">
        <f t="shared" si="55"/>
        <v>03-09-10-18-01-05-12-13</v>
      </c>
      <c r="H274" s="28" t="str">
        <f t="shared" si="60"/>
        <v>furthest</v>
      </c>
      <c r="I274" s="28" t="str">
        <f t="shared" si="56"/>
        <v>03-09-10-18-01-05-12-13-17</v>
      </c>
      <c r="J274" s="28" t="str">
        <f t="shared" si="61"/>
        <v>b</v>
      </c>
      <c r="K274" s="28">
        <f t="shared" si="65"/>
        <v>9</v>
      </c>
      <c r="L274" s="28">
        <f t="shared" si="57"/>
        <v>9</v>
      </c>
      <c r="M274" s="28">
        <v>1</v>
      </c>
      <c r="N274" s="28" t="str">
        <f t="shared" ref="N274:N337" si="67">IF(C274="","",IF(J274="","",IF(AND(J274="b",OR(MID(I274,1,2)=D274,MID(I274,4,2)=D274,MID(I274,7,2)=D274,MID(I274,10,2)=D274,MID(I274,13,2)=D274,MID(I274,16,2)=D274,MID(I274,19,2)=D274,MID(I274,22,2)=D274,MID(I274,25,2)=D274)),"w","l")))</f>
        <v>w</v>
      </c>
      <c r="O274" s="28">
        <f t="shared" si="62"/>
        <v>9</v>
      </c>
      <c r="P274" s="28">
        <f t="shared" si="64"/>
        <v>-135</v>
      </c>
      <c r="Q274" s="28" t="str">
        <f t="shared" si="63"/>
        <v/>
      </c>
    </row>
    <row r="275" spans="1:17" ht="13.2" x14ac:dyDescent="0.25">
      <c r="A275" s="53" t="s">
        <v>76</v>
      </c>
      <c r="B275" s="66">
        <v>0.10993055555555555</v>
      </c>
      <c r="C275" s="67">
        <v>29</v>
      </c>
      <c r="D275" s="28" t="str">
        <f t="shared" si="59"/>
        <v>14</v>
      </c>
      <c r="E275" s="28" t="str">
        <f t="shared" si="66"/>
        <v>04-16-15-06-11-08-07-14-09</v>
      </c>
      <c r="F275" s="28" t="str">
        <f t="shared" si="58"/>
        <v>03-10-18-01-05-12-13-17-02</v>
      </c>
      <c r="G275" s="28" t="str">
        <f t="shared" si="55"/>
        <v>03-10-18-01-05-12-13-17</v>
      </c>
      <c r="H275" s="28" t="str">
        <f t="shared" si="60"/>
        <v>furthest</v>
      </c>
      <c r="I275" s="28" t="str">
        <f t="shared" si="56"/>
        <v>03-10-18-01-05-12-13-17-02</v>
      </c>
      <c r="J275" s="28" t="str">
        <f t="shared" si="61"/>
        <v>b</v>
      </c>
      <c r="K275" s="28">
        <f t="shared" si="65"/>
        <v>1</v>
      </c>
      <c r="L275" s="28">
        <f t="shared" si="57"/>
        <v>8</v>
      </c>
      <c r="M275" s="28">
        <v>1</v>
      </c>
      <c r="N275" s="28" t="str">
        <f t="shared" si="67"/>
        <v>l</v>
      </c>
      <c r="O275" s="28">
        <f t="shared" si="62"/>
        <v>-9</v>
      </c>
      <c r="P275" s="28">
        <f t="shared" si="64"/>
        <v>-144</v>
      </c>
      <c r="Q275" s="28" t="str">
        <f t="shared" si="63"/>
        <v/>
      </c>
    </row>
    <row r="276" spans="1:17" ht="13.2" x14ac:dyDescent="0.25">
      <c r="A276" s="53" t="s">
        <v>76</v>
      </c>
      <c r="B276" s="66">
        <v>0.11160879629629629</v>
      </c>
      <c r="C276" s="67">
        <v>30</v>
      </c>
      <c r="D276" s="28" t="str">
        <f t="shared" si="59"/>
        <v>15</v>
      </c>
      <c r="E276" s="28" t="str">
        <f t="shared" si="66"/>
        <v>04-16-15-06-11-08-07-09-14</v>
      </c>
      <c r="F276" s="28" t="str">
        <f t="shared" si="58"/>
        <v>03-10-18-01-05-12-13-17-02</v>
      </c>
      <c r="G276" s="28" t="str">
        <f t="shared" si="55"/>
        <v/>
      </c>
      <c r="H276" s="28" t="str">
        <f t="shared" si="60"/>
        <v>last</v>
      </c>
      <c r="I276" s="28" t="str">
        <f t="shared" si="56"/>
        <v>04-16-15-06-11-08-07-09-14</v>
      </c>
      <c r="J276" s="28" t="str">
        <f t="shared" si="61"/>
        <v>b</v>
      </c>
      <c r="K276" s="28">
        <f t="shared" si="65"/>
        <v>2</v>
      </c>
      <c r="L276" s="28">
        <f t="shared" si="57"/>
        <v>8</v>
      </c>
      <c r="M276" s="28">
        <v>1</v>
      </c>
      <c r="N276" s="28" t="str">
        <f t="shared" si="67"/>
        <v>w</v>
      </c>
      <c r="O276" s="28">
        <f t="shared" si="62"/>
        <v>9</v>
      </c>
      <c r="P276" s="28">
        <f t="shared" si="64"/>
        <v>-135</v>
      </c>
      <c r="Q276" s="28" t="str">
        <f t="shared" si="63"/>
        <v/>
      </c>
    </row>
    <row r="277" spans="1:17" ht="13.2" x14ac:dyDescent="0.25">
      <c r="A277" s="53" t="s">
        <v>76</v>
      </c>
      <c r="B277" s="66">
        <v>0.11336805555555556</v>
      </c>
      <c r="C277" s="67">
        <v>3</v>
      </c>
      <c r="D277" s="28" t="str">
        <f t="shared" si="59"/>
        <v>03</v>
      </c>
      <c r="E277" s="28" t="str">
        <f t="shared" si="66"/>
        <v>04-16-06-11-08-07-09-14-15</v>
      </c>
      <c r="F277" s="28" t="str">
        <f t="shared" si="58"/>
        <v>03-10-18-01-05-12-13-17-02</v>
      </c>
      <c r="G277" s="28" t="str">
        <f t="shared" si="55"/>
        <v/>
      </c>
      <c r="H277" s="28" t="str">
        <f t="shared" si="60"/>
        <v>last</v>
      </c>
      <c r="I277" s="28" t="str">
        <f t="shared" si="56"/>
        <v>04-16-06-11-08-07-09-14-15</v>
      </c>
      <c r="J277" s="28" t="str">
        <f t="shared" si="61"/>
        <v>b</v>
      </c>
      <c r="K277" s="28">
        <f t="shared" si="65"/>
        <v>3</v>
      </c>
      <c r="L277" s="28">
        <f t="shared" si="57"/>
        <v>8</v>
      </c>
      <c r="M277" s="28">
        <v>1</v>
      </c>
      <c r="N277" s="28" t="str">
        <f t="shared" si="67"/>
        <v>l</v>
      </c>
      <c r="O277" s="28">
        <f t="shared" si="62"/>
        <v>-9</v>
      </c>
      <c r="P277" s="28">
        <f t="shared" si="64"/>
        <v>-144</v>
      </c>
      <c r="Q277" s="28" t="str">
        <f t="shared" si="63"/>
        <v/>
      </c>
    </row>
    <row r="278" spans="1:17" ht="13.2" x14ac:dyDescent="0.25">
      <c r="A278" s="53" t="s">
        <v>76</v>
      </c>
      <c r="B278" s="66">
        <v>0.11584490740740742</v>
      </c>
      <c r="C278" s="67">
        <v>14</v>
      </c>
      <c r="D278" s="28" t="str">
        <f t="shared" si="59"/>
        <v>08</v>
      </c>
      <c r="E278" s="28" t="str">
        <f t="shared" si="66"/>
        <v>16-06-11-08-07-09-14-15-03</v>
      </c>
      <c r="F278" s="28" t="str">
        <f t="shared" si="58"/>
        <v>10-18-01-05-12-13-17-02-04</v>
      </c>
      <c r="G278" s="28" t="str">
        <f t="shared" ref="G278:G341" si="68">IF(AND(LEN($E277)=26,OR(MID(F277,1,2)=$D277,MID(F277,4,2)=$D277,MID(F277,7,2)=$D277,MID(F277,10,2)=$D277,MID(F277,13,2)=$D277,MID(F277,16,2)=$D277,MID(F277,19,2)=$D277,MID(F277,22,2)=$D277)),REPLACE(F277,SEARCH(D277,F277,1),3,""),IF(AND(LEN(E277)=26,MID(F277,25,2)=D277),MID(F277,1,LEN(F277)-3),""))</f>
        <v>10-18-01-05-12-13-17-02</v>
      </c>
      <c r="H278" s="28" t="str">
        <f t="shared" si="60"/>
        <v>furthest</v>
      </c>
      <c r="I278" s="28" t="str">
        <f t="shared" si="56"/>
        <v>10-18-01-05-12-13-17-02-04</v>
      </c>
      <c r="J278" s="28" t="str">
        <f t="shared" si="61"/>
        <v>b</v>
      </c>
      <c r="K278" s="28">
        <f t="shared" si="65"/>
        <v>4</v>
      </c>
      <c r="L278" s="28">
        <f t="shared" si="57"/>
        <v>8</v>
      </c>
      <c r="M278" s="28">
        <v>1</v>
      </c>
      <c r="N278" s="28" t="str">
        <f t="shared" si="67"/>
        <v>l</v>
      </c>
      <c r="O278" s="28">
        <f t="shared" si="62"/>
        <v>-9</v>
      </c>
      <c r="P278" s="28">
        <f t="shared" si="64"/>
        <v>-153</v>
      </c>
      <c r="Q278" s="28" t="str">
        <f t="shared" si="63"/>
        <v/>
      </c>
    </row>
    <row r="279" spans="1:17" ht="13.2" x14ac:dyDescent="0.25">
      <c r="A279" s="53" t="s">
        <v>76</v>
      </c>
      <c r="B279" s="66">
        <v>0.11789351851851852</v>
      </c>
      <c r="C279" s="67">
        <v>12</v>
      </c>
      <c r="D279" s="28" t="str">
        <f t="shared" si="59"/>
        <v>06</v>
      </c>
      <c r="E279" s="28" t="str">
        <f t="shared" si="66"/>
        <v>16-06-11-07-09-14-15-03-08</v>
      </c>
      <c r="F279" s="28" t="str">
        <f t="shared" si="58"/>
        <v>10-18-01-05-12-13-17-02-04</v>
      </c>
      <c r="G279" s="28" t="str">
        <f t="shared" si="68"/>
        <v/>
      </c>
      <c r="H279" s="28" t="str">
        <f t="shared" si="60"/>
        <v>last</v>
      </c>
      <c r="I279" s="28" t="str">
        <f t="shared" si="56"/>
        <v>16-06-11-07-09-14-15-03-08</v>
      </c>
      <c r="J279" s="28" t="str">
        <f t="shared" si="61"/>
        <v>b</v>
      </c>
      <c r="K279" s="28">
        <f t="shared" si="65"/>
        <v>5</v>
      </c>
      <c r="L279" s="28">
        <f t="shared" si="57"/>
        <v>8</v>
      </c>
      <c r="M279" s="28">
        <v>1</v>
      </c>
      <c r="N279" s="28" t="str">
        <f t="shared" si="67"/>
        <v>w</v>
      </c>
      <c r="O279" s="28">
        <f t="shared" si="62"/>
        <v>9</v>
      </c>
      <c r="P279" s="28">
        <f t="shared" si="64"/>
        <v>-144</v>
      </c>
      <c r="Q279" s="28" t="str">
        <f t="shared" si="63"/>
        <v/>
      </c>
    </row>
    <row r="280" spans="1:17" ht="13.2" x14ac:dyDescent="0.25">
      <c r="A280" s="53" t="s">
        <v>76</v>
      </c>
      <c r="B280" s="66">
        <v>0.12003472222222222</v>
      </c>
      <c r="C280" s="67">
        <v>19</v>
      </c>
      <c r="D280" s="28" t="str">
        <f t="shared" si="59"/>
        <v>10</v>
      </c>
      <c r="E280" s="28" t="str">
        <f t="shared" si="66"/>
        <v>16-11-07-09-14-15-03-08-06</v>
      </c>
      <c r="F280" s="28" t="str">
        <f t="shared" si="58"/>
        <v>10-18-01-05-12-13-17-02-04</v>
      </c>
      <c r="G280" s="28" t="str">
        <f t="shared" si="68"/>
        <v/>
      </c>
      <c r="H280" s="28" t="str">
        <f t="shared" si="60"/>
        <v>last</v>
      </c>
      <c r="I280" s="28" t="str">
        <f t="shared" ref="I280:I343" si="69">IF(AND(J280="b",I279=""),E280,IF(AND(N279="l",C279=0),I279,IF(AND(N279="w",I279=E279),E280,IF(AND(N279="w",I279=F279),F280,IF(AND(N279="l",I279=E279),F280,IF(AND(N279="l",I279=F279),E280,""))))))</f>
        <v>16-11-07-09-14-15-03-08-06</v>
      </c>
      <c r="J280" s="28" t="str">
        <f t="shared" si="61"/>
        <v>b</v>
      </c>
      <c r="K280" s="28">
        <f t="shared" si="65"/>
        <v>6</v>
      </c>
      <c r="L280" s="28">
        <f t="shared" ref="L280:L343" si="70">IF($J280="",1,IF(AND(K279=9,$P279&gt;$P270,L279&gt;1),L279-1,IF(AND(K279=9,$P279&lt;$P270),L279+1,L279)))</f>
        <v>8</v>
      </c>
      <c r="M280" s="28">
        <v>1</v>
      </c>
      <c r="N280" s="28" t="str">
        <f t="shared" si="67"/>
        <v>l</v>
      </c>
      <c r="O280" s="28">
        <f t="shared" si="62"/>
        <v>-9</v>
      </c>
      <c r="P280" s="28">
        <f t="shared" si="64"/>
        <v>-153</v>
      </c>
      <c r="Q280" s="28" t="str">
        <f t="shared" si="63"/>
        <v/>
      </c>
    </row>
    <row r="281" spans="1:17" ht="13.2" x14ac:dyDescent="0.25">
      <c r="A281" s="53" t="s">
        <v>76</v>
      </c>
      <c r="B281" s="66">
        <v>0.12207175925925927</v>
      </c>
      <c r="C281" s="67">
        <v>29</v>
      </c>
      <c r="D281" s="28" t="str">
        <f t="shared" si="59"/>
        <v>14</v>
      </c>
      <c r="E281" s="28" t="str">
        <f t="shared" si="66"/>
        <v>11-07-09-14-15-03-08-06-10</v>
      </c>
      <c r="F281" s="28" t="str">
        <f t="shared" si="58"/>
        <v>18-01-05-12-13-17-02-04-16</v>
      </c>
      <c r="G281" s="28" t="str">
        <f t="shared" si="68"/>
        <v>18-01-05-12-13-17-02-04</v>
      </c>
      <c r="H281" s="28" t="str">
        <f t="shared" si="60"/>
        <v>furthest</v>
      </c>
      <c r="I281" s="28" t="str">
        <f t="shared" si="69"/>
        <v>18-01-05-12-13-17-02-04-16</v>
      </c>
      <c r="J281" s="28" t="str">
        <f t="shared" si="61"/>
        <v>b</v>
      </c>
      <c r="K281" s="28">
        <f t="shared" si="65"/>
        <v>7</v>
      </c>
      <c r="L281" s="28">
        <f t="shared" si="70"/>
        <v>8</v>
      </c>
      <c r="M281" s="28">
        <v>1</v>
      </c>
      <c r="N281" s="28" t="str">
        <f t="shared" si="67"/>
        <v>l</v>
      </c>
      <c r="O281" s="28">
        <f t="shared" si="62"/>
        <v>-9</v>
      </c>
      <c r="P281" s="28">
        <f t="shared" si="64"/>
        <v>-162</v>
      </c>
      <c r="Q281" s="28" t="str">
        <f t="shared" si="63"/>
        <v/>
      </c>
    </row>
    <row r="282" spans="1:17" ht="13.2" x14ac:dyDescent="0.25">
      <c r="A282" s="53" t="s">
        <v>76</v>
      </c>
      <c r="B282" s="66">
        <v>0.12465277777777778</v>
      </c>
      <c r="C282" s="67">
        <v>33</v>
      </c>
      <c r="D282" s="28" t="str">
        <f t="shared" si="59"/>
        <v>18</v>
      </c>
      <c r="E282" s="28" t="str">
        <f t="shared" si="66"/>
        <v>11-07-09-15-03-08-06-10-14</v>
      </c>
      <c r="F282" s="28" t="str">
        <f t="shared" si="58"/>
        <v>18-01-05-12-13-17-02-04-16</v>
      </c>
      <c r="G282" s="28" t="str">
        <f t="shared" si="68"/>
        <v/>
      </c>
      <c r="H282" s="28" t="str">
        <f t="shared" si="60"/>
        <v>last</v>
      </c>
      <c r="I282" s="28" t="str">
        <f t="shared" si="69"/>
        <v>11-07-09-15-03-08-06-10-14</v>
      </c>
      <c r="J282" s="28" t="str">
        <f t="shared" si="61"/>
        <v>b</v>
      </c>
      <c r="K282" s="28">
        <f t="shared" si="65"/>
        <v>8</v>
      </c>
      <c r="L282" s="28">
        <f t="shared" si="70"/>
        <v>8</v>
      </c>
      <c r="M282" s="28">
        <v>1</v>
      </c>
      <c r="N282" s="28" t="str">
        <f t="shared" si="67"/>
        <v>l</v>
      </c>
      <c r="O282" s="28">
        <f t="shared" si="62"/>
        <v>-9</v>
      </c>
      <c r="P282" s="28">
        <f t="shared" si="64"/>
        <v>-171</v>
      </c>
      <c r="Q282" s="28" t="str">
        <f t="shared" si="63"/>
        <v/>
      </c>
    </row>
    <row r="283" spans="1:17" ht="13.2" x14ac:dyDescent="0.25">
      <c r="A283" s="53" t="s">
        <v>76</v>
      </c>
      <c r="B283" s="66">
        <v>0.12633101851851852</v>
      </c>
      <c r="C283" s="67">
        <v>19</v>
      </c>
      <c r="D283" s="28" t="str">
        <f t="shared" si="59"/>
        <v>10</v>
      </c>
      <c r="E283" s="28" t="str">
        <f t="shared" si="66"/>
        <v>07-09-15-03-08-06-10-14-18</v>
      </c>
      <c r="F283" s="28" t="str">
        <f t="shared" si="58"/>
        <v>01-05-12-13-17-02-04-16-11</v>
      </c>
      <c r="G283" s="28" t="str">
        <f t="shared" si="68"/>
        <v>01-05-12-13-17-02-04-16</v>
      </c>
      <c r="H283" s="28" t="str">
        <f t="shared" si="60"/>
        <v>furthest</v>
      </c>
      <c r="I283" s="28" t="str">
        <f t="shared" si="69"/>
        <v>01-05-12-13-17-02-04-16-11</v>
      </c>
      <c r="J283" s="28" t="str">
        <f t="shared" si="61"/>
        <v>b</v>
      </c>
      <c r="K283" s="28">
        <f t="shared" si="65"/>
        <v>9</v>
      </c>
      <c r="L283" s="28">
        <f t="shared" si="70"/>
        <v>8</v>
      </c>
      <c r="M283" s="28">
        <v>1</v>
      </c>
      <c r="N283" s="28" t="str">
        <f t="shared" si="67"/>
        <v>l</v>
      </c>
      <c r="O283" s="28">
        <f t="shared" si="62"/>
        <v>-9</v>
      </c>
      <c r="P283" s="28">
        <f t="shared" si="64"/>
        <v>-180</v>
      </c>
      <c r="Q283" s="28" t="str">
        <f t="shared" si="63"/>
        <v/>
      </c>
    </row>
    <row r="284" spans="1:17" ht="13.2" x14ac:dyDescent="0.25">
      <c r="A284" s="20" t="s">
        <v>9</v>
      </c>
      <c r="B284" s="50">
        <v>0.12972222222222221</v>
      </c>
      <c r="C284" s="51">
        <v>24</v>
      </c>
      <c r="D284" s="28" t="str">
        <f t="shared" si="59"/>
        <v>12</v>
      </c>
      <c r="E284" s="28" t="str">
        <f t="shared" si="66"/>
        <v>07-09-15-03-08-06-14-18-10</v>
      </c>
      <c r="F284" s="28" t="str">
        <f t="shared" si="58"/>
        <v>01-05-12-13-17-02-04-16-11</v>
      </c>
      <c r="G284" s="28" t="str">
        <f t="shared" si="68"/>
        <v/>
      </c>
      <c r="H284" s="28" t="str">
        <f t="shared" si="60"/>
        <v>last</v>
      </c>
      <c r="I284" s="28" t="str">
        <f t="shared" si="69"/>
        <v>07-09-15-03-08-06-14-18-10</v>
      </c>
      <c r="J284" s="28" t="str">
        <f t="shared" si="61"/>
        <v>b</v>
      </c>
      <c r="K284" s="28">
        <f t="shared" si="65"/>
        <v>1</v>
      </c>
      <c r="L284" s="28">
        <f t="shared" si="70"/>
        <v>9</v>
      </c>
      <c r="M284" s="28">
        <v>1</v>
      </c>
      <c r="N284" s="28" t="str">
        <f t="shared" si="67"/>
        <v>l</v>
      </c>
      <c r="O284" s="28">
        <f t="shared" si="62"/>
        <v>-9</v>
      </c>
      <c r="P284" s="28">
        <f t="shared" si="64"/>
        <v>-189</v>
      </c>
      <c r="Q284" s="28" t="str">
        <f t="shared" si="63"/>
        <v/>
      </c>
    </row>
    <row r="285" spans="1:17" ht="13.2" x14ac:dyDescent="0.25">
      <c r="A285" s="20" t="s">
        <v>9</v>
      </c>
      <c r="B285" s="50">
        <v>0.13157407407407407</v>
      </c>
      <c r="C285" s="51">
        <v>31</v>
      </c>
      <c r="D285" s="28" t="str">
        <f t="shared" si="59"/>
        <v>16</v>
      </c>
      <c r="E285" s="28" t="str">
        <f t="shared" si="66"/>
        <v>09-15-03-08-06-14-18-10-12</v>
      </c>
      <c r="F285" s="28" t="str">
        <f t="shared" si="58"/>
        <v>01-05-13-17-02-04-16-11-07</v>
      </c>
      <c r="G285" s="28" t="str">
        <f t="shared" si="68"/>
        <v>01-05-13-17-02-04-16-11</v>
      </c>
      <c r="H285" s="28" t="str">
        <f t="shared" si="60"/>
        <v>furthest</v>
      </c>
      <c r="I285" s="28" t="str">
        <f t="shared" si="69"/>
        <v>01-05-13-17-02-04-16-11-07</v>
      </c>
      <c r="J285" s="28" t="str">
        <f t="shared" si="61"/>
        <v>b</v>
      </c>
      <c r="K285" s="28">
        <f t="shared" si="65"/>
        <v>2</v>
      </c>
      <c r="L285" s="28">
        <f t="shared" si="70"/>
        <v>9</v>
      </c>
      <c r="M285" s="28">
        <v>1</v>
      </c>
      <c r="N285" s="28" t="str">
        <f t="shared" si="67"/>
        <v>w</v>
      </c>
      <c r="O285" s="28">
        <f t="shared" si="62"/>
        <v>9</v>
      </c>
      <c r="P285" s="28">
        <f t="shared" si="64"/>
        <v>-180</v>
      </c>
      <c r="Q285" s="28" t="str">
        <f t="shared" si="63"/>
        <v/>
      </c>
    </row>
    <row r="286" spans="1:17" ht="13.2" x14ac:dyDescent="0.25">
      <c r="A286" s="20" t="s">
        <v>9</v>
      </c>
      <c r="B286" s="50">
        <v>0.13398148148148148</v>
      </c>
      <c r="C286" s="51">
        <v>4</v>
      </c>
      <c r="D286" s="28" t="str">
        <f t="shared" si="59"/>
        <v>01</v>
      </c>
      <c r="E286" s="28" t="str">
        <f t="shared" si="66"/>
        <v>15-03-08-06-14-18-10-12-16</v>
      </c>
      <c r="F286" s="28" t="str">
        <f t="shared" ref="F286:F349" si="71">IF(C285="","",IF(C285=0,F285,IF(AND(LEN(E285)=26,OR(MID(E285,1,2)=D285,MID(E285,4,2)=D285,MID(E285,7,2)=D285,MID(E285,10,2)=D285,MID(E285,13,2)=D285,MID(E285,16,2)=D285,MID(E285,19,2)=D285,MID(E285,22,2)=D285,MID(E285,25,2)=D285)),F285,IF(LEN(E285)=26,CONCATENATE(G286,"-",MID(E285,1,2)),IF(RIGHT(F285,2)=D285,MID(F285,1,LEN(F285)-3),IF(OR(MID(E285,1,2)=D285,MID(E285,4,2)=D285,MID(E285,7,2)=D285,MID(E285,10,2)=D285,MID(E285,13,2)=D285,MID(E285,16,2)=D285,MID(E285,19,2)=D285,MID(E285,22,2)=D285,MID(E285,25,2)=D285),F285,REPLACE(F285,SEARCH(D285,F285,1),3,"")))))))</f>
        <v>01-05-13-17-02-04-11-07-09</v>
      </c>
      <c r="G286" s="28" t="str">
        <f t="shared" si="68"/>
        <v>01-05-13-17-02-04-11-07</v>
      </c>
      <c r="H286" s="28" t="str">
        <f t="shared" si="60"/>
        <v>furthest</v>
      </c>
      <c r="I286" s="28" t="str">
        <f t="shared" si="69"/>
        <v>01-05-13-17-02-04-11-07-09</v>
      </c>
      <c r="J286" s="28" t="str">
        <f t="shared" si="61"/>
        <v>b</v>
      </c>
      <c r="K286" s="28">
        <f t="shared" si="65"/>
        <v>3</v>
      </c>
      <c r="L286" s="28">
        <f t="shared" si="70"/>
        <v>9</v>
      </c>
      <c r="M286" s="28">
        <v>1</v>
      </c>
      <c r="N286" s="28" t="str">
        <f t="shared" si="67"/>
        <v>w</v>
      </c>
      <c r="O286" s="28">
        <f t="shared" si="62"/>
        <v>9</v>
      </c>
      <c r="P286" s="28">
        <f t="shared" si="64"/>
        <v>-171</v>
      </c>
      <c r="Q286" s="28" t="str">
        <f t="shared" si="63"/>
        <v/>
      </c>
    </row>
    <row r="287" spans="1:17" ht="13.2" x14ac:dyDescent="0.25">
      <c r="A287" s="20" t="s">
        <v>9</v>
      </c>
      <c r="B287" s="50">
        <v>0.13664351851851853</v>
      </c>
      <c r="C287" s="51">
        <v>28</v>
      </c>
      <c r="D287" s="28" t="str">
        <f t="shared" si="59"/>
        <v>13</v>
      </c>
      <c r="E287" s="28" t="str">
        <f t="shared" si="66"/>
        <v>03-08-06-14-18-10-12-16-01</v>
      </c>
      <c r="F287" s="28" t="str">
        <f t="shared" si="71"/>
        <v>05-13-17-02-04-11-07-09-15</v>
      </c>
      <c r="G287" s="28" t="str">
        <f t="shared" si="68"/>
        <v>05-13-17-02-04-11-07-09</v>
      </c>
      <c r="H287" s="28" t="str">
        <f t="shared" si="60"/>
        <v>furthest</v>
      </c>
      <c r="I287" s="28" t="str">
        <f t="shared" si="69"/>
        <v>05-13-17-02-04-11-07-09-15</v>
      </c>
      <c r="J287" s="28" t="str">
        <f t="shared" si="61"/>
        <v>b</v>
      </c>
      <c r="K287" s="28">
        <f t="shared" si="65"/>
        <v>4</v>
      </c>
      <c r="L287" s="28">
        <f t="shared" si="70"/>
        <v>9</v>
      </c>
      <c r="M287" s="28">
        <v>1</v>
      </c>
      <c r="N287" s="28" t="str">
        <f t="shared" si="67"/>
        <v>w</v>
      </c>
      <c r="O287" s="28">
        <f t="shared" si="62"/>
        <v>9</v>
      </c>
      <c r="P287" s="28">
        <f t="shared" si="64"/>
        <v>-162</v>
      </c>
      <c r="Q287" s="28" t="str">
        <f t="shared" si="63"/>
        <v/>
      </c>
    </row>
    <row r="288" spans="1:17" ht="13.2" x14ac:dyDescent="0.25">
      <c r="A288" s="20" t="s">
        <v>9</v>
      </c>
      <c r="B288" s="50">
        <v>0.13853009259259261</v>
      </c>
      <c r="C288" s="51">
        <v>1</v>
      </c>
      <c r="D288" s="28" t="str">
        <f t="shared" si="59"/>
        <v>01</v>
      </c>
      <c r="E288" s="28" t="str">
        <f t="shared" si="66"/>
        <v>08-06-14-18-10-12-16-01-13</v>
      </c>
      <c r="F288" s="28" t="str">
        <f t="shared" si="71"/>
        <v>05-17-02-04-11-07-09-15-03</v>
      </c>
      <c r="G288" s="28" t="str">
        <f t="shared" si="68"/>
        <v>05-17-02-04-11-07-09-15</v>
      </c>
      <c r="H288" s="28" t="str">
        <f t="shared" si="60"/>
        <v>furthest</v>
      </c>
      <c r="I288" s="28" t="str">
        <f t="shared" si="69"/>
        <v>05-17-02-04-11-07-09-15-03</v>
      </c>
      <c r="J288" s="28" t="str">
        <f t="shared" si="61"/>
        <v>b</v>
      </c>
      <c r="K288" s="28">
        <f t="shared" si="65"/>
        <v>5</v>
      </c>
      <c r="L288" s="28">
        <f t="shared" si="70"/>
        <v>9</v>
      </c>
      <c r="M288" s="28">
        <v>1</v>
      </c>
      <c r="N288" s="28" t="str">
        <f t="shared" si="67"/>
        <v>l</v>
      </c>
      <c r="O288" s="28">
        <f t="shared" si="62"/>
        <v>-9</v>
      </c>
      <c r="P288" s="28">
        <f t="shared" si="64"/>
        <v>-171</v>
      </c>
      <c r="Q288" s="28" t="str">
        <f t="shared" si="63"/>
        <v/>
      </c>
    </row>
    <row r="289" spans="1:17" ht="13.2" x14ac:dyDescent="0.25">
      <c r="A289" s="20" t="s">
        <v>9</v>
      </c>
      <c r="B289" s="50">
        <v>0.14155092592592591</v>
      </c>
      <c r="C289" s="51">
        <v>8</v>
      </c>
      <c r="D289" s="28" t="str">
        <f t="shared" si="59"/>
        <v>05</v>
      </c>
      <c r="E289" s="28" t="str">
        <f t="shared" si="66"/>
        <v>08-06-14-18-10-12-16-13-01</v>
      </c>
      <c r="F289" s="28" t="str">
        <f t="shared" si="71"/>
        <v>05-17-02-04-11-07-09-15-03</v>
      </c>
      <c r="G289" s="28" t="str">
        <f t="shared" si="68"/>
        <v/>
      </c>
      <c r="H289" s="28" t="str">
        <f t="shared" si="60"/>
        <v>last</v>
      </c>
      <c r="I289" s="28" t="str">
        <f t="shared" si="69"/>
        <v>08-06-14-18-10-12-16-13-01</v>
      </c>
      <c r="J289" s="28" t="str">
        <f t="shared" si="61"/>
        <v>b</v>
      </c>
      <c r="K289" s="28">
        <f t="shared" si="65"/>
        <v>6</v>
      </c>
      <c r="L289" s="28">
        <f t="shared" si="70"/>
        <v>9</v>
      </c>
      <c r="M289" s="28">
        <v>1</v>
      </c>
      <c r="N289" s="28" t="str">
        <f t="shared" si="67"/>
        <v>l</v>
      </c>
      <c r="O289" s="28">
        <f t="shared" si="62"/>
        <v>-9</v>
      </c>
      <c r="P289" s="28">
        <f t="shared" si="64"/>
        <v>-180</v>
      </c>
      <c r="Q289" s="28" t="str">
        <f t="shared" si="63"/>
        <v/>
      </c>
    </row>
    <row r="290" spans="1:17" ht="13.2" x14ac:dyDescent="0.25">
      <c r="A290" s="20" t="s">
        <v>9</v>
      </c>
      <c r="B290" s="50">
        <v>0.14472222222222222</v>
      </c>
      <c r="C290" s="51">
        <v>29</v>
      </c>
      <c r="D290" s="28" t="str">
        <f t="shared" si="59"/>
        <v>14</v>
      </c>
      <c r="E290" s="28" t="str">
        <f t="shared" si="66"/>
        <v>06-14-18-10-12-16-13-01-05</v>
      </c>
      <c r="F290" s="28" t="str">
        <f t="shared" si="71"/>
        <v>17-02-04-11-07-09-15-03-08</v>
      </c>
      <c r="G290" s="28" t="str">
        <f t="shared" si="68"/>
        <v>17-02-04-11-07-09-15-03</v>
      </c>
      <c r="H290" s="28" t="str">
        <f t="shared" si="60"/>
        <v>furthest</v>
      </c>
      <c r="I290" s="28" t="str">
        <f t="shared" si="69"/>
        <v>17-02-04-11-07-09-15-03-08</v>
      </c>
      <c r="J290" s="28" t="str">
        <f t="shared" si="61"/>
        <v>b</v>
      </c>
      <c r="K290" s="28">
        <f t="shared" si="65"/>
        <v>7</v>
      </c>
      <c r="L290" s="28">
        <f t="shared" si="70"/>
        <v>9</v>
      </c>
      <c r="M290" s="28">
        <v>1</v>
      </c>
      <c r="N290" s="28" t="str">
        <f t="shared" si="67"/>
        <v>l</v>
      </c>
      <c r="O290" s="28">
        <f t="shared" si="62"/>
        <v>-9</v>
      </c>
      <c r="P290" s="28">
        <f t="shared" si="64"/>
        <v>-189</v>
      </c>
      <c r="Q290" s="28" t="str">
        <f t="shared" si="63"/>
        <v/>
      </c>
    </row>
    <row r="291" spans="1:17" ht="13.2" x14ac:dyDescent="0.25">
      <c r="A291" s="20" t="s">
        <v>9</v>
      </c>
      <c r="B291" s="50">
        <v>0.1474537037037037</v>
      </c>
      <c r="C291" s="51">
        <v>13</v>
      </c>
      <c r="D291" s="28" t="str">
        <f t="shared" si="59"/>
        <v>07</v>
      </c>
      <c r="E291" s="28" t="str">
        <f t="shared" si="66"/>
        <v>06-18-10-12-16-13-01-05-14</v>
      </c>
      <c r="F291" s="28" t="str">
        <f t="shared" si="71"/>
        <v>17-02-04-11-07-09-15-03-08</v>
      </c>
      <c r="G291" s="28" t="str">
        <f t="shared" si="68"/>
        <v/>
      </c>
      <c r="H291" s="28" t="str">
        <f t="shared" si="60"/>
        <v>last</v>
      </c>
      <c r="I291" s="28" t="str">
        <f t="shared" si="69"/>
        <v>06-18-10-12-16-13-01-05-14</v>
      </c>
      <c r="J291" s="28" t="str">
        <f t="shared" si="61"/>
        <v>b</v>
      </c>
      <c r="K291" s="28">
        <f t="shared" si="65"/>
        <v>8</v>
      </c>
      <c r="L291" s="28">
        <f t="shared" si="70"/>
        <v>9</v>
      </c>
      <c r="M291" s="28">
        <v>1</v>
      </c>
      <c r="N291" s="28" t="str">
        <f t="shared" si="67"/>
        <v>l</v>
      </c>
      <c r="O291" s="28">
        <f t="shared" si="62"/>
        <v>-9</v>
      </c>
      <c r="P291" s="28">
        <f t="shared" si="64"/>
        <v>-198</v>
      </c>
      <c r="Q291" s="28" t="str">
        <f t="shared" si="63"/>
        <v/>
      </c>
    </row>
    <row r="292" spans="1:17" ht="13.2" x14ac:dyDescent="0.25">
      <c r="A292" s="20" t="s">
        <v>9</v>
      </c>
      <c r="B292" s="50">
        <v>0.14918981481481483</v>
      </c>
      <c r="C292" s="51">
        <v>5</v>
      </c>
      <c r="D292" s="28" t="str">
        <f t="shared" si="59"/>
        <v>02</v>
      </c>
      <c r="E292" s="28" t="str">
        <f t="shared" si="66"/>
        <v>18-10-12-16-13-01-05-14-07</v>
      </c>
      <c r="F292" s="28" t="str">
        <f t="shared" si="71"/>
        <v>17-02-04-11-09-15-03-08-06</v>
      </c>
      <c r="G292" s="28" t="str">
        <f t="shared" si="68"/>
        <v>17-02-04-11-09-15-03-08</v>
      </c>
      <c r="H292" s="28" t="str">
        <f t="shared" si="60"/>
        <v>furthest</v>
      </c>
      <c r="I292" s="28" t="str">
        <f t="shared" si="69"/>
        <v>17-02-04-11-09-15-03-08-06</v>
      </c>
      <c r="J292" s="28" t="str">
        <f t="shared" si="61"/>
        <v>b</v>
      </c>
      <c r="K292" s="28">
        <f t="shared" si="65"/>
        <v>9</v>
      </c>
      <c r="L292" s="28">
        <f t="shared" si="70"/>
        <v>9</v>
      </c>
      <c r="M292" s="28">
        <v>1</v>
      </c>
      <c r="N292" s="28" t="str">
        <f t="shared" si="67"/>
        <v>w</v>
      </c>
      <c r="O292" s="28">
        <f t="shared" si="62"/>
        <v>9</v>
      </c>
      <c r="P292" s="28">
        <f t="shared" si="64"/>
        <v>-189</v>
      </c>
      <c r="Q292" s="28" t="str">
        <f t="shared" si="63"/>
        <v/>
      </c>
    </row>
    <row r="293" spans="1:17" ht="13.2" x14ac:dyDescent="0.25">
      <c r="A293" s="53" t="s">
        <v>76</v>
      </c>
      <c r="B293" s="66">
        <v>0.15133101851851852</v>
      </c>
      <c r="C293" s="67">
        <v>20</v>
      </c>
      <c r="D293" s="28" t="str">
        <f t="shared" si="59"/>
        <v>11</v>
      </c>
      <c r="E293" s="28" t="str">
        <f t="shared" si="66"/>
        <v>10-12-16-13-01-05-14-07-02</v>
      </c>
      <c r="F293" s="28" t="str">
        <f t="shared" si="71"/>
        <v>17-04-11-09-15-03-08-06-18</v>
      </c>
      <c r="G293" s="28" t="str">
        <f t="shared" si="68"/>
        <v>17-04-11-09-15-03-08-06</v>
      </c>
      <c r="H293" s="28" t="str">
        <f t="shared" si="60"/>
        <v>furthest</v>
      </c>
      <c r="I293" s="28" t="str">
        <f t="shared" si="69"/>
        <v>17-04-11-09-15-03-08-06-18</v>
      </c>
      <c r="J293" s="28" t="str">
        <f t="shared" si="61"/>
        <v>b</v>
      </c>
      <c r="K293" s="28">
        <f t="shared" si="65"/>
        <v>1</v>
      </c>
      <c r="L293" s="28">
        <f t="shared" si="70"/>
        <v>10</v>
      </c>
      <c r="M293" s="52">
        <v>1</v>
      </c>
      <c r="N293" s="28" t="str">
        <f t="shared" si="67"/>
        <v>w</v>
      </c>
      <c r="O293" s="28">
        <f t="shared" si="62"/>
        <v>9</v>
      </c>
      <c r="P293" s="28">
        <f t="shared" si="64"/>
        <v>-180</v>
      </c>
      <c r="Q293" s="28" t="str">
        <f t="shared" si="63"/>
        <v/>
      </c>
    </row>
    <row r="294" spans="1:17" ht="13.2" x14ac:dyDescent="0.25">
      <c r="A294" s="53" t="s">
        <v>76</v>
      </c>
      <c r="B294" s="66">
        <v>0.15253472222222222</v>
      </c>
      <c r="C294" s="67">
        <v>7</v>
      </c>
      <c r="D294" s="28" t="str">
        <f t="shared" si="59"/>
        <v>04</v>
      </c>
      <c r="E294" s="28" t="str">
        <f t="shared" si="66"/>
        <v>12-16-13-01-05-14-07-02-11</v>
      </c>
      <c r="F294" s="28" t="str">
        <f t="shared" si="71"/>
        <v>17-04-09-15-03-08-06-18-10</v>
      </c>
      <c r="G294" s="28" t="str">
        <f t="shared" si="68"/>
        <v>17-04-09-15-03-08-06-18</v>
      </c>
      <c r="H294" s="28" t="str">
        <f t="shared" si="60"/>
        <v>furthest</v>
      </c>
      <c r="I294" s="28" t="str">
        <f t="shared" si="69"/>
        <v>17-04-09-15-03-08-06-18-10</v>
      </c>
      <c r="J294" s="28" t="str">
        <f t="shared" si="61"/>
        <v>b</v>
      </c>
      <c r="K294" s="28">
        <f t="shared" si="65"/>
        <v>2</v>
      </c>
      <c r="L294" s="28">
        <f t="shared" si="70"/>
        <v>10</v>
      </c>
      <c r="M294" s="52">
        <v>1</v>
      </c>
      <c r="N294" s="28" t="str">
        <f t="shared" si="67"/>
        <v>w</v>
      </c>
      <c r="O294" s="28">
        <f t="shared" si="62"/>
        <v>9</v>
      </c>
      <c r="P294" s="28">
        <f t="shared" si="64"/>
        <v>-171</v>
      </c>
      <c r="Q294" s="28" t="str">
        <f t="shared" si="63"/>
        <v/>
      </c>
    </row>
    <row r="295" spans="1:17" ht="13.2" x14ac:dyDescent="0.25">
      <c r="A295" s="53" t="s">
        <v>76</v>
      </c>
      <c r="B295" s="66">
        <v>0.15369212962962964</v>
      </c>
      <c r="C295" s="67">
        <v>6</v>
      </c>
      <c r="D295" s="28" t="str">
        <f t="shared" si="59"/>
        <v>03</v>
      </c>
      <c r="E295" s="28" t="str">
        <f t="shared" si="66"/>
        <v>16-13-01-05-14-07-02-11-04</v>
      </c>
      <c r="F295" s="28" t="str">
        <f t="shared" si="71"/>
        <v>17-09-15-03-08-06-18-10-12</v>
      </c>
      <c r="G295" s="28" t="str">
        <f t="shared" si="68"/>
        <v>17-09-15-03-08-06-18-10</v>
      </c>
      <c r="H295" s="28" t="str">
        <f t="shared" si="60"/>
        <v>furthest</v>
      </c>
      <c r="I295" s="28" t="str">
        <f t="shared" si="69"/>
        <v>17-09-15-03-08-06-18-10-12</v>
      </c>
      <c r="J295" s="28" t="str">
        <f t="shared" si="61"/>
        <v>b</v>
      </c>
      <c r="K295" s="28">
        <f t="shared" si="65"/>
        <v>3</v>
      </c>
      <c r="L295" s="28">
        <f t="shared" si="70"/>
        <v>10</v>
      </c>
      <c r="M295" s="52">
        <v>1</v>
      </c>
      <c r="N295" s="28" t="str">
        <f t="shared" si="67"/>
        <v>w</v>
      </c>
      <c r="O295" s="28">
        <f t="shared" si="62"/>
        <v>9</v>
      </c>
      <c r="P295" s="28">
        <f t="shared" si="64"/>
        <v>-162</v>
      </c>
      <c r="Q295" s="28" t="str">
        <f t="shared" si="63"/>
        <v/>
      </c>
    </row>
    <row r="296" spans="1:17" ht="13.2" x14ac:dyDescent="0.25">
      <c r="A296" s="53" t="s">
        <v>76</v>
      </c>
      <c r="B296" s="66">
        <v>0.15508101851851852</v>
      </c>
      <c r="C296" s="67">
        <v>12</v>
      </c>
      <c r="D296" s="28" t="str">
        <f t="shared" si="59"/>
        <v>06</v>
      </c>
      <c r="E296" s="28" t="str">
        <f t="shared" si="66"/>
        <v>13-01-05-14-07-02-11-04-03</v>
      </c>
      <c r="F296" s="28" t="str">
        <f t="shared" si="71"/>
        <v>17-09-15-08-06-18-10-12-16</v>
      </c>
      <c r="G296" s="28" t="str">
        <f t="shared" si="68"/>
        <v>17-09-15-08-06-18-10-12</v>
      </c>
      <c r="H296" s="28" t="str">
        <f t="shared" si="60"/>
        <v>furthest</v>
      </c>
      <c r="I296" s="28" t="str">
        <f t="shared" si="69"/>
        <v>17-09-15-08-06-18-10-12-16</v>
      </c>
      <c r="J296" s="28" t="str">
        <f t="shared" si="61"/>
        <v>b</v>
      </c>
      <c r="K296" s="28">
        <f t="shared" si="65"/>
        <v>4</v>
      </c>
      <c r="L296" s="28">
        <f t="shared" si="70"/>
        <v>10</v>
      </c>
      <c r="M296" s="52">
        <v>1</v>
      </c>
      <c r="N296" s="28" t="str">
        <f t="shared" si="67"/>
        <v>w</v>
      </c>
      <c r="O296" s="28">
        <f t="shared" si="62"/>
        <v>9</v>
      </c>
      <c r="P296" s="28">
        <f t="shared" si="64"/>
        <v>-153</v>
      </c>
      <c r="Q296" s="28" t="str">
        <f t="shared" si="63"/>
        <v/>
      </c>
    </row>
    <row r="297" spans="1:17" ht="13.2" x14ac:dyDescent="0.25">
      <c r="A297" s="53" t="s">
        <v>76</v>
      </c>
      <c r="B297" s="66">
        <v>0.15660879629629629</v>
      </c>
      <c r="C297" s="67">
        <v>29</v>
      </c>
      <c r="D297" s="28" t="str">
        <f t="shared" si="59"/>
        <v>14</v>
      </c>
      <c r="E297" s="28" t="str">
        <f t="shared" si="66"/>
        <v>01-05-14-07-02-11-04-03-06</v>
      </c>
      <c r="F297" s="28" t="str">
        <f t="shared" si="71"/>
        <v>17-09-15-08-18-10-12-16-13</v>
      </c>
      <c r="G297" s="28" t="str">
        <f t="shared" si="68"/>
        <v>17-09-15-08-18-10-12-16</v>
      </c>
      <c r="H297" s="28" t="str">
        <f t="shared" si="60"/>
        <v>furthest</v>
      </c>
      <c r="I297" s="28" t="str">
        <f t="shared" si="69"/>
        <v>17-09-15-08-18-10-12-16-13</v>
      </c>
      <c r="J297" s="28" t="str">
        <f t="shared" si="61"/>
        <v>b</v>
      </c>
      <c r="K297" s="28">
        <f t="shared" si="65"/>
        <v>5</v>
      </c>
      <c r="L297" s="28">
        <f t="shared" si="70"/>
        <v>10</v>
      </c>
      <c r="M297" s="52">
        <v>1</v>
      </c>
      <c r="N297" s="28" t="str">
        <f t="shared" si="67"/>
        <v>l</v>
      </c>
      <c r="O297" s="28">
        <f t="shared" si="62"/>
        <v>-9</v>
      </c>
      <c r="P297" s="28">
        <f t="shared" si="64"/>
        <v>-162</v>
      </c>
      <c r="Q297" s="28" t="str">
        <f t="shared" si="63"/>
        <v/>
      </c>
    </row>
    <row r="298" spans="1:17" ht="13.2" x14ac:dyDescent="0.25">
      <c r="A298" s="53" t="s">
        <v>76</v>
      </c>
      <c r="B298" s="66">
        <v>0.1580324074074074</v>
      </c>
      <c r="C298" s="67">
        <v>28</v>
      </c>
      <c r="D298" s="28" t="str">
        <f t="shared" si="59"/>
        <v>13</v>
      </c>
      <c r="E298" s="28" t="str">
        <f t="shared" si="66"/>
        <v>01-05-07-02-11-04-03-06-14</v>
      </c>
      <c r="F298" s="28" t="str">
        <f t="shared" si="71"/>
        <v>17-09-15-08-18-10-12-16-13</v>
      </c>
      <c r="G298" s="28" t="str">
        <f t="shared" si="68"/>
        <v/>
      </c>
      <c r="H298" s="28" t="str">
        <f t="shared" si="60"/>
        <v>last</v>
      </c>
      <c r="I298" s="28" t="str">
        <f t="shared" si="69"/>
        <v>01-05-07-02-11-04-03-06-14</v>
      </c>
      <c r="J298" s="28" t="str">
        <f t="shared" si="61"/>
        <v>b</v>
      </c>
      <c r="K298" s="28">
        <f t="shared" si="65"/>
        <v>6</v>
      </c>
      <c r="L298" s="28">
        <f t="shared" si="70"/>
        <v>10</v>
      </c>
      <c r="M298" s="52">
        <v>1</v>
      </c>
      <c r="N298" s="28" t="str">
        <f t="shared" si="67"/>
        <v>l</v>
      </c>
      <c r="O298" s="28">
        <f t="shared" si="62"/>
        <v>-9</v>
      </c>
      <c r="P298" s="28">
        <f t="shared" si="64"/>
        <v>-171</v>
      </c>
      <c r="Q298" s="28" t="str">
        <f t="shared" si="63"/>
        <v/>
      </c>
    </row>
    <row r="299" spans="1:17" ht="13.2" x14ac:dyDescent="0.25">
      <c r="A299" s="53" t="s">
        <v>76</v>
      </c>
      <c r="B299" s="66">
        <v>0.15959490740740742</v>
      </c>
      <c r="C299" s="67">
        <v>14</v>
      </c>
      <c r="D299" s="28" t="str">
        <f t="shared" si="59"/>
        <v>08</v>
      </c>
      <c r="E299" s="28" t="str">
        <f t="shared" si="66"/>
        <v>05-07-02-11-04-03-06-14-13</v>
      </c>
      <c r="F299" s="28" t="str">
        <f t="shared" si="71"/>
        <v>17-09-15-08-18-10-12-16-01</v>
      </c>
      <c r="G299" s="28" t="str">
        <f t="shared" si="68"/>
        <v>17-09-15-08-18-10-12-16</v>
      </c>
      <c r="H299" s="28" t="str">
        <f t="shared" si="60"/>
        <v>furthest</v>
      </c>
      <c r="I299" s="28" t="str">
        <f t="shared" si="69"/>
        <v>17-09-15-08-18-10-12-16-01</v>
      </c>
      <c r="J299" s="28" t="str">
        <f t="shared" si="61"/>
        <v>b</v>
      </c>
      <c r="K299" s="28">
        <f t="shared" si="65"/>
        <v>7</v>
      </c>
      <c r="L299" s="28">
        <f t="shared" si="70"/>
        <v>10</v>
      </c>
      <c r="M299" s="52">
        <v>1</v>
      </c>
      <c r="N299" s="28" t="str">
        <f t="shared" si="67"/>
        <v>w</v>
      </c>
      <c r="O299" s="28">
        <f t="shared" si="62"/>
        <v>9</v>
      </c>
      <c r="P299" s="28">
        <f t="shared" si="64"/>
        <v>-162</v>
      </c>
      <c r="Q299" s="28" t="str">
        <f t="shared" si="63"/>
        <v/>
      </c>
    </row>
    <row r="300" spans="1:17" ht="13.2" x14ac:dyDescent="0.25">
      <c r="A300" s="53" t="s">
        <v>76</v>
      </c>
      <c r="B300" s="66">
        <v>0.16127314814814817</v>
      </c>
      <c r="C300" s="67">
        <v>19</v>
      </c>
      <c r="D300" s="28" t="str">
        <f t="shared" si="59"/>
        <v>10</v>
      </c>
      <c r="E300" s="28" t="str">
        <f t="shared" si="66"/>
        <v>07-02-11-04-03-06-14-13-08</v>
      </c>
      <c r="F300" s="28" t="str">
        <f t="shared" si="71"/>
        <v>17-09-15-18-10-12-16-01-05</v>
      </c>
      <c r="G300" s="28" t="str">
        <f t="shared" si="68"/>
        <v>17-09-15-18-10-12-16-01</v>
      </c>
      <c r="H300" s="28" t="str">
        <f t="shared" si="60"/>
        <v>furthest</v>
      </c>
      <c r="I300" s="28" t="str">
        <f t="shared" si="69"/>
        <v>17-09-15-18-10-12-16-01-05</v>
      </c>
      <c r="J300" s="28" t="str">
        <f t="shared" si="61"/>
        <v>b</v>
      </c>
      <c r="K300" s="28">
        <f t="shared" si="65"/>
        <v>8</v>
      </c>
      <c r="L300" s="28">
        <f t="shared" si="70"/>
        <v>10</v>
      </c>
      <c r="M300" s="52">
        <v>1</v>
      </c>
      <c r="N300" s="28" t="str">
        <f t="shared" si="67"/>
        <v>w</v>
      </c>
      <c r="O300" s="28">
        <f t="shared" si="62"/>
        <v>9</v>
      </c>
      <c r="P300" s="28">
        <f t="shared" si="64"/>
        <v>-153</v>
      </c>
      <c r="Q300" s="28" t="str">
        <f t="shared" si="63"/>
        <v/>
      </c>
    </row>
    <row r="301" spans="1:17" ht="13.2" x14ac:dyDescent="0.25">
      <c r="A301" s="53" t="s">
        <v>76</v>
      </c>
      <c r="B301" s="66">
        <v>0.16214120370370369</v>
      </c>
      <c r="C301" s="67">
        <v>11</v>
      </c>
      <c r="D301" s="28" t="str">
        <f t="shared" si="59"/>
        <v>05</v>
      </c>
      <c r="E301" s="28" t="str">
        <f t="shared" si="66"/>
        <v>02-11-04-03-06-14-13-08-10</v>
      </c>
      <c r="F301" s="28" t="str">
        <f t="shared" si="71"/>
        <v>17-09-15-18-12-16-01-05-07</v>
      </c>
      <c r="G301" s="28" t="str">
        <f t="shared" si="68"/>
        <v>17-09-15-18-12-16-01-05</v>
      </c>
      <c r="H301" s="28" t="str">
        <f t="shared" si="60"/>
        <v>furthest</v>
      </c>
      <c r="I301" s="28" t="str">
        <f t="shared" si="69"/>
        <v>17-09-15-18-12-16-01-05-07</v>
      </c>
      <c r="J301" s="28" t="str">
        <f t="shared" si="61"/>
        <v>b</v>
      </c>
      <c r="K301" s="28">
        <f t="shared" si="65"/>
        <v>9</v>
      </c>
      <c r="L301" s="28">
        <f t="shared" si="70"/>
        <v>10</v>
      </c>
      <c r="M301" s="52">
        <v>1</v>
      </c>
      <c r="N301" s="28" t="str">
        <f t="shared" si="67"/>
        <v>w</v>
      </c>
      <c r="O301" s="28">
        <f t="shared" si="62"/>
        <v>9</v>
      </c>
      <c r="P301" s="28">
        <f t="shared" si="64"/>
        <v>-144</v>
      </c>
      <c r="Q301" s="28" t="str">
        <f t="shared" si="63"/>
        <v/>
      </c>
    </row>
    <row r="302" spans="1:17" x14ac:dyDescent="0.25">
      <c r="D302" s="28" t="str">
        <f t="shared" si="59"/>
        <v/>
      </c>
      <c r="E302" s="28" t="str">
        <f t="shared" si="66"/>
        <v>11-04-03-06-14-13-08-10-05</v>
      </c>
      <c r="F302" s="28" t="str">
        <f t="shared" si="71"/>
        <v>17-09-15-18-12-16-01-07-02</v>
      </c>
      <c r="G302" s="28" t="str">
        <f t="shared" si="68"/>
        <v>17-09-15-18-12-16-01-07</v>
      </c>
      <c r="H302" s="28" t="str">
        <f t="shared" si="60"/>
        <v>furthest</v>
      </c>
      <c r="I302" s="28" t="str">
        <f t="shared" si="69"/>
        <v>17-09-15-18-12-16-01-07-02</v>
      </c>
      <c r="J302" s="28" t="str">
        <f t="shared" si="61"/>
        <v>b</v>
      </c>
      <c r="K302" s="28">
        <f t="shared" si="65"/>
        <v>1</v>
      </c>
      <c r="L302" s="28">
        <f t="shared" si="70"/>
        <v>9</v>
      </c>
      <c r="M302" s="52">
        <v>1</v>
      </c>
      <c r="N302" s="28" t="str">
        <f t="shared" si="67"/>
        <v/>
      </c>
      <c r="O302" s="28">
        <f t="shared" si="62"/>
        <v>0</v>
      </c>
      <c r="P302" s="28">
        <f t="shared" si="64"/>
        <v>-144</v>
      </c>
      <c r="Q302" s="28" t="str">
        <f t="shared" si="63"/>
        <v/>
      </c>
    </row>
    <row r="303" spans="1:17" x14ac:dyDescent="0.25">
      <c r="D303" s="28" t="str">
        <f t="shared" si="59"/>
        <v/>
      </c>
      <c r="E303" s="28" t="str">
        <f t="shared" si="66"/>
        <v/>
      </c>
      <c r="F303" s="28" t="str">
        <f t="shared" si="71"/>
        <v/>
      </c>
      <c r="G303" s="28" t="str">
        <f t="shared" si="68"/>
        <v/>
      </c>
      <c r="H303" s="28" t="str">
        <f t="shared" si="60"/>
        <v/>
      </c>
      <c r="I303" s="28" t="str">
        <f t="shared" si="69"/>
        <v/>
      </c>
      <c r="J303" s="28" t="str">
        <f t="shared" si="61"/>
        <v/>
      </c>
      <c r="K303" s="28" t="str">
        <f t="shared" si="65"/>
        <v/>
      </c>
      <c r="L303" s="28">
        <f t="shared" si="70"/>
        <v>1</v>
      </c>
      <c r="M303" s="28" t="str">
        <f t="shared" ref="M295:M328" si="72">IF(J303="","",VLOOKUP(L303,$S$3:$T$32,2,FALSE))</f>
        <v/>
      </c>
      <c r="N303" s="28" t="str">
        <f t="shared" si="67"/>
        <v/>
      </c>
      <c r="O303" s="28">
        <f t="shared" si="62"/>
        <v>0</v>
      </c>
      <c r="P303" s="28">
        <f t="shared" si="64"/>
        <v>-144</v>
      </c>
      <c r="Q303" s="28" t="str">
        <f t="shared" si="63"/>
        <v/>
      </c>
    </row>
    <row r="304" spans="1:17" x14ac:dyDescent="0.25">
      <c r="D304" s="28" t="str">
        <f t="shared" si="59"/>
        <v/>
      </c>
      <c r="E304" s="28" t="str">
        <f t="shared" si="66"/>
        <v/>
      </c>
      <c r="F304" s="28" t="str">
        <f t="shared" si="71"/>
        <v/>
      </c>
      <c r="G304" s="28" t="str">
        <f t="shared" si="68"/>
        <v/>
      </c>
      <c r="H304" s="28" t="str">
        <f t="shared" si="60"/>
        <v/>
      </c>
      <c r="I304" s="28" t="str">
        <f t="shared" si="69"/>
        <v/>
      </c>
      <c r="J304" s="28" t="str">
        <f t="shared" si="61"/>
        <v/>
      </c>
      <c r="K304" s="28" t="str">
        <f t="shared" si="65"/>
        <v/>
      </c>
      <c r="L304" s="28">
        <f t="shared" si="70"/>
        <v>1</v>
      </c>
      <c r="M304" s="28" t="str">
        <f t="shared" si="72"/>
        <v/>
      </c>
      <c r="N304" s="28" t="str">
        <f t="shared" si="67"/>
        <v/>
      </c>
      <c r="O304" s="28">
        <f t="shared" si="62"/>
        <v>0</v>
      </c>
      <c r="P304" s="28">
        <f t="shared" si="64"/>
        <v>-144</v>
      </c>
      <c r="Q304" s="28" t="str">
        <f t="shared" si="63"/>
        <v/>
      </c>
    </row>
    <row r="305" spans="4:17" x14ac:dyDescent="0.25">
      <c r="D305" s="28" t="str">
        <f t="shared" si="59"/>
        <v/>
      </c>
      <c r="E305" s="28" t="str">
        <f t="shared" si="66"/>
        <v/>
      </c>
      <c r="F305" s="28" t="str">
        <f t="shared" si="71"/>
        <v/>
      </c>
      <c r="G305" s="28" t="str">
        <f t="shared" si="68"/>
        <v/>
      </c>
      <c r="H305" s="28" t="str">
        <f t="shared" si="60"/>
        <v/>
      </c>
      <c r="I305" s="28" t="str">
        <f t="shared" si="69"/>
        <v/>
      </c>
      <c r="J305" s="28" t="str">
        <f t="shared" si="61"/>
        <v/>
      </c>
      <c r="K305" s="28" t="str">
        <f t="shared" si="65"/>
        <v/>
      </c>
      <c r="L305" s="28">
        <f t="shared" si="70"/>
        <v>1</v>
      </c>
      <c r="M305" s="28" t="str">
        <f t="shared" si="72"/>
        <v/>
      </c>
      <c r="N305" s="28" t="str">
        <f t="shared" si="67"/>
        <v/>
      </c>
      <c r="O305" s="28">
        <f t="shared" si="62"/>
        <v>0</v>
      </c>
      <c r="P305" s="28">
        <f t="shared" si="64"/>
        <v>-144</v>
      </c>
      <c r="Q305" s="28" t="str">
        <f t="shared" si="63"/>
        <v/>
      </c>
    </row>
    <row r="306" spans="4:17" x14ac:dyDescent="0.25">
      <c r="D306" s="28" t="str">
        <f t="shared" si="59"/>
        <v/>
      </c>
      <c r="E306" s="28" t="str">
        <f t="shared" si="66"/>
        <v/>
      </c>
      <c r="F306" s="28" t="str">
        <f t="shared" si="71"/>
        <v/>
      </c>
      <c r="G306" s="28" t="str">
        <f t="shared" si="68"/>
        <v/>
      </c>
      <c r="H306" s="28" t="str">
        <f t="shared" si="60"/>
        <v/>
      </c>
      <c r="I306" s="28" t="str">
        <f t="shared" si="69"/>
        <v/>
      </c>
      <c r="J306" s="28" t="str">
        <f t="shared" si="61"/>
        <v/>
      </c>
      <c r="K306" s="28" t="str">
        <f t="shared" si="65"/>
        <v/>
      </c>
      <c r="L306" s="28">
        <f t="shared" si="70"/>
        <v>1</v>
      </c>
      <c r="M306" s="28" t="str">
        <f t="shared" si="72"/>
        <v/>
      </c>
      <c r="N306" s="28" t="str">
        <f t="shared" si="67"/>
        <v/>
      </c>
      <c r="O306" s="28">
        <f t="shared" si="62"/>
        <v>0</v>
      </c>
      <c r="P306" s="28">
        <f t="shared" si="64"/>
        <v>-144</v>
      </c>
      <c r="Q306" s="28" t="str">
        <f t="shared" si="63"/>
        <v/>
      </c>
    </row>
    <row r="307" spans="4:17" x14ac:dyDescent="0.25">
      <c r="D307" s="28" t="str">
        <f t="shared" si="59"/>
        <v/>
      </c>
      <c r="E307" s="28" t="str">
        <f t="shared" si="66"/>
        <v/>
      </c>
      <c r="F307" s="28" t="str">
        <f t="shared" si="71"/>
        <v/>
      </c>
      <c r="G307" s="28" t="str">
        <f t="shared" si="68"/>
        <v/>
      </c>
      <c r="H307" s="28" t="str">
        <f t="shared" si="60"/>
        <v/>
      </c>
      <c r="I307" s="28" t="str">
        <f t="shared" si="69"/>
        <v/>
      </c>
      <c r="J307" s="28" t="str">
        <f t="shared" si="61"/>
        <v/>
      </c>
      <c r="K307" s="28" t="str">
        <f t="shared" si="65"/>
        <v/>
      </c>
      <c r="L307" s="28">
        <f t="shared" si="70"/>
        <v>1</v>
      </c>
      <c r="M307" s="28" t="str">
        <f t="shared" si="72"/>
        <v/>
      </c>
      <c r="N307" s="28" t="str">
        <f t="shared" si="67"/>
        <v/>
      </c>
      <c r="O307" s="28">
        <f t="shared" si="62"/>
        <v>0</v>
      </c>
      <c r="P307" s="28">
        <f t="shared" si="64"/>
        <v>-144</v>
      </c>
      <c r="Q307" s="28" t="str">
        <f t="shared" si="63"/>
        <v/>
      </c>
    </row>
    <row r="308" spans="4:17" x14ac:dyDescent="0.25">
      <c r="D308" s="28" t="str">
        <f t="shared" si="59"/>
        <v/>
      </c>
      <c r="E308" s="28" t="str">
        <f t="shared" si="66"/>
        <v/>
      </c>
      <c r="F308" s="28" t="str">
        <f t="shared" si="71"/>
        <v/>
      </c>
      <c r="G308" s="28" t="str">
        <f t="shared" si="68"/>
        <v/>
      </c>
      <c r="H308" s="28" t="str">
        <f t="shared" si="60"/>
        <v/>
      </c>
      <c r="I308" s="28" t="str">
        <f t="shared" si="69"/>
        <v/>
      </c>
      <c r="J308" s="28" t="str">
        <f t="shared" si="61"/>
        <v/>
      </c>
      <c r="K308" s="28" t="str">
        <f t="shared" si="65"/>
        <v/>
      </c>
      <c r="L308" s="28">
        <f t="shared" si="70"/>
        <v>1</v>
      </c>
      <c r="M308" s="28" t="str">
        <f t="shared" si="72"/>
        <v/>
      </c>
      <c r="N308" s="28" t="str">
        <f t="shared" si="67"/>
        <v/>
      </c>
      <c r="O308" s="28">
        <f t="shared" si="62"/>
        <v>0</v>
      </c>
      <c r="P308" s="28">
        <f t="shared" si="64"/>
        <v>-144</v>
      </c>
      <c r="Q308" s="28" t="str">
        <f t="shared" si="63"/>
        <v/>
      </c>
    </row>
    <row r="309" spans="4:17" x14ac:dyDescent="0.25">
      <c r="D309" s="28" t="str">
        <f t="shared" si="59"/>
        <v/>
      </c>
      <c r="E309" s="28" t="str">
        <f t="shared" si="66"/>
        <v/>
      </c>
      <c r="F309" s="28" t="str">
        <f t="shared" si="71"/>
        <v/>
      </c>
      <c r="G309" s="28" t="str">
        <f t="shared" si="68"/>
        <v/>
      </c>
      <c r="H309" s="28" t="str">
        <f t="shared" si="60"/>
        <v/>
      </c>
      <c r="I309" s="28" t="str">
        <f t="shared" si="69"/>
        <v/>
      </c>
      <c r="J309" s="28" t="str">
        <f t="shared" si="61"/>
        <v/>
      </c>
      <c r="K309" s="28" t="str">
        <f t="shared" si="65"/>
        <v/>
      </c>
      <c r="L309" s="28">
        <f t="shared" si="70"/>
        <v>1</v>
      </c>
      <c r="M309" s="28" t="str">
        <f t="shared" si="72"/>
        <v/>
      </c>
      <c r="N309" s="28" t="str">
        <f t="shared" si="67"/>
        <v/>
      </c>
      <c r="O309" s="28">
        <f t="shared" si="62"/>
        <v>0</v>
      </c>
      <c r="P309" s="28">
        <f t="shared" si="64"/>
        <v>-144</v>
      </c>
      <c r="Q309" s="28" t="str">
        <f t="shared" si="63"/>
        <v/>
      </c>
    </row>
    <row r="310" spans="4:17" x14ac:dyDescent="0.25">
      <c r="D310" s="28" t="str">
        <f t="shared" si="59"/>
        <v/>
      </c>
      <c r="E310" s="28" t="str">
        <f t="shared" si="66"/>
        <v/>
      </c>
      <c r="F310" s="28" t="str">
        <f t="shared" si="71"/>
        <v/>
      </c>
      <c r="G310" s="28" t="str">
        <f t="shared" si="68"/>
        <v/>
      </c>
      <c r="H310" s="28" t="str">
        <f t="shared" si="60"/>
        <v/>
      </c>
      <c r="I310" s="28" t="str">
        <f t="shared" si="69"/>
        <v/>
      </c>
      <c r="J310" s="28" t="str">
        <f t="shared" si="61"/>
        <v/>
      </c>
      <c r="K310" s="28" t="str">
        <f t="shared" si="65"/>
        <v/>
      </c>
      <c r="L310" s="28">
        <f t="shared" si="70"/>
        <v>1</v>
      </c>
      <c r="M310" s="28" t="str">
        <f t="shared" si="72"/>
        <v/>
      </c>
      <c r="N310" s="28" t="str">
        <f t="shared" si="67"/>
        <v/>
      </c>
      <c r="O310" s="28">
        <f t="shared" si="62"/>
        <v>0</v>
      </c>
      <c r="P310" s="28">
        <f t="shared" si="64"/>
        <v>-144</v>
      </c>
      <c r="Q310" s="28" t="str">
        <f t="shared" si="63"/>
        <v/>
      </c>
    </row>
    <row r="311" spans="4:17" x14ac:dyDescent="0.25">
      <c r="D311" s="28" t="str">
        <f t="shared" si="59"/>
        <v/>
      </c>
      <c r="E311" s="28" t="str">
        <f t="shared" si="66"/>
        <v/>
      </c>
      <c r="F311" s="28" t="str">
        <f t="shared" si="71"/>
        <v/>
      </c>
      <c r="G311" s="28" t="str">
        <f t="shared" si="68"/>
        <v/>
      </c>
      <c r="H311" s="28" t="str">
        <f t="shared" si="60"/>
        <v/>
      </c>
      <c r="I311" s="28" t="str">
        <f t="shared" si="69"/>
        <v/>
      </c>
      <c r="J311" s="28" t="str">
        <f t="shared" si="61"/>
        <v/>
      </c>
      <c r="K311" s="28" t="str">
        <f t="shared" si="65"/>
        <v/>
      </c>
      <c r="L311" s="28">
        <f t="shared" si="70"/>
        <v>1</v>
      </c>
      <c r="M311" s="28" t="str">
        <f t="shared" si="72"/>
        <v/>
      </c>
      <c r="N311" s="28" t="str">
        <f t="shared" si="67"/>
        <v/>
      </c>
      <c r="O311" s="28">
        <f t="shared" si="62"/>
        <v>0</v>
      </c>
      <c r="P311" s="28">
        <f t="shared" si="64"/>
        <v>-144</v>
      </c>
      <c r="Q311" s="28" t="str">
        <f t="shared" si="63"/>
        <v/>
      </c>
    </row>
    <row r="312" spans="4:17" x14ac:dyDescent="0.25">
      <c r="D312" s="28" t="str">
        <f t="shared" si="59"/>
        <v/>
      </c>
      <c r="E312" s="28" t="str">
        <f t="shared" si="66"/>
        <v/>
      </c>
      <c r="F312" s="28" t="str">
        <f t="shared" si="71"/>
        <v/>
      </c>
      <c r="G312" s="28" t="str">
        <f t="shared" si="68"/>
        <v/>
      </c>
      <c r="H312" s="28" t="str">
        <f t="shared" si="60"/>
        <v/>
      </c>
      <c r="I312" s="28" t="str">
        <f t="shared" si="69"/>
        <v/>
      </c>
      <c r="J312" s="28" t="str">
        <f t="shared" si="61"/>
        <v/>
      </c>
      <c r="K312" s="28" t="str">
        <f t="shared" si="65"/>
        <v/>
      </c>
      <c r="L312" s="28">
        <f t="shared" si="70"/>
        <v>1</v>
      </c>
      <c r="M312" s="28" t="str">
        <f t="shared" si="72"/>
        <v/>
      </c>
      <c r="N312" s="28" t="str">
        <f t="shared" si="67"/>
        <v/>
      </c>
      <c r="O312" s="28">
        <f t="shared" si="62"/>
        <v>0</v>
      </c>
      <c r="P312" s="28">
        <f t="shared" si="64"/>
        <v>-144</v>
      </c>
      <c r="Q312" s="28" t="str">
        <f t="shared" si="63"/>
        <v/>
      </c>
    </row>
    <row r="313" spans="4:17" x14ac:dyDescent="0.25">
      <c r="D313" s="28" t="str">
        <f t="shared" si="59"/>
        <v/>
      </c>
      <c r="E313" s="28" t="str">
        <f t="shared" si="66"/>
        <v/>
      </c>
      <c r="F313" s="28" t="str">
        <f t="shared" si="71"/>
        <v/>
      </c>
      <c r="G313" s="28" t="str">
        <f t="shared" si="68"/>
        <v/>
      </c>
      <c r="H313" s="28" t="str">
        <f t="shared" si="60"/>
        <v/>
      </c>
      <c r="I313" s="28" t="str">
        <f t="shared" si="69"/>
        <v/>
      </c>
      <c r="J313" s="28" t="str">
        <f t="shared" si="61"/>
        <v/>
      </c>
      <c r="K313" s="28" t="str">
        <f t="shared" si="65"/>
        <v/>
      </c>
      <c r="L313" s="28">
        <f t="shared" si="70"/>
        <v>1</v>
      </c>
      <c r="M313" s="28" t="str">
        <f t="shared" si="72"/>
        <v/>
      </c>
      <c r="N313" s="28" t="str">
        <f t="shared" si="67"/>
        <v/>
      </c>
      <c r="O313" s="28">
        <f t="shared" si="62"/>
        <v>0</v>
      </c>
      <c r="P313" s="28">
        <f t="shared" si="64"/>
        <v>-144</v>
      </c>
      <c r="Q313" s="28" t="str">
        <f t="shared" si="63"/>
        <v/>
      </c>
    </row>
    <row r="314" spans="4:17" x14ac:dyDescent="0.25">
      <c r="D314" s="28" t="str">
        <f t="shared" si="59"/>
        <v/>
      </c>
      <c r="E314" s="28" t="str">
        <f t="shared" si="66"/>
        <v/>
      </c>
      <c r="F314" s="28" t="str">
        <f t="shared" si="71"/>
        <v/>
      </c>
      <c r="G314" s="28" t="str">
        <f t="shared" si="68"/>
        <v/>
      </c>
      <c r="H314" s="28" t="str">
        <f t="shared" si="60"/>
        <v/>
      </c>
      <c r="I314" s="28" t="str">
        <f t="shared" si="69"/>
        <v/>
      </c>
      <c r="J314" s="28" t="str">
        <f t="shared" si="61"/>
        <v/>
      </c>
      <c r="K314" s="28" t="str">
        <f t="shared" si="65"/>
        <v/>
      </c>
      <c r="L314" s="28">
        <f t="shared" si="70"/>
        <v>1</v>
      </c>
      <c r="M314" s="28" t="str">
        <f t="shared" si="72"/>
        <v/>
      </c>
      <c r="N314" s="28" t="str">
        <f t="shared" si="67"/>
        <v/>
      </c>
      <c r="O314" s="28">
        <f t="shared" si="62"/>
        <v>0</v>
      </c>
      <c r="P314" s="28">
        <f t="shared" si="64"/>
        <v>-144</v>
      </c>
      <c r="Q314" s="28" t="str">
        <f t="shared" si="63"/>
        <v/>
      </c>
    </row>
    <row r="315" spans="4:17" x14ac:dyDescent="0.25">
      <c r="D315" s="28" t="str">
        <f t="shared" si="59"/>
        <v/>
      </c>
      <c r="E315" s="28" t="str">
        <f t="shared" si="66"/>
        <v/>
      </c>
      <c r="F315" s="28" t="str">
        <f t="shared" si="71"/>
        <v/>
      </c>
      <c r="G315" s="28" t="str">
        <f t="shared" si="68"/>
        <v/>
      </c>
      <c r="H315" s="28" t="str">
        <f t="shared" si="60"/>
        <v/>
      </c>
      <c r="I315" s="28" t="str">
        <f t="shared" si="69"/>
        <v/>
      </c>
      <c r="J315" s="28" t="str">
        <f t="shared" si="61"/>
        <v/>
      </c>
      <c r="K315" s="28" t="str">
        <f t="shared" si="65"/>
        <v/>
      </c>
      <c r="L315" s="28">
        <f t="shared" si="70"/>
        <v>1</v>
      </c>
      <c r="M315" s="28" t="str">
        <f t="shared" si="72"/>
        <v/>
      </c>
      <c r="N315" s="28" t="str">
        <f t="shared" si="67"/>
        <v/>
      </c>
      <c r="O315" s="28">
        <f t="shared" si="62"/>
        <v>0</v>
      </c>
      <c r="P315" s="28">
        <f t="shared" si="64"/>
        <v>-144</v>
      </c>
      <c r="Q315" s="28" t="str">
        <f t="shared" si="63"/>
        <v/>
      </c>
    </row>
    <row r="316" spans="4:17" x14ac:dyDescent="0.25">
      <c r="D316" s="28" t="str">
        <f t="shared" si="59"/>
        <v/>
      </c>
      <c r="E316" s="28" t="str">
        <f t="shared" si="66"/>
        <v/>
      </c>
      <c r="F316" s="28" t="str">
        <f t="shared" si="71"/>
        <v/>
      </c>
      <c r="G316" s="28" t="str">
        <f t="shared" si="68"/>
        <v/>
      </c>
      <c r="H316" s="28" t="str">
        <f t="shared" si="60"/>
        <v/>
      </c>
      <c r="I316" s="28" t="str">
        <f t="shared" si="69"/>
        <v/>
      </c>
      <c r="J316" s="28" t="str">
        <f t="shared" si="61"/>
        <v/>
      </c>
      <c r="K316" s="28" t="str">
        <f t="shared" si="65"/>
        <v/>
      </c>
      <c r="L316" s="28">
        <f t="shared" si="70"/>
        <v>1</v>
      </c>
      <c r="M316" s="28" t="str">
        <f t="shared" si="72"/>
        <v/>
      </c>
      <c r="N316" s="28" t="str">
        <f t="shared" si="67"/>
        <v/>
      </c>
      <c r="O316" s="28">
        <f t="shared" si="62"/>
        <v>0</v>
      </c>
      <c r="P316" s="28">
        <f t="shared" si="64"/>
        <v>-144</v>
      </c>
      <c r="Q316" s="28" t="str">
        <f t="shared" si="63"/>
        <v/>
      </c>
    </row>
    <row r="317" spans="4:17" x14ac:dyDescent="0.25">
      <c r="D317" s="28" t="str">
        <f t="shared" si="59"/>
        <v/>
      </c>
      <c r="E317" s="28" t="str">
        <f t="shared" si="66"/>
        <v/>
      </c>
      <c r="F317" s="28" t="str">
        <f t="shared" si="71"/>
        <v/>
      </c>
      <c r="G317" s="28" t="str">
        <f t="shared" si="68"/>
        <v/>
      </c>
      <c r="H317" s="28" t="str">
        <f t="shared" si="60"/>
        <v/>
      </c>
      <c r="I317" s="28" t="str">
        <f t="shared" si="69"/>
        <v/>
      </c>
      <c r="J317" s="28" t="str">
        <f t="shared" si="61"/>
        <v/>
      </c>
      <c r="K317" s="28" t="str">
        <f t="shared" si="65"/>
        <v/>
      </c>
      <c r="L317" s="28">
        <f t="shared" si="70"/>
        <v>1</v>
      </c>
      <c r="M317" s="28" t="str">
        <f t="shared" si="72"/>
        <v/>
      </c>
      <c r="N317" s="28" t="str">
        <f t="shared" si="67"/>
        <v/>
      </c>
      <c r="O317" s="28">
        <f t="shared" si="62"/>
        <v>0</v>
      </c>
      <c r="P317" s="28">
        <f t="shared" si="64"/>
        <v>-144</v>
      </c>
      <c r="Q317" s="28" t="str">
        <f t="shared" si="63"/>
        <v/>
      </c>
    </row>
    <row r="318" spans="4:17" x14ac:dyDescent="0.25">
      <c r="D318" s="28" t="str">
        <f t="shared" si="59"/>
        <v/>
      </c>
      <c r="E318" s="28" t="str">
        <f t="shared" si="66"/>
        <v/>
      </c>
      <c r="F318" s="28" t="str">
        <f t="shared" si="71"/>
        <v/>
      </c>
      <c r="G318" s="28" t="str">
        <f t="shared" si="68"/>
        <v/>
      </c>
      <c r="H318" s="28" t="str">
        <f t="shared" si="60"/>
        <v/>
      </c>
      <c r="I318" s="28" t="str">
        <f t="shared" si="69"/>
        <v/>
      </c>
      <c r="J318" s="28" t="str">
        <f t="shared" si="61"/>
        <v/>
      </c>
      <c r="K318" s="28" t="str">
        <f t="shared" si="65"/>
        <v/>
      </c>
      <c r="L318" s="28">
        <f t="shared" si="70"/>
        <v>1</v>
      </c>
      <c r="M318" s="28" t="str">
        <f t="shared" si="72"/>
        <v/>
      </c>
      <c r="N318" s="28" t="str">
        <f t="shared" si="67"/>
        <v/>
      </c>
      <c r="O318" s="28">
        <f t="shared" si="62"/>
        <v>0</v>
      </c>
      <c r="P318" s="28">
        <f t="shared" si="64"/>
        <v>-144</v>
      </c>
      <c r="Q318" s="28" t="str">
        <f t="shared" si="63"/>
        <v/>
      </c>
    </row>
    <row r="319" spans="4:17" x14ac:dyDescent="0.25">
      <c r="D319" s="28" t="str">
        <f t="shared" si="59"/>
        <v/>
      </c>
      <c r="E319" s="28" t="str">
        <f t="shared" si="66"/>
        <v/>
      </c>
      <c r="F319" s="28" t="str">
        <f t="shared" si="71"/>
        <v/>
      </c>
      <c r="G319" s="28" t="str">
        <f t="shared" si="68"/>
        <v/>
      </c>
      <c r="H319" s="28" t="str">
        <f t="shared" si="60"/>
        <v/>
      </c>
      <c r="I319" s="28" t="str">
        <f t="shared" si="69"/>
        <v/>
      </c>
      <c r="J319" s="28" t="str">
        <f t="shared" si="61"/>
        <v/>
      </c>
      <c r="K319" s="28" t="str">
        <f t="shared" si="65"/>
        <v/>
      </c>
      <c r="L319" s="28">
        <f t="shared" si="70"/>
        <v>1</v>
      </c>
      <c r="M319" s="28" t="str">
        <f t="shared" si="72"/>
        <v/>
      </c>
      <c r="N319" s="28" t="str">
        <f t="shared" si="67"/>
        <v/>
      </c>
      <c r="O319" s="28">
        <f t="shared" si="62"/>
        <v>0</v>
      </c>
      <c r="P319" s="28">
        <f t="shared" si="64"/>
        <v>-144</v>
      </c>
      <c r="Q319" s="28" t="str">
        <f t="shared" si="63"/>
        <v/>
      </c>
    </row>
    <row r="320" spans="4:17" x14ac:dyDescent="0.25">
      <c r="D320" s="28" t="str">
        <f t="shared" si="59"/>
        <v/>
      </c>
      <c r="E320" s="28" t="str">
        <f t="shared" si="66"/>
        <v/>
      </c>
      <c r="F320" s="28" t="str">
        <f t="shared" si="71"/>
        <v/>
      </c>
      <c r="G320" s="28" t="str">
        <f t="shared" si="68"/>
        <v/>
      </c>
      <c r="H320" s="28" t="str">
        <f t="shared" si="60"/>
        <v/>
      </c>
      <c r="I320" s="28" t="str">
        <f t="shared" si="69"/>
        <v/>
      </c>
      <c r="J320" s="28" t="str">
        <f t="shared" si="61"/>
        <v/>
      </c>
      <c r="K320" s="28" t="str">
        <f t="shared" si="65"/>
        <v/>
      </c>
      <c r="L320" s="28">
        <f t="shared" si="70"/>
        <v>1</v>
      </c>
      <c r="M320" s="28" t="str">
        <f t="shared" si="72"/>
        <v/>
      </c>
      <c r="N320" s="28" t="str">
        <f t="shared" si="67"/>
        <v/>
      </c>
      <c r="O320" s="28">
        <f t="shared" si="62"/>
        <v>0</v>
      </c>
      <c r="P320" s="28">
        <f t="shared" si="64"/>
        <v>-144</v>
      </c>
      <c r="Q320" s="28" t="str">
        <f t="shared" si="63"/>
        <v/>
      </c>
    </row>
    <row r="321" spans="4:17" x14ac:dyDescent="0.25">
      <c r="D321" s="28" t="str">
        <f t="shared" si="59"/>
        <v/>
      </c>
      <c r="E321" s="28" t="str">
        <f t="shared" si="66"/>
        <v/>
      </c>
      <c r="F321" s="28" t="str">
        <f t="shared" si="71"/>
        <v/>
      </c>
      <c r="G321" s="28" t="str">
        <f t="shared" si="68"/>
        <v/>
      </c>
      <c r="H321" s="28" t="str">
        <f t="shared" si="60"/>
        <v/>
      </c>
      <c r="I321" s="28" t="str">
        <f t="shared" si="69"/>
        <v/>
      </c>
      <c r="J321" s="28" t="str">
        <f t="shared" si="61"/>
        <v/>
      </c>
      <c r="K321" s="28" t="str">
        <f t="shared" si="65"/>
        <v/>
      </c>
      <c r="L321" s="28">
        <f t="shared" si="70"/>
        <v>1</v>
      </c>
      <c r="M321" s="28" t="str">
        <f t="shared" si="72"/>
        <v/>
      </c>
      <c r="N321" s="28" t="str">
        <f t="shared" si="67"/>
        <v/>
      </c>
      <c r="O321" s="28">
        <f t="shared" si="62"/>
        <v>0</v>
      </c>
      <c r="P321" s="28">
        <f t="shared" si="64"/>
        <v>-144</v>
      </c>
      <c r="Q321" s="28" t="str">
        <f t="shared" si="63"/>
        <v/>
      </c>
    </row>
    <row r="322" spans="4:17" x14ac:dyDescent="0.25">
      <c r="D322" s="28" t="str">
        <f t="shared" si="59"/>
        <v/>
      </c>
      <c r="E322" s="28" t="str">
        <f t="shared" si="66"/>
        <v/>
      </c>
      <c r="F322" s="28" t="str">
        <f t="shared" si="71"/>
        <v/>
      </c>
      <c r="G322" s="28" t="str">
        <f t="shared" si="68"/>
        <v/>
      </c>
      <c r="H322" s="28" t="str">
        <f t="shared" si="60"/>
        <v/>
      </c>
      <c r="I322" s="28" t="str">
        <f t="shared" si="69"/>
        <v/>
      </c>
      <c r="J322" s="28" t="str">
        <f t="shared" si="61"/>
        <v/>
      </c>
      <c r="K322" s="28" t="str">
        <f t="shared" si="65"/>
        <v/>
      </c>
      <c r="L322" s="28">
        <f t="shared" si="70"/>
        <v>1</v>
      </c>
      <c r="M322" s="28" t="str">
        <f t="shared" si="72"/>
        <v/>
      </c>
      <c r="N322" s="28" t="str">
        <f t="shared" si="67"/>
        <v/>
      </c>
      <c r="O322" s="28">
        <f t="shared" si="62"/>
        <v>0</v>
      </c>
      <c r="P322" s="28">
        <f t="shared" si="64"/>
        <v>-144</v>
      </c>
      <c r="Q322" s="28" t="str">
        <f t="shared" si="63"/>
        <v/>
      </c>
    </row>
    <row r="323" spans="4:17" x14ac:dyDescent="0.25">
      <c r="D323" s="28" t="str">
        <f t="shared" si="59"/>
        <v/>
      </c>
      <c r="E323" s="28" t="str">
        <f t="shared" si="66"/>
        <v/>
      </c>
      <c r="F323" s="28" t="str">
        <f t="shared" si="71"/>
        <v/>
      </c>
      <c r="G323" s="28" t="str">
        <f t="shared" si="68"/>
        <v/>
      </c>
      <c r="H323" s="28" t="str">
        <f t="shared" si="60"/>
        <v/>
      </c>
      <c r="I323" s="28" t="str">
        <f t="shared" si="69"/>
        <v/>
      </c>
      <c r="J323" s="28" t="str">
        <f t="shared" si="61"/>
        <v/>
      </c>
      <c r="K323" s="28" t="str">
        <f t="shared" si="65"/>
        <v/>
      </c>
      <c r="L323" s="28">
        <f t="shared" si="70"/>
        <v>1</v>
      </c>
      <c r="M323" s="28" t="str">
        <f t="shared" si="72"/>
        <v/>
      </c>
      <c r="N323" s="28" t="str">
        <f t="shared" si="67"/>
        <v/>
      </c>
      <c r="O323" s="28">
        <f t="shared" si="62"/>
        <v>0</v>
      </c>
      <c r="P323" s="28">
        <f t="shared" si="64"/>
        <v>-144</v>
      </c>
      <c r="Q323" s="28" t="str">
        <f t="shared" si="63"/>
        <v/>
      </c>
    </row>
    <row r="324" spans="4:17" x14ac:dyDescent="0.25">
      <c r="D324" s="28" t="str">
        <f t="shared" ref="D324:D387" si="73">IF($C324="","",LOOKUP($C324,$AI:$AI,$AO:$AO))</f>
        <v/>
      </c>
      <c r="E324" s="28" t="str">
        <f t="shared" si="66"/>
        <v/>
      </c>
      <c r="F324" s="28" t="str">
        <f t="shared" si="71"/>
        <v/>
      </c>
      <c r="G324" s="28" t="str">
        <f t="shared" si="68"/>
        <v/>
      </c>
      <c r="H324" s="28" t="str">
        <f t="shared" si="60"/>
        <v/>
      </c>
      <c r="I324" s="28" t="str">
        <f t="shared" si="69"/>
        <v/>
      </c>
      <c r="J324" s="28" t="str">
        <f t="shared" si="61"/>
        <v/>
      </c>
      <c r="K324" s="28" t="str">
        <f t="shared" si="65"/>
        <v/>
      </c>
      <c r="L324" s="28">
        <f t="shared" si="70"/>
        <v>1</v>
      </c>
      <c r="M324" s="28" t="str">
        <f t="shared" si="72"/>
        <v/>
      </c>
      <c r="N324" s="28" t="str">
        <f t="shared" si="67"/>
        <v/>
      </c>
      <c r="O324" s="28">
        <f t="shared" si="62"/>
        <v>0</v>
      </c>
      <c r="P324" s="28">
        <f t="shared" si="64"/>
        <v>-144</v>
      </c>
      <c r="Q324" s="28" t="str">
        <f t="shared" si="63"/>
        <v/>
      </c>
    </row>
    <row r="325" spans="4:17" x14ac:dyDescent="0.25">
      <c r="D325" s="28" t="str">
        <f t="shared" si="73"/>
        <v/>
      </c>
      <c r="E325" s="28" t="str">
        <f t="shared" si="66"/>
        <v/>
      </c>
      <c r="F325" s="28" t="str">
        <f t="shared" si="71"/>
        <v/>
      </c>
      <c r="G325" s="28" t="str">
        <f t="shared" si="68"/>
        <v/>
      </c>
      <c r="H325" s="28" t="str">
        <f t="shared" si="60"/>
        <v/>
      </c>
      <c r="I325" s="28" t="str">
        <f t="shared" si="69"/>
        <v/>
      </c>
      <c r="J325" s="28" t="str">
        <f t="shared" si="61"/>
        <v/>
      </c>
      <c r="K325" s="28" t="str">
        <f t="shared" si="65"/>
        <v/>
      </c>
      <c r="L325" s="28">
        <f t="shared" si="70"/>
        <v>1</v>
      </c>
      <c r="M325" s="28" t="str">
        <f t="shared" si="72"/>
        <v/>
      </c>
      <c r="N325" s="28" t="str">
        <f t="shared" si="67"/>
        <v/>
      </c>
      <c r="O325" s="28">
        <f t="shared" si="62"/>
        <v>0</v>
      </c>
      <c r="P325" s="28">
        <f t="shared" si="64"/>
        <v>-144</v>
      </c>
      <c r="Q325" s="28" t="str">
        <f t="shared" si="63"/>
        <v/>
      </c>
    </row>
    <row r="326" spans="4:17" x14ac:dyDescent="0.25">
      <c r="D326" s="28" t="str">
        <f t="shared" si="73"/>
        <v/>
      </c>
      <c r="E326" s="28" t="str">
        <f t="shared" si="66"/>
        <v/>
      </c>
      <c r="F326" s="28" t="str">
        <f t="shared" si="71"/>
        <v/>
      </c>
      <c r="G326" s="28" t="str">
        <f t="shared" si="68"/>
        <v/>
      </c>
      <c r="H326" s="28" t="str">
        <f t="shared" si="60"/>
        <v/>
      </c>
      <c r="I326" s="28" t="str">
        <f t="shared" si="69"/>
        <v/>
      </c>
      <c r="J326" s="28" t="str">
        <f t="shared" si="61"/>
        <v/>
      </c>
      <c r="K326" s="28" t="str">
        <f t="shared" si="65"/>
        <v/>
      </c>
      <c r="L326" s="28">
        <f t="shared" si="70"/>
        <v>1</v>
      </c>
      <c r="M326" s="28" t="str">
        <f t="shared" si="72"/>
        <v/>
      </c>
      <c r="N326" s="28" t="str">
        <f t="shared" si="67"/>
        <v/>
      </c>
      <c r="O326" s="28">
        <f t="shared" si="62"/>
        <v>0</v>
      </c>
      <c r="P326" s="28">
        <f t="shared" si="64"/>
        <v>-144</v>
      </c>
      <c r="Q326" s="28" t="str">
        <f t="shared" si="63"/>
        <v/>
      </c>
    </row>
    <row r="327" spans="4:17" x14ac:dyDescent="0.25">
      <c r="D327" s="28" t="str">
        <f t="shared" si="73"/>
        <v/>
      </c>
      <c r="E327" s="28" t="str">
        <f t="shared" si="66"/>
        <v/>
      </c>
      <c r="F327" s="28" t="str">
        <f t="shared" si="71"/>
        <v/>
      </c>
      <c r="G327" s="28" t="str">
        <f t="shared" si="68"/>
        <v/>
      </c>
      <c r="H327" s="28" t="str">
        <f t="shared" si="60"/>
        <v/>
      </c>
      <c r="I327" s="28" t="str">
        <f t="shared" si="69"/>
        <v/>
      </c>
      <c r="J327" s="28" t="str">
        <f t="shared" si="61"/>
        <v/>
      </c>
      <c r="K327" s="28" t="str">
        <f t="shared" si="65"/>
        <v/>
      </c>
      <c r="L327" s="28">
        <f t="shared" si="70"/>
        <v>1</v>
      </c>
      <c r="M327" s="28" t="str">
        <f t="shared" si="72"/>
        <v/>
      </c>
      <c r="N327" s="28" t="str">
        <f t="shared" si="67"/>
        <v/>
      </c>
      <c r="O327" s="28">
        <f t="shared" si="62"/>
        <v>0</v>
      </c>
      <c r="P327" s="28">
        <f t="shared" si="64"/>
        <v>-144</v>
      </c>
      <c r="Q327" s="28" t="str">
        <f t="shared" si="63"/>
        <v/>
      </c>
    </row>
    <row r="328" spans="4:17" x14ac:dyDescent="0.25">
      <c r="D328" s="28" t="str">
        <f t="shared" si="73"/>
        <v/>
      </c>
      <c r="E328" s="28" t="str">
        <f t="shared" si="66"/>
        <v/>
      </c>
      <c r="F328" s="28" t="str">
        <f t="shared" si="71"/>
        <v/>
      </c>
      <c r="G328" s="28" t="str">
        <f t="shared" si="68"/>
        <v/>
      </c>
      <c r="H328" s="28" t="str">
        <f t="shared" ref="H328:H391" si="74">IF(AND($J328="b",$I327=""),"last",IF(AND(N327="l",C327=0),H327,IF(AND($N327="w",$I327=$E327),"last",IF(AND($N327="w",$I327=$F327),"furthest",IF(AND($N327="l",$I327=$E327),"furthest",IF(AND($N327="l",$I327=$F327),"last",""))))))</f>
        <v/>
      </c>
      <c r="I328" s="28" t="str">
        <f t="shared" si="69"/>
        <v/>
      </c>
      <c r="J328" s="28" t="str">
        <f t="shared" si="61"/>
        <v/>
      </c>
      <c r="K328" s="28" t="str">
        <f t="shared" si="65"/>
        <v/>
      </c>
      <c r="L328" s="28">
        <f t="shared" si="70"/>
        <v>1</v>
      </c>
      <c r="M328" s="28" t="str">
        <f t="shared" si="72"/>
        <v/>
      </c>
      <c r="N328" s="28" t="str">
        <f t="shared" si="67"/>
        <v/>
      </c>
      <c r="O328" s="28">
        <f t="shared" si="62"/>
        <v>0</v>
      </c>
      <c r="P328" s="28">
        <f t="shared" si="64"/>
        <v>-144</v>
      </c>
      <c r="Q328" s="28" t="str">
        <f t="shared" si="63"/>
        <v/>
      </c>
    </row>
    <row r="329" spans="4:17" x14ac:dyDescent="0.25">
      <c r="D329" s="28" t="str">
        <f t="shared" si="73"/>
        <v/>
      </c>
      <c r="E329" s="28" t="str">
        <f t="shared" si="66"/>
        <v/>
      </c>
      <c r="F329" s="28" t="str">
        <f t="shared" si="71"/>
        <v/>
      </c>
      <c r="G329" s="28" t="str">
        <f t="shared" si="68"/>
        <v/>
      </c>
      <c r="H329" s="28" t="str">
        <f t="shared" si="74"/>
        <v/>
      </c>
      <c r="I329" s="28" t="str">
        <f t="shared" si="69"/>
        <v/>
      </c>
      <c r="J329" s="28" t="str">
        <f t="shared" ref="J329:J392" si="75">IF(C328="","",IF(LEN(E329)=26,"b",""))</f>
        <v/>
      </c>
      <c r="K329" s="28" t="str">
        <f t="shared" si="65"/>
        <v/>
      </c>
      <c r="L329" s="28">
        <f t="shared" si="70"/>
        <v>1</v>
      </c>
      <c r="M329" s="28" t="str">
        <f t="shared" ref="M329:M392" si="76">IF(J329="","",VLOOKUP(L329,$S$3:$T$32,2,FALSE))</f>
        <v/>
      </c>
      <c r="N329" s="28" t="str">
        <f t="shared" si="67"/>
        <v/>
      </c>
      <c r="O329" s="28">
        <f t="shared" ref="O329:O392" si="77">IF(N329="",0,IF(N329="w",SUM(VLOOKUP(MID(E329,1,2),$AE$3:$AF$21,2,FALSE),VLOOKUP(MID(E329,4,2),$AE$3:$AF$21,2,FALSE),VLOOKUP(MID(E329,7,2),$AE$3:$AF$21,2,FALSE),VLOOKUP(MID(E329,10,2),$AE$3:$AF$21,2,FALSE),VLOOKUP(MID(E329,13,2),$AE$3:$AF$21,2,FALSE),VLOOKUP(MID(E329,16,2),$AE$3:$AF$21,2,FALSE),VLOOKUP(MID(E329,19,2),$AE$3:$AF$21,2,FALSE),VLOOKUP(MID(E329,22,2),$AE$3:$AF$21,2,FALSE),VLOOKUP(MID(E329,25,2),$AE$3:$AF$21,2,FALSE))*M329,IF(N329="l",SUM(VLOOKUP(MID(E329,1,2),$AE$3:$AF$21,2,FALSE),VLOOKUP(MID(E329,4,2),$AE$3:$AF$21,2,FALSE),VLOOKUP(MID(E329,7,2),$AE$3:$AF$21,2,FALSE),VLOOKUP(MID(E329,10,2),$AE$3:$AF$21,2,FALSE),VLOOKUP(MID(E329,13,2),$AE$3:$AF$21,2,FALSE),VLOOKUP(MID(E329,16,2),$AE$3:$AF$21,2,FALSE),VLOOKUP(MID(E329,19,2),$AE$3:$AF$21,2,FALSE),VLOOKUP(MID(E329,22,2),$AE$3:$AF$21,2,FALSE),VLOOKUP(MID(E329,25,2),$AE$3:$AF$21,2,FALSE))*-M329)))</f>
        <v>0</v>
      </c>
      <c r="P329" s="28">
        <f t="shared" si="64"/>
        <v>-144</v>
      </c>
      <c r="Q329" s="28" t="str">
        <f t="shared" ref="Q329:Q392" si="78">IF(N329="","",IF(P329&gt;=$V$4,$U$4,IF(P329&lt;=$V$5,$U$5,"")))</f>
        <v/>
      </c>
    </row>
    <row r="330" spans="4:17" x14ac:dyDescent="0.25">
      <c r="D330" s="28" t="str">
        <f t="shared" si="73"/>
        <v/>
      </c>
      <c r="E330" s="28" t="str">
        <f t="shared" si="66"/>
        <v/>
      </c>
      <c r="F330" s="28" t="str">
        <f t="shared" si="71"/>
        <v/>
      </c>
      <c r="G330" s="28" t="str">
        <f t="shared" si="68"/>
        <v/>
      </c>
      <c r="H330" s="28" t="str">
        <f t="shared" si="74"/>
        <v/>
      </c>
      <c r="I330" s="28" t="str">
        <f t="shared" si="69"/>
        <v/>
      </c>
      <c r="J330" s="28" t="str">
        <f t="shared" si="75"/>
        <v/>
      </c>
      <c r="K330" s="28" t="str">
        <f t="shared" si="65"/>
        <v/>
      </c>
      <c r="L330" s="28">
        <f t="shared" si="70"/>
        <v>1</v>
      </c>
      <c r="M330" s="28" t="str">
        <f t="shared" si="76"/>
        <v/>
      </c>
      <c r="N330" s="28" t="str">
        <f t="shared" si="67"/>
        <v/>
      </c>
      <c r="O330" s="28">
        <f t="shared" si="77"/>
        <v>0</v>
      </c>
      <c r="P330" s="28">
        <f t="shared" ref="P330:P393" si="79">O330+P329</f>
        <v>-144</v>
      </c>
      <c r="Q330" s="28" t="str">
        <f t="shared" si="78"/>
        <v/>
      </c>
    </row>
    <row r="331" spans="4:17" x14ac:dyDescent="0.25">
      <c r="D331" s="28" t="str">
        <f t="shared" si="73"/>
        <v/>
      </c>
      <c r="E331" s="28" t="str">
        <f t="shared" si="66"/>
        <v/>
      </c>
      <c r="F331" s="28" t="str">
        <f t="shared" si="71"/>
        <v/>
      </c>
      <c r="G331" s="28" t="str">
        <f t="shared" si="68"/>
        <v/>
      </c>
      <c r="H331" s="28" t="str">
        <f t="shared" si="74"/>
        <v/>
      </c>
      <c r="I331" s="28" t="str">
        <f t="shared" si="69"/>
        <v/>
      </c>
      <c r="J331" s="28" t="str">
        <f t="shared" si="75"/>
        <v/>
      </c>
      <c r="K331" s="28" t="str">
        <f t="shared" ref="K331:K394" si="80">IF($J331="","",IF(K330=9,1,IF(AND($J331="b",$J330=""),1,K330+1)))</f>
        <v/>
      </c>
      <c r="L331" s="28">
        <f t="shared" si="70"/>
        <v>1</v>
      </c>
      <c r="M331" s="28" t="str">
        <f t="shared" si="76"/>
        <v/>
      </c>
      <c r="N331" s="28" t="str">
        <f t="shared" si="67"/>
        <v/>
      </c>
      <c r="O331" s="28">
        <f t="shared" si="77"/>
        <v>0</v>
      </c>
      <c r="P331" s="28">
        <f t="shared" si="79"/>
        <v>-144</v>
      </c>
      <c r="Q331" s="28" t="str">
        <f t="shared" si="78"/>
        <v/>
      </c>
    </row>
    <row r="332" spans="4:17" x14ac:dyDescent="0.25">
      <c r="D332" s="28" t="str">
        <f t="shared" si="73"/>
        <v/>
      </c>
      <c r="E332" s="28" t="str">
        <f t="shared" si="66"/>
        <v/>
      </c>
      <c r="F332" s="28" t="str">
        <f t="shared" si="71"/>
        <v/>
      </c>
      <c r="G332" s="28" t="str">
        <f t="shared" si="68"/>
        <v/>
      </c>
      <c r="H332" s="28" t="str">
        <f t="shared" si="74"/>
        <v/>
      </c>
      <c r="I332" s="28" t="str">
        <f t="shared" si="69"/>
        <v/>
      </c>
      <c r="J332" s="28" t="str">
        <f t="shared" si="75"/>
        <v/>
      </c>
      <c r="K332" s="28" t="str">
        <f t="shared" si="80"/>
        <v/>
      </c>
      <c r="L332" s="28">
        <f t="shared" si="70"/>
        <v>1</v>
      </c>
      <c r="M332" s="28" t="str">
        <f t="shared" si="76"/>
        <v/>
      </c>
      <c r="N332" s="28" t="str">
        <f t="shared" si="67"/>
        <v/>
      </c>
      <c r="O332" s="28">
        <f t="shared" si="77"/>
        <v>0</v>
      </c>
      <c r="P332" s="28">
        <f t="shared" si="79"/>
        <v>-144</v>
      </c>
      <c r="Q332" s="28" t="str">
        <f t="shared" si="78"/>
        <v/>
      </c>
    </row>
    <row r="333" spans="4:17" x14ac:dyDescent="0.25">
      <c r="D333" s="28" t="str">
        <f t="shared" si="73"/>
        <v/>
      </c>
      <c r="E333" s="28" t="str">
        <f t="shared" si="66"/>
        <v/>
      </c>
      <c r="F333" s="28" t="str">
        <f t="shared" si="71"/>
        <v/>
      </c>
      <c r="G333" s="28" t="str">
        <f t="shared" si="68"/>
        <v/>
      </c>
      <c r="H333" s="28" t="str">
        <f t="shared" si="74"/>
        <v/>
      </c>
      <c r="I333" s="28" t="str">
        <f t="shared" si="69"/>
        <v/>
      </c>
      <c r="J333" s="28" t="str">
        <f t="shared" si="75"/>
        <v/>
      </c>
      <c r="K333" s="28" t="str">
        <f t="shared" si="80"/>
        <v/>
      </c>
      <c r="L333" s="28">
        <f t="shared" si="70"/>
        <v>1</v>
      </c>
      <c r="M333" s="28" t="str">
        <f t="shared" si="76"/>
        <v/>
      </c>
      <c r="N333" s="28" t="str">
        <f t="shared" si="67"/>
        <v/>
      </c>
      <c r="O333" s="28">
        <f t="shared" si="77"/>
        <v>0</v>
      </c>
      <c r="P333" s="28">
        <f t="shared" si="79"/>
        <v>-144</v>
      </c>
      <c r="Q333" s="28" t="str">
        <f t="shared" si="78"/>
        <v/>
      </c>
    </row>
    <row r="334" spans="4:17" x14ac:dyDescent="0.25">
      <c r="D334" s="28" t="str">
        <f t="shared" si="73"/>
        <v/>
      </c>
      <c r="E334" s="28" t="str">
        <f t="shared" si="66"/>
        <v/>
      </c>
      <c r="F334" s="28" t="str">
        <f t="shared" si="71"/>
        <v/>
      </c>
      <c r="G334" s="28" t="str">
        <f t="shared" si="68"/>
        <v/>
      </c>
      <c r="H334" s="28" t="str">
        <f t="shared" si="74"/>
        <v/>
      </c>
      <c r="I334" s="28" t="str">
        <f t="shared" si="69"/>
        <v/>
      </c>
      <c r="J334" s="28" t="str">
        <f t="shared" si="75"/>
        <v/>
      </c>
      <c r="K334" s="28" t="str">
        <f t="shared" si="80"/>
        <v/>
      </c>
      <c r="L334" s="28">
        <f t="shared" si="70"/>
        <v>1</v>
      </c>
      <c r="M334" s="28" t="str">
        <f t="shared" si="76"/>
        <v/>
      </c>
      <c r="N334" s="28" t="str">
        <f t="shared" si="67"/>
        <v/>
      </c>
      <c r="O334" s="28">
        <f t="shared" si="77"/>
        <v>0</v>
      </c>
      <c r="P334" s="28">
        <f t="shared" si="79"/>
        <v>-144</v>
      </c>
      <c r="Q334" s="28" t="str">
        <f t="shared" si="78"/>
        <v/>
      </c>
    </row>
    <row r="335" spans="4:17" x14ac:dyDescent="0.25">
      <c r="D335" s="28" t="str">
        <f t="shared" si="73"/>
        <v/>
      </c>
      <c r="E335" s="28" t="str">
        <f t="shared" ref="E335:E398" si="81">IF(C334="","",(IF(D334=D333,E334,IF(D334=0,E334,IF(AND(D334=D332,D333=0),E334,IF(D334=D331,CONCATENATE(REPLACE($E334,SEARCH($D334,$E334,1),3,""),"-",$D334),IF(AND(LEN(E334)=26,OR(MID(E334,1,2)=D334,MID(E334,4,2)=D334,MID(E334,7,2)=D334,MID(E334,10,2)=D334,MID(E334,13,2)=D334,MID(E334,16,2)=D334,MID(E334,19,2)=D334,MID(E334,22,2)=D334)),CONCATENATE(REPLACE($E334,SEARCH($D334,$E334,1),3,""),"-",$D334),IF(RIGHT(E334,2)=D334,E334,IF(LEN(E334)=26,CONCATENATE(MID(E334,4,23),"-",D334),IF(AND(LEN(E334)=23,OR(MID(E334,1,2)=D334,MID(E334,4,2)=D334,MID(E334,7,2)=D334,MID(E334,10,2)=D334,MID(E334,13,2)=D334,MID(E334,16,2)=D334,MID(E334,19,2)=D334,MID(E334,22,2)=D334)),CONCATENATE(REPLACE($E334,SEARCH($D334,$E334,1),3,""),"-",$D334),IF(LEN(E334)=23,CONCATENATE(E334,"-",D334),IF(AND(LEN(E334)=20,OR(MID(E334,1,2)=D334,MID(E334,4,2)=D334,MID(E334,7,2)=D334,MID(E334,10,2)=D334,MID(E334,13,2)=D334,MID(E334,16,2)=D334,MID(E334,19,2)=D334)),CONCATENATE(REPLACE($E334,SEARCH($D334,$E334,1),3,""),"-",$D334),IF(LEN(E334)=20,CONCATENATE(E334,"-",D334),IF(AND(LEN(E334)=17,OR(MID(E334,1,2)=D334,MID(E334,4,2)=D334,MID(E334,7,2)=D334,MID(E334,10,2)=D334,MID(E334,13,2)=D334,MID(E334,16,2)=D334)),CONCATENATE(REPLACE($E334,SEARCH($D334,$E334,1),3,""),"-",$D334),IF(LEN(E334)=17,CONCATENATE(E334,"-",D334),IF(AND(LEN(E334)=14,OR(MID(E334,1,2)=D334,MID(E334,4,2)=D334,MID(E334,7,2)=D334,MID(E334,10,2)=D334,MID(E334,13,2)=D334)),CONCATENATE(REPLACE($E334,SEARCH($D334,$E334,1),3,""),"-",$D334),IF(LEN(E334)=14,CONCATENATE(E334,"-",D334),IF(AND(LEN(E334)=11,OR(MID(E334,1,2)=D334,MID(E334,4,2)=D334,MID(E334,7,2)=D334,MID(E334,10,2)=D334)),CONCATENATE(REPLACE($E334,SEARCH($D334,$E334,1),3,""),"-",$D334),IF(LEN(E334)=11,CONCATENATE(E334,"-",D334),IF(AND(LEN(E334)=8,OR(MID(E334,1,2)=D334,MID(E334,4,2)=D334,MID(E334,7,2)=D334)),CONCATENATE(REPLACE($E334,SEARCH($D334,$E334,1),3,""),"-",$D334),IF(D334=D332,E334,IF(AND(LEN(E334)=5,MID(E334,1,2)=D334),CONCATENATE(REPLACE(E334,SEARCH(D334,E334,1),3,""),"-",D334),CONCATENATE(E334,"-",D334)))))))))))))))))))))))</f>
        <v/>
      </c>
      <c r="F335" s="28" t="str">
        <f t="shared" si="71"/>
        <v/>
      </c>
      <c r="G335" s="28" t="str">
        <f t="shared" si="68"/>
        <v/>
      </c>
      <c r="H335" s="28" t="str">
        <f t="shared" si="74"/>
        <v/>
      </c>
      <c r="I335" s="28" t="str">
        <f t="shared" si="69"/>
        <v/>
      </c>
      <c r="J335" s="28" t="str">
        <f t="shared" si="75"/>
        <v/>
      </c>
      <c r="K335" s="28" t="str">
        <f t="shared" si="80"/>
        <v/>
      </c>
      <c r="L335" s="28">
        <f t="shared" si="70"/>
        <v>1</v>
      </c>
      <c r="M335" s="28" t="str">
        <f t="shared" si="76"/>
        <v/>
      </c>
      <c r="N335" s="28" t="str">
        <f t="shared" si="67"/>
        <v/>
      </c>
      <c r="O335" s="28">
        <f t="shared" si="77"/>
        <v>0</v>
      </c>
      <c r="P335" s="28">
        <f t="shared" si="79"/>
        <v>-144</v>
      </c>
      <c r="Q335" s="28" t="str">
        <f t="shared" si="78"/>
        <v/>
      </c>
    </row>
    <row r="336" spans="4:17" x14ac:dyDescent="0.25">
      <c r="D336" s="28" t="str">
        <f t="shared" si="73"/>
        <v/>
      </c>
      <c r="E336" s="28" t="str">
        <f t="shared" si="81"/>
        <v/>
      </c>
      <c r="F336" s="28" t="str">
        <f t="shared" si="71"/>
        <v/>
      </c>
      <c r="G336" s="28" t="str">
        <f t="shared" si="68"/>
        <v/>
      </c>
      <c r="H336" s="28" t="str">
        <f t="shared" si="74"/>
        <v/>
      </c>
      <c r="I336" s="28" t="str">
        <f t="shared" si="69"/>
        <v/>
      </c>
      <c r="J336" s="28" t="str">
        <f t="shared" si="75"/>
        <v/>
      </c>
      <c r="K336" s="28" t="str">
        <f t="shared" si="80"/>
        <v/>
      </c>
      <c r="L336" s="28">
        <f t="shared" si="70"/>
        <v>1</v>
      </c>
      <c r="M336" s="28" t="str">
        <f t="shared" si="76"/>
        <v/>
      </c>
      <c r="N336" s="28" t="str">
        <f t="shared" si="67"/>
        <v/>
      </c>
      <c r="O336" s="28">
        <f t="shared" si="77"/>
        <v>0</v>
      </c>
      <c r="P336" s="28">
        <f t="shared" si="79"/>
        <v>-144</v>
      </c>
      <c r="Q336" s="28" t="str">
        <f t="shared" si="78"/>
        <v/>
      </c>
    </row>
    <row r="337" spans="4:17" x14ac:dyDescent="0.25">
      <c r="D337" s="28" t="str">
        <f t="shared" si="73"/>
        <v/>
      </c>
      <c r="E337" s="28" t="str">
        <f t="shared" si="81"/>
        <v/>
      </c>
      <c r="F337" s="28" t="str">
        <f t="shared" si="71"/>
        <v/>
      </c>
      <c r="G337" s="28" t="str">
        <f t="shared" si="68"/>
        <v/>
      </c>
      <c r="H337" s="28" t="str">
        <f t="shared" si="74"/>
        <v/>
      </c>
      <c r="I337" s="28" t="str">
        <f t="shared" si="69"/>
        <v/>
      </c>
      <c r="J337" s="28" t="str">
        <f t="shared" si="75"/>
        <v/>
      </c>
      <c r="K337" s="28" t="str">
        <f t="shared" si="80"/>
        <v/>
      </c>
      <c r="L337" s="28">
        <f t="shared" si="70"/>
        <v>1</v>
      </c>
      <c r="M337" s="28" t="str">
        <f t="shared" si="76"/>
        <v/>
      </c>
      <c r="N337" s="28" t="str">
        <f t="shared" si="67"/>
        <v/>
      </c>
      <c r="O337" s="28">
        <f t="shared" si="77"/>
        <v>0</v>
      </c>
      <c r="P337" s="28">
        <f t="shared" si="79"/>
        <v>-144</v>
      </c>
      <c r="Q337" s="28" t="str">
        <f t="shared" si="78"/>
        <v/>
      </c>
    </row>
    <row r="338" spans="4:17" x14ac:dyDescent="0.25">
      <c r="D338" s="28" t="str">
        <f t="shared" si="73"/>
        <v/>
      </c>
      <c r="E338" s="28" t="str">
        <f t="shared" si="81"/>
        <v/>
      </c>
      <c r="F338" s="28" t="str">
        <f t="shared" si="71"/>
        <v/>
      </c>
      <c r="G338" s="28" t="str">
        <f t="shared" si="68"/>
        <v/>
      </c>
      <c r="H338" s="28" t="str">
        <f t="shared" si="74"/>
        <v/>
      </c>
      <c r="I338" s="28" t="str">
        <f t="shared" si="69"/>
        <v/>
      </c>
      <c r="J338" s="28" t="str">
        <f t="shared" si="75"/>
        <v/>
      </c>
      <c r="K338" s="28" t="str">
        <f t="shared" si="80"/>
        <v/>
      </c>
      <c r="L338" s="28">
        <f t="shared" si="70"/>
        <v>1</v>
      </c>
      <c r="M338" s="28" t="str">
        <f t="shared" si="76"/>
        <v/>
      </c>
      <c r="N338" s="28" t="str">
        <f t="shared" ref="N338:N401" si="82">IF(C338="","",IF(J338="","",IF(AND(J338="b",OR(MID(I338,1,2)=D338,MID(I338,4,2)=D338,MID(I338,7,2)=D338,MID(I338,10,2)=D338,MID(I338,13,2)=D338,MID(I338,16,2)=D338,MID(I338,19,2)=D338,MID(I338,22,2)=D338,MID(I338,25,2)=D338)),"w","l")))</f>
        <v/>
      </c>
      <c r="O338" s="28">
        <f t="shared" si="77"/>
        <v>0</v>
      </c>
      <c r="P338" s="28">
        <f t="shared" si="79"/>
        <v>-144</v>
      </c>
      <c r="Q338" s="28" t="str">
        <f t="shared" si="78"/>
        <v/>
      </c>
    </row>
    <row r="339" spans="4:17" x14ac:dyDescent="0.25">
      <c r="D339" s="28" t="str">
        <f t="shared" si="73"/>
        <v/>
      </c>
      <c r="E339" s="28" t="str">
        <f t="shared" si="81"/>
        <v/>
      </c>
      <c r="F339" s="28" t="str">
        <f t="shared" si="71"/>
        <v/>
      </c>
      <c r="G339" s="28" t="str">
        <f t="shared" si="68"/>
        <v/>
      </c>
      <c r="H339" s="28" t="str">
        <f t="shared" si="74"/>
        <v/>
      </c>
      <c r="I339" s="28" t="str">
        <f t="shared" si="69"/>
        <v/>
      </c>
      <c r="J339" s="28" t="str">
        <f t="shared" si="75"/>
        <v/>
      </c>
      <c r="K339" s="28" t="str">
        <f t="shared" si="80"/>
        <v/>
      </c>
      <c r="L339" s="28">
        <f t="shared" si="70"/>
        <v>1</v>
      </c>
      <c r="M339" s="28" t="str">
        <f t="shared" si="76"/>
        <v/>
      </c>
      <c r="N339" s="28" t="str">
        <f t="shared" si="82"/>
        <v/>
      </c>
      <c r="O339" s="28">
        <f t="shared" si="77"/>
        <v>0</v>
      </c>
      <c r="P339" s="28">
        <f t="shared" si="79"/>
        <v>-144</v>
      </c>
      <c r="Q339" s="28" t="str">
        <f t="shared" si="78"/>
        <v/>
      </c>
    </row>
    <row r="340" spans="4:17" x14ac:dyDescent="0.25">
      <c r="D340" s="28" t="str">
        <f t="shared" si="73"/>
        <v/>
      </c>
      <c r="E340" s="28" t="str">
        <f t="shared" si="81"/>
        <v/>
      </c>
      <c r="F340" s="28" t="str">
        <f t="shared" si="71"/>
        <v/>
      </c>
      <c r="G340" s="28" t="str">
        <f t="shared" si="68"/>
        <v/>
      </c>
      <c r="H340" s="28" t="str">
        <f t="shared" si="74"/>
        <v/>
      </c>
      <c r="I340" s="28" t="str">
        <f t="shared" si="69"/>
        <v/>
      </c>
      <c r="J340" s="28" t="str">
        <f t="shared" si="75"/>
        <v/>
      </c>
      <c r="K340" s="28" t="str">
        <f t="shared" si="80"/>
        <v/>
      </c>
      <c r="L340" s="28">
        <f t="shared" si="70"/>
        <v>1</v>
      </c>
      <c r="M340" s="28" t="str">
        <f t="shared" si="76"/>
        <v/>
      </c>
      <c r="N340" s="28" t="str">
        <f t="shared" si="82"/>
        <v/>
      </c>
      <c r="O340" s="28">
        <f t="shared" si="77"/>
        <v>0</v>
      </c>
      <c r="P340" s="28">
        <f t="shared" si="79"/>
        <v>-144</v>
      </c>
      <c r="Q340" s="28" t="str">
        <f t="shared" si="78"/>
        <v/>
      </c>
    </row>
    <row r="341" spans="4:17" x14ac:dyDescent="0.25">
      <c r="D341" s="28" t="str">
        <f t="shared" si="73"/>
        <v/>
      </c>
      <c r="E341" s="28" t="str">
        <f t="shared" si="81"/>
        <v/>
      </c>
      <c r="F341" s="28" t="str">
        <f t="shared" si="71"/>
        <v/>
      </c>
      <c r="G341" s="28" t="str">
        <f t="shared" si="68"/>
        <v/>
      </c>
      <c r="H341" s="28" t="str">
        <f t="shared" si="74"/>
        <v/>
      </c>
      <c r="I341" s="28" t="str">
        <f t="shared" si="69"/>
        <v/>
      </c>
      <c r="J341" s="28" t="str">
        <f t="shared" si="75"/>
        <v/>
      </c>
      <c r="K341" s="28" t="str">
        <f t="shared" si="80"/>
        <v/>
      </c>
      <c r="L341" s="28">
        <f t="shared" si="70"/>
        <v>1</v>
      </c>
      <c r="M341" s="28" t="str">
        <f t="shared" si="76"/>
        <v/>
      </c>
      <c r="N341" s="28" t="str">
        <f t="shared" si="82"/>
        <v/>
      </c>
      <c r="O341" s="28">
        <f t="shared" si="77"/>
        <v>0</v>
      </c>
      <c r="P341" s="28">
        <f t="shared" si="79"/>
        <v>-144</v>
      </c>
      <c r="Q341" s="28" t="str">
        <f t="shared" si="78"/>
        <v/>
      </c>
    </row>
    <row r="342" spans="4:17" x14ac:dyDescent="0.25">
      <c r="D342" s="28" t="str">
        <f t="shared" si="73"/>
        <v/>
      </c>
      <c r="E342" s="28" t="str">
        <f t="shared" si="81"/>
        <v/>
      </c>
      <c r="F342" s="28" t="str">
        <f t="shared" si="71"/>
        <v/>
      </c>
      <c r="G342" s="28" t="str">
        <f t="shared" ref="G342:G405" si="83">IF(AND(LEN($E341)=26,OR(MID(F341,1,2)=$D341,MID(F341,4,2)=$D341,MID(F341,7,2)=$D341,MID(F341,10,2)=$D341,MID(F341,13,2)=$D341,MID(F341,16,2)=$D341,MID(F341,19,2)=$D341,MID(F341,22,2)=$D341)),REPLACE(F341,SEARCH(D341,F341,1),3,""),IF(AND(LEN(E341)=26,MID(F341,25,2)=D341),MID(F341,1,LEN(F341)-3),""))</f>
        <v/>
      </c>
      <c r="H342" s="28" t="str">
        <f t="shared" si="74"/>
        <v/>
      </c>
      <c r="I342" s="28" t="str">
        <f t="shared" si="69"/>
        <v/>
      </c>
      <c r="J342" s="28" t="str">
        <f t="shared" si="75"/>
        <v/>
      </c>
      <c r="K342" s="28" t="str">
        <f t="shared" si="80"/>
        <v/>
      </c>
      <c r="L342" s="28">
        <f t="shared" si="70"/>
        <v>1</v>
      </c>
      <c r="M342" s="28" t="str">
        <f t="shared" si="76"/>
        <v/>
      </c>
      <c r="N342" s="28" t="str">
        <f t="shared" si="82"/>
        <v/>
      </c>
      <c r="O342" s="28">
        <f t="shared" si="77"/>
        <v>0</v>
      </c>
      <c r="P342" s="28">
        <f t="shared" si="79"/>
        <v>-144</v>
      </c>
      <c r="Q342" s="28" t="str">
        <f t="shared" si="78"/>
        <v/>
      </c>
    </row>
    <row r="343" spans="4:17" x14ac:dyDescent="0.25">
      <c r="D343" s="28" t="str">
        <f t="shared" si="73"/>
        <v/>
      </c>
      <c r="E343" s="28" t="str">
        <f t="shared" si="81"/>
        <v/>
      </c>
      <c r="F343" s="28" t="str">
        <f t="shared" si="71"/>
        <v/>
      </c>
      <c r="G343" s="28" t="str">
        <f t="shared" si="83"/>
        <v/>
      </c>
      <c r="H343" s="28" t="str">
        <f t="shared" si="74"/>
        <v/>
      </c>
      <c r="I343" s="28" t="str">
        <f t="shared" si="69"/>
        <v/>
      </c>
      <c r="J343" s="28" t="str">
        <f t="shared" si="75"/>
        <v/>
      </c>
      <c r="K343" s="28" t="str">
        <f t="shared" si="80"/>
        <v/>
      </c>
      <c r="L343" s="28">
        <f t="shared" si="70"/>
        <v>1</v>
      </c>
      <c r="M343" s="28" t="str">
        <f t="shared" si="76"/>
        <v/>
      </c>
      <c r="N343" s="28" t="str">
        <f t="shared" si="82"/>
        <v/>
      </c>
      <c r="O343" s="28">
        <f t="shared" si="77"/>
        <v>0</v>
      </c>
      <c r="P343" s="28">
        <f t="shared" si="79"/>
        <v>-144</v>
      </c>
      <c r="Q343" s="28" t="str">
        <f t="shared" si="78"/>
        <v/>
      </c>
    </row>
    <row r="344" spans="4:17" x14ac:dyDescent="0.25">
      <c r="D344" s="28" t="str">
        <f t="shared" si="73"/>
        <v/>
      </c>
      <c r="E344" s="28" t="str">
        <f t="shared" si="81"/>
        <v/>
      </c>
      <c r="F344" s="28" t="str">
        <f t="shared" si="71"/>
        <v/>
      </c>
      <c r="G344" s="28" t="str">
        <f t="shared" si="83"/>
        <v/>
      </c>
      <c r="H344" s="28" t="str">
        <f t="shared" si="74"/>
        <v/>
      </c>
      <c r="I344" s="28" t="str">
        <f t="shared" ref="I344:I407" si="84">IF(AND(J344="b",I343=""),E344,IF(AND(N343="l",C343=0),I343,IF(AND(N343="w",I343=E343),E344,IF(AND(N343="w",I343=F343),F344,IF(AND(N343="l",I343=E343),F344,IF(AND(N343="l",I343=F343),E344,""))))))</f>
        <v/>
      </c>
      <c r="J344" s="28" t="str">
        <f t="shared" si="75"/>
        <v/>
      </c>
      <c r="K344" s="28" t="str">
        <f t="shared" si="80"/>
        <v/>
      </c>
      <c r="L344" s="28">
        <f t="shared" ref="L344:L407" si="85">IF($J344="",1,IF(AND(K343=9,$P343&gt;$P334,L343&gt;1),L343-1,IF(AND(K343=9,$P343&lt;$P334),L343+1,L343)))</f>
        <v>1</v>
      </c>
      <c r="M344" s="28" t="str">
        <f t="shared" si="76"/>
        <v/>
      </c>
      <c r="N344" s="28" t="str">
        <f t="shared" si="82"/>
        <v/>
      </c>
      <c r="O344" s="28">
        <f t="shared" si="77"/>
        <v>0</v>
      </c>
      <c r="P344" s="28">
        <f t="shared" si="79"/>
        <v>-144</v>
      </c>
      <c r="Q344" s="28" t="str">
        <f t="shared" si="78"/>
        <v/>
      </c>
    </row>
    <row r="345" spans="4:17" x14ac:dyDescent="0.25">
      <c r="D345" s="28" t="str">
        <f t="shared" si="73"/>
        <v/>
      </c>
      <c r="E345" s="28" t="str">
        <f t="shared" si="81"/>
        <v/>
      </c>
      <c r="F345" s="28" t="str">
        <f t="shared" si="71"/>
        <v/>
      </c>
      <c r="G345" s="28" t="str">
        <f t="shared" si="83"/>
        <v/>
      </c>
      <c r="H345" s="28" t="str">
        <f t="shared" si="74"/>
        <v/>
      </c>
      <c r="I345" s="28" t="str">
        <f t="shared" si="84"/>
        <v/>
      </c>
      <c r="J345" s="28" t="str">
        <f t="shared" si="75"/>
        <v/>
      </c>
      <c r="K345" s="28" t="str">
        <f t="shared" si="80"/>
        <v/>
      </c>
      <c r="L345" s="28">
        <f t="shared" si="85"/>
        <v>1</v>
      </c>
      <c r="M345" s="28" t="str">
        <f t="shared" si="76"/>
        <v/>
      </c>
      <c r="N345" s="28" t="str">
        <f t="shared" si="82"/>
        <v/>
      </c>
      <c r="O345" s="28">
        <f t="shared" si="77"/>
        <v>0</v>
      </c>
      <c r="P345" s="28">
        <f t="shared" si="79"/>
        <v>-144</v>
      </c>
      <c r="Q345" s="28" t="str">
        <f t="shared" si="78"/>
        <v/>
      </c>
    </row>
    <row r="346" spans="4:17" x14ac:dyDescent="0.25">
      <c r="D346" s="28" t="str">
        <f t="shared" si="73"/>
        <v/>
      </c>
      <c r="E346" s="28" t="str">
        <f t="shared" si="81"/>
        <v/>
      </c>
      <c r="F346" s="28" t="str">
        <f t="shared" si="71"/>
        <v/>
      </c>
      <c r="G346" s="28" t="str">
        <f t="shared" si="83"/>
        <v/>
      </c>
      <c r="H346" s="28" t="str">
        <f t="shared" si="74"/>
        <v/>
      </c>
      <c r="I346" s="28" t="str">
        <f t="shared" si="84"/>
        <v/>
      </c>
      <c r="J346" s="28" t="str">
        <f t="shared" si="75"/>
        <v/>
      </c>
      <c r="K346" s="28" t="str">
        <f t="shared" si="80"/>
        <v/>
      </c>
      <c r="L346" s="28">
        <f t="shared" si="85"/>
        <v>1</v>
      </c>
      <c r="M346" s="28" t="str">
        <f t="shared" si="76"/>
        <v/>
      </c>
      <c r="N346" s="28" t="str">
        <f t="shared" si="82"/>
        <v/>
      </c>
      <c r="O346" s="28">
        <f t="shared" si="77"/>
        <v>0</v>
      </c>
      <c r="P346" s="28">
        <f t="shared" si="79"/>
        <v>-144</v>
      </c>
      <c r="Q346" s="28" t="str">
        <f t="shared" si="78"/>
        <v/>
      </c>
    </row>
    <row r="347" spans="4:17" x14ac:dyDescent="0.25">
      <c r="D347" s="28" t="str">
        <f t="shared" si="73"/>
        <v/>
      </c>
      <c r="E347" s="28" t="str">
        <f t="shared" si="81"/>
        <v/>
      </c>
      <c r="F347" s="28" t="str">
        <f t="shared" si="71"/>
        <v/>
      </c>
      <c r="G347" s="28" t="str">
        <f t="shared" si="83"/>
        <v/>
      </c>
      <c r="H347" s="28" t="str">
        <f t="shared" si="74"/>
        <v/>
      </c>
      <c r="I347" s="28" t="str">
        <f t="shared" si="84"/>
        <v/>
      </c>
      <c r="J347" s="28" t="str">
        <f t="shared" si="75"/>
        <v/>
      </c>
      <c r="K347" s="28" t="str">
        <f t="shared" si="80"/>
        <v/>
      </c>
      <c r="L347" s="28">
        <f t="shared" si="85"/>
        <v>1</v>
      </c>
      <c r="M347" s="28" t="str">
        <f t="shared" si="76"/>
        <v/>
      </c>
      <c r="N347" s="28" t="str">
        <f t="shared" si="82"/>
        <v/>
      </c>
      <c r="O347" s="28">
        <f t="shared" si="77"/>
        <v>0</v>
      </c>
      <c r="P347" s="28">
        <f t="shared" si="79"/>
        <v>-144</v>
      </c>
      <c r="Q347" s="28" t="str">
        <f t="shared" si="78"/>
        <v/>
      </c>
    </row>
    <row r="348" spans="4:17" x14ac:dyDescent="0.25">
      <c r="D348" s="28" t="str">
        <f t="shared" si="73"/>
        <v/>
      </c>
      <c r="E348" s="28" t="str">
        <f t="shared" si="81"/>
        <v/>
      </c>
      <c r="F348" s="28" t="str">
        <f t="shared" si="71"/>
        <v/>
      </c>
      <c r="G348" s="28" t="str">
        <f t="shared" si="83"/>
        <v/>
      </c>
      <c r="H348" s="28" t="str">
        <f t="shared" si="74"/>
        <v/>
      </c>
      <c r="I348" s="28" t="str">
        <f t="shared" si="84"/>
        <v/>
      </c>
      <c r="J348" s="28" t="str">
        <f t="shared" si="75"/>
        <v/>
      </c>
      <c r="K348" s="28" t="str">
        <f t="shared" si="80"/>
        <v/>
      </c>
      <c r="L348" s="28">
        <f t="shared" si="85"/>
        <v>1</v>
      </c>
      <c r="M348" s="28" t="str">
        <f t="shared" si="76"/>
        <v/>
      </c>
      <c r="N348" s="28" t="str">
        <f t="shared" si="82"/>
        <v/>
      </c>
      <c r="O348" s="28">
        <f t="shared" si="77"/>
        <v>0</v>
      </c>
      <c r="P348" s="28">
        <f t="shared" si="79"/>
        <v>-144</v>
      </c>
      <c r="Q348" s="28" t="str">
        <f t="shared" si="78"/>
        <v/>
      </c>
    </row>
    <row r="349" spans="4:17" x14ac:dyDescent="0.25">
      <c r="D349" s="28" t="str">
        <f t="shared" si="73"/>
        <v/>
      </c>
      <c r="E349" s="28" t="str">
        <f t="shared" si="81"/>
        <v/>
      </c>
      <c r="F349" s="28" t="str">
        <f t="shared" si="71"/>
        <v/>
      </c>
      <c r="G349" s="28" t="str">
        <f t="shared" si="83"/>
        <v/>
      </c>
      <c r="H349" s="28" t="str">
        <f t="shared" si="74"/>
        <v/>
      </c>
      <c r="I349" s="28" t="str">
        <f t="shared" si="84"/>
        <v/>
      </c>
      <c r="J349" s="28" t="str">
        <f t="shared" si="75"/>
        <v/>
      </c>
      <c r="K349" s="28" t="str">
        <f t="shared" si="80"/>
        <v/>
      </c>
      <c r="L349" s="28">
        <f t="shared" si="85"/>
        <v>1</v>
      </c>
      <c r="M349" s="28" t="str">
        <f t="shared" si="76"/>
        <v/>
      </c>
      <c r="N349" s="28" t="str">
        <f t="shared" si="82"/>
        <v/>
      </c>
      <c r="O349" s="28">
        <f t="shared" si="77"/>
        <v>0</v>
      </c>
      <c r="P349" s="28">
        <f t="shared" si="79"/>
        <v>-144</v>
      </c>
      <c r="Q349" s="28" t="str">
        <f t="shared" si="78"/>
        <v/>
      </c>
    </row>
    <row r="350" spans="4:17" x14ac:dyDescent="0.25">
      <c r="D350" s="28" t="str">
        <f t="shared" si="73"/>
        <v/>
      </c>
      <c r="E350" s="28" t="str">
        <f t="shared" si="81"/>
        <v/>
      </c>
      <c r="F350" s="28" t="str">
        <f t="shared" ref="F350:F413" si="86">IF(C349="","",IF(C349=0,F349,IF(AND(LEN(E349)=26,OR(MID(E349,1,2)=D349,MID(E349,4,2)=D349,MID(E349,7,2)=D349,MID(E349,10,2)=D349,MID(E349,13,2)=D349,MID(E349,16,2)=D349,MID(E349,19,2)=D349,MID(E349,22,2)=D349,MID(E349,25,2)=D349)),F349,IF(LEN(E349)=26,CONCATENATE(G350,"-",MID(E349,1,2)),IF(RIGHT(F349,2)=D349,MID(F349,1,LEN(F349)-3),IF(OR(MID(E349,1,2)=D349,MID(E349,4,2)=D349,MID(E349,7,2)=D349,MID(E349,10,2)=D349,MID(E349,13,2)=D349,MID(E349,16,2)=D349,MID(E349,19,2)=D349,MID(E349,22,2)=D349,MID(E349,25,2)=D349),F349,REPLACE(F349,SEARCH(D349,F349,1),3,"")))))))</f>
        <v/>
      </c>
      <c r="G350" s="28" t="str">
        <f t="shared" si="83"/>
        <v/>
      </c>
      <c r="H350" s="28" t="str">
        <f t="shared" si="74"/>
        <v/>
      </c>
      <c r="I350" s="28" t="str">
        <f t="shared" si="84"/>
        <v/>
      </c>
      <c r="J350" s="28" t="str">
        <f t="shared" si="75"/>
        <v/>
      </c>
      <c r="K350" s="28" t="str">
        <f t="shared" si="80"/>
        <v/>
      </c>
      <c r="L350" s="28">
        <f t="shared" si="85"/>
        <v>1</v>
      </c>
      <c r="M350" s="28" t="str">
        <f t="shared" si="76"/>
        <v/>
      </c>
      <c r="N350" s="28" t="str">
        <f t="shared" si="82"/>
        <v/>
      </c>
      <c r="O350" s="28">
        <f t="shared" si="77"/>
        <v>0</v>
      </c>
      <c r="P350" s="28">
        <f t="shared" si="79"/>
        <v>-144</v>
      </c>
      <c r="Q350" s="28" t="str">
        <f t="shared" si="78"/>
        <v/>
      </c>
    </row>
    <row r="351" spans="4:17" x14ac:dyDescent="0.25">
      <c r="D351" s="28" t="str">
        <f t="shared" si="73"/>
        <v/>
      </c>
      <c r="E351" s="28" t="str">
        <f t="shared" si="81"/>
        <v/>
      </c>
      <c r="F351" s="28" t="str">
        <f t="shared" si="86"/>
        <v/>
      </c>
      <c r="G351" s="28" t="str">
        <f t="shared" si="83"/>
        <v/>
      </c>
      <c r="H351" s="28" t="str">
        <f t="shared" si="74"/>
        <v/>
      </c>
      <c r="I351" s="28" t="str">
        <f t="shared" si="84"/>
        <v/>
      </c>
      <c r="J351" s="28" t="str">
        <f t="shared" si="75"/>
        <v/>
      </c>
      <c r="K351" s="28" t="str">
        <f t="shared" si="80"/>
        <v/>
      </c>
      <c r="L351" s="28">
        <f t="shared" si="85"/>
        <v>1</v>
      </c>
      <c r="M351" s="28" t="str">
        <f t="shared" si="76"/>
        <v/>
      </c>
      <c r="N351" s="28" t="str">
        <f t="shared" si="82"/>
        <v/>
      </c>
      <c r="O351" s="28">
        <f t="shared" si="77"/>
        <v>0</v>
      </c>
      <c r="P351" s="28">
        <f t="shared" si="79"/>
        <v>-144</v>
      </c>
      <c r="Q351" s="28" t="str">
        <f t="shared" si="78"/>
        <v/>
      </c>
    </row>
    <row r="352" spans="4:17" x14ac:dyDescent="0.25">
      <c r="D352" s="28" t="str">
        <f t="shared" si="73"/>
        <v/>
      </c>
      <c r="E352" s="28" t="str">
        <f t="shared" si="81"/>
        <v/>
      </c>
      <c r="F352" s="28" t="str">
        <f t="shared" si="86"/>
        <v/>
      </c>
      <c r="G352" s="28" t="str">
        <f t="shared" si="83"/>
        <v/>
      </c>
      <c r="H352" s="28" t="str">
        <f t="shared" si="74"/>
        <v/>
      </c>
      <c r="I352" s="28" t="str">
        <f t="shared" si="84"/>
        <v/>
      </c>
      <c r="J352" s="28" t="str">
        <f t="shared" si="75"/>
        <v/>
      </c>
      <c r="K352" s="28" t="str">
        <f t="shared" si="80"/>
        <v/>
      </c>
      <c r="L352" s="28">
        <f t="shared" si="85"/>
        <v>1</v>
      </c>
      <c r="M352" s="28" t="str">
        <f t="shared" si="76"/>
        <v/>
      </c>
      <c r="N352" s="28" t="str">
        <f t="shared" si="82"/>
        <v/>
      </c>
      <c r="O352" s="28">
        <f t="shared" si="77"/>
        <v>0</v>
      </c>
      <c r="P352" s="28">
        <f t="shared" si="79"/>
        <v>-144</v>
      </c>
      <c r="Q352" s="28" t="str">
        <f t="shared" si="78"/>
        <v/>
      </c>
    </row>
    <row r="353" spans="4:17" x14ac:dyDescent="0.25">
      <c r="D353" s="28" t="str">
        <f t="shared" si="73"/>
        <v/>
      </c>
      <c r="E353" s="28" t="str">
        <f t="shared" si="81"/>
        <v/>
      </c>
      <c r="F353" s="28" t="str">
        <f t="shared" si="86"/>
        <v/>
      </c>
      <c r="G353" s="28" t="str">
        <f t="shared" si="83"/>
        <v/>
      </c>
      <c r="H353" s="28" t="str">
        <f t="shared" si="74"/>
        <v/>
      </c>
      <c r="I353" s="28" t="str">
        <f t="shared" si="84"/>
        <v/>
      </c>
      <c r="J353" s="28" t="str">
        <f t="shared" si="75"/>
        <v/>
      </c>
      <c r="K353" s="28" t="str">
        <f t="shared" si="80"/>
        <v/>
      </c>
      <c r="L353" s="28">
        <f t="shared" si="85"/>
        <v>1</v>
      </c>
      <c r="M353" s="28" t="str">
        <f t="shared" si="76"/>
        <v/>
      </c>
      <c r="N353" s="28" t="str">
        <f t="shared" si="82"/>
        <v/>
      </c>
      <c r="O353" s="28">
        <f t="shared" si="77"/>
        <v>0</v>
      </c>
      <c r="P353" s="28">
        <f t="shared" si="79"/>
        <v>-144</v>
      </c>
      <c r="Q353" s="28" t="str">
        <f t="shared" si="78"/>
        <v/>
      </c>
    </row>
    <row r="354" spans="4:17" x14ac:dyDescent="0.25">
      <c r="D354" s="28" t="str">
        <f t="shared" si="73"/>
        <v/>
      </c>
      <c r="E354" s="28" t="str">
        <f t="shared" si="81"/>
        <v/>
      </c>
      <c r="F354" s="28" t="str">
        <f t="shared" si="86"/>
        <v/>
      </c>
      <c r="G354" s="28" t="str">
        <f t="shared" si="83"/>
        <v/>
      </c>
      <c r="H354" s="28" t="str">
        <f t="shared" si="74"/>
        <v/>
      </c>
      <c r="I354" s="28" t="str">
        <f t="shared" si="84"/>
        <v/>
      </c>
      <c r="J354" s="28" t="str">
        <f t="shared" si="75"/>
        <v/>
      </c>
      <c r="K354" s="28" t="str">
        <f t="shared" si="80"/>
        <v/>
      </c>
      <c r="L354" s="28">
        <f t="shared" si="85"/>
        <v>1</v>
      </c>
      <c r="M354" s="28" t="str">
        <f t="shared" si="76"/>
        <v/>
      </c>
      <c r="N354" s="28" t="str">
        <f t="shared" si="82"/>
        <v/>
      </c>
      <c r="O354" s="28">
        <f t="shared" si="77"/>
        <v>0</v>
      </c>
      <c r="P354" s="28">
        <f t="shared" si="79"/>
        <v>-144</v>
      </c>
      <c r="Q354" s="28" t="str">
        <f t="shared" si="78"/>
        <v/>
      </c>
    </row>
    <row r="355" spans="4:17" x14ac:dyDescent="0.25">
      <c r="D355" s="28" t="str">
        <f t="shared" si="73"/>
        <v/>
      </c>
      <c r="E355" s="28" t="str">
        <f t="shared" si="81"/>
        <v/>
      </c>
      <c r="F355" s="28" t="str">
        <f t="shared" si="86"/>
        <v/>
      </c>
      <c r="G355" s="28" t="str">
        <f t="shared" si="83"/>
        <v/>
      </c>
      <c r="H355" s="28" t="str">
        <f t="shared" si="74"/>
        <v/>
      </c>
      <c r="I355" s="28" t="str">
        <f t="shared" si="84"/>
        <v/>
      </c>
      <c r="J355" s="28" t="str">
        <f t="shared" si="75"/>
        <v/>
      </c>
      <c r="K355" s="28" t="str">
        <f t="shared" si="80"/>
        <v/>
      </c>
      <c r="L355" s="28">
        <f t="shared" si="85"/>
        <v>1</v>
      </c>
      <c r="M355" s="28" t="str">
        <f t="shared" si="76"/>
        <v/>
      </c>
      <c r="N355" s="28" t="str">
        <f t="shared" si="82"/>
        <v/>
      </c>
      <c r="O355" s="28">
        <f t="shared" si="77"/>
        <v>0</v>
      </c>
      <c r="P355" s="28">
        <f t="shared" si="79"/>
        <v>-144</v>
      </c>
      <c r="Q355" s="28" t="str">
        <f t="shared" si="78"/>
        <v/>
      </c>
    </row>
    <row r="356" spans="4:17" x14ac:dyDescent="0.25">
      <c r="D356" s="28" t="str">
        <f t="shared" si="73"/>
        <v/>
      </c>
      <c r="E356" s="28" t="str">
        <f t="shared" si="81"/>
        <v/>
      </c>
      <c r="F356" s="28" t="str">
        <f t="shared" si="86"/>
        <v/>
      </c>
      <c r="G356" s="28" t="str">
        <f t="shared" si="83"/>
        <v/>
      </c>
      <c r="H356" s="28" t="str">
        <f t="shared" si="74"/>
        <v/>
      </c>
      <c r="I356" s="28" t="str">
        <f t="shared" si="84"/>
        <v/>
      </c>
      <c r="J356" s="28" t="str">
        <f t="shared" si="75"/>
        <v/>
      </c>
      <c r="K356" s="28" t="str">
        <f t="shared" si="80"/>
        <v/>
      </c>
      <c r="L356" s="28">
        <f t="shared" si="85"/>
        <v>1</v>
      </c>
      <c r="M356" s="28" t="str">
        <f t="shared" si="76"/>
        <v/>
      </c>
      <c r="N356" s="28" t="str">
        <f t="shared" si="82"/>
        <v/>
      </c>
      <c r="O356" s="28">
        <f t="shared" si="77"/>
        <v>0</v>
      </c>
      <c r="P356" s="28">
        <f t="shared" si="79"/>
        <v>-144</v>
      </c>
      <c r="Q356" s="28" t="str">
        <f t="shared" si="78"/>
        <v/>
      </c>
    </row>
    <row r="357" spans="4:17" x14ac:dyDescent="0.25">
      <c r="D357" s="28" t="str">
        <f t="shared" si="73"/>
        <v/>
      </c>
      <c r="E357" s="28" t="str">
        <f t="shared" si="81"/>
        <v/>
      </c>
      <c r="F357" s="28" t="str">
        <f t="shared" si="86"/>
        <v/>
      </c>
      <c r="G357" s="28" t="str">
        <f t="shared" si="83"/>
        <v/>
      </c>
      <c r="H357" s="28" t="str">
        <f t="shared" si="74"/>
        <v/>
      </c>
      <c r="I357" s="28" t="str">
        <f t="shared" si="84"/>
        <v/>
      </c>
      <c r="J357" s="28" t="str">
        <f t="shared" si="75"/>
        <v/>
      </c>
      <c r="K357" s="28" t="str">
        <f t="shared" si="80"/>
        <v/>
      </c>
      <c r="L357" s="28">
        <f t="shared" si="85"/>
        <v>1</v>
      </c>
      <c r="M357" s="28" t="str">
        <f t="shared" si="76"/>
        <v/>
      </c>
      <c r="N357" s="28" t="str">
        <f t="shared" si="82"/>
        <v/>
      </c>
      <c r="O357" s="28">
        <f t="shared" si="77"/>
        <v>0</v>
      </c>
      <c r="P357" s="28">
        <f t="shared" si="79"/>
        <v>-144</v>
      </c>
      <c r="Q357" s="28" t="str">
        <f t="shared" si="78"/>
        <v/>
      </c>
    </row>
    <row r="358" spans="4:17" x14ac:dyDescent="0.25">
      <c r="D358" s="28" t="str">
        <f t="shared" si="73"/>
        <v/>
      </c>
      <c r="E358" s="28" t="str">
        <f t="shared" si="81"/>
        <v/>
      </c>
      <c r="F358" s="28" t="str">
        <f t="shared" si="86"/>
        <v/>
      </c>
      <c r="G358" s="28" t="str">
        <f t="shared" si="83"/>
        <v/>
      </c>
      <c r="H358" s="28" t="str">
        <f t="shared" si="74"/>
        <v/>
      </c>
      <c r="I358" s="28" t="str">
        <f t="shared" si="84"/>
        <v/>
      </c>
      <c r="J358" s="28" t="str">
        <f t="shared" si="75"/>
        <v/>
      </c>
      <c r="K358" s="28" t="str">
        <f t="shared" si="80"/>
        <v/>
      </c>
      <c r="L358" s="28">
        <f t="shared" si="85"/>
        <v>1</v>
      </c>
      <c r="M358" s="28" t="str">
        <f t="shared" si="76"/>
        <v/>
      </c>
      <c r="N358" s="28" t="str">
        <f t="shared" si="82"/>
        <v/>
      </c>
      <c r="O358" s="28">
        <f t="shared" si="77"/>
        <v>0</v>
      </c>
      <c r="P358" s="28">
        <f t="shared" si="79"/>
        <v>-144</v>
      </c>
      <c r="Q358" s="28" t="str">
        <f t="shared" si="78"/>
        <v/>
      </c>
    </row>
    <row r="359" spans="4:17" x14ac:dyDescent="0.25">
      <c r="D359" s="28" t="str">
        <f t="shared" si="73"/>
        <v/>
      </c>
      <c r="E359" s="28" t="str">
        <f t="shared" si="81"/>
        <v/>
      </c>
      <c r="F359" s="28" t="str">
        <f t="shared" si="86"/>
        <v/>
      </c>
      <c r="G359" s="28" t="str">
        <f t="shared" si="83"/>
        <v/>
      </c>
      <c r="H359" s="28" t="str">
        <f t="shared" si="74"/>
        <v/>
      </c>
      <c r="I359" s="28" t="str">
        <f t="shared" si="84"/>
        <v/>
      </c>
      <c r="J359" s="28" t="str">
        <f t="shared" si="75"/>
        <v/>
      </c>
      <c r="K359" s="28" t="str">
        <f t="shared" si="80"/>
        <v/>
      </c>
      <c r="L359" s="28">
        <f t="shared" si="85"/>
        <v>1</v>
      </c>
      <c r="M359" s="28" t="str">
        <f t="shared" si="76"/>
        <v/>
      </c>
      <c r="N359" s="28" t="str">
        <f t="shared" si="82"/>
        <v/>
      </c>
      <c r="O359" s="28">
        <f t="shared" si="77"/>
        <v>0</v>
      </c>
      <c r="P359" s="28">
        <f t="shared" si="79"/>
        <v>-144</v>
      </c>
      <c r="Q359" s="28" t="str">
        <f t="shared" si="78"/>
        <v/>
      </c>
    </row>
    <row r="360" spans="4:17" x14ac:dyDescent="0.25">
      <c r="D360" s="28" t="str">
        <f t="shared" si="73"/>
        <v/>
      </c>
      <c r="E360" s="28" t="str">
        <f t="shared" si="81"/>
        <v/>
      </c>
      <c r="F360" s="28" t="str">
        <f t="shared" si="86"/>
        <v/>
      </c>
      <c r="G360" s="28" t="str">
        <f t="shared" si="83"/>
        <v/>
      </c>
      <c r="H360" s="28" t="str">
        <f t="shared" si="74"/>
        <v/>
      </c>
      <c r="I360" s="28" t="str">
        <f t="shared" si="84"/>
        <v/>
      </c>
      <c r="J360" s="28" t="str">
        <f t="shared" si="75"/>
        <v/>
      </c>
      <c r="K360" s="28" t="str">
        <f t="shared" si="80"/>
        <v/>
      </c>
      <c r="L360" s="28">
        <f t="shared" si="85"/>
        <v>1</v>
      </c>
      <c r="M360" s="28" t="str">
        <f t="shared" si="76"/>
        <v/>
      </c>
      <c r="N360" s="28" t="str">
        <f t="shared" si="82"/>
        <v/>
      </c>
      <c r="O360" s="28">
        <f t="shared" si="77"/>
        <v>0</v>
      </c>
      <c r="P360" s="28">
        <f t="shared" si="79"/>
        <v>-144</v>
      </c>
      <c r="Q360" s="28" t="str">
        <f t="shared" si="78"/>
        <v/>
      </c>
    </row>
    <row r="361" spans="4:17" x14ac:dyDescent="0.25">
      <c r="D361" s="28" t="str">
        <f t="shared" si="73"/>
        <v/>
      </c>
      <c r="E361" s="28" t="str">
        <f t="shared" si="81"/>
        <v/>
      </c>
      <c r="F361" s="28" t="str">
        <f t="shared" si="86"/>
        <v/>
      </c>
      <c r="G361" s="28" t="str">
        <f t="shared" si="83"/>
        <v/>
      </c>
      <c r="H361" s="28" t="str">
        <f t="shared" si="74"/>
        <v/>
      </c>
      <c r="I361" s="28" t="str">
        <f t="shared" si="84"/>
        <v/>
      </c>
      <c r="J361" s="28" t="str">
        <f t="shared" si="75"/>
        <v/>
      </c>
      <c r="K361" s="28" t="str">
        <f t="shared" si="80"/>
        <v/>
      </c>
      <c r="L361" s="28">
        <f t="shared" si="85"/>
        <v>1</v>
      </c>
      <c r="M361" s="28" t="str">
        <f t="shared" si="76"/>
        <v/>
      </c>
      <c r="N361" s="28" t="str">
        <f t="shared" si="82"/>
        <v/>
      </c>
      <c r="O361" s="28">
        <f t="shared" si="77"/>
        <v>0</v>
      </c>
      <c r="P361" s="28">
        <f t="shared" si="79"/>
        <v>-144</v>
      </c>
      <c r="Q361" s="28" t="str">
        <f t="shared" si="78"/>
        <v/>
      </c>
    </row>
    <row r="362" spans="4:17" x14ac:dyDescent="0.25">
      <c r="D362" s="28" t="str">
        <f t="shared" si="73"/>
        <v/>
      </c>
      <c r="E362" s="28" t="str">
        <f t="shared" si="81"/>
        <v/>
      </c>
      <c r="F362" s="28" t="str">
        <f t="shared" si="86"/>
        <v/>
      </c>
      <c r="G362" s="28" t="str">
        <f t="shared" si="83"/>
        <v/>
      </c>
      <c r="H362" s="28" t="str">
        <f t="shared" si="74"/>
        <v/>
      </c>
      <c r="I362" s="28" t="str">
        <f t="shared" si="84"/>
        <v/>
      </c>
      <c r="J362" s="28" t="str">
        <f t="shared" si="75"/>
        <v/>
      </c>
      <c r="K362" s="28" t="str">
        <f t="shared" si="80"/>
        <v/>
      </c>
      <c r="L362" s="28">
        <f t="shared" si="85"/>
        <v>1</v>
      </c>
      <c r="M362" s="28" t="str">
        <f t="shared" si="76"/>
        <v/>
      </c>
      <c r="N362" s="28" t="str">
        <f t="shared" si="82"/>
        <v/>
      </c>
      <c r="O362" s="28">
        <f t="shared" si="77"/>
        <v>0</v>
      </c>
      <c r="P362" s="28">
        <f t="shared" si="79"/>
        <v>-144</v>
      </c>
      <c r="Q362" s="28" t="str">
        <f t="shared" si="78"/>
        <v/>
      </c>
    </row>
    <row r="363" spans="4:17" x14ac:dyDescent="0.25">
      <c r="D363" s="28" t="str">
        <f t="shared" si="73"/>
        <v/>
      </c>
      <c r="E363" s="28" t="str">
        <f t="shared" si="81"/>
        <v/>
      </c>
      <c r="F363" s="28" t="str">
        <f t="shared" si="86"/>
        <v/>
      </c>
      <c r="G363" s="28" t="str">
        <f t="shared" si="83"/>
        <v/>
      </c>
      <c r="H363" s="28" t="str">
        <f t="shared" si="74"/>
        <v/>
      </c>
      <c r="I363" s="28" t="str">
        <f t="shared" si="84"/>
        <v/>
      </c>
      <c r="J363" s="28" t="str">
        <f t="shared" si="75"/>
        <v/>
      </c>
      <c r="K363" s="28" t="str">
        <f t="shared" si="80"/>
        <v/>
      </c>
      <c r="L363" s="28">
        <f t="shared" si="85"/>
        <v>1</v>
      </c>
      <c r="M363" s="28" t="str">
        <f t="shared" si="76"/>
        <v/>
      </c>
      <c r="N363" s="28" t="str">
        <f t="shared" si="82"/>
        <v/>
      </c>
      <c r="O363" s="28">
        <f t="shared" si="77"/>
        <v>0</v>
      </c>
      <c r="P363" s="28">
        <f t="shared" si="79"/>
        <v>-144</v>
      </c>
      <c r="Q363" s="28" t="str">
        <f t="shared" si="78"/>
        <v/>
      </c>
    </row>
    <row r="364" spans="4:17" x14ac:dyDescent="0.25">
      <c r="D364" s="28" t="str">
        <f t="shared" si="73"/>
        <v/>
      </c>
      <c r="E364" s="28" t="str">
        <f t="shared" si="81"/>
        <v/>
      </c>
      <c r="F364" s="28" t="str">
        <f t="shared" si="86"/>
        <v/>
      </c>
      <c r="G364" s="28" t="str">
        <f t="shared" si="83"/>
        <v/>
      </c>
      <c r="H364" s="28" t="str">
        <f t="shared" si="74"/>
        <v/>
      </c>
      <c r="I364" s="28" t="str">
        <f t="shared" si="84"/>
        <v/>
      </c>
      <c r="J364" s="28" t="str">
        <f t="shared" si="75"/>
        <v/>
      </c>
      <c r="K364" s="28" t="str">
        <f t="shared" si="80"/>
        <v/>
      </c>
      <c r="L364" s="28">
        <f t="shared" si="85"/>
        <v>1</v>
      </c>
      <c r="M364" s="28" t="str">
        <f t="shared" si="76"/>
        <v/>
      </c>
      <c r="N364" s="28" t="str">
        <f t="shared" si="82"/>
        <v/>
      </c>
      <c r="O364" s="28">
        <f t="shared" si="77"/>
        <v>0</v>
      </c>
      <c r="P364" s="28">
        <f t="shared" si="79"/>
        <v>-144</v>
      </c>
      <c r="Q364" s="28" t="str">
        <f t="shared" si="78"/>
        <v/>
      </c>
    </row>
    <row r="365" spans="4:17" x14ac:dyDescent="0.25">
      <c r="D365" s="28" t="str">
        <f t="shared" si="73"/>
        <v/>
      </c>
      <c r="E365" s="28" t="str">
        <f t="shared" si="81"/>
        <v/>
      </c>
      <c r="F365" s="28" t="str">
        <f t="shared" si="86"/>
        <v/>
      </c>
      <c r="G365" s="28" t="str">
        <f t="shared" si="83"/>
        <v/>
      </c>
      <c r="H365" s="28" t="str">
        <f t="shared" si="74"/>
        <v/>
      </c>
      <c r="I365" s="28" t="str">
        <f t="shared" si="84"/>
        <v/>
      </c>
      <c r="J365" s="28" t="str">
        <f t="shared" si="75"/>
        <v/>
      </c>
      <c r="K365" s="28" t="str">
        <f t="shared" si="80"/>
        <v/>
      </c>
      <c r="L365" s="28">
        <f t="shared" si="85"/>
        <v>1</v>
      </c>
      <c r="M365" s="28" t="str">
        <f t="shared" si="76"/>
        <v/>
      </c>
      <c r="N365" s="28" t="str">
        <f t="shared" si="82"/>
        <v/>
      </c>
      <c r="O365" s="28">
        <f t="shared" si="77"/>
        <v>0</v>
      </c>
      <c r="P365" s="28">
        <f t="shared" si="79"/>
        <v>-144</v>
      </c>
      <c r="Q365" s="28" t="str">
        <f t="shared" si="78"/>
        <v/>
      </c>
    </row>
    <row r="366" spans="4:17" x14ac:dyDescent="0.25">
      <c r="D366" s="28" t="str">
        <f t="shared" si="73"/>
        <v/>
      </c>
      <c r="E366" s="28" t="str">
        <f t="shared" si="81"/>
        <v/>
      </c>
      <c r="F366" s="28" t="str">
        <f t="shared" si="86"/>
        <v/>
      </c>
      <c r="G366" s="28" t="str">
        <f t="shared" si="83"/>
        <v/>
      </c>
      <c r="H366" s="28" t="str">
        <f t="shared" si="74"/>
        <v/>
      </c>
      <c r="I366" s="28" t="str">
        <f t="shared" si="84"/>
        <v/>
      </c>
      <c r="J366" s="28" t="str">
        <f t="shared" si="75"/>
        <v/>
      </c>
      <c r="K366" s="28" t="str">
        <f t="shared" si="80"/>
        <v/>
      </c>
      <c r="L366" s="28">
        <f t="shared" si="85"/>
        <v>1</v>
      </c>
      <c r="M366" s="28" t="str">
        <f t="shared" si="76"/>
        <v/>
      </c>
      <c r="N366" s="28" t="str">
        <f t="shared" si="82"/>
        <v/>
      </c>
      <c r="O366" s="28">
        <f t="shared" si="77"/>
        <v>0</v>
      </c>
      <c r="P366" s="28">
        <f t="shared" si="79"/>
        <v>-144</v>
      </c>
      <c r="Q366" s="28" t="str">
        <f t="shared" si="78"/>
        <v/>
      </c>
    </row>
    <row r="367" spans="4:17" x14ac:dyDescent="0.25">
      <c r="D367" s="28" t="str">
        <f t="shared" si="73"/>
        <v/>
      </c>
      <c r="E367" s="28" t="str">
        <f t="shared" si="81"/>
        <v/>
      </c>
      <c r="F367" s="28" t="str">
        <f t="shared" si="86"/>
        <v/>
      </c>
      <c r="G367" s="28" t="str">
        <f t="shared" si="83"/>
        <v/>
      </c>
      <c r="H367" s="28" t="str">
        <f t="shared" si="74"/>
        <v/>
      </c>
      <c r="I367" s="28" t="str">
        <f t="shared" si="84"/>
        <v/>
      </c>
      <c r="J367" s="28" t="str">
        <f t="shared" si="75"/>
        <v/>
      </c>
      <c r="K367" s="28" t="str">
        <f t="shared" si="80"/>
        <v/>
      </c>
      <c r="L367" s="28">
        <f t="shared" si="85"/>
        <v>1</v>
      </c>
      <c r="M367" s="28" t="str">
        <f t="shared" si="76"/>
        <v/>
      </c>
      <c r="N367" s="28" t="str">
        <f t="shared" si="82"/>
        <v/>
      </c>
      <c r="O367" s="28">
        <f t="shared" si="77"/>
        <v>0</v>
      </c>
      <c r="P367" s="28">
        <f t="shared" si="79"/>
        <v>-144</v>
      </c>
      <c r="Q367" s="28" t="str">
        <f t="shared" si="78"/>
        <v/>
      </c>
    </row>
    <row r="368" spans="4:17" x14ac:dyDescent="0.25">
      <c r="D368" s="28" t="str">
        <f t="shared" si="73"/>
        <v/>
      </c>
      <c r="E368" s="28" t="str">
        <f t="shared" si="81"/>
        <v/>
      </c>
      <c r="F368" s="28" t="str">
        <f t="shared" si="86"/>
        <v/>
      </c>
      <c r="G368" s="28" t="str">
        <f t="shared" si="83"/>
        <v/>
      </c>
      <c r="H368" s="28" t="str">
        <f t="shared" si="74"/>
        <v/>
      </c>
      <c r="I368" s="28" t="str">
        <f t="shared" si="84"/>
        <v/>
      </c>
      <c r="J368" s="28" t="str">
        <f t="shared" si="75"/>
        <v/>
      </c>
      <c r="K368" s="28" t="str">
        <f t="shared" si="80"/>
        <v/>
      </c>
      <c r="L368" s="28">
        <f t="shared" si="85"/>
        <v>1</v>
      </c>
      <c r="M368" s="28" t="str">
        <f t="shared" si="76"/>
        <v/>
      </c>
      <c r="N368" s="28" t="str">
        <f t="shared" si="82"/>
        <v/>
      </c>
      <c r="O368" s="28">
        <f t="shared" si="77"/>
        <v>0</v>
      </c>
      <c r="P368" s="28">
        <f t="shared" si="79"/>
        <v>-144</v>
      </c>
      <c r="Q368" s="28" t="str">
        <f t="shared" si="78"/>
        <v/>
      </c>
    </row>
    <row r="369" spans="4:17" x14ac:dyDescent="0.25">
      <c r="D369" s="28" t="str">
        <f t="shared" si="73"/>
        <v/>
      </c>
      <c r="E369" s="28" t="str">
        <f t="shared" si="81"/>
        <v/>
      </c>
      <c r="F369" s="28" t="str">
        <f t="shared" si="86"/>
        <v/>
      </c>
      <c r="G369" s="28" t="str">
        <f t="shared" si="83"/>
        <v/>
      </c>
      <c r="H369" s="28" t="str">
        <f t="shared" si="74"/>
        <v/>
      </c>
      <c r="I369" s="28" t="str">
        <f t="shared" si="84"/>
        <v/>
      </c>
      <c r="J369" s="28" t="str">
        <f t="shared" si="75"/>
        <v/>
      </c>
      <c r="K369" s="28" t="str">
        <f t="shared" si="80"/>
        <v/>
      </c>
      <c r="L369" s="28">
        <f t="shared" si="85"/>
        <v>1</v>
      </c>
      <c r="M369" s="28" t="str">
        <f t="shared" si="76"/>
        <v/>
      </c>
      <c r="N369" s="28" t="str">
        <f t="shared" si="82"/>
        <v/>
      </c>
      <c r="O369" s="28">
        <f t="shared" si="77"/>
        <v>0</v>
      </c>
      <c r="P369" s="28">
        <f t="shared" si="79"/>
        <v>-144</v>
      </c>
      <c r="Q369" s="28" t="str">
        <f t="shared" si="78"/>
        <v/>
      </c>
    </row>
    <row r="370" spans="4:17" x14ac:dyDescent="0.25">
      <c r="D370" s="28" t="str">
        <f t="shared" si="73"/>
        <v/>
      </c>
      <c r="E370" s="28" t="str">
        <f t="shared" si="81"/>
        <v/>
      </c>
      <c r="F370" s="28" t="str">
        <f t="shared" si="86"/>
        <v/>
      </c>
      <c r="G370" s="28" t="str">
        <f t="shared" si="83"/>
        <v/>
      </c>
      <c r="H370" s="28" t="str">
        <f t="shared" si="74"/>
        <v/>
      </c>
      <c r="I370" s="28" t="str">
        <f t="shared" si="84"/>
        <v/>
      </c>
      <c r="J370" s="28" t="str">
        <f t="shared" si="75"/>
        <v/>
      </c>
      <c r="K370" s="28" t="str">
        <f t="shared" si="80"/>
        <v/>
      </c>
      <c r="L370" s="28">
        <f t="shared" si="85"/>
        <v>1</v>
      </c>
      <c r="M370" s="28" t="str">
        <f t="shared" si="76"/>
        <v/>
      </c>
      <c r="N370" s="28" t="str">
        <f t="shared" si="82"/>
        <v/>
      </c>
      <c r="O370" s="28">
        <f t="shared" si="77"/>
        <v>0</v>
      </c>
      <c r="P370" s="28">
        <f t="shared" si="79"/>
        <v>-144</v>
      </c>
      <c r="Q370" s="28" t="str">
        <f t="shared" si="78"/>
        <v/>
      </c>
    </row>
    <row r="371" spans="4:17" x14ac:dyDescent="0.25">
      <c r="D371" s="28" t="str">
        <f t="shared" si="73"/>
        <v/>
      </c>
      <c r="E371" s="28" t="str">
        <f t="shared" si="81"/>
        <v/>
      </c>
      <c r="F371" s="28" t="str">
        <f t="shared" si="86"/>
        <v/>
      </c>
      <c r="G371" s="28" t="str">
        <f t="shared" si="83"/>
        <v/>
      </c>
      <c r="H371" s="28" t="str">
        <f t="shared" si="74"/>
        <v/>
      </c>
      <c r="I371" s="28" t="str">
        <f t="shared" si="84"/>
        <v/>
      </c>
      <c r="J371" s="28" t="str">
        <f t="shared" si="75"/>
        <v/>
      </c>
      <c r="K371" s="28" t="str">
        <f t="shared" si="80"/>
        <v/>
      </c>
      <c r="L371" s="28">
        <f t="shared" si="85"/>
        <v>1</v>
      </c>
      <c r="M371" s="28" t="str">
        <f t="shared" si="76"/>
        <v/>
      </c>
      <c r="N371" s="28" t="str">
        <f t="shared" si="82"/>
        <v/>
      </c>
      <c r="O371" s="28">
        <f t="shared" si="77"/>
        <v>0</v>
      </c>
      <c r="P371" s="28">
        <f t="shared" si="79"/>
        <v>-144</v>
      </c>
      <c r="Q371" s="28" t="str">
        <f t="shared" si="78"/>
        <v/>
      </c>
    </row>
    <row r="372" spans="4:17" x14ac:dyDescent="0.25">
      <c r="D372" s="28" t="str">
        <f t="shared" si="73"/>
        <v/>
      </c>
      <c r="E372" s="28" t="str">
        <f t="shared" si="81"/>
        <v/>
      </c>
      <c r="F372" s="28" t="str">
        <f t="shared" si="86"/>
        <v/>
      </c>
      <c r="G372" s="28" t="str">
        <f t="shared" si="83"/>
        <v/>
      </c>
      <c r="H372" s="28" t="str">
        <f t="shared" si="74"/>
        <v/>
      </c>
      <c r="I372" s="28" t="str">
        <f t="shared" si="84"/>
        <v/>
      </c>
      <c r="J372" s="28" t="str">
        <f t="shared" si="75"/>
        <v/>
      </c>
      <c r="K372" s="28" t="str">
        <f t="shared" si="80"/>
        <v/>
      </c>
      <c r="L372" s="28">
        <f t="shared" si="85"/>
        <v>1</v>
      </c>
      <c r="M372" s="28" t="str">
        <f t="shared" si="76"/>
        <v/>
      </c>
      <c r="N372" s="28" t="str">
        <f t="shared" si="82"/>
        <v/>
      </c>
      <c r="O372" s="28">
        <f t="shared" si="77"/>
        <v>0</v>
      </c>
      <c r="P372" s="28">
        <f t="shared" si="79"/>
        <v>-144</v>
      </c>
      <c r="Q372" s="28" t="str">
        <f t="shared" si="78"/>
        <v/>
      </c>
    </row>
    <row r="373" spans="4:17" x14ac:dyDescent="0.25">
      <c r="D373" s="28" t="str">
        <f t="shared" si="73"/>
        <v/>
      </c>
      <c r="E373" s="28" t="str">
        <f t="shared" si="81"/>
        <v/>
      </c>
      <c r="F373" s="28" t="str">
        <f t="shared" si="86"/>
        <v/>
      </c>
      <c r="G373" s="28" t="str">
        <f t="shared" si="83"/>
        <v/>
      </c>
      <c r="H373" s="28" t="str">
        <f t="shared" si="74"/>
        <v/>
      </c>
      <c r="I373" s="28" t="str">
        <f t="shared" si="84"/>
        <v/>
      </c>
      <c r="J373" s="28" t="str">
        <f t="shared" si="75"/>
        <v/>
      </c>
      <c r="K373" s="28" t="str">
        <f t="shared" si="80"/>
        <v/>
      </c>
      <c r="L373" s="28">
        <f t="shared" si="85"/>
        <v>1</v>
      </c>
      <c r="M373" s="28" t="str">
        <f t="shared" si="76"/>
        <v/>
      </c>
      <c r="N373" s="28" t="str">
        <f t="shared" si="82"/>
        <v/>
      </c>
      <c r="O373" s="28">
        <f t="shared" si="77"/>
        <v>0</v>
      </c>
      <c r="P373" s="28">
        <f t="shared" si="79"/>
        <v>-144</v>
      </c>
      <c r="Q373" s="28" t="str">
        <f t="shared" si="78"/>
        <v/>
      </c>
    </row>
    <row r="374" spans="4:17" x14ac:dyDescent="0.25">
      <c r="D374" s="28" t="str">
        <f t="shared" si="73"/>
        <v/>
      </c>
      <c r="E374" s="28" t="str">
        <f t="shared" si="81"/>
        <v/>
      </c>
      <c r="F374" s="28" t="str">
        <f t="shared" si="86"/>
        <v/>
      </c>
      <c r="G374" s="28" t="str">
        <f t="shared" si="83"/>
        <v/>
      </c>
      <c r="H374" s="28" t="str">
        <f t="shared" si="74"/>
        <v/>
      </c>
      <c r="I374" s="28" t="str">
        <f t="shared" si="84"/>
        <v/>
      </c>
      <c r="J374" s="28" t="str">
        <f t="shared" si="75"/>
        <v/>
      </c>
      <c r="K374" s="28" t="str">
        <f t="shared" si="80"/>
        <v/>
      </c>
      <c r="L374" s="28">
        <f t="shared" si="85"/>
        <v>1</v>
      </c>
      <c r="M374" s="28" t="str">
        <f t="shared" si="76"/>
        <v/>
      </c>
      <c r="N374" s="28" t="str">
        <f t="shared" si="82"/>
        <v/>
      </c>
      <c r="O374" s="28">
        <f t="shared" si="77"/>
        <v>0</v>
      </c>
      <c r="P374" s="28">
        <f t="shared" si="79"/>
        <v>-144</v>
      </c>
      <c r="Q374" s="28" t="str">
        <f t="shared" si="78"/>
        <v/>
      </c>
    </row>
    <row r="375" spans="4:17" x14ac:dyDescent="0.25">
      <c r="D375" s="28" t="str">
        <f t="shared" si="73"/>
        <v/>
      </c>
      <c r="E375" s="28" t="str">
        <f t="shared" si="81"/>
        <v/>
      </c>
      <c r="F375" s="28" t="str">
        <f t="shared" si="86"/>
        <v/>
      </c>
      <c r="G375" s="28" t="str">
        <f t="shared" si="83"/>
        <v/>
      </c>
      <c r="H375" s="28" t="str">
        <f t="shared" si="74"/>
        <v/>
      </c>
      <c r="I375" s="28" t="str">
        <f t="shared" si="84"/>
        <v/>
      </c>
      <c r="J375" s="28" t="str">
        <f t="shared" si="75"/>
        <v/>
      </c>
      <c r="K375" s="28" t="str">
        <f t="shared" si="80"/>
        <v/>
      </c>
      <c r="L375" s="28">
        <f t="shared" si="85"/>
        <v>1</v>
      </c>
      <c r="M375" s="28" t="str">
        <f t="shared" si="76"/>
        <v/>
      </c>
      <c r="N375" s="28" t="str">
        <f t="shared" si="82"/>
        <v/>
      </c>
      <c r="O375" s="28">
        <f t="shared" si="77"/>
        <v>0</v>
      </c>
      <c r="P375" s="28">
        <f t="shared" si="79"/>
        <v>-144</v>
      </c>
      <c r="Q375" s="28" t="str">
        <f t="shared" si="78"/>
        <v/>
      </c>
    </row>
    <row r="376" spans="4:17" x14ac:dyDescent="0.25">
      <c r="D376" s="28" t="str">
        <f t="shared" si="73"/>
        <v/>
      </c>
      <c r="E376" s="28" t="str">
        <f t="shared" si="81"/>
        <v/>
      </c>
      <c r="F376" s="28" t="str">
        <f t="shared" si="86"/>
        <v/>
      </c>
      <c r="G376" s="28" t="str">
        <f t="shared" si="83"/>
        <v/>
      </c>
      <c r="H376" s="28" t="str">
        <f t="shared" si="74"/>
        <v/>
      </c>
      <c r="I376" s="28" t="str">
        <f t="shared" si="84"/>
        <v/>
      </c>
      <c r="J376" s="28" t="str">
        <f t="shared" si="75"/>
        <v/>
      </c>
      <c r="K376" s="28" t="str">
        <f t="shared" si="80"/>
        <v/>
      </c>
      <c r="L376" s="28">
        <f t="shared" si="85"/>
        <v>1</v>
      </c>
      <c r="M376" s="28" t="str">
        <f t="shared" si="76"/>
        <v/>
      </c>
      <c r="N376" s="28" t="str">
        <f t="shared" si="82"/>
        <v/>
      </c>
      <c r="O376" s="28">
        <f t="shared" si="77"/>
        <v>0</v>
      </c>
      <c r="P376" s="28">
        <f t="shared" si="79"/>
        <v>-144</v>
      </c>
      <c r="Q376" s="28" t="str">
        <f t="shared" si="78"/>
        <v/>
      </c>
    </row>
    <row r="377" spans="4:17" x14ac:dyDescent="0.25">
      <c r="D377" s="28" t="str">
        <f t="shared" si="73"/>
        <v/>
      </c>
      <c r="E377" s="28" t="str">
        <f t="shared" si="81"/>
        <v/>
      </c>
      <c r="F377" s="28" t="str">
        <f t="shared" si="86"/>
        <v/>
      </c>
      <c r="G377" s="28" t="str">
        <f t="shared" si="83"/>
        <v/>
      </c>
      <c r="H377" s="28" t="str">
        <f t="shared" si="74"/>
        <v/>
      </c>
      <c r="I377" s="28" t="str">
        <f t="shared" si="84"/>
        <v/>
      </c>
      <c r="J377" s="28" t="str">
        <f t="shared" si="75"/>
        <v/>
      </c>
      <c r="K377" s="28" t="str">
        <f t="shared" si="80"/>
        <v/>
      </c>
      <c r="L377" s="28">
        <f t="shared" si="85"/>
        <v>1</v>
      </c>
      <c r="M377" s="28" t="str">
        <f t="shared" si="76"/>
        <v/>
      </c>
      <c r="N377" s="28" t="str">
        <f t="shared" si="82"/>
        <v/>
      </c>
      <c r="O377" s="28">
        <f t="shared" si="77"/>
        <v>0</v>
      </c>
      <c r="P377" s="28">
        <f t="shared" si="79"/>
        <v>-144</v>
      </c>
      <c r="Q377" s="28" t="str">
        <f t="shared" si="78"/>
        <v/>
      </c>
    </row>
    <row r="378" spans="4:17" x14ac:dyDescent="0.25">
      <c r="D378" s="28" t="str">
        <f t="shared" si="73"/>
        <v/>
      </c>
      <c r="E378" s="28" t="str">
        <f t="shared" si="81"/>
        <v/>
      </c>
      <c r="F378" s="28" t="str">
        <f t="shared" si="86"/>
        <v/>
      </c>
      <c r="G378" s="28" t="str">
        <f t="shared" si="83"/>
        <v/>
      </c>
      <c r="H378" s="28" t="str">
        <f t="shared" si="74"/>
        <v/>
      </c>
      <c r="I378" s="28" t="str">
        <f t="shared" si="84"/>
        <v/>
      </c>
      <c r="J378" s="28" t="str">
        <f t="shared" si="75"/>
        <v/>
      </c>
      <c r="K378" s="28" t="str">
        <f t="shared" si="80"/>
        <v/>
      </c>
      <c r="L378" s="28">
        <f t="shared" si="85"/>
        <v>1</v>
      </c>
      <c r="M378" s="28" t="str">
        <f t="shared" si="76"/>
        <v/>
      </c>
      <c r="N378" s="28" t="str">
        <f t="shared" si="82"/>
        <v/>
      </c>
      <c r="O378" s="28">
        <f t="shared" si="77"/>
        <v>0</v>
      </c>
      <c r="P378" s="28">
        <f t="shared" si="79"/>
        <v>-144</v>
      </c>
      <c r="Q378" s="28" t="str">
        <f t="shared" si="78"/>
        <v/>
      </c>
    </row>
    <row r="379" spans="4:17" x14ac:dyDescent="0.25">
      <c r="D379" s="28" t="str">
        <f t="shared" si="73"/>
        <v/>
      </c>
      <c r="E379" s="28" t="str">
        <f t="shared" si="81"/>
        <v/>
      </c>
      <c r="F379" s="28" t="str">
        <f t="shared" si="86"/>
        <v/>
      </c>
      <c r="G379" s="28" t="str">
        <f t="shared" si="83"/>
        <v/>
      </c>
      <c r="H379" s="28" t="str">
        <f t="shared" si="74"/>
        <v/>
      </c>
      <c r="I379" s="28" t="str">
        <f t="shared" si="84"/>
        <v/>
      </c>
      <c r="J379" s="28" t="str">
        <f t="shared" si="75"/>
        <v/>
      </c>
      <c r="K379" s="28" t="str">
        <f t="shared" si="80"/>
        <v/>
      </c>
      <c r="L379" s="28">
        <f t="shared" si="85"/>
        <v>1</v>
      </c>
      <c r="M379" s="28" t="str">
        <f t="shared" si="76"/>
        <v/>
      </c>
      <c r="N379" s="28" t="str">
        <f t="shared" si="82"/>
        <v/>
      </c>
      <c r="O379" s="28">
        <f t="shared" si="77"/>
        <v>0</v>
      </c>
      <c r="P379" s="28">
        <f t="shared" si="79"/>
        <v>-144</v>
      </c>
      <c r="Q379" s="28" t="str">
        <f t="shared" si="78"/>
        <v/>
      </c>
    </row>
    <row r="380" spans="4:17" x14ac:dyDescent="0.25">
      <c r="D380" s="28" t="str">
        <f t="shared" si="73"/>
        <v/>
      </c>
      <c r="E380" s="28" t="str">
        <f t="shared" si="81"/>
        <v/>
      </c>
      <c r="F380" s="28" t="str">
        <f t="shared" si="86"/>
        <v/>
      </c>
      <c r="G380" s="28" t="str">
        <f t="shared" si="83"/>
        <v/>
      </c>
      <c r="H380" s="28" t="str">
        <f t="shared" si="74"/>
        <v/>
      </c>
      <c r="I380" s="28" t="str">
        <f t="shared" si="84"/>
        <v/>
      </c>
      <c r="J380" s="28" t="str">
        <f t="shared" si="75"/>
        <v/>
      </c>
      <c r="K380" s="28" t="str">
        <f t="shared" si="80"/>
        <v/>
      </c>
      <c r="L380" s="28">
        <f t="shared" si="85"/>
        <v>1</v>
      </c>
      <c r="M380" s="28" t="str">
        <f t="shared" si="76"/>
        <v/>
      </c>
      <c r="N380" s="28" t="str">
        <f t="shared" si="82"/>
        <v/>
      </c>
      <c r="O380" s="28">
        <f t="shared" si="77"/>
        <v>0</v>
      </c>
      <c r="P380" s="28">
        <f t="shared" si="79"/>
        <v>-144</v>
      </c>
      <c r="Q380" s="28" t="str">
        <f t="shared" si="78"/>
        <v/>
      </c>
    </row>
    <row r="381" spans="4:17" x14ac:dyDescent="0.25">
      <c r="D381" s="28" t="str">
        <f t="shared" si="73"/>
        <v/>
      </c>
      <c r="E381" s="28" t="str">
        <f t="shared" si="81"/>
        <v/>
      </c>
      <c r="F381" s="28" t="str">
        <f t="shared" si="86"/>
        <v/>
      </c>
      <c r="G381" s="28" t="str">
        <f t="shared" si="83"/>
        <v/>
      </c>
      <c r="H381" s="28" t="str">
        <f t="shared" si="74"/>
        <v/>
      </c>
      <c r="I381" s="28" t="str">
        <f t="shared" si="84"/>
        <v/>
      </c>
      <c r="J381" s="28" t="str">
        <f t="shared" si="75"/>
        <v/>
      </c>
      <c r="K381" s="28" t="str">
        <f t="shared" si="80"/>
        <v/>
      </c>
      <c r="L381" s="28">
        <f t="shared" si="85"/>
        <v>1</v>
      </c>
      <c r="M381" s="28" t="str">
        <f t="shared" si="76"/>
        <v/>
      </c>
      <c r="N381" s="28" t="str">
        <f t="shared" si="82"/>
        <v/>
      </c>
      <c r="O381" s="28">
        <f t="shared" si="77"/>
        <v>0</v>
      </c>
      <c r="P381" s="28">
        <f t="shared" si="79"/>
        <v>-144</v>
      </c>
      <c r="Q381" s="28" t="str">
        <f t="shared" si="78"/>
        <v/>
      </c>
    </row>
    <row r="382" spans="4:17" x14ac:dyDescent="0.25">
      <c r="D382" s="28" t="str">
        <f t="shared" si="73"/>
        <v/>
      </c>
      <c r="E382" s="28" t="str">
        <f t="shared" si="81"/>
        <v/>
      </c>
      <c r="F382" s="28" t="str">
        <f t="shared" si="86"/>
        <v/>
      </c>
      <c r="G382" s="28" t="str">
        <f t="shared" si="83"/>
        <v/>
      </c>
      <c r="H382" s="28" t="str">
        <f t="shared" si="74"/>
        <v/>
      </c>
      <c r="I382" s="28" t="str">
        <f t="shared" si="84"/>
        <v/>
      </c>
      <c r="J382" s="28" t="str">
        <f t="shared" si="75"/>
        <v/>
      </c>
      <c r="K382" s="28" t="str">
        <f t="shared" si="80"/>
        <v/>
      </c>
      <c r="L382" s="28">
        <f t="shared" si="85"/>
        <v>1</v>
      </c>
      <c r="M382" s="28" t="str">
        <f t="shared" si="76"/>
        <v/>
      </c>
      <c r="N382" s="28" t="str">
        <f t="shared" si="82"/>
        <v/>
      </c>
      <c r="O382" s="28">
        <f t="shared" si="77"/>
        <v>0</v>
      </c>
      <c r="P382" s="28">
        <f t="shared" si="79"/>
        <v>-144</v>
      </c>
      <c r="Q382" s="28" t="str">
        <f t="shared" si="78"/>
        <v/>
      </c>
    </row>
    <row r="383" spans="4:17" x14ac:dyDescent="0.25">
      <c r="D383" s="28" t="str">
        <f t="shared" si="73"/>
        <v/>
      </c>
      <c r="E383" s="28" t="str">
        <f t="shared" si="81"/>
        <v/>
      </c>
      <c r="F383" s="28" t="str">
        <f t="shared" si="86"/>
        <v/>
      </c>
      <c r="G383" s="28" t="str">
        <f t="shared" si="83"/>
        <v/>
      </c>
      <c r="H383" s="28" t="str">
        <f t="shared" si="74"/>
        <v/>
      </c>
      <c r="I383" s="28" t="str">
        <f t="shared" si="84"/>
        <v/>
      </c>
      <c r="J383" s="28" t="str">
        <f t="shared" si="75"/>
        <v/>
      </c>
      <c r="K383" s="28" t="str">
        <f t="shared" si="80"/>
        <v/>
      </c>
      <c r="L383" s="28">
        <f t="shared" si="85"/>
        <v>1</v>
      </c>
      <c r="M383" s="28" t="str">
        <f t="shared" si="76"/>
        <v/>
      </c>
      <c r="N383" s="28" t="str">
        <f t="shared" si="82"/>
        <v/>
      </c>
      <c r="O383" s="28">
        <f t="shared" si="77"/>
        <v>0</v>
      </c>
      <c r="P383" s="28">
        <f t="shared" si="79"/>
        <v>-144</v>
      </c>
      <c r="Q383" s="28" t="str">
        <f t="shared" si="78"/>
        <v/>
      </c>
    </row>
    <row r="384" spans="4:17" x14ac:dyDescent="0.25">
      <c r="D384" s="28" t="str">
        <f t="shared" si="73"/>
        <v/>
      </c>
      <c r="E384" s="28" t="str">
        <f t="shared" si="81"/>
        <v/>
      </c>
      <c r="F384" s="28" t="str">
        <f t="shared" si="86"/>
        <v/>
      </c>
      <c r="G384" s="28" t="str">
        <f t="shared" si="83"/>
        <v/>
      </c>
      <c r="H384" s="28" t="str">
        <f t="shared" si="74"/>
        <v/>
      </c>
      <c r="I384" s="28" t="str">
        <f t="shared" si="84"/>
        <v/>
      </c>
      <c r="J384" s="28" t="str">
        <f t="shared" si="75"/>
        <v/>
      </c>
      <c r="K384" s="28" t="str">
        <f t="shared" si="80"/>
        <v/>
      </c>
      <c r="L384" s="28">
        <f t="shared" si="85"/>
        <v>1</v>
      </c>
      <c r="M384" s="28" t="str">
        <f t="shared" si="76"/>
        <v/>
      </c>
      <c r="N384" s="28" t="str">
        <f t="shared" si="82"/>
        <v/>
      </c>
      <c r="O384" s="28">
        <f t="shared" si="77"/>
        <v>0</v>
      </c>
      <c r="P384" s="28">
        <f t="shared" si="79"/>
        <v>-144</v>
      </c>
      <c r="Q384" s="28" t="str">
        <f t="shared" si="78"/>
        <v/>
      </c>
    </row>
    <row r="385" spans="4:17" x14ac:dyDescent="0.25">
      <c r="D385" s="28" t="str">
        <f t="shared" si="73"/>
        <v/>
      </c>
      <c r="E385" s="28" t="str">
        <f t="shared" si="81"/>
        <v/>
      </c>
      <c r="F385" s="28" t="str">
        <f t="shared" si="86"/>
        <v/>
      </c>
      <c r="G385" s="28" t="str">
        <f t="shared" si="83"/>
        <v/>
      </c>
      <c r="H385" s="28" t="str">
        <f t="shared" si="74"/>
        <v/>
      </c>
      <c r="I385" s="28" t="str">
        <f t="shared" si="84"/>
        <v/>
      </c>
      <c r="J385" s="28" t="str">
        <f t="shared" si="75"/>
        <v/>
      </c>
      <c r="K385" s="28" t="str">
        <f t="shared" si="80"/>
        <v/>
      </c>
      <c r="L385" s="28">
        <f t="shared" si="85"/>
        <v>1</v>
      </c>
      <c r="M385" s="28" t="str">
        <f t="shared" si="76"/>
        <v/>
      </c>
      <c r="N385" s="28" t="str">
        <f t="shared" si="82"/>
        <v/>
      </c>
      <c r="O385" s="28">
        <f t="shared" si="77"/>
        <v>0</v>
      </c>
      <c r="P385" s="28">
        <f t="shared" si="79"/>
        <v>-144</v>
      </c>
      <c r="Q385" s="28" t="str">
        <f t="shared" si="78"/>
        <v/>
      </c>
    </row>
    <row r="386" spans="4:17" x14ac:dyDescent="0.25">
      <c r="D386" s="28" t="str">
        <f t="shared" si="73"/>
        <v/>
      </c>
      <c r="E386" s="28" t="str">
        <f t="shared" si="81"/>
        <v/>
      </c>
      <c r="F386" s="28" t="str">
        <f t="shared" si="86"/>
        <v/>
      </c>
      <c r="G386" s="28" t="str">
        <f t="shared" si="83"/>
        <v/>
      </c>
      <c r="H386" s="28" t="str">
        <f t="shared" si="74"/>
        <v/>
      </c>
      <c r="I386" s="28" t="str">
        <f t="shared" si="84"/>
        <v/>
      </c>
      <c r="J386" s="28" t="str">
        <f t="shared" si="75"/>
        <v/>
      </c>
      <c r="K386" s="28" t="str">
        <f t="shared" si="80"/>
        <v/>
      </c>
      <c r="L386" s="28">
        <f t="shared" si="85"/>
        <v>1</v>
      </c>
      <c r="M386" s="28" t="str">
        <f t="shared" si="76"/>
        <v/>
      </c>
      <c r="N386" s="28" t="str">
        <f t="shared" si="82"/>
        <v/>
      </c>
      <c r="O386" s="28">
        <f t="shared" si="77"/>
        <v>0</v>
      </c>
      <c r="P386" s="28">
        <f t="shared" si="79"/>
        <v>-144</v>
      </c>
      <c r="Q386" s="28" t="str">
        <f t="shared" si="78"/>
        <v/>
      </c>
    </row>
    <row r="387" spans="4:17" x14ac:dyDescent="0.25">
      <c r="D387" s="28" t="str">
        <f t="shared" si="73"/>
        <v/>
      </c>
      <c r="E387" s="28" t="str">
        <f t="shared" si="81"/>
        <v/>
      </c>
      <c r="F387" s="28" t="str">
        <f t="shared" si="86"/>
        <v/>
      </c>
      <c r="G387" s="28" t="str">
        <f t="shared" si="83"/>
        <v/>
      </c>
      <c r="H387" s="28" t="str">
        <f t="shared" si="74"/>
        <v/>
      </c>
      <c r="I387" s="28" t="str">
        <f t="shared" si="84"/>
        <v/>
      </c>
      <c r="J387" s="28" t="str">
        <f t="shared" si="75"/>
        <v/>
      </c>
      <c r="K387" s="28" t="str">
        <f t="shared" si="80"/>
        <v/>
      </c>
      <c r="L387" s="28">
        <f t="shared" si="85"/>
        <v>1</v>
      </c>
      <c r="M387" s="28" t="str">
        <f t="shared" si="76"/>
        <v/>
      </c>
      <c r="N387" s="28" t="str">
        <f t="shared" si="82"/>
        <v/>
      </c>
      <c r="O387" s="28">
        <f t="shared" si="77"/>
        <v>0</v>
      </c>
      <c r="P387" s="28">
        <f t="shared" si="79"/>
        <v>-144</v>
      </c>
      <c r="Q387" s="28" t="str">
        <f t="shared" si="78"/>
        <v/>
      </c>
    </row>
    <row r="388" spans="4:17" x14ac:dyDescent="0.25">
      <c r="D388" s="28" t="str">
        <f t="shared" ref="D388:D451" si="87">IF($C388="","",LOOKUP($C388,$AI:$AI,$AO:$AO))</f>
        <v/>
      </c>
      <c r="E388" s="28" t="str">
        <f t="shared" si="81"/>
        <v/>
      </c>
      <c r="F388" s="28" t="str">
        <f t="shared" si="86"/>
        <v/>
      </c>
      <c r="G388" s="28" t="str">
        <f t="shared" si="83"/>
        <v/>
      </c>
      <c r="H388" s="28" t="str">
        <f t="shared" si="74"/>
        <v/>
      </c>
      <c r="I388" s="28" t="str">
        <f t="shared" si="84"/>
        <v/>
      </c>
      <c r="J388" s="28" t="str">
        <f t="shared" si="75"/>
        <v/>
      </c>
      <c r="K388" s="28" t="str">
        <f t="shared" si="80"/>
        <v/>
      </c>
      <c r="L388" s="28">
        <f t="shared" si="85"/>
        <v>1</v>
      </c>
      <c r="M388" s="28" t="str">
        <f t="shared" si="76"/>
        <v/>
      </c>
      <c r="N388" s="28" t="str">
        <f t="shared" si="82"/>
        <v/>
      </c>
      <c r="O388" s="28">
        <f t="shared" si="77"/>
        <v>0</v>
      </c>
      <c r="P388" s="28">
        <f t="shared" si="79"/>
        <v>-144</v>
      </c>
      <c r="Q388" s="28" t="str">
        <f t="shared" si="78"/>
        <v/>
      </c>
    </row>
    <row r="389" spans="4:17" x14ac:dyDescent="0.25">
      <c r="D389" s="28" t="str">
        <f t="shared" si="87"/>
        <v/>
      </c>
      <c r="E389" s="28" t="str">
        <f t="shared" si="81"/>
        <v/>
      </c>
      <c r="F389" s="28" t="str">
        <f t="shared" si="86"/>
        <v/>
      </c>
      <c r="G389" s="28" t="str">
        <f t="shared" si="83"/>
        <v/>
      </c>
      <c r="H389" s="28" t="str">
        <f t="shared" si="74"/>
        <v/>
      </c>
      <c r="I389" s="28" t="str">
        <f t="shared" si="84"/>
        <v/>
      </c>
      <c r="J389" s="28" t="str">
        <f t="shared" si="75"/>
        <v/>
      </c>
      <c r="K389" s="28" t="str">
        <f t="shared" si="80"/>
        <v/>
      </c>
      <c r="L389" s="28">
        <f t="shared" si="85"/>
        <v>1</v>
      </c>
      <c r="M389" s="28" t="str">
        <f t="shared" si="76"/>
        <v/>
      </c>
      <c r="N389" s="28" t="str">
        <f t="shared" si="82"/>
        <v/>
      </c>
      <c r="O389" s="28">
        <f t="shared" si="77"/>
        <v>0</v>
      </c>
      <c r="P389" s="28">
        <f t="shared" si="79"/>
        <v>-144</v>
      </c>
      <c r="Q389" s="28" t="str">
        <f t="shared" si="78"/>
        <v/>
      </c>
    </row>
    <row r="390" spans="4:17" x14ac:dyDescent="0.25">
      <c r="D390" s="28" t="str">
        <f t="shared" si="87"/>
        <v/>
      </c>
      <c r="E390" s="28" t="str">
        <f t="shared" si="81"/>
        <v/>
      </c>
      <c r="F390" s="28" t="str">
        <f t="shared" si="86"/>
        <v/>
      </c>
      <c r="G390" s="28" t="str">
        <f t="shared" si="83"/>
        <v/>
      </c>
      <c r="H390" s="28" t="str">
        <f t="shared" si="74"/>
        <v/>
      </c>
      <c r="I390" s="28" t="str">
        <f t="shared" si="84"/>
        <v/>
      </c>
      <c r="J390" s="28" t="str">
        <f t="shared" si="75"/>
        <v/>
      </c>
      <c r="K390" s="28" t="str">
        <f t="shared" si="80"/>
        <v/>
      </c>
      <c r="L390" s="28">
        <f t="shared" si="85"/>
        <v>1</v>
      </c>
      <c r="M390" s="28" t="str">
        <f t="shared" si="76"/>
        <v/>
      </c>
      <c r="N390" s="28" t="str">
        <f t="shared" si="82"/>
        <v/>
      </c>
      <c r="O390" s="28">
        <f t="shared" si="77"/>
        <v>0</v>
      </c>
      <c r="P390" s="28">
        <f t="shared" si="79"/>
        <v>-144</v>
      </c>
      <c r="Q390" s="28" t="str">
        <f t="shared" si="78"/>
        <v/>
      </c>
    </row>
    <row r="391" spans="4:17" x14ac:dyDescent="0.25">
      <c r="D391" s="28" t="str">
        <f t="shared" si="87"/>
        <v/>
      </c>
      <c r="E391" s="28" t="str">
        <f t="shared" si="81"/>
        <v/>
      </c>
      <c r="F391" s="28" t="str">
        <f t="shared" si="86"/>
        <v/>
      </c>
      <c r="G391" s="28" t="str">
        <f t="shared" si="83"/>
        <v/>
      </c>
      <c r="H391" s="28" t="str">
        <f t="shared" si="74"/>
        <v/>
      </c>
      <c r="I391" s="28" t="str">
        <f t="shared" si="84"/>
        <v/>
      </c>
      <c r="J391" s="28" t="str">
        <f t="shared" si="75"/>
        <v/>
      </c>
      <c r="K391" s="28" t="str">
        <f t="shared" si="80"/>
        <v/>
      </c>
      <c r="L391" s="28">
        <f t="shared" si="85"/>
        <v>1</v>
      </c>
      <c r="M391" s="28" t="str">
        <f t="shared" si="76"/>
        <v/>
      </c>
      <c r="N391" s="28" t="str">
        <f t="shared" si="82"/>
        <v/>
      </c>
      <c r="O391" s="28">
        <f t="shared" si="77"/>
        <v>0</v>
      </c>
      <c r="P391" s="28">
        <f t="shared" si="79"/>
        <v>-144</v>
      </c>
      <c r="Q391" s="28" t="str">
        <f t="shared" si="78"/>
        <v/>
      </c>
    </row>
    <row r="392" spans="4:17" x14ac:dyDescent="0.25">
      <c r="D392" s="28" t="str">
        <f t="shared" si="87"/>
        <v/>
      </c>
      <c r="E392" s="28" t="str">
        <f t="shared" si="81"/>
        <v/>
      </c>
      <c r="F392" s="28" t="str">
        <f t="shared" si="86"/>
        <v/>
      </c>
      <c r="G392" s="28" t="str">
        <f t="shared" si="83"/>
        <v/>
      </c>
      <c r="H392" s="28" t="str">
        <f t="shared" ref="H392:H427" si="88">IF(AND($J392="b",$I391=""),"last",IF(AND(N391="l",C391=0),H391,IF(AND($N391="w",$I391=$E391),"last",IF(AND($N391="w",$I391=$F391),"furthest",IF(AND($N391="l",$I391=$E391),"furthest",IF(AND($N391="l",$I391=$F391),"last",""))))))</f>
        <v/>
      </c>
      <c r="I392" s="28" t="str">
        <f t="shared" si="84"/>
        <v/>
      </c>
      <c r="J392" s="28" t="str">
        <f t="shared" si="75"/>
        <v/>
      </c>
      <c r="K392" s="28" t="str">
        <f t="shared" si="80"/>
        <v/>
      </c>
      <c r="L392" s="28">
        <f t="shared" si="85"/>
        <v>1</v>
      </c>
      <c r="M392" s="28" t="str">
        <f t="shared" si="76"/>
        <v/>
      </c>
      <c r="N392" s="28" t="str">
        <f t="shared" si="82"/>
        <v/>
      </c>
      <c r="O392" s="28">
        <f t="shared" si="77"/>
        <v>0</v>
      </c>
      <c r="P392" s="28">
        <f t="shared" si="79"/>
        <v>-144</v>
      </c>
      <c r="Q392" s="28" t="str">
        <f t="shared" si="78"/>
        <v/>
      </c>
    </row>
    <row r="393" spans="4:17" x14ac:dyDescent="0.25">
      <c r="D393" s="28" t="str">
        <f t="shared" si="87"/>
        <v/>
      </c>
      <c r="E393" s="28" t="str">
        <f t="shared" si="81"/>
        <v/>
      </c>
      <c r="F393" s="28" t="str">
        <f t="shared" si="86"/>
        <v/>
      </c>
      <c r="G393" s="28" t="str">
        <f t="shared" si="83"/>
        <v/>
      </c>
      <c r="H393" s="28" t="str">
        <f t="shared" si="88"/>
        <v/>
      </c>
      <c r="I393" s="28" t="str">
        <f t="shared" si="84"/>
        <v/>
      </c>
      <c r="J393" s="28" t="str">
        <f t="shared" ref="J393:J456" si="89">IF(C392="","",IF(LEN(E393)=26,"b",""))</f>
        <v/>
      </c>
      <c r="K393" s="28" t="str">
        <f t="shared" si="80"/>
        <v/>
      </c>
      <c r="L393" s="28">
        <f t="shared" si="85"/>
        <v>1</v>
      </c>
      <c r="M393" s="28" t="str">
        <f t="shared" ref="M393:M456" si="90">IF(J393="","",VLOOKUP(L393,$S$3:$T$32,2,FALSE))</f>
        <v/>
      </c>
      <c r="N393" s="28" t="str">
        <f t="shared" si="82"/>
        <v/>
      </c>
      <c r="O393" s="28">
        <f t="shared" ref="O393:O456" si="91">IF(N393="",0,IF(N393="w",SUM(VLOOKUP(MID(E393,1,2),$AE$3:$AF$21,2,FALSE),VLOOKUP(MID(E393,4,2),$AE$3:$AF$21,2,FALSE),VLOOKUP(MID(E393,7,2),$AE$3:$AF$21,2,FALSE),VLOOKUP(MID(E393,10,2),$AE$3:$AF$21,2,FALSE),VLOOKUP(MID(E393,13,2),$AE$3:$AF$21,2,FALSE),VLOOKUP(MID(E393,16,2),$AE$3:$AF$21,2,FALSE),VLOOKUP(MID(E393,19,2),$AE$3:$AF$21,2,FALSE),VLOOKUP(MID(E393,22,2),$AE$3:$AF$21,2,FALSE),VLOOKUP(MID(E393,25,2),$AE$3:$AF$21,2,FALSE))*M393,IF(N393="l",SUM(VLOOKUP(MID(E393,1,2),$AE$3:$AF$21,2,FALSE),VLOOKUP(MID(E393,4,2),$AE$3:$AF$21,2,FALSE),VLOOKUP(MID(E393,7,2),$AE$3:$AF$21,2,FALSE),VLOOKUP(MID(E393,10,2),$AE$3:$AF$21,2,FALSE),VLOOKUP(MID(E393,13,2),$AE$3:$AF$21,2,FALSE),VLOOKUP(MID(E393,16,2),$AE$3:$AF$21,2,FALSE),VLOOKUP(MID(E393,19,2),$AE$3:$AF$21,2,FALSE),VLOOKUP(MID(E393,22,2),$AE$3:$AF$21,2,FALSE),VLOOKUP(MID(E393,25,2),$AE$3:$AF$21,2,FALSE))*-M393)))</f>
        <v>0</v>
      </c>
      <c r="P393" s="28">
        <f t="shared" si="79"/>
        <v>-144</v>
      </c>
      <c r="Q393" s="28" t="str">
        <f t="shared" ref="Q393:Q456" si="92">IF(N393="","",IF(P393&gt;=$V$4,$U$4,IF(P393&lt;=$V$5,$U$5,"")))</f>
        <v/>
      </c>
    </row>
    <row r="394" spans="4:17" x14ac:dyDescent="0.25">
      <c r="D394" s="28" t="str">
        <f t="shared" si="87"/>
        <v/>
      </c>
      <c r="E394" s="28" t="str">
        <f t="shared" si="81"/>
        <v/>
      </c>
      <c r="F394" s="28" t="str">
        <f t="shared" si="86"/>
        <v/>
      </c>
      <c r="G394" s="28" t="str">
        <f t="shared" si="83"/>
        <v/>
      </c>
      <c r="H394" s="28" t="str">
        <f t="shared" si="88"/>
        <v/>
      </c>
      <c r="I394" s="28" t="str">
        <f t="shared" si="84"/>
        <v/>
      </c>
      <c r="J394" s="28" t="str">
        <f t="shared" si="89"/>
        <v/>
      </c>
      <c r="K394" s="28" t="str">
        <f t="shared" si="80"/>
        <v/>
      </c>
      <c r="L394" s="28">
        <f t="shared" si="85"/>
        <v>1</v>
      </c>
      <c r="M394" s="28" t="str">
        <f t="shared" si="90"/>
        <v/>
      </c>
      <c r="N394" s="28" t="str">
        <f t="shared" si="82"/>
        <v/>
      </c>
      <c r="O394" s="28">
        <f t="shared" si="91"/>
        <v>0</v>
      </c>
      <c r="P394" s="28">
        <f t="shared" ref="P394:P457" si="93">O394+P393</f>
        <v>-144</v>
      </c>
      <c r="Q394" s="28" t="str">
        <f t="shared" si="92"/>
        <v/>
      </c>
    </row>
    <row r="395" spans="4:17" x14ac:dyDescent="0.25">
      <c r="D395" s="28" t="str">
        <f t="shared" si="87"/>
        <v/>
      </c>
      <c r="E395" s="28" t="str">
        <f t="shared" si="81"/>
        <v/>
      </c>
      <c r="F395" s="28" t="str">
        <f t="shared" si="86"/>
        <v/>
      </c>
      <c r="G395" s="28" t="str">
        <f t="shared" si="83"/>
        <v/>
      </c>
      <c r="H395" s="28" t="str">
        <f t="shared" si="88"/>
        <v/>
      </c>
      <c r="I395" s="28" t="str">
        <f t="shared" si="84"/>
        <v/>
      </c>
      <c r="J395" s="28" t="str">
        <f t="shared" si="89"/>
        <v/>
      </c>
      <c r="K395" s="28" t="str">
        <f t="shared" ref="K395:K458" si="94">IF($J395="","",IF(K394=9,1,IF(AND($J395="b",$J394=""),1,K394+1)))</f>
        <v/>
      </c>
      <c r="L395" s="28">
        <f t="shared" si="85"/>
        <v>1</v>
      </c>
      <c r="M395" s="28" t="str">
        <f t="shared" si="90"/>
        <v/>
      </c>
      <c r="N395" s="28" t="str">
        <f t="shared" si="82"/>
        <v/>
      </c>
      <c r="O395" s="28">
        <f t="shared" si="91"/>
        <v>0</v>
      </c>
      <c r="P395" s="28">
        <f t="shared" si="93"/>
        <v>-144</v>
      </c>
      <c r="Q395" s="28" t="str">
        <f t="shared" si="92"/>
        <v/>
      </c>
    </row>
    <row r="396" spans="4:17" x14ac:dyDescent="0.25">
      <c r="D396" s="28" t="str">
        <f t="shared" si="87"/>
        <v/>
      </c>
      <c r="E396" s="28" t="str">
        <f t="shared" si="81"/>
        <v/>
      </c>
      <c r="F396" s="28" t="str">
        <f t="shared" si="86"/>
        <v/>
      </c>
      <c r="G396" s="28" t="str">
        <f t="shared" si="83"/>
        <v/>
      </c>
      <c r="H396" s="28" t="str">
        <f t="shared" si="88"/>
        <v/>
      </c>
      <c r="I396" s="28" t="str">
        <f t="shared" si="84"/>
        <v/>
      </c>
      <c r="J396" s="28" t="str">
        <f t="shared" si="89"/>
        <v/>
      </c>
      <c r="K396" s="28" t="str">
        <f t="shared" si="94"/>
        <v/>
      </c>
      <c r="L396" s="28">
        <f t="shared" si="85"/>
        <v>1</v>
      </c>
      <c r="M396" s="28" t="str">
        <f t="shared" si="90"/>
        <v/>
      </c>
      <c r="N396" s="28" t="str">
        <f t="shared" si="82"/>
        <v/>
      </c>
      <c r="O396" s="28">
        <f t="shared" si="91"/>
        <v>0</v>
      </c>
      <c r="P396" s="28">
        <f t="shared" si="93"/>
        <v>-144</v>
      </c>
      <c r="Q396" s="28" t="str">
        <f t="shared" si="92"/>
        <v/>
      </c>
    </row>
    <row r="397" spans="4:17" x14ac:dyDescent="0.25">
      <c r="D397" s="28" t="str">
        <f t="shared" si="87"/>
        <v/>
      </c>
      <c r="E397" s="28" t="str">
        <f t="shared" si="81"/>
        <v/>
      </c>
      <c r="F397" s="28" t="str">
        <f t="shared" si="86"/>
        <v/>
      </c>
      <c r="G397" s="28" t="str">
        <f t="shared" si="83"/>
        <v/>
      </c>
      <c r="H397" s="28" t="str">
        <f t="shared" si="88"/>
        <v/>
      </c>
      <c r="I397" s="28" t="str">
        <f t="shared" si="84"/>
        <v/>
      </c>
      <c r="J397" s="28" t="str">
        <f t="shared" si="89"/>
        <v/>
      </c>
      <c r="K397" s="28" t="str">
        <f t="shared" si="94"/>
        <v/>
      </c>
      <c r="L397" s="28">
        <f t="shared" si="85"/>
        <v>1</v>
      </c>
      <c r="M397" s="28" t="str">
        <f t="shared" si="90"/>
        <v/>
      </c>
      <c r="N397" s="28" t="str">
        <f t="shared" si="82"/>
        <v/>
      </c>
      <c r="O397" s="28">
        <f t="shared" si="91"/>
        <v>0</v>
      </c>
      <c r="P397" s="28">
        <f t="shared" si="93"/>
        <v>-144</v>
      </c>
      <c r="Q397" s="28" t="str">
        <f t="shared" si="92"/>
        <v/>
      </c>
    </row>
    <row r="398" spans="4:17" x14ac:dyDescent="0.25">
      <c r="D398" s="28" t="str">
        <f t="shared" si="87"/>
        <v/>
      </c>
      <c r="E398" s="28" t="str">
        <f t="shared" si="81"/>
        <v/>
      </c>
      <c r="F398" s="28" t="str">
        <f t="shared" si="86"/>
        <v/>
      </c>
      <c r="G398" s="28" t="str">
        <f t="shared" si="83"/>
        <v/>
      </c>
      <c r="H398" s="28" t="str">
        <f t="shared" si="88"/>
        <v/>
      </c>
      <c r="I398" s="28" t="str">
        <f t="shared" si="84"/>
        <v/>
      </c>
      <c r="J398" s="28" t="str">
        <f t="shared" si="89"/>
        <v/>
      </c>
      <c r="K398" s="28" t="str">
        <f t="shared" si="94"/>
        <v/>
      </c>
      <c r="L398" s="28">
        <f t="shared" si="85"/>
        <v>1</v>
      </c>
      <c r="M398" s="28" t="str">
        <f t="shared" si="90"/>
        <v/>
      </c>
      <c r="N398" s="28" t="str">
        <f t="shared" si="82"/>
        <v/>
      </c>
      <c r="O398" s="28">
        <f t="shared" si="91"/>
        <v>0</v>
      </c>
      <c r="P398" s="28">
        <f t="shared" si="93"/>
        <v>-144</v>
      </c>
      <c r="Q398" s="28" t="str">
        <f t="shared" si="92"/>
        <v/>
      </c>
    </row>
    <row r="399" spans="4:17" x14ac:dyDescent="0.25">
      <c r="D399" s="28" t="str">
        <f t="shared" si="87"/>
        <v/>
      </c>
      <c r="E399" s="28" t="str">
        <f t="shared" ref="E399:E462" si="95">IF(C398="","",(IF(D398=D397,E398,IF(D398=0,E398,IF(AND(D398=D396,D397=0),E398,IF(D398=D395,CONCATENATE(REPLACE($E398,SEARCH($D398,$E398,1),3,""),"-",$D398),IF(AND(LEN(E398)=26,OR(MID(E398,1,2)=D398,MID(E398,4,2)=D398,MID(E398,7,2)=D398,MID(E398,10,2)=D398,MID(E398,13,2)=D398,MID(E398,16,2)=D398,MID(E398,19,2)=D398,MID(E398,22,2)=D398)),CONCATENATE(REPLACE($E398,SEARCH($D398,$E398,1),3,""),"-",$D398),IF(RIGHT(E398,2)=D398,E398,IF(LEN(E398)=26,CONCATENATE(MID(E398,4,23),"-",D398),IF(AND(LEN(E398)=23,OR(MID(E398,1,2)=D398,MID(E398,4,2)=D398,MID(E398,7,2)=D398,MID(E398,10,2)=D398,MID(E398,13,2)=D398,MID(E398,16,2)=D398,MID(E398,19,2)=D398,MID(E398,22,2)=D398)),CONCATENATE(REPLACE($E398,SEARCH($D398,$E398,1),3,""),"-",$D398),IF(LEN(E398)=23,CONCATENATE(E398,"-",D398),IF(AND(LEN(E398)=20,OR(MID(E398,1,2)=D398,MID(E398,4,2)=D398,MID(E398,7,2)=D398,MID(E398,10,2)=D398,MID(E398,13,2)=D398,MID(E398,16,2)=D398,MID(E398,19,2)=D398)),CONCATENATE(REPLACE($E398,SEARCH($D398,$E398,1),3,""),"-",$D398),IF(LEN(E398)=20,CONCATENATE(E398,"-",D398),IF(AND(LEN(E398)=17,OR(MID(E398,1,2)=D398,MID(E398,4,2)=D398,MID(E398,7,2)=D398,MID(E398,10,2)=D398,MID(E398,13,2)=D398,MID(E398,16,2)=D398)),CONCATENATE(REPLACE($E398,SEARCH($D398,$E398,1),3,""),"-",$D398),IF(LEN(E398)=17,CONCATENATE(E398,"-",D398),IF(AND(LEN(E398)=14,OR(MID(E398,1,2)=D398,MID(E398,4,2)=D398,MID(E398,7,2)=D398,MID(E398,10,2)=D398,MID(E398,13,2)=D398)),CONCATENATE(REPLACE($E398,SEARCH($D398,$E398,1),3,""),"-",$D398),IF(LEN(E398)=14,CONCATENATE(E398,"-",D398),IF(AND(LEN(E398)=11,OR(MID(E398,1,2)=D398,MID(E398,4,2)=D398,MID(E398,7,2)=D398,MID(E398,10,2)=D398)),CONCATENATE(REPLACE($E398,SEARCH($D398,$E398,1),3,""),"-",$D398),IF(LEN(E398)=11,CONCATENATE(E398,"-",D398),IF(AND(LEN(E398)=8,OR(MID(E398,1,2)=D398,MID(E398,4,2)=D398,MID(E398,7,2)=D398)),CONCATENATE(REPLACE($E398,SEARCH($D398,$E398,1),3,""),"-",$D398),IF(D398=D396,E398,IF(AND(LEN(E398)=5,MID(E398,1,2)=D398),CONCATENATE(REPLACE(E398,SEARCH(D398,E398,1),3,""),"-",D398),CONCATENATE(E398,"-",D398)))))))))))))))))))))))</f>
        <v/>
      </c>
      <c r="F399" s="28" t="str">
        <f t="shared" si="86"/>
        <v/>
      </c>
      <c r="G399" s="28" t="str">
        <f t="shared" si="83"/>
        <v/>
      </c>
      <c r="H399" s="28" t="str">
        <f t="shared" si="88"/>
        <v/>
      </c>
      <c r="I399" s="28" t="str">
        <f t="shared" si="84"/>
        <v/>
      </c>
      <c r="J399" s="28" t="str">
        <f t="shared" si="89"/>
        <v/>
      </c>
      <c r="K399" s="28" t="str">
        <f t="shared" si="94"/>
        <v/>
      </c>
      <c r="L399" s="28">
        <f t="shared" si="85"/>
        <v>1</v>
      </c>
      <c r="M399" s="28" t="str">
        <f t="shared" si="90"/>
        <v/>
      </c>
      <c r="N399" s="28" t="str">
        <f t="shared" si="82"/>
        <v/>
      </c>
      <c r="O399" s="28">
        <f t="shared" si="91"/>
        <v>0</v>
      </c>
      <c r="P399" s="28">
        <f t="shared" si="93"/>
        <v>-144</v>
      </c>
      <c r="Q399" s="28" t="str">
        <f t="shared" si="92"/>
        <v/>
      </c>
    </row>
    <row r="400" spans="4:17" x14ac:dyDescent="0.25">
      <c r="D400" s="28" t="str">
        <f t="shared" si="87"/>
        <v/>
      </c>
      <c r="E400" s="28" t="str">
        <f t="shared" si="95"/>
        <v/>
      </c>
      <c r="F400" s="28" t="str">
        <f t="shared" si="86"/>
        <v/>
      </c>
      <c r="G400" s="28" t="str">
        <f t="shared" si="83"/>
        <v/>
      </c>
      <c r="H400" s="28" t="str">
        <f t="shared" si="88"/>
        <v/>
      </c>
      <c r="I400" s="28" t="str">
        <f t="shared" si="84"/>
        <v/>
      </c>
      <c r="J400" s="28" t="str">
        <f t="shared" si="89"/>
        <v/>
      </c>
      <c r="K400" s="28" t="str">
        <f t="shared" si="94"/>
        <v/>
      </c>
      <c r="L400" s="28">
        <f t="shared" si="85"/>
        <v>1</v>
      </c>
      <c r="M400" s="28" t="str">
        <f t="shared" si="90"/>
        <v/>
      </c>
      <c r="N400" s="28" t="str">
        <f t="shared" si="82"/>
        <v/>
      </c>
      <c r="O400" s="28">
        <f t="shared" si="91"/>
        <v>0</v>
      </c>
      <c r="P400" s="28">
        <f t="shared" si="93"/>
        <v>-144</v>
      </c>
      <c r="Q400" s="28" t="str">
        <f t="shared" si="92"/>
        <v/>
      </c>
    </row>
    <row r="401" spans="4:17" x14ac:dyDescent="0.25">
      <c r="D401" s="28" t="str">
        <f t="shared" si="87"/>
        <v/>
      </c>
      <c r="E401" s="28" t="str">
        <f t="shared" si="95"/>
        <v/>
      </c>
      <c r="F401" s="28" t="str">
        <f t="shared" si="86"/>
        <v/>
      </c>
      <c r="G401" s="28" t="str">
        <f t="shared" si="83"/>
        <v/>
      </c>
      <c r="H401" s="28" t="str">
        <f t="shared" si="88"/>
        <v/>
      </c>
      <c r="I401" s="28" t="str">
        <f t="shared" si="84"/>
        <v/>
      </c>
      <c r="J401" s="28" t="str">
        <f t="shared" si="89"/>
        <v/>
      </c>
      <c r="K401" s="28" t="str">
        <f t="shared" si="94"/>
        <v/>
      </c>
      <c r="L401" s="28">
        <f t="shared" si="85"/>
        <v>1</v>
      </c>
      <c r="M401" s="28" t="str">
        <f t="shared" si="90"/>
        <v/>
      </c>
      <c r="N401" s="28" t="str">
        <f t="shared" si="82"/>
        <v/>
      </c>
      <c r="O401" s="28">
        <f t="shared" si="91"/>
        <v>0</v>
      </c>
      <c r="P401" s="28">
        <f t="shared" si="93"/>
        <v>-144</v>
      </c>
      <c r="Q401" s="28" t="str">
        <f t="shared" si="92"/>
        <v/>
      </c>
    </row>
    <row r="402" spans="4:17" x14ac:dyDescent="0.25">
      <c r="D402" s="28" t="str">
        <f t="shared" si="87"/>
        <v/>
      </c>
      <c r="E402" s="28" t="str">
        <f t="shared" si="95"/>
        <v/>
      </c>
      <c r="F402" s="28" t="str">
        <f t="shared" si="86"/>
        <v/>
      </c>
      <c r="G402" s="28" t="str">
        <f t="shared" si="83"/>
        <v/>
      </c>
      <c r="H402" s="28" t="str">
        <f t="shared" si="88"/>
        <v/>
      </c>
      <c r="I402" s="28" t="str">
        <f t="shared" si="84"/>
        <v/>
      </c>
      <c r="J402" s="28" t="str">
        <f t="shared" si="89"/>
        <v/>
      </c>
      <c r="K402" s="28" t="str">
        <f t="shared" si="94"/>
        <v/>
      </c>
      <c r="L402" s="28">
        <f t="shared" si="85"/>
        <v>1</v>
      </c>
      <c r="M402" s="28" t="str">
        <f t="shared" si="90"/>
        <v/>
      </c>
      <c r="N402" s="28" t="str">
        <f t="shared" ref="N402:N465" si="96">IF(C402="","",IF(J402="","",IF(AND(J402="b",OR(MID(I402,1,2)=D402,MID(I402,4,2)=D402,MID(I402,7,2)=D402,MID(I402,10,2)=D402,MID(I402,13,2)=D402,MID(I402,16,2)=D402,MID(I402,19,2)=D402,MID(I402,22,2)=D402,MID(I402,25,2)=D402)),"w","l")))</f>
        <v/>
      </c>
      <c r="O402" s="28">
        <f t="shared" si="91"/>
        <v>0</v>
      </c>
      <c r="P402" s="28">
        <f t="shared" si="93"/>
        <v>-144</v>
      </c>
      <c r="Q402" s="28" t="str">
        <f t="shared" si="92"/>
        <v/>
      </c>
    </row>
    <row r="403" spans="4:17" x14ac:dyDescent="0.25">
      <c r="D403" s="28" t="str">
        <f t="shared" si="87"/>
        <v/>
      </c>
      <c r="E403" s="28" t="str">
        <f t="shared" si="95"/>
        <v/>
      </c>
      <c r="F403" s="28" t="str">
        <f t="shared" si="86"/>
        <v/>
      </c>
      <c r="G403" s="28" t="str">
        <f t="shared" si="83"/>
        <v/>
      </c>
      <c r="H403" s="28" t="str">
        <f t="shared" si="88"/>
        <v/>
      </c>
      <c r="I403" s="28" t="str">
        <f t="shared" si="84"/>
        <v/>
      </c>
      <c r="J403" s="28" t="str">
        <f t="shared" si="89"/>
        <v/>
      </c>
      <c r="K403" s="28" t="str">
        <f t="shared" si="94"/>
        <v/>
      </c>
      <c r="L403" s="28">
        <f t="shared" si="85"/>
        <v>1</v>
      </c>
      <c r="M403" s="28" t="str">
        <f t="shared" si="90"/>
        <v/>
      </c>
      <c r="N403" s="28" t="str">
        <f t="shared" si="96"/>
        <v/>
      </c>
      <c r="O403" s="28">
        <f t="shared" si="91"/>
        <v>0</v>
      </c>
      <c r="P403" s="28">
        <f t="shared" si="93"/>
        <v>-144</v>
      </c>
      <c r="Q403" s="28" t="str">
        <f t="shared" si="92"/>
        <v/>
      </c>
    </row>
    <row r="404" spans="4:17" x14ac:dyDescent="0.25">
      <c r="D404" s="28" t="str">
        <f t="shared" si="87"/>
        <v/>
      </c>
      <c r="E404" s="28" t="str">
        <f t="shared" si="95"/>
        <v/>
      </c>
      <c r="F404" s="28" t="str">
        <f t="shared" si="86"/>
        <v/>
      </c>
      <c r="G404" s="28" t="str">
        <f t="shared" si="83"/>
        <v/>
      </c>
      <c r="H404" s="28" t="str">
        <f t="shared" si="88"/>
        <v/>
      </c>
      <c r="I404" s="28" t="str">
        <f t="shared" si="84"/>
        <v/>
      </c>
      <c r="J404" s="28" t="str">
        <f t="shared" si="89"/>
        <v/>
      </c>
      <c r="K404" s="28" t="str">
        <f t="shared" si="94"/>
        <v/>
      </c>
      <c r="L404" s="28">
        <f t="shared" si="85"/>
        <v>1</v>
      </c>
      <c r="M404" s="28" t="str">
        <f t="shared" si="90"/>
        <v/>
      </c>
      <c r="N404" s="28" t="str">
        <f t="shared" si="96"/>
        <v/>
      </c>
      <c r="O404" s="28">
        <f t="shared" si="91"/>
        <v>0</v>
      </c>
      <c r="P404" s="28">
        <f t="shared" si="93"/>
        <v>-144</v>
      </c>
      <c r="Q404" s="28" t="str">
        <f t="shared" si="92"/>
        <v/>
      </c>
    </row>
    <row r="405" spans="4:17" x14ac:dyDescent="0.25">
      <c r="D405" s="28" t="str">
        <f t="shared" si="87"/>
        <v/>
      </c>
      <c r="E405" s="28" t="str">
        <f t="shared" si="95"/>
        <v/>
      </c>
      <c r="F405" s="28" t="str">
        <f t="shared" si="86"/>
        <v/>
      </c>
      <c r="G405" s="28" t="str">
        <f t="shared" si="83"/>
        <v/>
      </c>
      <c r="H405" s="28" t="str">
        <f t="shared" si="88"/>
        <v/>
      </c>
      <c r="I405" s="28" t="str">
        <f t="shared" si="84"/>
        <v/>
      </c>
      <c r="J405" s="28" t="str">
        <f t="shared" si="89"/>
        <v/>
      </c>
      <c r="K405" s="28" t="str">
        <f t="shared" si="94"/>
        <v/>
      </c>
      <c r="L405" s="28">
        <f t="shared" si="85"/>
        <v>1</v>
      </c>
      <c r="M405" s="28" t="str">
        <f t="shared" si="90"/>
        <v/>
      </c>
      <c r="N405" s="28" t="str">
        <f t="shared" si="96"/>
        <v/>
      </c>
      <c r="O405" s="28">
        <f t="shared" si="91"/>
        <v>0</v>
      </c>
      <c r="P405" s="28">
        <f t="shared" si="93"/>
        <v>-144</v>
      </c>
      <c r="Q405" s="28" t="str">
        <f t="shared" si="92"/>
        <v/>
      </c>
    </row>
    <row r="406" spans="4:17" x14ac:dyDescent="0.25">
      <c r="D406" s="28" t="str">
        <f t="shared" si="87"/>
        <v/>
      </c>
      <c r="E406" s="28" t="str">
        <f t="shared" si="95"/>
        <v/>
      </c>
      <c r="F406" s="28" t="str">
        <f t="shared" si="86"/>
        <v/>
      </c>
      <c r="G406" s="28" t="str">
        <f t="shared" ref="G406:G469" si="97">IF(AND(LEN($E405)=26,OR(MID(F405,1,2)=$D405,MID(F405,4,2)=$D405,MID(F405,7,2)=$D405,MID(F405,10,2)=$D405,MID(F405,13,2)=$D405,MID(F405,16,2)=$D405,MID(F405,19,2)=$D405,MID(F405,22,2)=$D405)),REPLACE(F405,SEARCH(D405,F405,1),3,""),IF(AND(LEN(E405)=26,MID(F405,25,2)=D405),MID(F405,1,LEN(F405)-3),""))</f>
        <v/>
      </c>
      <c r="H406" s="28" t="str">
        <f t="shared" si="88"/>
        <v/>
      </c>
      <c r="I406" s="28" t="str">
        <f t="shared" si="84"/>
        <v/>
      </c>
      <c r="J406" s="28" t="str">
        <f t="shared" si="89"/>
        <v/>
      </c>
      <c r="K406" s="28" t="str">
        <f t="shared" si="94"/>
        <v/>
      </c>
      <c r="L406" s="28">
        <f t="shared" si="85"/>
        <v>1</v>
      </c>
      <c r="M406" s="28" t="str">
        <f t="shared" si="90"/>
        <v/>
      </c>
      <c r="N406" s="28" t="str">
        <f t="shared" si="96"/>
        <v/>
      </c>
      <c r="O406" s="28">
        <f t="shared" si="91"/>
        <v>0</v>
      </c>
      <c r="P406" s="28">
        <f t="shared" si="93"/>
        <v>-144</v>
      </c>
      <c r="Q406" s="28" t="str">
        <f t="shared" si="92"/>
        <v/>
      </c>
    </row>
    <row r="407" spans="4:17" x14ac:dyDescent="0.25">
      <c r="D407" s="28" t="str">
        <f t="shared" si="87"/>
        <v/>
      </c>
      <c r="E407" s="28" t="str">
        <f t="shared" si="95"/>
        <v/>
      </c>
      <c r="F407" s="28" t="str">
        <f t="shared" si="86"/>
        <v/>
      </c>
      <c r="G407" s="28" t="str">
        <f t="shared" si="97"/>
        <v/>
      </c>
      <c r="H407" s="28" t="str">
        <f t="shared" si="88"/>
        <v/>
      </c>
      <c r="I407" s="28" t="str">
        <f t="shared" si="84"/>
        <v/>
      </c>
      <c r="J407" s="28" t="str">
        <f t="shared" si="89"/>
        <v/>
      </c>
      <c r="K407" s="28" t="str">
        <f t="shared" si="94"/>
        <v/>
      </c>
      <c r="L407" s="28">
        <f t="shared" si="85"/>
        <v>1</v>
      </c>
      <c r="M407" s="28" t="str">
        <f t="shared" si="90"/>
        <v/>
      </c>
      <c r="N407" s="28" t="str">
        <f t="shared" si="96"/>
        <v/>
      </c>
      <c r="O407" s="28">
        <f t="shared" si="91"/>
        <v>0</v>
      </c>
      <c r="P407" s="28">
        <f t="shared" si="93"/>
        <v>-144</v>
      </c>
      <c r="Q407" s="28" t="str">
        <f t="shared" si="92"/>
        <v/>
      </c>
    </row>
    <row r="408" spans="4:17" x14ac:dyDescent="0.25">
      <c r="D408" s="28" t="str">
        <f t="shared" si="87"/>
        <v/>
      </c>
      <c r="E408" s="28" t="str">
        <f t="shared" si="95"/>
        <v/>
      </c>
      <c r="F408" s="28" t="str">
        <f t="shared" si="86"/>
        <v/>
      </c>
      <c r="G408" s="28" t="str">
        <f t="shared" si="97"/>
        <v/>
      </c>
      <c r="H408" s="28" t="str">
        <f t="shared" si="88"/>
        <v/>
      </c>
      <c r="I408" s="28" t="str">
        <f t="shared" ref="I408:I471" si="98">IF(AND(J408="b",I407=""),E408,IF(AND(N407="l",C407=0),I407,IF(AND(N407="w",I407=E407),E408,IF(AND(N407="w",I407=F407),F408,IF(AND(N407="l",I407=E407),F408,IF(AND(N407="l",I407=F407),E408,""))))))</f>
        <v/>
      </c>
      <c r="J408" s="28" t="str">
        <f t="shared" si="89"/>
        <v/>
      </c>
      <c r="K408" s="28" t="str">
        <f t="shared" si="94"/>
        <v/>
      </c>
      <c r="L408" s="28">
        <f t="shared" ref="L408:L471" si="99">IF($J408="",1,IF(AND(K407=9,$P407&gt;$P398,L407&gt;1),L407-1,IF(AND(K407=9,$P407&lt;$P398),L407+1,L407)))</f>
        <v>1</v>
      </c>
      <c r="M408" s="28" t="str">
        <f t="shared" si="90"/>
        <v/>
      </c>
      <c r="N408" s="28" t="str">
        <f t="shared" si="96"/>
        <v/>
      </c>
      <c r="O408" s="28">
        <f t="shared" si="91"/>
        <v>0</v>
      </c>
      <c r="P408" s="28">
        <f t="shared" si="93"/>
        <v>-144</v>
      </c>
      <c r="Q408" s="28" t="str">
        <f t="shared" si="92"/>
        <v/>
      </c>
    </row>
    <row r="409" spans="4:17" x14ac:dyDescent="0.25">
      <c r="D409" s="28" t="str">
        <f t="shared" si="87"/>
        <v/>
      </c>
      <c r="E409" s="28" t="str">
        <f t="shared" si="95"/>
        <v/>
      </c>
      <c r="F409" s="28" t="str">
        <f t="shared" si="86"/>
        <v/>
      </c>
      <c r="G409" s="28" t="str">
        <f t="shared" si="97"/>
        <v/>
      </c>
      <c r="H409" s="28" t="str">
        <f t="shared" si="88"/>
        <v/>
      </c>
      <c r="I409" s="28" t="str">
        <f t="shared" si="98"/>
        <v/>
      </c>
      <c r="J409" s="28" t="str">
        <f t="shared" si="89"/>
        <v/>
      </c>
      <c r="K409" s="28" t="str">
        <f t="shared" si="94"/>
        <v/>
      </c>
      <c r="L409" s="28">
        <f t="shared" si="99"/>
        <v>1</v>
      </c>
      <c r="M409" s="28" t="str">
        <f t="shared" si="90"/>
        <v/>
      </c>
      <c r="N409" s="28" t="str">
        <f t="shared" si="96"/>
        <v/>
      </c>
      <c r="O409" s="28">
        <f t="shared" si="91"/>
        <v>0</v>
      </c>
      <c r="P409" s="28">
        <f t="shared" si="93"/>
        <v>-144</v>
      </c>
      <c r="Q409" s="28" t="str">
        <f t="shared" si="92"/>
        <v/>
      </c>
    </row>
    <row r="410" spans="4:17" x14ac:dyDescent="0.25">
      <c r="D410" s="28" t="str">
        <f t="shared" si="87"/>
        <v/>
      </c>
      <c r="E410" s="28" t="str">
        <f t="shared" si="95"/>
        <v/>
      </c>
      <c r="F410" s="28" t="str">
        <f t="shared" si="86"/>
        <v/>
      </c>
      <c r="G410" s="28" t="str">
        <f t="shared" si="97"/>
        <v/>
      </c>
      <c r="H410" s="28" t="str">
        <f t="shared" si="88"/>
        <v/>
      </c>
      <c r="I410" s="28" t="str">
        <f t="shared" si="98"/>
        <v/>
      </c>
      <c r="J410" s="28" t="str">
        <f t="shared" si="89"/>
        <v/>
      </c>
      <c r="K410" s="28" t="str">
        <f t="shared" si="94"/>
        <v/>
      </c>
      <c r="L410" s="28">
        <f t="shared" si="99"/>
        <v>1</v>
      </c>
      <c r="M410" s="28" t="str">
        <f t="shared" si="90"/>
        <v/>
      </c>
      <c r="N410" s="28" t="str">
        <f t="shared" si="96"/>
        <v/>
      </c>
      <c r="O410" s="28">
        <f t="shared" si="91"/>
        <v>0</v>
      </c>
      <c r="P410" s="28">
        <f t="shared" si="93"/>
        <v>-144</v>
      </c>
      <c r="Q410" s="28" t="str">
        <f t="shared" si="92"/>
        <v/>
      </c>
    </row>
    <row r="411" spans="4:17" x14ac:dyDescent="0.25">
      <c r="D411" s="28" t="str">
        <f t="shared" si="87"/>
        <v/>
      </c>
      <c r="E411" s="28" t="str">
        <f t="shared" si="95"/>
        <v/>
      </c>
      <c r="F411" s="28" t="str">
        <f t="shared" si="86"/>
        <v/>
      </c>
      <c r="G411" s="28" t="str">
        <f t="shared" si="97"/>
        <v/>
      </c>
      <c r="H411" s="28" t="str">
        <f t="shared" si="88"/>
        <v/>
      </c>
      <c r="I411" s="28" t="str">
        <f t="shared" si="98"/>
        <v/>
      </c>
      <c r="J411" s="28" t="str">
        <f t="shared" si="89"/>
        <v/>
      </c>
      <c r="K411" s="28" t="str">
        <f t="shared" si="94"/>
        <v/>
      </c>
      <c r="L411" s="28">
        <f t="shared" si="99"/>
        <v>1</v>
      </c>
      <c r="M411" s="28" t="str">
        <f t="shared" si="90"/>
        <v/>
      </c>
      <c r="N411" s="28" t="str">
        <f t="shared" si="96"/>
        <v/>
      </c>
      <c r="O411" s="28">
        <f t="shared" si="91"/>
        <v>0</v>
      </c>
      <c r="P411" s="28">
        <f t="shared" si="93"/>
        <v>-144</v>
      </c>
      <c r="Q411" s="28" t="str">
        <f t="shared" si="92"/>
        <v/>
      </c>
    </row>
    <row r="412" spans="4:17" x14ac:dyDescent="0.25">
      <c r="D412" s="28" t="str">
        <f t="shared" si="87"/>
        <v/>
      </c>
      <c r="E412" s="28" t="str">
        <f t="shared" si="95"/>
        <v/>
      </c>
      <c r="F412" s="28" t="str">
        <f t="shared" si="86"/>
        <v/>
      </c>
      <c r="G412" s="28" t="str">
        <f t="shared" si="97"/>
        <v/>
      </c>
      <c r="H412" s="28" t="str">
        <f t="shared" si="88"/>
        <v/>
      </c>
      <c r="I412" s="28" t="str">
        <f t="shared" si="98"/>
        <v/>
      </c>
      <c r="J412" s="28" t="str">
        <f t="shared" si="89"/>
        <v/>
      </c>
      <c r="K412" s="28" t="str">
        <f t="shared" si="94"/>
        <v/>
      </c>
      <c r="L412" s="28">
        <f t="shared" si="99"/>
        <v>1</v>
      </c>
      <c r="M412" s="28" t="str">
        <f t="shared" si="90"/>
        <v/>
      </c>
      <c r="N412" s="28" t="str">
        <f t="shared" si="96"/>
        <v/>
      </c>
      <c r="O412" s="28">
        <f t="shared" si="91"/>
        <v>0</v>
      </c>
      <c r="P412" s="28">
        <f t="shared" si="93"/>
        <v>-144</v>
      </c>
      <c r="Q412" s="28" t="str">
        <f t="shared" si="92"/>
        <v/>
      </c>
    </row>
    <row r="413" spans="4:17" x14ac:dyDescent="0.25">
      <c r="D413" s="28" t="str">
        <f t="shared" si="87"/>
        <v/>
      </c>
      <c r="E413" s="28" t="str">
        <f t="shared" si="95"/>
        <v/>
      </c>
      <c r="F413" s="28" t="str">
        <f t="shared" si="86"/>
        <v/>
      </c>
      <c r="G413" s="28" t="str">
        <f t="shared" si="97"/>
        <v/>
      </c>
      <c r="H413" s="28" t="str">
        <f t="shared" si="88"/>
        <v/>
      </c>
      <c r="I413" s="28" t="str">
        <f t="shared" si="98"/>
        <v/>
      </c>
      <c r="J413" s="28" t="str">
        <f t="shared" si="89"/>
        <v/>
      </c>
      <c r="K413" s="28" t="str">
        <f t="shared" si="94"/>
        <v/>
      </c>
      <c r="L413" s="28">
        <f t="shared" si="99"/>
        <v>1</v>
      </c>
      <c r="M413" s="28" t="str">
        <f t="shared" si="90"/>
        <v/>
      </c>
      <c r="N413" s="28" t="str">
        <f t="shared" si="96"/>
        <v/>
      </c>
      <c r="O413" s="28">
        <f t="shared" si="91"/>
        <v>0</v>
      </c>
      <c r="P413" s="28">
        <f t="shared" si="93"/>
        <v>-144</v>
      </c>
      <c r="Q413" s="28" t="str">
        <f t="shared" si="92"/>
        <v/>
      </c>
    </row>
    <row r="414" spans="4:17" x14ac:dyDescent="0.25">
      <c r="D414" s="28" t="str">
        <f t="shared" si="87"/>
        <v/>
      </c>
      <c r="E414" s="28" t="str">
        <f t="shared" si="95"/>
        <v/>
      </c>
      <c r="F414" s="28" t="str">
        <f t="shared" ref="F414:F477" si="100">IF(C413="","",IF(C413=0,F413,IF(AND(LEN(E413)=26,OR(MID(E413,1,2)=D413,MID(E413,4,2)=D413,MID(E413,7,2)=D413,MID(E413,10,2)=D413,MID(E413,13,2)=D413,MID(E413,16,2)=D413,MID(E413,19,2)=D413,MID(E413,22,2)=D413,MID(E413,25,2)=D413)),F413,IF(LEN(E413)=26,CONCATENATE(G414,"-",MID(E413,1,2)),IF(RIGHT(F413,2)=D413,MID(F413,1,LEN(F413)-3),IF(OR(MID(E413,1,2)=D413,MID(E413,4,2)=D413,MID(E413,7,2)=D413,MID(E413,10,2)=D413,MID(E413,13,2)=D413,MID(E413,16,2)=D413,MID(E413,19,2)=D413,MID(E413,22,2)=D413,MID(E413,25,2)=D413),F413,REPLACE(F413,SEARCH(D413,F413,1),3,"")))))))</f>
        <v/>
      </c>
      <c r="G414" s="28" t="str">
        <f t="shared" si="97"/>
        <v/>
      </c>
      <c r="H414" s="28" t="str">
        <f t="shared" si="88"/>
        <v/>
      </c>
      <c r="I414" s="28" t="str">
        <f t="shared" si="98"/>
        <v/>
      </c>
      <c r="J414" s="28" t="str">
        <f t="shared" si="89"/>
        <v/>
      </c>
      <c r="K414" s="28" t="str">
        <f t="shared" si="94"/>
        <v/>
      </c>
      <c r="L414" s="28">
        <f t="shared" si="99"/>
        <v>1</v>
      </c>
      <c r="M414" s="28" t="str">
        <f t="shared" si="90"/>
        <v/>
      </c>
      <c r="N414" s="28" t="str">
        <f t="shared" si="96"/>
        <v/>
      </c>
      <c r="O414" s="28">
        <f t="shared" si="91"/>
        <v>0</v>
      </c>
      <c r="P414" s="28">
        <f t="shared" si="93"/>
        <v>-144</v>
      </c>
      <c r="Q414" s="28" t="str">
        <f t="shared" si="92"/>
        <v/>
      </c>
    </row>
    <row r="415" spans="4:17" x14ac:dyDescent="0.25">
      <c r="D415" s="28" t="str">
        <f t="shared" si="87"/>
        <v/>
      </c>
      <c r="E415" s="28" t="str">
        <f t="shared" si="95"/>
        <v/>
      </c>
      <c r="F415" s="28" t="str">
        <f t="shared" si="100"/>
        <v/>
      </c>
      <c r="G415" s="28" t="str">
        <f t="shared" si="97"/>
        <v/>
      </c>
      <c r="H415" s="28" t="str">
        <f t="shared" si="88"/>
        <v/>
      </c>
      <c r="I415" s="28" t="str">
        <f t="shared" si="98"/>
        <v/>
      </c>
      <c r="J415" s="28" t="str">
        <f t="shared" si="89"/>
        <v/>
      </c>
      <c r="K415" s="28" t="str">
        <f t="shared" si="94"/>
        <v/>
      </c>
      <c r="L415" s="28">
        <f t="shared" si="99"/>
        <v>1</v>
      </c>
      <c r="M415" s="28" t="str">
        <f t="shared" si="90"/>
        <v/>
      </c>
      <c r="N415" s="28" t="str">
        <f t="shared" si="96"/>
        <v/>
      </c>
      <c r="O415" s="28">
        <f t="shared" si="91"/>
        <v>0</v>
      </c>
      <c r="P415" s="28">
        <f t="shared" si="93"/>
        <v>-144</v>
      </c>
      <c r="Q415" s="28" t="str">
        <f t="shared" si="92"/>
        <v/>
      </c>
    </row>
    <row r="416" spans="4:17" x14ac:dyDescent="0.25">
      <c r="D416" s="28" t="str">
        <f t="shared" si="87"/>
        <v/>
      </c>
      <c r="E416" s="28" t="str">
        <f t="shared" si="95"/>
        <v/>
      </c>
      <c r="F416" s="28" t="str">
        <f t="shared" si="100"/>
        <v/>
      </c>
      <c r="G416" s="28" t="str">
        <f t="shared" si="97"/>
        <v/>
      </c>
      <c r="H416" s="28" t="str">
        <f t="shared" si="88"/>
        <v/>
      </c>
      <c r="I416" s="28" t="str">
        <f t="shared" si="98"/>
        <v/>
      </c>
      <c r="J416" s="28" t="str">
        <f t="shared" si="89"/>
        <v/>
      </c>
      <c r="K416" s="28" t="str">
        <f t="shared" si="94"/>
        <v/>
      </c>
      <c r="L416" s="28">
        <f t="shared" si="99"/>
        <v>1</v>
      </c>
      <c r="M416" s="28" t="str">
        <f t="shared" si="90"/>
        <v/>
      </c>
      <c r="N416" s="28" t="str">
        <f t="shared" si="96"/>
        <v/>
      </c>
      <c r="O416" s="28">
        <f t="shared" si="91"/>
        <v>0</v>
      </c>
      <c r="P416" s="28">
        <f t="shared" si="93"/>
        <v>-144</v>
      </c>
      <c r="Q416" s="28" t="str">
        <f t="shared" si="92"/>
        <v/>
      </c>
    </row>
    <row r="417" spans="4:17" x14ac:dyDescent="0.25">
      <c r="D417" s="28" t="str">
        <f t="shared" si="87"/>
        <v/>
      </c>
      <c r="E417" s="28" t="str">
        <f t="shared" si="95"/>
        <v/>
      </c>
      <c r="F417" s="28" t="str">
        <f t="shared" si="100"/>
        <v/>
      </c>
      <c r="G417" s="28" t="str">
        <f t="shared" si="97"/>
        <v/>
      </c>
      <c r="H417" s="28" t="str">
        <f t="shared" si="88"/>
        <v/>
      </c>
      <c r="I417" s="28" t="str">
        <f t="shared" si="98"/>
        <v/>
      </c>
      <c r="J417" s="28" t="str">
        <f t="shared" si="89"/>
        <v/>
      </c>
      <c r="K417" s="28" t="str">
        <f t="shared" si="94"/>
        <v/>
      </c>
      <c r="L417" s="28">
        <f t="shared" si="99"/>
        <v>1</v>
      </c>
      <c r="M417" s="28" t="str">
        <f t="shared" si="90"/>
        <v/>
      </c>
      <c r="N417" s="28" t="str">
        <f t="shared" si="96"/>
        <v/>
      </c>
      <c r="O417" s="28">
        <f t="shared" si="91"/>
        <v>0</v>
      </c>
      <c r="P417" s="28">
        <f t="shared" si="93"/>
        <v>-144</v>
      </c>
      <c r="Q417" s="28" t="str">
        <f t="shared" si="92"/>
        <v/>
      </c>
    </row>
    <row r="418" spans="4:17" x14ac:dyDescent="0.25">
      <c r="D418" s="28" t="str">
        <f t="shared" si="87"/>
        <v/>
      </c>
      <c r="E418" s="28" t="str">
        <f t="shared" si="95"/>
        <v/>
      </c>
      <c r="F418" s="28" t="str">
        <f t="shared" si="100"/>
        <v/>
      </c>
      <c r="G418" s="28" t="str">
        <f t="shared" si="97"/>
        <v/>
      </c>
      <c r="H418" s="28" t="str">
        <f t="shared" si="88"/>
        <v/>
      </c>
      <c r="I418" s="28" t="str">
        <f t="shared" si="98"/>
        <v/>
      </c>
      <c r="J418" s="28" t="str">
        <f t="shared" si="89"/>
        <v/>
      </c>
      <c r="K418" s="28" t="str">
        <f t="shared" si="94"/>
        <v/>
      </c>
      <c r="L418" s="28">
        <f t="shared" si="99"/>
        <v>1</v>
      </c>
      <c r="M418" s="28" t="str">
        <f t="shared" si="90"/>
        <v/>
      </c>
      <c r="N418" s="28" t="str">
        <f t="shared" si="96"/>
        <v/>
      </c>
      <c r="O418" s="28">
        <f t="shared" si="91"/>
        <v>0</v>
      </c>
      <c r="P418" s="28">
        <f t="shared" si="93"/>
        <v>-144</v>
      </c>
      <c r="Q418" s="28" t="str">
        <f t="shared" si="92"/>
        <v/>
      </c>
    </row>
    <row r="419" spans="4:17" x14ac:dyDescent="0.25">
      <c r="D419" s="28" t="str">
        <f t="shared" si="87"/>
        <v/>
      </c>
      <c r="E419" s="28" t="str">
        <f t="shared" si="95"/>
        <v/>
      </c>
      <c r="F419" s="28" t="str">
        <f t="shared" si="100"/>
        <v/>
      </c>
      <c r="G419" s="28" t="str">
        <f t="shared" si="97"/>
        <v/>
      </c>
      <c r="H419" s="28" t="str">
        <f t="shared" si="88"/>
        <v/>
      </c>
      <c r="I419" s="28" t="str">
        <f t="shared" si="98"/>
        <v/>
      </c>
      <c r="J419" s="28" t="str">
        <f t="shared" si="89"/>
        <v/>
      </c>
      <c r="K419" s="28" t="str">
        <f t="shared" si="94"/>
        <v/>
      </c>
      <c r="L419" s="28">
        <f t="shared" si="99"/>
        <v>1</v>
      </c>
      <c r="M419" s="28" t="str">
        <f t="shared" si="90"/>
        <v/>
      </c>
      <c r="N419" s="28" t="str">
        <f t="shared" si="96"/>
        <v/>
      </c>
      <c r="O419" s="28">
        <f t="shared" si="91"/>
        <v>0</v>
      </c>
      <c r="P419" s="28">
        <f t="shared" si="93"/>
        <v>-144</v>
      </c>
      <c r="Q419" s="28" t="str">
        <f t="shared" si="92"/>
        <v/>
      </c>
    </row>
    <row r="420" spans="4:17" x14ac:dyDescent="0.25">
      <c r="D420" s="28" t="str">
        <f t="shared" si="87"/>
        <v/>
      </c>
      <c r="E420" s="28" t="str">
        <f t="shared" si="95"/>
        <v/>
      </c>
      <c r="F420" s="28" t="str">
        <f t="shared" si="100"/>
        <v/>
      </c>
      <c r="G420" s="28" t="str">
        <f t="shared" si="97"/>
        <v/>
      </c>
      <c r="H420" s="28" t="str">
        <f t="shared" si="88"/>
        <v/>
      </c>
      <c r="I420" s="28" t="str">
        <f t="shared" si="98"/>
        <v/>
      </c>
      <c r="J420" s="28" t="str">
        <f t="shared" si="89"/>
        <v/>
      </c>
      <c r="K420" s="28" t="str">
        <f t="shared" si="94"/>
        <v/>
      </c>
      <c r="L420" s="28">
        <f t="shared" si="99"/>
        <v>1</v>
      </c>
      <c r="M420" s="28" t="str">
        <f t="shared" si="90"/>
        <v/>
      </c>
      <c r="N420" s="28" t="str">
        <f t="shared" si="96"/>
        <v/>
      </c>
      <c r="O420" s="28">
        <f t="shared" si="91"/>
        <v>0</v>
      </c>
      <c r="P420" s="28">
        <f t="shared" si="93"/>
        <v>-144</v>
      </c>
      <c r="Q420" s="28" t="str">
        <f t="shared" si="92"/>
        <v/>
      </c>
    </row>
    <row r="421" spans="4:17" x14ac:dyDescent="0.25">
      <c r="D421" s="28" t="str">
        <f t="shared" si="87"/>
        <v/>
      </c>
      <c r="E421" s="28" t="str">
        <f t="shared" si="95"/>
        <v/>
      </c>
      <c r="F421" s="28" t="str">
        <f t="shared" si="100"/>
        <v/>
      </c>
      <c r="G421" s="28" t="str">
        <f t="shared" si="97"/>
        <v/>
      </c>
      <c r="H421" s="28" t="str">
        <f t="shared" si="88"/>
        <v/>
      </c>
      <c r="I421" s="28" t="str">
        <f t="shared" si="98"/>
        <v/>
      </c>
      <c r="J421" s="28" t="str">
        <f t="shared" si="89"/>
        <v/>
      </c>
      <c r="K421" s="28" t="str">
        <f t="shared" si="94"/>
        <v/>
      </c>
      <c r="L421" s="28">
        <f t="shared" si="99"/>
        <v>1</v>
      </c>
      <c r="M421" s="28" t="str">
        <f t="shared" si="90"/>
        <v/>
      </c>
      <c r="N421" s="28" t="str">
        <f t="shared" si="96"/>
        <v/>
      </c>
      <c r="O421" s="28">
        <f t="shared" si="91"/>
        <v>0</v>
      </c>
      <c r="P421" s="28">
        <f t="shared" si="93"/>
        <v>-144</v>
      </c>
      <c r="Q421" s="28" t="str">
        <f t="shared" si="92"/>
        <v/>
      </c>
    </row>
    <row r="422" spans="4:17" x14ac:dyDescent="0.25">
      <c r="D422" s="28" t="str">
        <f t="shared" si="87"/>
        <v/>
      </c>
      <c r="E422" s="28" t="str">
        <f t="shared" si="95"/>
        <v/>
      </c>
      <c r="F422" s="28" t="str">
        <f t="shared" si="100"/>
        <v/>
      </c>
      <c r="G422" s="28" t="str">
        <f t="shared" si="97"/>
        <v/>
      </c>
      <c r="H422" s="28" t="str">
        <f t="shared" si="88"/>
        <v/>
      </c>
      <c r="I422" s="28" t="str">
        <f t="shared" si="98"/>
        <v/>
      </c>
      <c r="J422" s="28" t="str">
        <f t="shared" si="89"/>
        <v/>
      </c>
      <c r="K422" s="28" t="str">
        <f t="shared" si="94"/>
        <v/>
      </c>
      <c r="L422" s="28">
        <f t="shared" si="99"/>
        <v>1</v>
      </c>
      <c r="M422" s="28" t="str">
        <f t="shared" si="90"/>
        <v/>
      </c>
      <c r="N422" s="28" t="str">
        <f t="shared" si="96"/>
        <v/>
      </c>
      <c r="O422" s="28">
        <f t="shared" si="91"/>
        <v>0</v>
      </c>
      <c r="P422" s="28">
        <f t="shared" si="93"/>
        <v>-144</v>
      </c>
      <c r="Q422" s="28" t="str">
        <f t="shared" si="92"/>
        <v/>
      </c>
    </row>
    <row r="423" spans="4:17" x14ac:dyDescent="0.25">
      <c r="D423" s="28" t="str">
        <f t="shared" si="87"/>
        <v/>
      </c>
      <c r="E423" s="28" t="str">
        <f t="shared" si="95"/>
        <v/>
      </c>
      <c r="F423" s="28" t="str">
        <f t="shared" si="100"/>
        <v/>
      </c>
      <c r="G423" s="28" t="str">
        <f t="shared" si="97"/>
        <v/>
      </c>
      <c r="H423" s="28" t="str">
        <f t="shared" si="88"/>
        <v/>
      </c>
      <c r="I423" s="28" t="str">
        <f t="shared" si="98"/>
        <v/>
      </c>
      <c r="J423" s="28" t="str">
        <f t="shared" si="89"/>
        <v/>
      </c>
      <c r="K423" s="28" t="str">
        <f t="shared" si="94"/>
        <v/>
      </c>
      <c r="L423" s="28">
        <f t="shared" si="99"/>
        <v>1</v>
      </c>
      <c r="M423" s="28" t="str">
        <f t="shared" si="90"/>
        <v/>
      </c>
      <c r="N423" s="28" t="str">
        <f t="shared" si="96"/>
        <v/>
      </c>
      <c r="O423" s="28">
        <f t="shared" si="91"/>
        <v>0</v>
      </c>
      <c r="P423" s="28">
        <f t="shared" si="93"/>
        <v>-144</v>
      </c>
      <c r="Q423" s="28" t="str">
        <f t="shared" si="92"/>
        <v/>
      </c>
    </row>
    <row r="424" spans="4:17" x14ac:dyDescent="0.25">
      <c r="D424" s="28" t="str">
        <f t="shared" si="87"/>
        <v/>
      </c>
      <c r="E424" s="28" t="str">
        <f t="shared" si="95"/>
        <v/>
      </c>
      <c r="F424" s="28" t="str">
        <f t="shared" si="100"/>
        <v/>
      </c>
      <c r="G424" s="28" t="str">
        <f t="shared" si="97"/>
        <v/>
      </c>
      <c r="H424" s="28" t="str">
        <f t="shared" si="88"/>
        <v/>
      </c>
      <c r="I424" s="28" t="str">
        <f t="shared" si="98"/>
        <v/>
      </c>
      <c r="J424" s="28" t="str">
        <f t="shared" si="89"/>
        <v/>
      </c>
      <c r="K424" s="28" t="str">
        <f t="shared" si="94"/>
        <v/>
      </c>
      <c r="L424" s="28">
        <f t="shared" si="99"/>
        <v>1</v>
      </c>
      <c r="M424" s="28" t="str">
        <f t="shared" si="90"/>
        <v/>
      </c>
      <c r="N424" s="28" t="str">
        <f t="shared" si="96"/>
        <v/>
      </c>
      <c r="O424" s="28">
        <f t="shared" si="91"/>
        <v>0</v>
      </c>
      <c r="P424" s="28">
        <f t="shared" si="93"/>
        <v>-144</v>
      </c>
      <c r="Q424" s="28" t="str">
        <f t="shared" si="92"/>
        <v/>
      </c>
    </row>
    <row r="425" spans="4:17" x14ac:dyDescent="0.25">
      <c r="D425" s="28" t="str">
        <f t="shared" si="87"/>
        <v/>
      </c>
      <c r="E425" s="28" t="str">
        <f t="shared" si="95"/>
        <v/>
      </c>
      <c r="F425" s="28" t="str">
        <f t="shared" si="100"/>
        <v/>
      </c>
      <c r="G425" s="28" t="str">
        <f t="shared" si="97"/>
        <v/>
      </c>
      <c r="H425" s="28" t="str">
        <f t="shared" si="88"/>
        <v/>
      </c>
      <c r="I425" s="28" t="str">
        <f t="shared" si="98"/>
        <v/>
      </c>
      <c r="J425" s="28" t="str">
        <f t="shared" si="89"/>
        <v/>
      </c>
      <c r="K425" s="28" t="str">
        <f t="shared" si="94"/>
        <v/>
      </c>
      <c r="L425" s="28">
        <f t="shared" si="99"/>
        <v>1</v>
      </c>
      <c r="M425" s="28" t="str">
        <f t="shared" si="90"/>
        <v/>
      </c>
      <c r="N425" s="28" t="str">
        <f t="shared" si="96"/>
        <v/>
      </c>
      <c r="O425" s="28">
        <f t="shared" si="91"/>
        <v>0</v>
      </c>
      <c r="P425" s="28">
        <f t="shared" si="93"/>
        <v>-144</v>
      </c>
      <c r="Q425" s="28" t="str">
        <f t="shared" si="92"/>
        <v/>
      </c>
    </row>
    <row r="426" spans="4:17" x14ac:dyDescent="0.25">
      <c r="D426" s="28" t="str">
        <f t="shared" si="87"/>
        <v/>
      </c>
      <c r="E426" s="28" t="str">
        <f t="shared" si="95"/>
        <v/>
      </c>
      <c r="F426" s="28" t="str">
        <f t="shared" si="100"/>
        <v/>
      </c>
      <c r="G426" s="28" t="str">
        <f t="shared" si="97"/>
        <v/>
      </c>
      <c r="H426" s="28" t="str">
        <f t="shared" si="88"/>
        <v/>
      </c>
      <c r="I426" s="28" t="str">
        <f t="shared" si="98"/>
        <v/>
      </c>
      <c r="J426" s="28" t="str">
        <f t="shared" si="89"/>
        <v/>
      </c>
      <c r="K426" s="28" t="str">
        <f t="shared" si="94"/>
        <v/>
      </c>
      <c r="L426" s="28">
        <f t="shared" si="99"/>
        <v>1</v>
      </c>
      <c r="M426" s="28" t="str">
        <f t="shared" si="90"/>
        <v/>
      </c>
      <c r="N426" s="28" t="str">
        <f t="shared" si="96"/>
        <v/>
      </c>
      <c r="O426" s="28">
        <f t="shared" si="91"/>
        <v>0</v>
      </c>
      <c r="P426" s="28">
        <f t="shared" si="93"/>
        <v>-144</v>
      </c>
      <c r="Q426" s="28" t="str">
        <f t="shared" si="92"/>
        <v/>
      </c>
    </row>
    <row r="427" spans="4:17" x14ac:dyDescent="0.25">
      <c r="D427" s="28" t="str">
        <f t="shared" si="87"/>
        <v/>
      </c>
      <c r="E427" s="28" t="str">
        <f t="shared" si="95"/>
        <v/>
      </c>
      <c r="F427" s="28" t="str">
        <f t="shared" si="100"/>
        <v/>
      </c>
      <c r="G427" s="28" t="str">
        <f t="shared" si="97"/>
        <v/>
      </c>
      <c r="H427" s="28" t="str">
        <f t="shared" si="88"/>
        <v/>
      </c>
      <c r="I427" s="28" t="str">
        <f t="shared" si="98"/>
        <v/>
      </c>
      <c r="J427" s="28" t="str">
        <f t="shared" si="89"/>
        <v/>
      </c>
      <c r="K427" s="28" t="str">
        <f t="shared" si="94"/>
        <v/>
      </c>
      <c r="L427" s="28">
        <f t="shared" si="99"/>
        <v>1</v>
      </c>
      <c r="M427" s="28" t="str">
        <f t="shared" si="90"/>
        <v/>
      </c>
      <c r="N427" s="28" t="str">
        <f t="shared" si="96"/>
        <v/>
      </c>
      <c r="O427" s="28">
        <f t="shared" si="91"/>
        <v>0</v>
      </c>
      <c r="P427" s="28">
        <f t="shared" si="93"/>
        <v>-144</v>
      </c>
      <c r="Q427" s="28" t="str">
        <f t="shared" si="92"/>
        <v/>
      </c>
    </row>
    <row r="428" spans="4:17" x14ac:dyDescent="0.25">
      <c r="D428" s="28" t="str">
        <f t="shared" si="87"/>
        <v/>
      </c>
      <c r="E428" s="28" t="str">
        <f t="shared" si="95"/>
        <v/>
      </c>
      <c r="F428" s="28" t="str">
        <f t="shared" si="100"/>
        <v/>
      </c>
      <c r="G428" s="28" t="str">
        <f t="shared" si="97"/>
        <v/>
      </c>
      <c r="H428" s="28" t="str">
        <f>IF(AND($J428="b",$I427=""),"last",IF(AND(N427="l",C427=0),H427,IF(AND($N427="w",$I427=$E427),"last",IF(AND($N427="w",$I427=$F427),"furthest",IF(AND($N427="l",$I427=$E427),"furthest",IF(AND($N427="l",$I427=$F427),"last",""))))))</f>
        <v/>
      </c>
      <c r="I428" s="28" t="str">
        <f t="shared" si="98"/>
        <v/>
      </c>
      <c r="J428" s="28" t="str">
        <f t="shared" si="89"/>
        <v/>
      </c>
      <c r="K428" s="28" t="str">
        <f t="shared" si="94"/>
        <v/>
      </c>
      <c r="L428" s="28">
        <f t="shared" si="99"/>
        <v>1</v>
      </c>
      <c r="M428" s="28" t="str">
        <f t="shared" si="90"/>
        <v/>
      </c>
      <c r="N428" s="28" t="str">
        <f t="shared" si="96"/>
        <v/>
      </c>
      <c r="O428" s="28">
        <f t="shared" si="91"/>
        <v>0</v>
      </c>
      <c r="P428" s="28">
        <f t="shared" si="93"/>
        <v>-144</v>
      </c>
      <c r="Q428" s="28" t="str">
        <f t="shared" si="92"/>
        <v/>
      </c>
    </row>
    <row r="429" spans="4:17" x14ac:dyDescent="0.25">
      <c r="D429" s="28" t="str">
        <f t="shared" si="87"/>
        <v/>
      </c>
      <c r="E429" s="28" t="str">
        <f t="shared" si="95"/>
        <v/>
      </c>
      <c r="F429" s="28" t="str">
        <f t="shared" si="100"/>
        <v/>
      </c>
      <c r="G429" s="28" t="str">
        <f t="shared" si="97"/>
        <v/>
      </c>
      <c r="H429" s="28" t="str">
        <f t="shared" ref="H429:H492" si="101">IF(AND($J429="b",$I428=""),"last",IF(AND(N428="l",C428=0),H428,IF(AND($N428="w",$I428=$E428),"last",IF(AND($N428="w",$I428=$F428),"furthest",IF(AND($N428="l",$I428=$E428),"furthest",IF(AND($N428="l",$I428=$F428),"last",""))))))</f>
        <v/>
      </c>
      <c r="I429" s="28" t="str">
        <f t="shared" si="98"/>
        <v/>
      </c>
      <c r="J429" s="28" t="str">
        <f t="shared" si="89"/>
        <v/>
      </c>
      <c r="K429" s="28" t="str">
        <f t="shared" si="94"/>
        <v/>
      </c>
      <c r="L429" s="28">
        <f t="shared" si="99"/>
        <v>1</v>
      </c>
      <c r="M429" s="28" t="str">
        <f t="shared" si="90"/>
        <v/>
      </c>
      <c r="N429" s="28" t="str">
        <f t="shared" si="96"/>
        <v/>
      </c>
      <c r="O429" s="28">
        <f t="shared" si="91"/>
        <v>0</v>
      </c>
      <c r="P429" s="28">
        <f t="shared" si="93"/>
        <v>-144</v>
      </c>
      <c r="Q429" s="28" t="str">
        <f t="shared" si="92"/>
        <v/>
      </c>
    </row>
    <row r="430" spans="4:17" x14ac:dyDescent="0.25">
      <c r="D430" s="28" t="str">
        <f t="shared" si="87"/>
        <v/>
      </c>
      <c r="E430" s="28" t="str">
        <f t="shared" si="95"/>
        <v/>
      </c>
      <c r="F430" s="28" t="str">
        <f t="shared" si="100"/>
        <v/>
      </c>
      <c r="G430" s="28" t="str">
        <f t="shared" si="97"/>
        <v/>
      </c>
      <c r="H430" s="28" t="str">
        <f t="shared" si="101"/>
        <v/>
      </c>
      <c r="I430" s="28" t="str">
        <f t="shared" si="98"/>
        <v/>
      </c>
      <c r="J430" s="28" t="str">
        <f t="shared" si="89"/>
        <v/>
      </c>
      <c r="K430" s="28" t="str">
        <f t="shared" si="94"/>
        <v/>
      </c>
      <c r="L430" s="28">
        <f t="shared" si="99"/>
        <v>1</v>
      </c>
      <c r="M430" s="28" t="str">
        <f t="shared" si="90"/>
        <v/>
      </c>
      <c r="N430" s="28" t="str">
        <f t="shared" si="96"/>
        <v/>
      </c>
      <c r="O430" s="28">
        <f t="shared" si="91"/>
        <v>0</v>
      </c>
      <c r="P430" s="28">
        <f t="shared" si="93"/>
        <v>-144</v>
      </c>
      <c r="Q430" s="28" t="str">
        <f t="shared" si="92"/>
        <v/>
      </c>
    </row>
    <row r="431" spans="4:17" x14ac:dyDescent="0.25">
      <c r="D431" s="28" t="str">
        <f t="shared" si="87"/>
        <v/>
      </c>
      <c r="E431" s="28" t="str">
        <f t="shared" si="95"/>
        <v/>
      </c>
      <c r="F431" s="28" t="str">
        <f t="shared" si="100"/>
        <v/>
      </c>
      <c r="G431" s="28" t="str">
        <f t="shared" si="97"/>
        <v/>
      </c>
      <c r="H431" s="28" t="str">
        <f t="shared" si="101"/>
        <v/>
      </c>
      <c r="I431" s="28" t="str">
        <f t="shared" si="98"/>
        <v/>
      </c>
      <c r="J431" s="28" t="str">
        <f t="shared" si="89"/>
        <v/>
      </c>
      <c r="K431" s="28" t="str">
        <f t="shared" si="94"/>
        <v/>
      </c>
      <c r="L431" s="28">
        <f t="shared" si="99"/>
        <v>1</v>
      </c>
      <c r="M431" s="28" t="str">
        <f t="shared" si="90"/>
        <v/>
      </c>
      <c r="N431" s="28" t="str">
        <f t="shared" si="96"/>
        <v/>
      </c>
      <c r="O431" s="28">
        <f t="shared" si="91"/>
        <v>0</v>
      </c>
      <c r="P431" s="28">
        <f t="shared" si="93"/>
        <v>-144</v>
      </c>
      <c r="Q431" s="28" t="str">
        <f t="shared" si="92"/>
        <v/>
      </c>
    </row>
    <row r="432" spans="4:17" x14ac:dyDescent="0.25">
      <c r="D432" s="28" t="str">
        <f t="shared" si="87"/>
        <v/>
      </c>
      <c r="E432" s="28" t="str">
        <f t="shared" si="95"/>
        <v/>
      </c>
      <c r="F432" s="28" t="str">
        <f t="shared" si="100"/>
        <v/>
      </c>
      <c r="G432" s="28" t="str">
        <f t="shared" si="97"/>
        <v/>
      </c>
      <c r="H432" s="28" t="str">
        <f t="shared" si="101"/>
        <v/>
      </c>
      <c r="I432" s="28" t="str">
        <f t="shared" si="98"/>
        <v/>
      </c>
      <c r="J432" s="28" t="str">
        <f t="shared" si="89"/>
        <v/>
      </c>
      <c r="K432" s="28" t="str">
        <f t="shared" si="94"/>
        <v/>
      </c>
      <c r="L432" s="28">
        <f t="shared" si="99"/>
        <v>1</v>
      </c>
      <c r="M432" s="28" t="str">
        <f t="shared" si="90"/>
        <v/>
      </c>
      <c r="N432" s="28" t="str">
        <f t="shared" si="96"/>
        <v/>
      </c>
      <c r="O432" s="28">
        <f t="shared" si="91"/>
        <v>0</v>
      </c>
      <c r="P432" s="28">
        <f t="shared" si="93"/>
        <v>-144</v>
      </c>
      <c r="Q432" s="28" t="str">
        <f t="shared" si="92"/>
        <v/>
      </c>
    </row>
    <row r="433" spans="4:17" x14ac:dyDescent="0.25">
      <c r="D433" s="28" t="str">
        <f t="shared" si="87"/>
        <v/>
      </c>
      <c r="E433" s="28" t="str">
        <f t="shared" si="95"/>
        <v/>
      </c>
      <c r="F433" s="28" t="str">
        <f t="shared" si="100"/>
        <v/>
      </c>
      <c r="G433" s="28" t="str">
        <f t="shared" si="97"/>
        <v/>
      </c>
      <c r="H433" s="28" t="str">
        <f t="shared" si="101"/>
        <v/>
      </c>
      <c r="I433" s="28" t="str">
        <f t="shared" si="98"/>
        <v/>
      </c>
      <c r="J433" s="28" t="str">
        <f t="shared" si="89"/>
        <v/>
      </c>
      <c r="K433" s="28" t="str">
        <f t="shared" si="94"/>
        <v/>
      </c>
      <c r="L433" s="28">
        <f t="shared" si="99"/>
        <v>1</v>
      </c>
      <c r="M433" s="28" t="str">
        <f t="shared" si="90"/>
        <v/>
      </c>
      <c r="N433" s="28" t="str">
        <f t="shared" si="96"/>
        <v/>
      </c>
      <c r="O433" s="28">
        <f t="shared" si="91"/>
        <v>0</v>
      </c>
      <c r="P433" s="28">
        <f t="shared" si="93"/>
        <v>-144</v>
      </c>
      <c r="Q433" s="28" t="str">
        <f t="shared" si="92"/>
        <v/>
      </c>
    </row>
    <row r="434" spans="4:17" x14ac:dyDescent="0.25">
      <c r="D434" s="28" t="str">
        <f t="shared" si="87"/>
        <v/>
      </c>
      <c r="E434" s="28" t="str">
        <f t="shared" si="95"/>
        <v/>
      </c>
      <c r="F434" s="28" t="str">
        <f t="shared" si="100"/>
        <v/>
      </c>
      <c r="G434" s="28" t="str">
        <f t="shared" si="97"/>
        <v/>
      </c>
      <c r="H434" s="28" t="str">
        <f t="shared" si="101"/>
        <v/>
      </c>
      <c r="I434" s="28" t="str">
        <f t="shared" si="98"/>
        <v/>
      </c>
      <c r="J434" s="28" t="str">
        <f t="shared" si="89"/>
        <v/>
      </c>
      <c r="K434" s="28" t="str">
        <f t="shared" si="94"/>
        <v/>
      </c>
      <c r="L434" s="28">
        <f t="shared" si="99"/>
        <v>1</v>
      </c>
      <c r="M434" s="28" t="str">
        <f t="shared" si="90"/>
        <v/>
      </c>
      <c r="N434" s="28" t="str">
        <f t="shared" si="96"/>
        <v/>
      </c>
      <c r="O434" s="28">
        <f t="shared" si="91"/>
        <v>0</v>
      </c>
      <c r="P434" s="28">
        <f t="shared" si="93"/>
        <v>-144</v>
      </c>
      <c r="Q434" s="28" t="str">
        <f t="shared" si="92"/>
        <v/>
      </c>
    </row>
    <row r="435" spans="4:17" x14ac:dyDescent="0.25">
      <c r="D435" s="28" t="str">
        <f t="shared" si="87"/>
        <v/>
      </c>
      <c r="E435" s="28" t="str">
        <f t="shared" si="95"/>
        <v/>
      </c>
      <c r="F435" s="28" t="str">
        <f t="shared" si="100"/>
        <v/>
      </c>
      <c r="G435" s="28" t="str">
        <f t="shared" si="97"/>
        <v/>
      </c>
      <c r="H435" s="28" t="str">
        <f t="shared" si="101"/>
        <v/>
      </c>
      <c r="I435" s="28" t="str">
        <f t="shared" si="98"/>
        <v/>
      </c>
      <c r="J435" s="28" t="str">
        <f t="shared" si="89"/>
        <v/>
      </c>
      <c r="K435" s="28" t="str">
        <f t="shared" si="94"/>
        <v/>
      </c>
      <c r="L435" s="28">
        <f t="shared" si="99"/>
        <v>1</v>
      </c>
      <c r="M435" s="28" t="str">
        <f t="shared" si="90"/>
        <v/>
      </c>
      <c r="N435" s="28" t="str">
        <f t="shared" si="96"/>
        <v/>
      </c>
      <c r="O435" s="28">
        <f t="shared" si="91"/>
        <v>0</v>
      </c>
      <c r="P435" s="28">
        <f t="shared" si="93"/>
        <v>-144</v>
      </c>
      <c r="Q435" s="28" t="str">
        <f t="shared" si="92"/>
        <v/>
      </c>
    </row>
    <row r="436" spans="4:17" x14ac:dyDescent="0.25">
      <c r="D436" s="28" t="str">
        <f t="shared" si="87"/>
        <v/>
      </c>
      <c r="E436" s="28" t="str">
        <f t="shared" si="95"/>
        <v/>
      </c>
      <c r="F436" s="28" t="str">
        <f t="shared" si="100"/>
        <v/>
      </c>
      <c r="G436" s="28" t="str">
        <f t="shared" si="97"/>
        <v/>
      </c>
      <c r="H436" s="28" t="str">
        <f t="shared" si="101"/>
        <v/>
      </c>
      <c r="I436" s="28" t="str">
        <f t="shared" si="98"/>
        <v/>
      </c>
      <c r="J436" s="28" t="str">
        <f t="shared" si="89"/>
        <v/>
      </c>
      <c r="K436" s="28" t="str">
        <f t="shared" si="94"/>
        <v/>
      </c>
      <c r="L436" s="28">
        <f t="shared" si="99"/>
        <v>1</v>
      </c>
      <c r="M436" s="28" t="str">
        <f t="shared" si="90"/>
        <v/>
      </c>
      <c r="N436" s="28" t="str">
        <f t="shared" si="96"/>
        <v/>
      </c>
      <c r="O436" s="28">
        <f t="shared" si="91"/>
        <v>0</v>
      </c>
      <c r="P436" s="28">
        <f t="shared" si="93"/>
        <v>-144</v>
      </c>
      <c r="Q436" s="28" t="str">
        <f t="shared" si="92"/>
        <v/>
      </c>
    </row>
    <row r="437" spans="4:17" x14ac:dyDescent="0.25">
      <c r="D437" s="28" t="str">
        <f t="shared" si="87"/>
        <v/>
      </c>
      <c r="E437" s="28" t="str">
        <f t="shared" si="95"/>
        <v/>
      </c>
      <c r="F437" s="28" t="str">
        <f t="shared" si="100"/>
        <v/>
      </c>
      <c r="G437" s="28" t="str">
        <f t="shared" si="97"/>
        <v/>
      </c>
      <c r="H437" s="28" t="str">
        <f t="shared" si="101"/>
        <v/>
      </c>
      <c r="I437" s="28" t="str">
        <f t="shared" si="98"/>
        <v/>
      </c>
      <c r="J437" s="28" t="str">
        <f t="shared" si="89"/>
        <v/>
      </c>
      <c r="K437" s="28" t="str">
        <f t="shared" si="94"/>
        <v/>
      </c>
      <c r="L437" s="28">
        <f t="shared" si="99"/>
        <v>1</v>
      </c>
      <c r="M437" s="28" t="str">
        <f t="shared" si="90"/>
        <v/>
      </c>
      <c r="N437" s="28" t="str">
        <f t="shared" si="96"/>
        <v/>
      </c>
      <c r="O437" s="28">
        <f t="shared" si="91"/>
        <v>0</v>
      </c>
      <c r="P437" s="28">
        <f t="shared" si="93"/>
        <v>-144</v>
      </c>
      <c r="Q437" s="28" t="str">
        <f t="shared" si="92"/>
        <v/>
      </c>
    </row>
    <row r="438" spans="4:17" x14ac:dyDescent="0.25">
      <c r="D438" s="28" t="str">
        <f t="shared" si="87"/>
        <v/>
      </c>
      <c r="E438" s="28" t="str">
        <f t="shared" si="95"/>
        <v/>
      </c>
      <c r="F438" s="28" t="str">
        <f t="shared" si="100"/>
        <v/>
      </c>
      <c r="G438" s="28" t="str">
        <f t="shared" si="97"/>
        <v/>
      </c>
      <c r="H438" s="28" t="str">
        <f t="shared" si="101"/>
        <v/>
      </c>
      <c r="I438" s="28" t="str">
        <f t="shared" si="98"/>
        <v/>
      </c>
      <c r="J438" s="28" t="str">
        <f t="shared" si="89"/>
        <v/>
      </c>
      <c r="K438" s="28" t="str">
        <f t="shared" si="94"/>
        <v/>
      </c>
      <c r="L438" s="28">
        <f t="shared" si="99"/>
        <v>1</v>
      </c>
      <c r="M438" s="28" t="str">
        <f t="shared" si="90"/>
        <v/>
      </c>
      <c r="N438" s="28" t="str">
        <f t="shared" si="96"/>
        <v/>
      </c>
      <c r="O438" s="28">
        <f t="shared" si="91"/>
        <v>0</v>
      </c>
      <c r="P438" s="28">
        <f t="shared" si="93"/>
        <v>-144</v>
      </c>
      <c r="Q438" s="28" t="str">
        <f t="shared" si="92"/>
        <v/>
      </c>
    </row>
    <row r="439" spans="4:17" x14ac:dyDescent="0.25">
      <c r="D439" s="28" t="str">
        <f t="shared" si="87"/>
        <v/>
      </c>
      <c r="E439" s="28" t="str">
        <f t="shared" si="95"/>
        <v/>
      </c>
      <c r="F439" s="28" t="str">
        <f t="shared" si="100"/>
        <v/>
      </c>
      <c r="G439" s="28" t="str">
        <f t="shared" si="97"/>
        <v/>
      </c>
      <c r="H439" s="28" t="str">
        <f t="shared" si="101"/>
        <v/>
      </c>
      <c r="I439" s="28" t="str">
        <f t="shared" si="98"/>
        <v/>
      </c>
      <c r="J439" s="28" t="str">
        <f t="shared" si="89"/>
        <v/>
      </c>
      <c r="K439" s="28" t="str">
        <f t="shared" si="94"/>
        <v/>
      </c>
      <c r="L439" s="28">
        <f t="shared" si="99"/>
        <v>1</v>
      </c>
      <c r="M439" s="28" t="str">
        <f t="shared" si="90"/>
        <v/>
      </c>
      <c r="N439" s="28" t="str">
        <f t="shared" si="96"/>
        <v/>
      </c>
      <c r="O439" s="28">
        <f t="shared" si="91"/>
        <v>0</v>
      </c>
      <c r="P439" s="28">
        <f t="shared" si="93"/>
        <v>-144</v>
      </c>
      <c r="Q439" s="28" t="str">
        <f t="shared" si="92"/>
        <v/>
      </c>
    </row>
    <row r="440" spans="4:17" x14ac:dyDescent="0.25">
      <c r="D440" s="28" t="str">
        <f t="shared" si="87"/>
        <v/>
      </c>
      <c r="E440" s="28" t="str">
        <f t="shared" si="95"/>
        <v/>
      </c>
      <c r="F440" s="28" t="str">
        <f t="shared" si="100"/>
        <v/>
      </c>
      <c r="G440" s="28" t="str">
        <f t="shared" si="97"/>
        <v/>
      </c>
      <c r="H440" s="28" t="str">
        <f t="shared" si="101"/>
        <v/>
      </c>
      <c r="I440" s="28" t="str">
        <f t="shared" si="98"/>
        <v/>
      </c>
      <c r="J440" s="28" t="str">
        <f t="shared" si="89"/>
        <v/>
      </c>
      <c r="K440" s="28" t="str">
        <f t="shared" si="94"/>
        <v/>
      </c>
      <c r="L440" s="28">
        <f t="shared" si="99"/>
        <v>1</v>
      </c>
      <c r="M440" s="28" t="str">
        <f t="shared" si="90"/>
        <v/>
      </c>
      <c r="N440" s="28" t="str">
        <f t="shared" si="96"/>
        <v/>
      </c>
      <c r="O440" s="28">
        <f t="shared" si="91"/>
        <v>0</v>
      </c>
      <c r="P440" s="28">
        <f t="shared" si="93"/>
        <v>-144</v>
      </c>
      <c r="Q440" s="28" t="str">
        <f t="shared" si="92"/>
        <v/>
      </c>
    </row>
    <row r="441" spans="4:17" x14ac:dyDescent="0.25">
      <c r="D441" s="28" t="str">
        <f t="shared" si="87"/>
        <v/>
      </c>
      <c r="E441" s="28" t="str">
        <f t="shared" si="95"/>
        <v/>
      </c>
      <c r="F441" s="28" t="str">
        <f t="shared" si="100"/>
        <v/>
      </c>
      <c r="G441" s="28" t="str">
        <f t="shared" si="97"/>
        <v/>
      </c>
      <c r="H441" s="28" t="str">
        <f t="shared" si="101"/>
        <v/>
      </c>
      <c r="I441" s="28" t="str">
        <f t="shared" si="98"/>
        <v/>
      </c>
      <c r="J441" s="28" t="str">
        <f t="shared" si="89"/>
        <v/>
      </c>
      <c r="K441" s="28" t="str">
        <f t="shared" si="94"/>
        <v/>
      </c>
      <c r="L441" s="28">
        <f t="shared" si="99"/>
        <v>1</v>
      </c>
      <c r="M441" s="28" t="str">
        <f t="shared" si="90"/>
        <v/>
      </c>
      <c r="N441" s="28" t="str">
        <f t="shared" si="96"/>
        <v/>
      </c>
      <c r="O441" s="28">
        <f t="shared" si="91"/>
        <v>0</v>
      </c>
      <c r="P441" s="28">
        <f t="shared" si="93"/>
        <v>-144</v>
      </c>
      <c r="Q441" s="28" t="str">
        <f t="shared" si="92"/>
        <v/>
      </c>
    </row>
    <row r="442" spans="4:17" x14ac:dyDescent="0.25">
      <c r="D442" s="28" t="str">
        <f t="shared" si="87"/>
        <v/>
      </c>
      <c r="E442" s="28" t="str">
        <f t="shared" si="95"/>
        <v/>
      </c>
      <c r="F442" s="28" t="str">
        <f t="shared" si="100"/>
        <v/>
      </c>
      <c r="G442" s="28" t="str">
        <f t="shared" si="97"/>
        <v/>
      </c>
      <c r="H442" s="28" t="str">
        <f t="shared" si="101"/>
        <v/>
      </c>
      <c r="I442" s="28" t="str">
        <f t="shared" si="98"/>
        <v/>
      </c>
      <c r="J442" s="28" t="str">
        <f t="shared" si="89"/>
        <v/>
      </c>
      <c r="K442" s="28" t="str">
        <f t="shared" si="94"/>
        <v/>
      </c>
      <c r="L442" s="28">
        <f t="shared" si="99"/>
        <v>1</v>
      </c>
      <c r="M442" s="28" t="str">
        <f t="shared" si="90"/>
        <v/>
      </c>
      <c r="N442" s="28" t="str">
        <f t="shared" si="96"/>
        <v/>
      </c>
      <c r="O442" s="28">
        <f t="shared" si="91"/>
        <v>0</v>
      </c>
      <c r="P442" s="28">
        <f t="shared" si="93"/>
        <v>-144</v>
      </c>
      <c r="Q442" s="28" t="str">
        <f t="shared" si="92"/>
        <v/>
      </c>
    </row>
    <row r="443" spans="4:17" x14ac:dyDescent="0.25">
      <c r="D443" s="28" t="str">
        <f t="shared" si="87"/>
        <v/>
      </c>
      <c r="E443" s="28" t="str">
        <f t="shared" si="95"/>
        <v/>
      </c>
      <c r="F443" s="28" t="str">
        <f t="shared" si="100"/>
        <v/>
      </c>
      <c r="G443" s="28" t="str">
        <f t="shared" si="97"/>
        <v/>
      </c>
      <c r="H443" s="28" t="str">
        <f t="shared" si="101"/>
        <v/>
      </c>
      <c r="I443" s="28" t="str">
        <f t="shared" si="98"/>
        <v/>
      </c>
      <c r="J443" s="28" t="str">
        <f t="shared" si="89"/>
        <v/>
      </c>
      <c r="K443" s="28" t="str">
        <f t="shared" si="94"/>
        <v/>
      </c>
      <c r="L443" s="28">
        <f t="shared" si="99"/>
        <v>1</v>
      </c>
      <c r="M443" s="28" t="str">
        <f t="shared" si="90"/>
        <v/>
      </c>
      <c r="N443" s="28" t="str">
        <f t="shared" si="96"/>
        <v/>
      </c>
      <c r="O443" s="28">
        <f t="shared" si="91"/>
        <v>0</v>
      </c>
      <c r="P443" s="28">
        <f t="shared" si="93"/>
        <v>-144</v>
      </c>
      <c r="Q443" s="28" t="str">
        <f t="shared" si="92"/>
        <v/>
      </c>
    </row>
    <row r="444" spans="4:17" x14ac:dyDescent="0.25">
      <c r="D444" s="28" t="str">
        <f t="shared" si="87"/>
        <v/>
      </c>
      <c r="E444" s="28" t="str">
        <f t="shared" si="95"/>
        <v/>
      </c>
      <c r="F444" s="28" t="str">
        <f t="shared" si="100"/>
        <v/>
      </c>
      <c r="G444" s="28" t="str">
        <f t="shared" si="97"/>
        <v/>
      </c>
      <c r="H444" s="28" t="str">
        <f t="shared" si="101"/>
        <v/>
      </c>
      <c r="I444" s="28" t="str">
        <f t="shared" si="98"/>
        <v/>
      </c>
      <c r="J444" s="28" t="str">
        <f t="shared" si="89"/>
        <v/>
      </c>
      <c r="K444" s="28" t="str">
        <f t="shared" si="94"/>
        <v/>
      </c>
      <c r="L444" s="28">
        <f t="shared" si="99"/>
        <v>1</v>
      </c>
      <c r="M444" s="28" t="str">
        <f t="shared" si="90"/>
        <v/>
      </c>
      <c r="N444" s="28" t="str">
        <f t="shared" si="96"/>
        <v/>
      </c>
      <c r="O444" s="28">
        <f t="shared" si="91"/>
        <v>0</v>
      </c>
      <c r="P444" s="28">
        <f t="shared" si="93"/>
        <v>-144</v>
      </c>
      <c r="Q444" s="28" t="str">
        <f t="shared" si="92"/>
        <v/>
      </c>
    </row>
    <row r="445" spans="4:17" x14ac:dyDescent="0.25">
      <c r="D445" s="28" t="str">
        <f t="shared" si="87"/>
        <v/>
      </c>
      <c r="E445" s="28" t="str">
        <f t="shared" si="95"/>
        <v/>
      </c>
      <c r="F445" s="28" t="str">
        <f t="shared" si="100"/>
        <v/>
      </c>
      <c r="G445" s="28" t="str">
        <f t="shared" si="97"/>
        <v/>
      </c>
      <c r="H445" s="28" t="str">
        <f t="shared" si="101"/>
        <v/>
      </c>
      <c r="I445" s="28" t="str">
        <f t="shared" si="98"/>
        <v/>
      </c>
      <c r="J445" s="28" t="str">
        <f t="shared" si="89"/>
        <v/>
      </c>
      <c r="K445" s="28" t="str">
        <f t="shared" si="94"/>
        <v/>
      </c>
      <c r="L445" s="28">
        <f t="shared" si="99"/>
        <v>1</v>
      </c>
      <c r="M445" s="28" t="str">
        <f t="shared" si="90"/>
        <v/>
      </c>
      <c r="N445" s="28" t="str">
        <f t="shared" si="96"/>
        <v/>
      </c>
      <c r="O445" s="28">
        <f t="shared" si="91"/>
        <v>0</v>
      </c>
      <c r="P445" s="28">
        <f t="shared" si="93"/>
        <v>-144</v>
      </c>
      <c r="Q445" s="28" t="str">
        <f t="shared" si="92"/>
        <v/>
      </c>
    </row>
    <row r="446" spans="4:17" x14ac:dyDescent="0.25">
      <c r="D446" s="28" t="str">
        <f t="shared" si="87"/>
        <v/>
      </c>
      <c r="E446" s="28" t="str">
        <f t="shared" si="95"/>
        <v/>
      </c>
      <c r="F446" s="28" t="str">
        <f t="shared" si="100"/>
        <v/>
      </c>
      <c r="G446" s="28" t="str">
        <f t="shared" si="97"/>
        <v/>
      </c>
      <c r="H446" s="28" t="str">
        <f t="shared" si="101"/>
        <v/>
      </c>
      <c r="I446" s="28" t="str">
        <f t="shared" si="98"/>
        <v/>
      </c>
      <c r="J446" s="28" t="str">
        <f t="shared" si="89"/>
        <v/>
      </c>
      <c r="K446" s="28" t="str">
        <f t="shared" si="94"/>
        <v/>
      </c>
      <c r="L446" s="28">
        <f t="shared" si="99"/>
        <v>1</v>
      </c>
      <c r="M446" s="28" t="str">
        <f t="shared" si="90"/>
        <v/>
      </c>
      <c r="N446" s="28" t="str">
        <f t="shared" si="96"/>
        <v/>
      </c>
      <c r="O446" s="28">
        <f t="shared" si="91"/>
        <v>0</v>
      </c>
      <c r="P446" s="28">
        <f t="shared" si="93"/>
        <v>-144</v>
      </c>
      <c r="Q446" s="28" t="str">
        <f t="shared" si="92"/>
        <v/>
      </c>
    </row>
    <row r="447" spans="4:17" x14ac:dyDescent="0.25">
      <c r="D447" s="28" t="str">
        <f t="shared" si="87"/>
        <v/>
      </c>
      <c r="E447" s="28" t="str">
        <f t="shared" si="95"/>
        <v/>
      </c>
      <c r="F447" s="28" t="str">
        <f t="shared" si="100"/>
        <v/>
      </c>
      <c r="G447" s="28" t="str">
        <f t="shared" si="97"/>
        <v/>
      </c>
      <c r="H447" s="28" t="str">
        <f t="shared" si="101"/>
        <v/>
      </c>
      <c r="I447" s="28" t="str">
        <f t="shared" si="98"/>
        <v/>
      </c>
      <c r="J447" s="28" t="str">
        <f t="shared" si="89"/>
        <v/>
      </c>
      <c r="K447" s="28" t="str">
        <f t="shared" si="94"/>
        <v/>
      </c>
      <c r="L447" s="28">
        <f t="shared" si="99"/>
        <v>1</v>
      </c>
      <c r="M447" s="28" t="str">
        <f t="shared" si="90"/>
        <v/>
      </c>
      <c r="N447" s="28" t="str">
        <f t="shared" si="96"/>
        <v/>
      </c>
      <c r="O447" s="28">
        <f t="shared" si="91"/>
        <v>0</v>
      </c>
      <c r="P447" s="28">
        <f t="shared" si="93"/>
        <v>-144</v>
      </c>
      <c r="Q447" s="28" t="str">
        <f t="shared" si="92"/>
        <v/>
      </c>
    </row>
    <row r="448" spans="4:17" x14ac:dyDescent="0.25">
      <c r="D448" s="28" t="str">
        <f t="shared" si="87"/>
        <v/>
      </c>
      <c r="E448" s="28" t="str">
        <f t="shared" si="95"/>
        <v/>
      </c>
      <c r="F448" s="28" t="str">
        <f t="shared" si="100"/>
        <v/>
      </c>
      <c r="G448" s="28" t="str">
        <f t="shared" si="97"/>
        <v/>
      </c>
      <c r="H448" s="28" t="str">
        <f t="shared" si="101"/>
        <v/>
      </c>
      <c r="I448" s="28" t="str">
        <f t="shared" si="98"/>
        <v/>
      </c>
      <c r="J448" s="28" t="str">
        <f t="shared" si="89"/>
        <v/>
      </c>
      <c r="K448" s="28" t="str">
        <f t="shared" si="94"/>
        <v/>
      </c>
      <c r="L448" s="28">
        <f t="shared" si="99"/>
        <v>1</v>
      </c>
      <c r="M448" s="28" t="str">
        <f t="shared" si="90"/>
        <v/>
      </c>
      <c r="N448" s="28" t="str">
        <f t="shared" si="96"/>
        <v/>
      </c>
      <c r="O448" s="28">
        <f t="shared" si="91"/>
        <v>0</v>
      </c>
      <c r="P448" s="28">
        <f t="shared" si="93"/>
        <v>-144</v>
      </c>
      <c r="Q448" s="28" t="str">
        <f t="shared" si="92"/>
        <v/>
      </c>
    </row>
    <row r="449" spans="4:17" x14ac:dyDescent="0.25">
      <c r="D449" s="28" t="str">
        <f t="shared" si="87"/>
        <v/>
      </c>
      <c r="E449" s="28" t="str">
        <f t="shared" si="95"/>
        <v/>
      </c>
      <c r="F449" s="28" t="str">
        <f t="shared" si="100"/>
        <v/>
      </c>
      <c r="G449" s="28" t="str">
        <f t="shared" si="97"/>
        <v/>
      </c>
      <c r="H449" s="28" t="str">
        <f t="shared" si="101"/>
        <v/>
      </c>
      <c r="I449" s="28" t="str">
        <f t="shared" si="98"/>
        <v/>
      </c>
      <c r="J449" s="28" t="str">
        <f t="shared" si="89"/>
        <v/>
      </c>
      <c r="K449" s="28" t="str">
        <f t="shared" si="94"/>
        <v/>
      </c>
      <c r="L449" s="28">
        <f t="shared" si="99"/>
        <v>1</v>
      </c>
      <c r="M449" s="28" t="str">
        <f t="shared" si="90"/>
        <v/>
      </c>
      <c r="N449" s="28" t="str">
        <f t="shared" si="96"/>
        <v/>
      </c>
      <c r="O449" s="28">
        <f t="shared" si="91"/>
        <v>0</v>
      </c>
      <c r="P449" s="28">
        <f t="shared" si="93"/>
        <v>-144</v>
      </c>
      <c r="Q449" s="28" t="str">
        <f t="shared" si="92"/>
        <v/>
      </c>
    </row>
    <row r="450" spans="4:17" x14ac:dyDescent="0.25">
      <c r="D450" s="28" t="str">
        <f t="shared" si="87"/>
        <v/>
      </c>
      <c r="E450" s="28" t="str">
        <f t="shared" si="95"/>
        <v/>
      </c>
      <c r="F450" s="28" t="str">
        <f t="shared" si="100"/>
        <v/>
      </c>
      <c r="G450" s="28" t="str">
        <f t="shared" si="97"/>
        <v/>
      </c>
      <c r="H450" s="28" t="str">
        <f t="shared" si="101"/>
        <v/>
      </c>
      <c r="I450" s="28" t="str">
        <f t="shared" si="98"/>
        <v/>
      </c>
      <c r="J450" s="28" t="str">
        <f t="shared" si="89"/>
        <v/>
      </c>
      <c r="K450" s="28" t="str">
        <f t="shared" si="94"/>
        <v/>
      </c>
      <c r="L450" s="28">
        <f t="shared" si="99"/>
        <v>1</v>
      </c>
      <c r="M450" s="28" t="str">
        <f t="shared" si="90"/>
        <v/>
      </c>
      <c r="N450" s="28" t="str">
        <f t="shared" si="96"/>
        <v/>
      </c>
      <c r="O450" s="28">
        <f t="shared" si="91"/>
        <v>0</v>
      </c>
      <c r="P450" s="28">
        <f t="shared" si="93"/>
        <v>-144</v>
      </c>
      <c r="Q450" s="28" t="str">
        <f t="shared" si="92"/>
        <v/>
      </c>
    </row>
    <row r="451" spans="4:17" x14ac:dyDescent="0.25">
      <c r="D451" s="28" t="str">
        <f t="shared" si="87"/>
        <v/>
      </c>
      <c r="E451" s="28" t="str">
        <f t="shared" si="95"/>
        <v/>
      </c>
      <c r="F451" s="28" t="str">
        <f t="shared" si="100"/>
        <v/>
      </c>
      <c r="G451" s="28" t="str">
        <f t="shared" si="97"/>
        <v/>
      </c>
      <c r="H451" s="28" t="str">
        <f t="shared" si="101"/>
        <v/>
      </c>
      <c r="I451" s="28" t="str">
        <f t="shared" si="98"/>
        <v/>
      </c>
      <c r="J451" s="28" t="str">
        <f t="shared" si="89"/>
        <v/>
      </c>
      <c r="K451" s="28" t="str">
        <f t="shared" si="94"/>
        <v/>
      </c>
      <c r="L451" s="28">
        <f t="shared" si="99"/>
        <v>1</v>
      </c>
      <c r="M451" s="28" t="str">
        <f t="shared" si="90"/>
        <v/>
      </c>
      <c r="N451" s="28" t="str">
        <f t="shared" si="96"/>
        <v/>
      </c>
      <c r="O451" s="28">
        <f t="shared" si="91"/>
        <v>0</v>
      </c>
      <c r="P451" s="28">
        <f t="shared" si="93"/>
        <v>-144</v>
      </c>
      <c r="Q451" s="28" t="str">
        <f t="shared" si="92"/>
        <v/>
      </c>
    </row>
    <row r="452" spans="4:17" x14ac:dyDescent="0.25">
      <c r="D452" s="28" t="str">
        <f t="shared" ref="D452:D500" si="102">IF($C452="","",LOOKUP($C452,$AI:$AI,$AO:$AO))</f>
        <v/>
      </c>
      <c r="E452" s="28" t="str">
        <f t="shared" si="95"/>
        <v/>
      </c>
      <c r="F452" s="28" t="str">
        <f t="shared" si="100"/>
        <v/>
      </c>
      <c r="G452" s="28" t="str">
        <f t="shared" si="97"/>
        <v/>
      </c>
      <c r="H452" s="28" t="str">
        <f t="shared" si="101"/>
        <v/>
      </c>
      <c r="I452" s="28" t="str">
        <f t="shared" si="98"/>
        <v/>
      </c>
      <c r="J452" s="28" t="str">
        <f t="shared" si="89"/>
        <v/>
      </c>
      <c r="K452" s="28" t="str">
        <f t="shared" si="94"/>
        <v/>
      </c>
      <c r="L452" s="28">
        <f t="shared" si="99"/>
        <v>1</v>
      </c>
      <c r="M452" s="28" t="str">
        <f t="shared" si="90"/>
        <v/>
      </c>
      <c r="N452" s="28" t="str">
        <f t="shared" si="96"/>
        <v/>
      </c>
      <c r="O452" s="28">
        <f t="shared" si="91"/>
        <v>0</v>
      </c>
      <c r="P452" s="28">
        <f t="shared" si="93"/>
        <v>-144</v>
      </c>
      <c r="Q452" s="28" t="str">
        <f t="shared" si="92"/>
        <v/>
      </c>
    </row>
    <row r="453" spans="4:17" x14ac:dyDescent="0.25">
      <c r="D453" s="28" t="str">
        <f t="shared" si="102"/>
        <v/>
      </c>
      <c r="E453" s="28" t="str">
        <f t="shared" si="95"/>
        <v/>
      </c>
      <c r="F453" s="28" t="str">
        <f t="shared" si="100"/>
        <v/>
      </c>
      <c r="G453" s="28" t="str">
        <f t="shared" si="97"/>
        <v/>
      </c>
      <c r="H453" s="28" t="str">
        <f t="shared" si="101"/>
        <v/>
      </c>
      <c r="I453" s="28" t="str">
        <f t="shared" si="98"/>
        <v/>
      </c>
      <c r="J453" s="28" t="str">
        <f t="shared" si="89"/>
        <v/>
      </c>
      <c r="K453" s="28" t="str">
        <f t="shared" si="94"/>
        <v/>
      </c>
      <c r="L453" s="28">
        <f t="shared" si="99"/>
        <v>1</v>
      </c>
      <c r="M453" s="28" t="str">
        <f t="shared" si="90"/>
        <v/>
      </c>
      <c r="N453" s="28" t="str">
        <f t="shared" si="96"/>
        <v/>
      </c>
      <c r="O453" s="28">
        <f t="shared" si="91"/>
        <v>0</v>
      </c>
      <c r="P453" s="28">
        <f t="shared" si="93"/>
        <v>-144</v>
      </c>
      <c r="Q453" s="28" t="str">
        <f t="shared" si="92"/>
        <v/>
      </c>
    </row>
    <row r="454" spans="4:17" x14ac:dyDescent="0.25">
      <c r="D454" s="28" t="str">
        <f t="shared" si="102"/>
        <v/>
      </c>
      <c r="E454" s="28" t="str">
        <f t="shared" si="95"/>
        <v/>
      </c>
      <c r="F454" s="28" t="str">
        <f t="shared" si="100"/>
        <v/>
      </c>
      <c r="G454" s="28" t="str">
        <f t="shared" si="97"/>
        <v/>
      </c>
      <c r="H454" s="28" t="str">
        <f t="shared" si="101"/>
        <v/>
      </c>
      <c r="I454" s="28" t="str">
        <f t="shared" si="98"/>
        <v/>
      </c>
      <c r="J454" s="28" t="str">
        <f t="shared" si="89"/>
        <v/>
      </c>
      <c r="K454" s="28" t="str">
        <f t="shared" si="94"/>
        <v/>
      </c>
      <c r="L454" s="28">
        <f t="shared" si="99"/>
        <v>1</v>
      </c>
      <c r="M454" s="28" t="str">
        <f t="shared" si="90"/>
        <v/>
      </c>
      <c r="N454" s="28" t="str">
        <f t="shared" si="96"/>
        <v/>
      </c>
      <c r="O454" s="28">
        <f t="shared" si="91"/>
        <v>0</v>
      </c>
      <c r="P454" s="28">
        <f t="shared" si="93"/>
        <v>-144</v>
      </c>
      <c r="Q454" s="28" t="str">
        <f t="shared" si="92"/>
        <v/>
      </c>
    </row>
    <row r="455" spans="4:17" x14ac:dyDescent="0.25">
      <c r="D455" s="28" t="str">
        <f t="shared" si="102"/>
        <v/>
      </c>
      <c r="E455" s="28" t="str">
        <f t="shared" si="95"/>
        <v/>
      </c>
      <c r="F455" s="28" t="str">
        <f t="shared" si="100"/>
        <v/>
      </c>
      <c r="G455" s="28" t="str">
        <f t="shared" si="97"/>
        <v/>
      </c>
      <c r="H455" s="28" t="str">
        <f t="shared" si="101"/>
        <v/>
      </c>
      <c r="I455" s="28" t="str">
        <f t="shared" si="98"/>
        <v/>
      </c>
      <c r="J455" s="28" t="str">
        <f t="shared" si="89"/>
        <v/>
      </c>
      <c r="K455" s="28" t="str">
        <f t="shared" si="94"/>
        <v/>
      </c>
      <c r="L455" s="28">
        <f t="shared" si="99"/>
        <v>1</v>
      </c>
      <c r="M455" s="28" t="str">
        <f t="shared" si="90"/>
        <v/>
      </c>
      <c r="N455" s="28" t="str">
        <f t="shared" si="96"/>
        <v/>
      </c>
      <c r="O455" s="28">
        <f t="shared" si="91"/>
        <v>0</v>
      </c>
      <c r="P455" s="28">
        <f t="shared" si="93"/>
        <v>-144</v>
      </c>
      <c r="Q455" s="28" t="str">
        <f t="shared" si="92"/>
        <v/>
      </c>
    </row>
    <row r="456" spans="4:17" x14ac:dyDescent="0.25">
      <c r="D456" s="28" t="str">
        <f t="shared" si="102"/>
        <v/>
      </c>
      <c r="E456" s="28" t="str">
        <f t="shared" si="95"/>
        <v/>
      </c>
      <c r="F456" s="28" t="str">
        <f t="shared" si="100"/>
        <v/>
      </c>
      <c r="G456" s="28" t="str">
        <f t="shared" si="97"/>
        <v/>
      </c>
      <c r="H456" s="28" t="str">
        <f t="shared" si="101"/>
        <v/>
      </c>
      <c r="I456" s="28" t="str">
        <f t="shared" si="98"/>
        <v/>
      </c>
      <c r="J456" s="28" t="str">
        <f t="shared" si="89"/>
        <v/>
      </c>
      <c r="K456" s="28" t="str">
        <f t="shared" si="94"/>
        <v/>
      </c>
      <c r="L456" s="28">
        <f t="shared" si="99"/>
        <v>1</v>
      </c>
      <c r="M456" s="28" t="str">
        <f t="shared" si="90"/>
        <v/>
      </c>
      <c r="N456" s="28" t="str">
        <f t="shared" si="96"/>
        <v/>
      </c>
      <c r="O456" s="28">
        <f t="shared" si="91"/>
        <v>0</v>
      </c>
      <c r="P456" s="28">
        <f t="shared" si="93"/>
        <v>-144</v>
      </c>
      <c r="Q456" s="28" t="str">
        <f t="shared" si="92"/>
        <v/>
      </c>
    </row>
    <row r="457" spans="4:17" x14ac:dyDescent="0.25">
      <c r="D457" s="28" t="str">
        <f t="shared" si="102"/>
        <v/>
      </c>
      <c r="E457" s="28" t="str">
        <f t="shared" si="95"/>
        <v/>
      </c>
      <c r="F457" s="28" t="str">
        <f t="shared" si="100"/>
        <v/>
      </c>
      <c r="G457" s="28" t="str">
        <f t="shared" si="97"/>
        <v/>
      </c>
      <c r="H457" s="28" t="str">
        <f t="shared" si="101"/>
        <v/>
      </c>
      <c r="I457" s="28" t="str">
        <f t="shared" si="98"/>
        <v/>
      </c>
      <c r="J457" s="28" t="str">
        <f t="shared" ref="J457:J500" si="103">IF(C456="","",IF(LEN(E457)=26,"b",""))</f>
        <v/>
      </c>
      <c r="K457" s="28" t="str">
        <f t="shared" si="94"/>
        <v/>
      </c>
      <c r="L457" s="28">
        <f t="shared" si="99"/>
        <v>1</v>
      </c>
      <c r="M457" s="28" t="str">
        <f t="shared" ref="M457:M500" si="104">IF(J457="","",VLOOKUP(L457,$S$3:$T$32,2,FALSE))</f>
        <v/>
      </c>
      <c r="N457" s="28" t="str">
        <f t="shared" si="96"/>
        <v/>
      </c>
      <c r="O457" s="28">
        <f t="shared" ref="O457:O500" si="105">IF(N457="",0,IF(N457="w",SUM(VLOOKUP(MID(E457,1,2),$AE$3:$AF$21,2,FALSE),VLOOKUP(MID(E457,4,2),$AE$3:$AF$21,2,FALSE),VLOOKUP(MID(E457,7,2),$AE$3:$AF$21,2,FALSE),VLOOKUP(MID(E457,10,2),$AE$3:$AF$21,2,FALSE),VLOOKUP(MID(E457,13,2),$AE$3:$AF$21,2,FALSE),VLOOKUP(MID(E457,16,2),$AE$3:$AF$21,2,FALSE),VLOOKUP(MID(E457,19,2),$AE$3:$AF$21,2,FALSE),VLOOKUP(MID(E457,22,2),$AE$3:$AF$21,2,FALSE),VLOOKUP(MID(E457,25,2),$AE$3:$AF$21,2,FALSE))*M457,IF(N457="l",SUM(VLOOKUP(MID(E457,1,2),$AE$3:$AF$21,2,FALSE),VLOOKUP(MID(E457,4,2),$AE$3:$AF$21,2,FALSE),VLOOKUP(MID(E457,7,2),$AE$3:$AF$21,2,FALSE),VLOOKUP(MID(E457,10,2),$AE$3:$AF$21,2,FALSE),VLOOKUP(MID(E457,13,2),$AE$3:$AF$21,2,FALSE),VLOOKUP(MID(E457,16,2),$AE$3:$AF$21,2,FALSE),VLOOKUP(MID(E457,19,2),$AE$3:$AF$21,2,FALSE),VLOOKUP(MID(E457,22,2),$AE$3:$AF$21,2,FALSE),VLOOKUP(MID(E457,25,2),$AE$3:$AF$21,2,FALSE))*-M457)))</f>
        <v>0</v>
      </c>
      <c r="P457" s="28">
        <f t="shared" si="93"/>
        <v>-144</v>
      </c>
      <c r="Q457" s="28" t="str">
        <f t="shared" ref="Q457:Q500" si="106">IF(N457="","",IF(P457&gt;=$V$4,$U$4,IF(P457&lt;=$V$5,$U$5,"")))</f>
        <v/>
      </c>
    </row>
    <row r="458" spans="4:17" x14ac:dyDescent="0.25">
      <c r="D458" s="28" t="str">
        <f t="shared" si="102"/>
        <v/>
      </c>
      <c r="E458" s="28" t="str">
        <f t="shared" si="95"/>
        <v/>
      </c>
      <c r="F458" s="28" t="str">
        <f t="shared" si="100"/>
        <v/>
      </c>
      <c r="G458" s="28" t="str">
        <f t="shared" si="97"/>
        <v/>
      </c>
      <c r="H458" s="28" t="str">
        <f t="shared" si="101"/>
        <v/>
      </c>
      <c r="I458" s="28" t="str">
        <f t="shared" si="98"/>
        <v/>
      </c>
      <c r="J458" s="28" t="str">
        <f t="shared" si="103"/>
        <v/>
      </c>
      <c r="K458" s="28" t="str">
        <f t="shared" si="94"/>
        <v/>
      </c>
      <c r="L458" s="28">
        <f t="shared" si="99"/>
        <v>1</v>
      </c>
      <c r="M458" s="28" t="str">
        <f t="shared" si="104"/>
        <v/>
      </c>
      <c r="N458" s="28" t="str">
        <f t="shared" si="96"/>
        <v/>
      </c>
      <c r="O458" s="28">
        <f t="shared" si="105"/>
        <v>0</v>
      </c>
      <c r="P458" s="28">
        <f t="shared" ref="P458:P500" si="107">O458+P457</f>
        <v>-144</v>
      </c>
      <c r="Q458" s="28" t="str">
        <f t="shared" si="106"/>
        <v/>
      </c>
    </row>
    <row r="459" spans="4:17" x14ac:dyDescent="0.25">
      <c r="D459" s="28" t="str">
        <f t="shared" si="102"/>
        <v/>
      </c>
      <c r="E459" s="28" t="str">
        <f t="shared" si="95"/>
        <v/>
      </c>
      <c r="F459" s="28" t="str">
        <f t="shared" si="100"/>
        <v/>
      </c>
      <c r="G459" s="28" t="str">
        <f t="shared" si="97"/>
        <v/>
      </c>
      <c r="H459" s="28" t="str">
        <f t="shared" si="101"/>
        <v/>
      </c>
      <c r="I459" s="28" t="str">
        <f t="shared" si="98"/>
        <v/>
      </c>
      <c r="J459" s="28" t="str">
        <f t="shared" si="103"/>
        <v/>
      </c>
      <c r="K459" s="28" t="str">
        <f t="shared" ref="K459:K500" si="108">IF($J459="","",IF(K458=9,1,IF(AND($J459="b",$J458=""),1,K458+1)))</f>
        <v/>
      </c>
      <c r="L459" s="28">
        <f t="shared" si="99"/>
        <v>1</v>
      </c>
      <c r="M459" s="28" t="str">
        <f t="shared" si="104"/>
        <v/>
      </c>
      <c r="N459" s="28" t="str">
        <f t="shared" si="96"/>
        <v/>
      </c>
      <c r="O459" s="28">
        <f t="shared" si="105"/>
        <v>0</v>
      </c>
      <c r="P459" s="28">
        <f t="shared" si="107"/>
        <v>-144</v>
      </c>
      <c r="Q459" s="28" t="str">
        <f t="shared" si="106"/>
        <v/>
      </c>
    </row>
    <row r="460" spans="4:17" x14ac:dyDescent="0.25">
      <c r="D460" s="28" t="str">
        <f t="shared" si="102"/>
        <v/>
      </c>
      <c r="E460" s="28" t="str">
        <f t="shared" si="95"/>
        <v/>
      </c>
      <c r="F460" s="28" t="str">
        <f t="shared" si="100"/>
        <v/>
      </c>
      <c r="G460" s="28" t="str">
        <f t="shared" si="97"/>
        <v/>
      </c>
      <c r="H460" s="28" t="str">
        <f t="shared" si="101"/>
        <v/>
      </c>
      <c r="I460" s="28" t="str">
        <f t="shared" si="98"/>
        <v/>
      </c>
      <c r="J460" s="28" t="str">
        <f t="shared" si="103"/>
        <v/>
      </c>
      <c r="K460" s="28" t="str">
        <f t="shared" si="108"/>
        <v/>
      </c>
      <c r="L460" s="28">
        <f t="shared" si="99"/>
        <v>1</v>
      </c>
      <c r="M460" s="28" t="str">
        <f t="shared" si="104"/>
        <v/>
      </c>
      <c r="N460" s="28" t="str">
        <f t="shared" si="96"/>
        <v/>
      </c>
      <c r="O460" s="28">
        <f t="shared" si="105"/>
        <v>0</v>
      </c>
      <c r="P460" s="28">
        <f t="shared" si="107"/>
        <v>-144</v>
      </c>
      <c r="Q460" s="28" t="str">
        <f t="shared" si="106"/>
        <v/>
      </c>
    </row>
    <row r="461" spans="4:17" x14ac:dyDescent="0.25">
      <c r="D461" s="28" t="str">
        <f t="shared" si="102"/>
        <v/>
      </c>
      <c r="E461" s="28" t="str">
        <f t="shared" si="95"/>
        <v/>
      </c>
      <c r="F461" s="28" t="str">
        <f t="shared" si="100"/>
        <v/>
      </c>
      <c r="G461" s="28" t="str">
        <f t="shared" si="97"/>
        <v/>
      </c>
      <c r="H461" s="28" t="str">
        <f t="shared" si="101"/>
        <v/>
      </c>
      <c r="I461" s="28" t="str">
        <f t="shared" si="98"/>
        <v/>
      </c>
      <c r="J461" s="28" t="str">
        <f t="shared" si="103"/>
        <v/>
      </c>
      <c r="K461" s="28" t="str">
        <f t="shared" si="108"/>
        <v/>
      </c>
      <c r="L461" s="28">
        <f t="shared" si="99"/>
        <v>1</v>
      </c>
      <c r="M461" s="28" t="str">
        <f t="shared" si="104"/>
        <v/>
      </c>
      <c r="N461" s="28" t="str">
        <f t="shared" si="96"/>
        <v/>
      </c>
      <c r="O461" s="28">
        <f t="shared" si="105"/>
        <v>0</v>
      </c>
      <c r="P461" s="28">
        <f t="shared" si="107"/>
        <v>-144</v>
      </c>
      <c r="Q461" s="28" t="str">
        <f t="shared" si="106"/>
        <v/>
      </c>
    </row>
    <row r="462" spans="4:17" x14ac:dyDescent="0.25">
      <c r="D462" s="28" t="str">
        <f t="shared" si="102"/>
        <v/>
      </c>
      <c r="E462" s="28" t="str">
        <f t="shared" si="95"/>
        <v/>
      </c>
      <c r="F462" s="28" t="str">
        <f t="shared" si="100"/>
        <v/>
      </c>
      <c r="G462" s="28" t="str">
        <f t="shared" si="97"/>
        <v/>
      </c>
      <c r="H462" s="28" t="str">
        <f t="shared" si="101"/>
        <v/>
      </c>
      <c r="I462" s="28" t="str">
        <f t="shared" si="98"/>
        <v/>
      </c>
      <c r="J462" s="28" t="str">
        <f t="shared" si="103"/>
        <v/>
      </c>
      <c r="K462" s="28" t="str">
        <f t="shared" si="108"/>
        <v/>
      </c>
      <c r="L462" s="28">
        <f t="shared" si="99"/>
        <v>1</v>
      </c>
      <c r="M462" s="28" t="str">
        <f t="shared" si="104"/>
        <v/>
      </c>
      <c r="N462" s="28" t="str">
        <f t="shared" si="96"/>
        <v/>
      </c>
      <c r="O462" s="28">
        <f t="shared" si="105"/>
        <v>0</v>
      </c>
      <c r="P462" s="28">
        <f t="shared" si="107"/>
        <v>-144</v>
      </c>
      <c r="Q462" s="28" t="str">
        <f t="shared" si="106"/>
        <v/>
      </c>
    </row>
    <row r="463" spans="4:17" x14ac:dyDescent="0.25">
      <c r="D463" s="28" t="str">
        <f t="shared" si="102"/>
        <v/>
      </c>
      <c r="E463" s="28" t="str">
        <f t="shared" ref="E463:E500" si="109">IF(C462="","",(IF(D462=D461,E462,IF(D462=0,E462,IF(AND(D462=D460,D461=0),E462,IF(D462=D459,CONCATENATE(REPLACE($E462,SEARCH($D462,$E462,1),3,""),"-",$D462),IF(AND(LEN(E462)=26,OR(MID(E462,1,2)=D462,MID(E462,4,2)=D462,MID(E462,7,2)=D462,MID(E462,10,2)=D462,MID(E462,13,2)=D462,MID(E462,16,2)=D462,MID(E462,19,2)=D462,MID(E462,22,2)=D462)),CONCATENATE(REPLACE($E462,SEARCH($D462,$E462,1),3,""),"-",$D462),IF(RIGHT(E462,2)=D462,E462,IF(LEN(E462)=26,CONCATENATE(MID(E462,4,23),"-",D462),IF(AND(LEN(E462)=23,OR(MID(E462,1,2)=D462,MID(E462,4,2)=D462,MID(E462,7,2)=D462,MID(E462,10,2)=D462,MID(E462,13,2)=D462,MID(E462,16,2)=D462,MID(E462,19,2)=D462,MID(E462,22,2)=D462)),CONCATENATE(REPLACE($E462,SEARCH($D462,$E462,1),3,""),"-",$D462),IF(LEN(E462)=23,CONCATENATE(E462,"-",D462),IF(AND(LEN(E462)=20,OR(MID(E462,1,2)=D462,MID(E462,4,2)=D462,MID(E462,7,2)=D462,MID(E462,10,2)=D462,MID(E462,13,2)=D462,MID(E462,16,2)=D462,MID(E462,19,2)=D462)),CONCATENATE(REPLACE($E462,SEARCH($D462,$E462,1),3,""),"-",$D462),IF(LEN(E462)=20,CONCATENATE(E462,"-",D462),IF(AND(LEN(E462)=17,OR(MID(E462,1,2)=D462,MID(E462,4,2)=D462,MID(E462,7,2)=D462,MID(E462,10,2)=D462,MID(E462,13,2)=D462,MID(E462,16,2)=D462)),CONCATENATE(REPLACE($E462,SEARCH($D462,$E462,1),3,""),"-",$D462),IF(LEN(E462)=17,CONCATENATE(E462,"-",D462),IF(AND(LEN(E462)=14,OR(MID(E462,1,2)=D462,MID(E462,4,2)=D462,MID(E462,7,2)=D462,MID(E462,10,2)=D462,MID(E462,13,2)=D462)),CONCATENATE(REPLACE($E462,SEARCH($D462,$E462,1),3,""),"-",$D462),IF(LEN(E462)=14,CONCATENATE(E462,"-",D462),IF(AND(LEN(E462)=11,OR(MID(E462,1,2)=D462,MID(E462,4,2)=D462,MID(E462,7,2)=D462,MID(E462,10,2)=D462)),CONCATENATE(REPLACE($E462,SEARCH($D462,$E462,1),3,""),"-",$D462),IF(LEN(E462)=11,CONCATENATE(E462,"-",D462),IF(AND(LEN(E462)=8,OR(MID(E462,1,2)=D462,MID(E462,4,2)=D462,MID(E462,7,2)=D462)),CONCATENATE(REPLACE($E462,SEARCH($D462,$E462,1),3,""),"-",$D462),IF(D462=D460,E462,IF(AND(LEN(E462)=5,MID(E462,1,2)=D462),CONCATENATE(REPLACE(E462,SEARCH(D462,E462,1),3,""),"-",D462),CONCATENATE(E462,"-",D462)))))))))))))))))))))))</f>
        <v/>
      </c>
      <c r="F463" s="28" t="str">
        <f t="shared" si="100"/>
        <v/>
      </c>
      <c r="G463" s="28" t="str">
        <f t="shared" si="97"/>
        <v/>
      </c>
      <c r="H463" s="28" t="str">
        <f t="shared" si="101"/>
        <v/>
      </c>
      <c r="I463" s="28" t="str">
        <f t="shared" si="98"/>
        <v/>
      </c>
      <c r="J463" s="28" t="str">
        <f t="shared" si="103"/>
        <v/>
      </c>
      <c r="K463" s="28" t="str">
        <f t="shared" si="108"/>
        <v/>
      </c>
      <c r="L463" s="28">
        <f t="shared" si="99"/>
        <v>1</v>
      </c>
      <c r="M463" s="28" t="str">
        <f t="shared" si="104"/>
        <v/>
      </c>
      <c r="N463" s="28" t="str">
        <f t="shared" si="96"/>
        <v/>
      </c>
      <c r="O463" s="28">
        <f t="shared" si="105"/>
        <v>0</v>
      </c>
      <c r="P463" s="28">
        <f t="shared" si="107"/>
        <v>-144</v>
      </c>
      <c r="Q463" s="28" t="str">
        <f t="shared" si="106"/>
        <v/>
      </c>
    </row>
    <row r="464" spans="4:17" x14ac:dyDescent="0.25">
      <c r="D464" s="28" t="str">
        <f t="shared" si="102"/>
        <v/>
      </c>
      <c r="E464" s="28" t="str">
        <f t="shared" si="109"/>
        <v/>
      </c>
      <c r="F464" s="28" t="str">
        <f t="shared" si="100"/>
        <v/>
      </c>
      <c r="G464" s="28" t="str">
        <f t="shared" si="97"/>
        <v/>
      </c>
      <c r="H464" s="28" t="str">
        <f t="shared" si="101"/>
        <v/>
      </c>
      <c r="I464" s="28" t="str">
        <f t="shared" si="98"/>
        <v/>
      </c>
      <c r="J464" s="28" t="str">
        <f t="shared" si="103"/>
        <v/>
      </c>
      <c r="K464" s="28" t="str">
        <f t="shared" si="108"/>
        <v/>
      </c>
      <c r="L464" s="28">
        <f t="shared" si="99"/>
        <v>1</v>
      </c>
      <c r="M464" s="28" t="str">
        <f t="shared" si="104"/>
        <v/>
      </c>
      <c r="N464" s="28" t="str">
        <f t="shared" si="96"/>
        <v/>
      </c>
      <c r="O464" s="28">
        <f t="shared" si="105"/>
        <v>0</v>
      </c>
      <c r="P464" s="28">
        <f t="shared" si="107"/>
        <v>-144</v>
      </c>
      <c r="Q464" s="28" t="str">
        <f t="shared" si="106"/>
        <v/>
      </c>
    </row>
    <row r="465" spans="4:17" x14ac:dyDescent="0.25">
      <c r="D465" s="28" t="str">
        <f t="shared" si="102"/>
        <v/>
      </c>
      <c r="E465" s="28" t="str">
        <f t="shared" si="109"/>
        <v/>
      </c>
      <c r="F465" s="28" t="str">
        <f t="shared" si="100"/>
        <v/>
      </c>
      <c r="G465" s="28" t="str">
        <f t="shared" si="97"/>
        <v/>
      </c>
      <c r="H465" s="28" t="str">
        <f t="shared" si="101"/>
        <v/>
      </c>
      <c r="I465" s="28" t="str">
        <f t="shared" si="98"/>
        <v/>
      </c>
      <c r="J465" s="28" t="str">
        <f t="shared" si="103"/>
        <v/>
      </c>
      <c r="K465" s="28" t="str">
        <f t="shared" si="108"/>
        <v/>
      </c>
      <c r="L465" s="28">
        <f t="shared" si="99"/>
        <v>1</v>
      </c>
      <c r="M465" s="28" t="str">
        <f t="shared" si="104"/>
        <v/>
      </c>
      <c r="N465" s="28" t="str">
        <f t="shared" si="96"/>
        <v/>
      </c>
      <c r="O465" s="28">
        <f t="shared" si="105"/>
        <v>0</v>
      </c>
      <c r="P465" s="28">
        <f t="shared" si="107"/>
        <v>-144</v>
      </c>
      <c r="Q465" s="28" t="str">
        <f t="shared" si="106"/>
        <v/>
      </c>
    </row>
    <row r="466" spans="4:17" x14ac:dyDescent="0.25">
      <c r="D466" s="28" t="str">
        <f t="shared" si="102"/>
        <v/>
      </c>
      <c r="E466" s="28" t="str">
        <f t="shared" si="109"/>
        <v/>
      </c>
      <c r="F466" s="28" t="str">
        <f t="shared" si="100"/>
        <v/>
      </c>
      <c r="G466" s="28" t="str">
        <f t="shared" si="97"/>
        <v/>
      </c>
      <c r="H466" s="28" t="str">
        <f t="shared" si="101"/>
        <v/>
      </c>
      <c r="I466" s="28" t="str">
        <f t="shared" si="98"/>
        <v/>
      </c>
      <c r="J466" s="28" t="str">
        <f t="shared" si="103"/>
        <v/>
      </c>
      <c r="K466" s="28" t="str">
        <f t="shared" si="108"/>
        <v/>
      </c>
      <c r="L466" s="28">
        <f t="shared" si="99"/>
        <v>1</v>
      </c>
      <c r="M466" s="28" t="str">
        <f t="shared" si="104"/>
        <v/>
      </c>
      <c r="N466" s="28" t="str">
        <f t="shared" ref="N466:N500" si="110">IF(C466="","",IF(J466="","",IF(AND(J466="b",OR(MID(I466,1,2)=D466,MID(I466,4,2)=D466,MID(I466,7,2)=D466,MID(I466,10,2)=D466,MID(I466,13,2)=D466,MID(I466,16,2)=D466,MID(I466,19,2)=D466,MID(I466,22,2)=D466,MID(I466,25,2)=D466)),"w","l")))</f>
        <v/>
      </c>
      <c r="O466" s="28">
        <f t="shared" si="105"/>
        <v>0</v>
      </c>
      <c r="P466" s="28">
        <f t="shared" si="107"/>
        <v>-144</v>
      </c>
      <c r="Q466" s="28" t="str">
        <f t="shared" si="106"/>
        <v/>
      </c>
    </row>
    <row r="467" spans="4:17" x14ac:dyDescent="0.25">
      <c r="D467" s="28" t="str">
        <f t="shared" si="102"/>
        <v/>
      </c>
      <c r="E467" s="28" t="str">
        <f t="shared" si="109"/>
        <v/>
      </c>
      <c r="F467" s="28" t="str">
        <f t="shared" si="100"/>
        <v/>
      </c>
      <c r="G467" s="28" t="str">
        <f t="shared" si="97"/>
        <v/>
      </c>
      <c r="H467" s="28" t="str">
        <f t="shared" si="101"/>
        <v/>
      </c>
      <c r="I467" s="28" t="str">
        <f t="shared" si="98"/>
        <v/>
      </c>
      <c r="J467" s="28" t="str">
        <f t="shared" si="103"/>
        <v/>
      </c>
      <c r="K467" s="28" t="str">
        <f t="shared" si="108"/>
        <v/>
      </c>
      <c r="L467" s="28">
        <f t="shared" si="99"/>
        <v>1</v>
      </c>
      <c r="M467" s="28" t="str">
        <f t="shared" si="104"/>
        <v/>
      </c>
      <c r="N467" s="28" t="str">
        <f t="shared" si="110"/>
        <v/>
      </c>
      <c r="O467" s="28">
        <f t="shared" si="105"/>
        <v>0</v>
      </c>
      <c r="P467" s="28">
        <f t="shared" si="107"/>
        <v>-144</v>
      </c>
      <c r="Q467" s="28" t="str">
        <f t="shared" si="106"/>
        <v/>
      </c>
    </row>
    <row r="468" spans="4:17" x14ac:dyDescent="0.25">
      <c r="D468" s="28" t="str">
        <f t="shared" si="102"/>
        <v/>
      </c>
      <c r="E468" s="28" t="str">
        <f t="shared" si="109"/>
        <v/>
      </c>
      <c r="F468" s="28" t="str">
        <f t="shared" si="100"/>
        <v/>
      </c>
      <c r="G468" s="28" t="str">
        <f t="shared" si="97"/>
        <v/>
      </c>
      <c r="H468" s="28" t="str">
        <f t="shared" si="101"/>
        <v/>
      </c>
      <c r="I468" s="28" t="str">
        <f t="shared" si="98"/>
        <v/>
      </c>
      <c r="J468" s="28" t="str">
        <f t="shared" si="103"/>
        <v/>
      </c>
      <c r="K468" s="28" t="str">
        <f t="shared" si="108"/>
        <v/>
      </c>
      <c r="L468" s="28">
        <f t="shared" si="99"/>
        <v>1</v>
      </c>
      <c r="M468" s="28" t="str">
        <f t="shared" si="104"/>
        <v/>
      </c>
      <c r="N468" s="28" t="str">
        <f t="shared" si="110"/>
        <v/>
      </c>
      <c r="O468" s="28">
        <f t="shared" si="105"/>
        <v>0</v>
      </c>
      <c r="P468" s="28">
        <f t="shared" si="107"/>
        <v>-144</v>
      </c>
      <c r="Q468" s="28" t="str">
        <f t="shared" si="106"/>
        <v/>
      </c>
    </row>
    <row r="469" spans="4:17" x14ac:dyDescent="0.25">
      <c r="D469" s="28" t="str">
        <f t="shared" si="102"/>
        <v/>
      </c>
      <c r="E469" s="28" t="str">
        <f t="shared" si="109"/>
        <v/>
      </c>
      <c r="F469" s="28" t="str">
        <f t="shared" si="100"/>
        <v/>
      </c>
      <c r="G469" s="28" t="str">
        <f t="shared" si="97"/>
        <v/>
      </c>
      <c r="H469" s="28" t="str">
        <f t="shared" si="101"/>
        <v/>
      </c>
      <c r="I469" s="28" t="str">
        <f t="shared" si="98"/>
        <v/>
      </c>
      <c r="J469" s="28" t="str">
        <f t="shared" si="103"/>
        <v/>
      </c>
      <c r="K469" s="28" t="str">
        <f t="shared" si="108"/>
        <v/>
      </c>
      <c r="L469" s="28">
        <f t="shared" si="99"/>
        <v>1</v>
      </c>
      <c r="M469" s="28" t="str">
        <f t="shared" si="104"/>
        <v/>
      </c>
      <c r="N469" s="28" t="str">
        <f t="shared" si="110"/>
        <v/>
      </c>
      <c r="O469" s="28">
        <f t="shared" si="105"/>
        <v>0</v>
      </c>
      <c r="P469" s="28">
        <f t="shared" si="107"/>
        <v>-144</v>
      </c>
      <c r="Q469" s="28" t="str">
        <f t="shared" si="106"/>
        <v/>
      </c>
    </row>
    <row r="470" spans="4:17" x14ac:dyDescent="0.25">
      <c r="D470" s="28" t="str">
        <f t="shared" si="102"/>
        <v/>
      </c>
      <c r="E470" s="28" t="str">
        <f t="shared" si="109"/>
        <v/>
      </c>
      <c r="F470" s="28" t="str">
        <f t="shared" si="100"/>
        <v/>
      </c>
      <c r="G470" s="28" t="str">
        <f t="shared" ref="G470:G500" si="111">IF(AND(LEN($E469)=26,OR(MID(F469,1,2)=$D469,MID(F469,4,2)=$D469,MID(F469,7,2)=$D469,MID(F469,10,2)=$D469,MID(F469,13,2)=$D469,MID(F469,16,2)=$D469,MID(F469,19,2)=$D469,MID(F469,22,2)=$D469)),REPLACE(F469,SEARCH(D469,F469,1),3,""),IF(AND(LEN(E469)=26,MID(F469,25,2)=D469),MID(F469,1,LEN(F469)-3),""))</f>
        <v/>
      </c>
      <c r="H470" s="28" t="str">
        <f t="shared" si="101"/>
        <v/>
      </c>
      <c r="I470" s="28" t="str">
        <f t="shared" si="98"/>
        <v/>
      </c>
      <c r="J470" s="28" t="str">
        <f t="shared" si="103"/>
        <v/>
      </c>
      <c r="K470" s="28" t="str">
        <f t="shared" si="108"/>
        <v/>
      </c>
      <c r="L470" s="28">
        <f t="shared" si="99"/>
        <v>1</v>
      </c>
      <c r="M470" s="28" t="str">
        <f t="shared" si="104"/>
        <v/>
      </c>
      <c r="N470" s="28" t="str">
        <f t="shared" si="110"/>
        <v/>
      </c>
      <c r="O470" s="28">
        <f t="shared" si="105"/>
        <v>0</v>
      </c>
      <c r="P470" s="28">
        <f t="shared" si="107"/>
        <v>-144</v>
      </c>
      <c r="Q470" s="28" t="str">
        <f t="shared" si="106"/>
        <v/>
      </c>
    </row>
    <row r="471" spans="4:17" x14ac:dyDescent="0.25">
      <c r="D471" s="28" t="str">
        <f t="shared" si="102"/>
        <v/>
      </c>
      <c r="E471" s="28" t="str">
        <f t="shared" si="109"/>
        <v/>
      </c>
      <c r="F471" s="28" t="str">
        <f t="shared" si="100"/>
        <v/>
      </c>
      <c r="G471" s="28" t="str">
        <f t="shared" si="111"/>
        <v/>
      </c>
      <c r="H471" s="28" t="str">
        <f t="shared" si="101"/>
        <v/>
      </c>
      <c r="I471" s="28" t="str">
        <f t="shared" si="98"/>
        <v/>
      </c>
      <c r="J471" s="28" t="str">
        <f t="shared" si="103"/>
        <v/>
      </c>
      <c r="K471" s="28" t="str">
        <f t="shared" si="108"/>
        <v/>
      </c>
      <c r="L471" s="28">
        <f t="shared" si="99"/>
        <v>1</v>
      </c>
      <c r="M471" s="28" t="str">
        <f t="shared" si="104"/>
        <v/>
      </c>
      <c r="N471" s="28" t="str">
        <f t="shared" si="110"/>
        <v/>
      </c>
      <c r="O471" s="28">
        <f t="shared" si="105"/>
        <v>0</v>
      </c>
      <c r="P471" s="28">
        <f t="shared" si="107"/>
        <v>-144</v>
      </c>
      <c r="Q471" s="28" t="str">
        <f t="shared" si="106"/>
        <v/>
      </c>
    </row>
    <row r="472" spans="4:17" x14ac:dyDescent="0.25">
      <c r="D472" s="28" t="str">
        <f t="shared" si="102"/>
        <v/>
      </c>
      <c r="E472" s="28" t="str">
        <f t="shared" si="109"/>
        <v/>
      </c>
      <c r="F472" s="28" t="str">
        <f t="shared" si="100"/>
        <v/>
      </c>
      <c r="G472" s="28" t="str">
        <f t="shared" si="111"/>
        <v/>
      </c>
      <c r="H472" s="28" t="str">
        <f t="shared" si="101"/>
        <v/>
      </c>
      <c r="I472" s="28" t="str">
        <f t="shared" ref="I472:I500" si="112">IF(AND(J472="b",I471=""),E472,IF(AND(N471="l",C471=0),I471,IF(AND(N471="w",I471=E471),E472,IF(AND(N471="w",I471=F471),F472,IF(AND(N471="l",I471=E471),F472,IF(AND(N471="l",I471=F471),E472,""))))))</f>
        <v/>
      </c>
      <c r="J472" s="28" t="str">
        <f t="shared" si="103"/>
        <v/>
      </c>
      <c r="K472" s="28" t="str">
        <f t="shared" si="108"/>
        <v/>
      </c>
      <c r="L472" s="28">
        <f t="shared" ref="L472:L500" si="113">IF($J472="",1,IF(AND(K471=9,$P471&gt;$P462,L471&gt;1),L471-1,IF(AND(K471=9,$P471&lt;$P462),L471+1,L471)))</f>
        <v>1</v>
      </c>
      <c r="M472" s="28" t="str">
        <f t="shared" si="104"/>
        <v/>
      </c>
      <c r="N472" s="28" t="str">
        <f t="shared" si="110"/>
        <v/>
      </c>
      <c r="O472" s="28">
        <f t="shared" si="105"/>
        <v>0</v>
      </c>
      <c r="P472" s="28">
        <f t="shared" si="107"/>
        <v>-144</v>
      </c>
      <c r="Q472" s="28" t="str">
        <f t="shared" si="106"/>
        <v/>
      </c>
    </row>
    <row r="473" spans="4:17" x14ac:dyDescent="0.25">
      <c r="D473" s="28" t="str">
        <f t="shared" si="102"/>
        <v/>
      </c>
      <c r="E473" s="28" t="str">
        <f t="shared" si="109"/>
        <v/>
      </c>
      <c r="F473" s="28" t="str">
        <f t="shared" si="100"/>
        <v/>
      </c>
      <c r="G473" s="28" t="str">
        <f t="shared" si="111"/>
        <v/>
      </c>
      <c r="H473" s="28" t="str">
        <f t="shared" si="101"/>
        <v/>
      </c>
      <c r="I473" s="28" t="str">
        <f t="shared" si="112"/>
        <v/>
      </c>
      <c r="J473" s="28" t="str">
        <f t="shared" si="103"/>
        <v/>
      </c>
      <c r="K473" s="28" t="str">
        <f t="shared" si="108"/>
        <v/>
      </c>
      <c r="L473" s="28">
        <f t="shared" si="113"/>
        <v>1</v>
      </c>
      <c r="M473" s="28" t="str">
        <f t="shared" si="104"/>
        <v/>
      </c>
      <c r="N473" s="28" t="str">
        <f t="shared" si="110"/>
        <v/>
      </c>
      <c r="O473" s="28">
        <f t="shared" si="105"/>
        <v>0</v>
      </c>
      <c r="P473" s="28">
        <f t="shared" si="107"/>
        <v>-144</v>
      </c>
      <c r="Q473" s="28" t="str">
        <f t="shared" si="106"/>
        <v/>
      </c>
    </row>
    <row r="474" spans="4:17" x14ac:dyDescent="0.25">
      <c r="D474" s="28" t="str">
        <f t="shared" si="102"/>
        <v/>
      </c>
      <c r="E474" s="28" t="str">
        <f t="shared" si="109"/>
        <v/>
      </c>
      <c r="F474" s="28" t="str">
        <f t="shared" si="100"/>
        <v/>
      </c>
      <c r="G474" s="28" t="str">
        <f t="shared" si="111"/>
        <v/>
      </c>
      <c r="H474" s="28" t="str">
        <f t="shared" si="101"/>
        <v/>
      </c>
      <c r="I474" s="28" t="str">
        <f t="shared" si="112"/>
        <v/>
      </c>
      <c r="J474" s="28" t="str">
        <f t="shared" si="103"/>
        <v/>
      </c>
      <c r="K474" s="28" t="str">
        <f t="shared" si="108"/>
        <v/>
      </c>
      <c r="L474" s="28">
        <f t="shared" si="113"/>
        <v>1</v>
      </c>
      <c r="M474" s="28" t="str">
        <f t="shared" si="104"/>
        <v/>
      </c>
      <c r="N474" s="28" t="str">
        <f t="shared" si="110"/>
        <v/>
      </c>
      <c r="O474" s="28">
        <f t="shared" si="105"/>
        <v>0</v>
      </c>
      <c r="P474" s="28">
        <f t="shared" si="107"/>
        <v>-144</v>
      </c>
      <c r="Q474" s="28" t="str">
        <f t="shared" si="106"/>
        <v/>
      </c>
    </row>
    <row r="475" spans="4:17" x14ac:dyDescent="0.25">
      <c r="D475" s="28" t="str">
        <f t="shared" si="102"/>
        <v/>
      </c>
      <c r="E475" s="28" t="str">
        <f t="shared" si="109"/>
        <v/>
      </c>
      <c r="F475" s="28" t="str">
        <f t="shared" si="100"/>
        <v/>
      </c>
      <c r="G475" s="28" t="str">
        <f t="shared" si="111"/>
        <v/>
      </c>
      <c r="H475" s="28" t="str">
        <f t="shared" si="101"/>
        <v/>
      </c>
      <c r="I475" s="28" t="str">
        <f t="shared" si="112"/>
        <v/>
      </c>
      <c r="J475" s="28" t="str">
        <f t="shared" si="103"/>
        <v/>
      </c>
      <c r="K475" s="28" t="str">
        <f t="shared" si="108"/>
        <v/>
      </c>
      <c r="L475" s="28">
        <f t="shared" si="113"/>
        <v>1</v>
      </c>
      <c r="M475" s="28" t="str">
        <f t="shared" si="104"/>
        <v/>
      </c>
      <c r="N475" s="28" t="str">
        <f t="shared" si="110"/>
        <v/>
      </c>
      <c r="O475" s="28">
        <f t="shared" si="105"/>
        <v>0</v>
      </c>
      <c r="P475" s="28">
        <f t="shared" si="107"/>
        <v>-144</v>
      </c>
      <c r="Q475" s="28" t="str">
        <f t="shared" si="106"/>
        <v/>
      </c>
    </row>
    <row r="476" spans="4:17" x14ac:dyDescent="0.25">
      <c r="D476" s="28" t="str">
        <f t="shared" si="102"/>
        <v/>
      </c>
      <c r="E476" s="28" t="str">
        <f t="shared" si="109"/>
        <v/>
      </c>
      <c r="F476" s="28" t="str">
        <f t="shared" si="100"/>
        <v/>
      </c>
      <c r="G476" s="28" t="str">
        <f t="shared" si="111"/>
        <v/>
      </c>
      <c r="H476" s="28" t="str">
        <f t="shared" si="101"/>
        <v/>
      </c>
      <c r="I476" s="28" t="str">
        <f t="shared" si="112"/>
        <v/>
      </c>
      <c r="J476" s="28" t="str">
        <f t="shared" si="103"/>
        <v/>
      </c>
      <c r="K476" s="28" t="str">
        <f t="shared" si="108"/>
        <v/>
      </c>
      <c r="L476" s="28">
        <f t="shared" si="113"/>
        <v>1</v>
      </c>
      <c r="M476" s="28" t="str">
        <f t="shared" si="104"/>
        <v/>
      </c>
      <c r="N476" s="28" t="str">
        <f t="shared" si="110"/>
        <v/>
      </c>
      <c r="O476" s="28">
        <f t="shared" si="105"/>
        <v>0</v>
      </c>
      <c r="P476" s="28">
        <f t="shared" si="107"/>
        <v>-144</v>
      </c>
      <c r="Q476" s="28" t="str">
        <f t="shared" si="106"/>
        <v/>
      </c>
    </row>
    <row r="477" spans="4:17" x14ac:dyDescent="0.25">
      <c r="D477" s="28" t="str">
        <f t="shared" si="102"/>
        <v/>
      </c>
      <c r="E477" s="28" t="str">
        <f t="shared" si="109"/>
        <v/>
      </c>
      <c r="F477" s="28" t="str">
        <f t="shared" si="100"/>
        <v/>
      </c>
      <c r="G477" s="28" t="str">
        <f t="shared" si="111"/>
        <v/>
      </c>
      <c r="H477" s="28" t="str">
        <f t="shared" si="101"/>
        <v/>
      </c>
      <c r="I477" s="28" t="str">
        <f t="shared" si="112"/>
        <v/>
      </c>
      <c r="J477" s="28" t="str">
        <f t="shared" si="103"/>
        <v/>
      </c>
      <c r="K477" s="28" t="str">
        <f t="shared" si="108"/>
        <v/>
      </c>
      <c r="L477" s="28">
        <f t="shared" si="113"/>
        <v>1</v>
      </c>
      <c r="M477" s="28" t="str">
        <f t="shared" si="104"/>
        <v/>
      </c>
      <c r="N477" s="28" t="str">
        <f t="shared" si="110"/>
        <v/>
      </c>
      <c r="O477" s="28">
        <f t="shared" si="105"/>
        <v>0</v>
      </c>
      <c r="P477" s="28">
        <f t="shared" si="107"/>
        <v>-144</v>
      </c>
      <c r="Q477" s="28" t="str">
        <f t="shared" si="106"/>
        <v/>
      </c>
    </row>
    <row r="478" spans="4:17" x14ac:dyDescent="0.25">
      <c r="D478" s="28" t="str">
        <f t="shared" si="102"/>
        <v/>
      </c>
      <c r="E478" s="28" t="str">
        <f t="shared" si="109"/>
        <v/>
      </c>
      <c r="F478" s="28" t="str">
        <f t="shared" ref="F478:F500" si="114">IF(C477="","",IF(C477=0,F477,IF(AND(LEN(E477)=26,OR(MID(E477,1,2)=D477,MID(E477,4,2)=D477,MID(E477,7,2)=D477,MID(E477,10,2)=D477,MID(E477,13,2)=D477,MID(E477,16,2)=D477,MID(E477,19,2)=D477,MID(E477,22,2)=D477,MID(E477,25,2)=D477)),F477,IF(LEN(E477)=26,CONCATENATE(G478,"-",MID(E477,1,2)),IF(RIGHT(F477,2)=D477,MID(F477,1,LEN(F477)-3),IF(OR(MID(E477,1,2)=D477,MID(E477,4,2)=D477,MID(E477,7,2)=D477,MID(E477,10,2)=D477,MID(E477,13,2)=D477,MID(E477,16,2)=D477,MID(E477,19,2)=D477,MID(E477,22,2)=D477,MID(E477,25,2)=D477),F477,REPLACE(F477,SEARCH(D477,F477,1),3,"")))))))</f>
        <v/>
      </c>
      <c r="G478" s="28" t="str">
        <f t="shared" si="111"/>
        <v/>
      </c>
      <c r="H478" s="28" t="str">
        <f t="shared" si="101"/>
        <v/>
      </c>
      <c r="I478" s="28" t="str">
        <f t="shared" si="112"/>
        <v/>
      </c>
      <c r="J478" s="28" t="str">
        <f t="shared" si="103"/>
        <v/>
      </c>
      <c r="K478" s="28" t="str">
        <f t="shared" si="108"/>
        <v/>
      </c>
      <c r="L478" s="28">
        <f t="shared" si="113"/>
        <v>1</v>
      </c>
      <c r="M478" s="28" t="str">
        <f t="shared" si="104"/>
        <v/>
      </c>
      <c r="N478" s="28" t="str">
        <f t="shared" si="110"/>
        <v/>
      </c>
      <c r="O478" s="28">
        <f t="shared" si="105"/>
        <v>0</v>
      </c>
      <c r="P478" s="28">
        <f t="shared" si="107"/>
        <v>-144</v>
      </c>
      <c r="Q478" s="28" t="str">
        <f t="shared" si="106"/>
        <v/>
      </c>
    </row>
    <row r="479" spans="4:17" x14ac:dyDescent="0.25">
      <c r="D479" s="28" t="str">
        <f t="shared" si="102"/>
        <v/>
      </c>
      <c r="E479" s="28" t="str">
        <f t="shared" si="109"/>
        <v/>
      </c>
      <c r="F479" s="28" t="str">
        <f t="shared" si="114"/>
        <v/>
      </c>
      <c r="G479" s="28" t="str">
        <f t="shared" si="111"/>
        <v/>
      </c>
      <c r="H479" s="28" t="str">
        <f t="shared" si="101"/>
        <v/>
      </c>
      <c r="I479" s="28" t="str">
        <f t="shared" si="112"/>
        <v/>
      </c>
      <c r="J479" s="28" t="str">
        <f t="shared" si="103"/>
        <v/>
      </c>
      <c r="K479" s="28" t="str">
        <f t="shared" si="108"/>
        <v/>
      </c>
      <c r="L479" s="28">
        <f t="shared" si="113"/>
        <v>1</v>
      </c>
      <c r="M479" s="28" t="str">
        <f t="shared" si="104"/>
        <v/>
      </c>
      <c r="N479" s="28" t="str">
        <f t="shared" si="110"/>
        <v/>
      </c>
      <c r="O479" s="28">
        <f t="shared" si="105"/>
        <v>0</v>
      </c>
      <c r="P479" s="28">
        <f t="shared" si="107"/>
        <v>-144</v>
      </c>
      <c r="Q479" s="28" t="str">
        <f t="shared" si="106"/>
        <v/>
      </c>
    </row>
    <row r="480" spans="4:17" x14ac:dyDescent="0.25">
      <c r="D480" s="28" t="str">
        <f t="shared" si="102"/>
        <v/>
      </c>
      <c r="E480" s="28" t="str">
        <f t="shared" si="109"/>
        <v/>
      </c>
      <c r="F480" s="28" t="str">
        <f t="shared" si="114"/>
        <v/>
      </c>
      <c r="G480" s="28" t="str">
        <f t="shared" si="111"/>
        <v/>
      </c>
      <c r="H480" s="28" t="str">
        <f t="shared" si="101"/>
        <v/>
      </c>
      <c r="I480" s="28" t="str">
        <f t="shared" si="112"/>
        <v/>
      </c>
      <c r="J480" s="28" t="str">
        <f t="shared" si="103"/>
        <v/>
      </c>
      <c r="K480" s="28" t="str">
        <f t="shared" si="108"/>
        <v/>
      </c>
      <c r="L480" s="28">
        <f t="shared" si="113"/>
        <v>1</v>
      </c>
      <c r="M480" s="28" t="str">
        <f t="shared" si="104"/>
        <v/>
      </c>
      <c r="N480" s="28" t="str">
        <f t="shared" si="110"/>
        <v/>
      </c>
      <c r="O480" s="28">
        <f t="shared" si="105"/>
        <v>0</v>
      </c>
      <c r="P480" s="28">
        <f t="shared" si="107"/>
        <v>-144</v>
      </c>
      <c r="Q480" s="28" t="str">
        <f t="shared" si="106"/>
        <v/>
      </c>
    </row>
    <row r="481" spans="4:17" x14ac:dyDescent="0.25">
      <c r="D481" s="28" t="str">
        <f t="shared" si="102"/>
        <v/>
      </c>
      <c r="E481" s="28" t="str">
        <f t="shared" si="109"/>
        <v/>
      </c>
      <c r="F481" s="28" t="str">
        <f t="shared" si="114"/>
        <v/>
      </c>
      <c r="G481" s="28" t="str">
        <f t="shared" si="111"/>
        <v/>
      </c>
      <c r="H481" s="28" t="str">
        <f t="shared" si="101"/>
        <v/>
      </c>
      <c r="I481" s="28" t="str">
        <f t="shared" si="112"/>
        <v/>
      </c>
      <c r="J481" s="28" t="str">
        <f t="shared" si="103"/>
        <v/>
      </c>
      <c r="K481" s="28" t="str">
        <f t="shared" si="108"/>
        <v/>
      </c>
      <c r="L481" s="28">
        <f t="shared" si="113"/>
        <v>1</v>
      </c>
      <c r="M481" s="28" t="str">
        <f t="shared" si="104"/>
        <v/>
      </c>
      <c r="N481" s="28" t="str">
        <f t="shared" si="110"/>
        <v/>
      </c>
      <c r="O481" s="28">
        <f t="shared" si="105"/>
        <v>0</v>
      </c>
      <c r="P481" s="28">
        <f t="shared" si="107"/>
        <v>-144</v>
      </c>
      <c r="Q481" s="28" t="str">
        <f t="shared" si="106"/>
        <v/>
      </c>
    </row>
    <row r="482" spans="4:17" x14ac:dyDescent="0.25">
      <c r="D482" s="28" t="str">
        <f t="shared" si="102"/>
        <v/>
      </c>
      <c r="E482" s="28" t="str">
        <f t="shared" si="109"/>
        <v/>
      </c>
      <c r="F482" s="28" t="str">
        <f t="shared" si="114"/>
        <v/>
      </c>
      <c r="G482" s="28" t="str">
        <f t="shared" si="111"/>
        <v/>
      </c>
      <c r="H482" s="28" t="str">
        <f t="shared" si="101"/>
        <v/>
      </c>
      <c r="I482" s="28" t="str">
        <f t="shared" si="112"/>
        <v/>
      </c>
      <c r="J482" s="28" t="str">
        <f t="shared" si="103"/>
        <v/>
      </c>
      <c r="K482" s="28" t="str">
        <f t="shared" si="108"/>
        <v/>
      </c>
      <c r="L482" s="28">
        <f t="shared" si="113"/>
        <v>1</v>
      </c>
      <c r="M482" s="28" t="str">
        <f t="shared" si="104"/>
        <v/>
      </c>
      <c r="N482" s="28" t="str">
        <f t="shared" si="110"/>
        <v/>
      </c>
      <c r="O482" s="28">
        <f t="shared" si="105"/>
        <v>0</v>
      </c>
      <c r="P482" s="28">
        <f t="shared" si="107"/>
        <v>-144</v>
      </c>
      <c r="Q482" s="28" t="str">
        <f t="shared" si="106"/>
        <v/>
      </c>
    </row>
    <row r="483" spans="4:17" x14ac:dyDescent="0.25">
      <c r="D483" s="28" t="str">
        <f t="shared" si="102"/>
        <v/>
      </c>
      <c r="E483" s="28" t="str">
        <f t="shared" si="109"/>
        <v/>
      </c>
      <c r="F483" s="28" t="str">
        <f t="shared" si="114"/>
        <v/>
      </c>
      <c r="G483" s="28" t="str">
        <f t="shared" si="111"/>
        <v/>
      </c>
      <c r="H483" s="28" t="str">
        <f t="shared" si="101"/>
        <v/>
      </c>
      <c r="I483" s="28" t="str">
        <f t="shared" si="112"/>
        <v/>
      </c>
      <c r="J483" s="28" t="str">
        <f t="shared" si="103"/>
        <v/>
      </c>
      <c r="K483" s="28" t="str">
        <f t="shared" si="108"/>
        <v/>
      </c>
      <c r="L483" s="28">
        <f t="shared" si="113"/>
        <v>1</v>
      </c>
      <c r="M483" s="28" t="str">
        <f t="shared" si="104"/>
        <v/>
      </c>
      <c r="N483" s="28" t="str">
        <f t="shared" si="110"/>
        <v/>
      </c>
      <c r="O483" s="28">
        <f t="shared" si="105"/>
        <v>0</v>
      </c>
      <c r="P483" s="28">
        <f t="shared" si="107"/>
        <v>-144</v>
      </c>
      <c r="Q483" s="28" t="str">
        <f t="shared" si="106"/>
        <v/>
      </c>
    </row>
    <row r="484" spans="4:17" x14ac:dyDescent="0.25">
      <c r="D484" s="28" t="str">
        <f t="shared" si="102"/>
        <v/>
      </c>
      <c r="E484" s="28" t="str">
        <f t="shared" si="109"/>
        <v/>
      </c>
      <c r="F484" s="28" t="str">
        <f t="shared" si="114"/>
        <v/>
      </c>
      <c r="G484" s="28" t="str">
        <f t="shared" si="111"/>
        <v/>
      </c>
      <c r="H484" s="28" t="str">
        <f t="shared" si="101"/>
        <v/>
      </c>
      <c r="I484" s="28" t="str">
        <f t="shared" si="112"/>
        <v/>
      </c>
      <c r="J484" s="28" t="str">
        <f t="shared" si="103"/>
        <v/>
      </c>
      <c r="K484" s="28" t="str">
        <f t="shared" si="108"/>
        <v/>
      </c>
      <c r="L484" s="28">
        <f t="shared" si="113"/>
        <v>1</v>
      </c>
      <c r="M484" s="28" t="str">
        <f t="shared" si="104"/>
        <v/>
      </c>
      <c r="N484" s="28" t="str">
        <f t="shared" si="110"/>
        <v/>
      </c>
      <c r="O484" s="28">
        <f t="shared" si="105"/>
        <v>0</v>
      </c>
      <c r="P484" s="28">
        <f t="shared" si="107"/>
        <v>-144</v>
      </c>
      <c r="Q484" s="28" t="str">
        <f t="shared" si="106"/>
        <v/>
      </c>
    </row>
    <row r="485" spans="4:17" x14ac:dyDescent="0.25">
      <c r="D485" s="28" t="str">
        <f t="shared" si="102"/>
        <v/>
      </c>
      <c r="E485" s="28" t="str">
        <f t="shared" si="109"/>
        <v/>
      </c>
      <c r="F485" s="28" t="str">
        <f t="shared" si="114"/>
        <v/>
      </c>
      <c r="G485" s="28" t="str">
        <f t="shared" si="111"/>
        <v/>
      </c>
      <c r="H485" s="28" t="str">
        <f t="shared" si="101"/>
        <v/>
      </c>
      <c r="I485" s="28" t="str">
        <f t="shared" si="112"/>
        <v/>
      </c>
      <c r="J485" s="28" t="str">
        <f t="shared" si="103"/>
        <v/>
      </c>
      <c r="K485" s="28" t="str">
        <f t="shared" si="108"/>
        <v/>
      </c>
      <c r="L485" s="28">
        <f t="shared" si="113"/>
        <v>1</v>
      </c>
      <c r="M485" s="28" t="str">
        <f t="shared" si="104"/>
        <v/>
      </c>
      <c r="N485" s="28" t="str">
        <f t="shared" si="110"/>
        <v/>
      </c>
      <c r="O485" s="28">
        <f t="shared" si="105"/>
        <v>0</v>
      </c>
      <c r="P485" s="28">
        <f t="shared" si="107"/>
        <v>-144</v>
      </c>
      <c r="Q485" s="28" t="str">
        <f t="shared" si="106"/>
        <v/>
      </c>
    </row>
    <row r="486" spans="4:17" x14ac:dyDescent="0.25">
      <c r="D486" s="28" t="str">
        <f t="shared" si="102"/>
        <v/>
      </c>
      <c r="E486" s="28" t="str">
        <f t="shared" si="109"/>
        <v/>
      </c>
      <c r="F486" s="28" t="str">
        <f t="shared" si="114"/>
        <v/>
      </c>
      <c r="G486" s="28" t="str">
        <f t="shared" si="111"/>
        <v/>
      </c>
      <c r="H486" s="28" t="str">
        <f t="shared" si="101"/>
        <v/>
      </c>
      <c r="I486" s="28" t="str">
        <f t="shared" si="112"/>
        <v/>
      </c>
      <c r="J486" s="28" t="str">
        <f t="shared" si="103"/>
        <v/>
      </c>
      <c r="K486" s="28" t="str">
        <f t="shared" si="108"/>
        <v/>
      </c>
      <c r="L486" s="28">
        <f t="shared" si="113"/>
        <v>1</v>
      </c>
      <c r="M486" s="28" t="str">
        <f t="shared" si="104"/>
        <v/>
      </c>
      <c r="N486" s="28" t="str">
        <f t="shared" si="110"/>
        <v/>
      </c>
      <c r="O486" s="28">
        <f t="shared" si="105"/>
        <v>0</v>
      </c>
      <c r="P486" s="28">
        <f t="shared" si="107"/>
        <v>-144</v>
      </c>
      <c r="Q486" s="28" t="str">
        <f t="shared" si="106"/>
        <v/>
      </c>
    </row>
    <row r="487" spans="4:17" x14ac:dyDescent="0.25">
      <c r="D487" s="28" t="str">
        <f t="shared" si="102"/>
        <v/>
      </c>
      <c r="E487" s="28" t="str">
        <f t="shared" si="109"/>
        <v/>
      </c>
      <c r="F487" s="28" t="str">
        <f t="shared" si="114"/>
        <v/>
      </c>
      <c r="G487" s="28" t="str">
        <f t="shared" si="111"/>
        <v/>
      </c>
      <c r="H487" s="28" t="str">
        <f t="shared" si="101"/>
        <v/>
      </c>
      <c r="I487" s="28" t="str">
        <f t="shared" si="112"/>
        <v/>
      </c>
      <c r="J487" s="28" t="str">
        <f t="shared" si="103"/>
        <v/>
      </c>
      <c r="K487" s="28" t="str">
        <f t="shared" si="108"/>
        <v/>
      </c>
      <c r="L487" s="28">
        <f t="shared" si="113"/>
        <v>1</v>
      </c>
      <c r="M487" s="28" t="str">
        <f t="shared" si="104"/>
        <v/>
      </c>
      <c r="N487" s="28" t="str">
        <f t="shared" si="110"/>
        <v/>
      </c>
      <c r="O487" s="28">
        <f t="shared" si="105"/>
        <v>0</v>
      </c>
      <c r="P487" s="28">
        <f t="shared" si="107"/>
        <v>-144</v>
      </c>
      <c r="Q487" s="28" t="str">
        <f t="shared" si="106"/>
        <v/>
      </c>
    </row>
    <row r="488" spans="4:17" x14ac:dyDescent="0.25">
      <c r="D488" s="28" t="str">
        <f t="shared" si="102"/>
        <v/>
      </c>
      <c r="E488" s="28" t="str">
        <f t="shared" si="109"/>
        <v/>
      </c>
      <c r="F488" s="28" t="str">
        <f t="shared" si="114"/>
        <v/>
      </c>
      <c r="G488" s="28" t="str">
        <f t="shared" si="111"/>
        <v/>
      </c>
      <c r="H488" s="28" t="str">
        <f t="shared" si="101"/>
        <v/>
      </c>
      <c r="I488" s="28" t="str">
        <f t="shared" si="112"/>
        <v/>
      </c>
      <c r="J488" s="28" t="str">
        <f t="shared" si="103"/>
        <v/>
      </c>
      <c r="K488" s="28" t="str">
        <f t="shared" si="108"/>
        <v/>
      </c>
      <c r="L488" s="28">
        <f t="shared" si="113"/>
        <v>1</v>
      </c>
      <c r="M488" s="28" t="str">
        <f t="shared" si="104"/>
        <v/>
      </c>
      <c r="N488" s="28" t="str">
        <f t="shared" si="110"/>
        <v/>
      </c>
      <c r="O488" s="28">
        <f t="shared" si="105"/>
        <v>0</v>
      </c>
      <c r="P488" s="28">
        <f t="shared" si="107"/>
        <v>-144</v>
      </c>
      <c r="Q488" s="28" t="str">
        <f t="shared" si="106"/>
        <v/>
      </c>
    </row>
    <row r="489" spans="4:17" x14ac:dyDescent="0.25">
      <c r="D489" s="28" t="str">
        <f t="shared" si="102"/>
        <v/>
      </c>
      <c r="E489" s="28" t="str">
        <f t="shared" si="109"/>
        <v/>
      </c>
      <c r="F489" s="28" t="str">
        <f t="shared" si="114"/>
        <v/>
      </c>
      <c r="G489" s="28" t="str">
        <f t="shared" si="111"/>
        <v/>
      </c>
      <c r="H489" s="28" t="str">
        <f t="shared" si="101"/>
        <v/>
      </c>
      <c r="I489" s="28" t="str">
        <f t="shared" si="112"/>
        <v/>
      </c>
      <c r="J489" s="28" t="str">
        <f t="shared" si="103"/>
        <v/>
      </c>
      <c r="K489" s="28" t="str">
        <f t="shared" si="108"/>
        <v/>
      </c>
      <c r="L489" s="28">
        <f t="shared" si="113"/>
        <v>1</v>
      </c>
      <c r="M489" s="28" t="str">
        <f t="shared" si="104"/>
        <v/>
      </c>
      <c r="N489" s="28" t="str">
        <f t="shared" si="110"/>
        <v/>
      </c>
      <c r="O489" s="28">
        <f t="shared" si="105"/>
        <v>0</v>
      </c>
      <c r="P489" s="28">
        <f t="shared" si="107"/>
        <v>-144</v>
      </c>
      <c r="Q489" s="28" t="str">
        <f t="shared" si="106"/>
        <v/>
      </c>
    </row>
    <row r="490" spans="4:17" x14ac:dyDescent="0.25">
      <c r="D490" s="28" t="str">
        <f t="shared" si="102"/>
        <v/>
      </c>
      <c r="E490" s="28" t="str">
        <f t="shared" si="109"/>
        <v/>
      </c>
      <c r="F490" s="28" t="str">
        <f t="shared" si="114"/>
        <v/>
      </c>
      <c r="G490" s="28" t="str">
        <f t="shared" si="111"/>
        <v/>
      </c>
      <c r="H490" s="28" t="str">
        <f t="shared" si="101"/>
        <v/>
      </c>
      <c r="I490" s="28" t="str">
        <f t="shared" si="112"/>
        <v/>
      </c>
      <c r="J490" s="28" t="str">
        <f t="shared" si="103"/>
        <v/>
      </c>
      <c r="K490" s="28" t="str">
        <f t="shared" si="108"/>
        <v/>
      </c>
      <c r="L490" s="28">
        <f t="shared" si="113"/>
        <v>1</v>
      </c>
      <c r="M490" s="28" t="str">
        <f t="shared" si="104"/>
        <v/>
      </c>
      <c r="N490" s="28" t="str">
        <f t="shared" si="110"/>
        <v/>
      </c>
      <c r="O490" s="28">
        <f t="shared" si="105"/>
        <v>0</v>
      </c>
      <c r="P490" s="28">
        <f t="shared" si="107"/>
        <v>-144</v>
      </c>
      <c r="Q490" s="28" t="str">
        <f t="shared" si="106"/>
        <v/>
      </c>
    </row>
    <row r="491" spans="4:17" x14ac:dyDescent="0.25">
      <c r="D491" s="28" t="str">
        <f t="shared" si="102"/>
        <v/>
      </c>
      <c r="E491" s="28" t="str">
        <f t="shared" si="109"/>
        <v/>
      </c>
      <c r="F491" s="28" t="str">
        <f t="shared" si="114"/>
        <v/>
      </c>
      <c r="G491" s="28" t="str">
        <f t="shared" si="111"/>
        <v/>
      </c>
      <c r="H491" s="28" t="str">
        <f t="shared" si="101"/>
        <v/>
      </c>
      <c r="I491" s="28" t="str">
        <f t="shared" si="112"/>
        <v/>
      </c>
      <c r="J491" s="28" t="str">
        <f t="shared" si="103"/>
        <v/>
      </c>
      <c r="K491" s="28" t="str">
        <f t="shared" si="108"/>
        <v/>
      </c>
      <c r="L491" s="28">
        <f t="shared" si="113"/>
        <v>1</v>
      </c>
      <c r="M491" s="28" t="str">
        <f t="shared" si="104"/>
        <v/>
      </c>
      <c r="N491" s="28" t="str">
        <f t="shared" si="110"/>
        <v/>
      </c>
      <c r="O491" s="28">
        <f t="shared" si="105"/>
        <v>0</v>
      </c>
      <c r="P491" s="28">
        <f t="shared" si="107"/>
        <v>-144</v>
      </c>
      <c r="Q491" s="28" t="str">
        <f t="shared" si="106"/>
        <v/>
      </c>
    </row>
    <row r="492" spans="4:17" x14ac:dyDescent="0.25">
      <c r="D492" s="28" t="str">
        <f t="shared" si="102"/>
        <v/>
      </c>
      <c r="E492" s="28" t="str">
        <f t="shared" si="109"/>
        <v/>
      </c>
      <c r="F492" s="28" t="str">
        <f t="shared" si="114"/>
        <v/>
      </c>
      <c r="G492" s="28" t="str">
        <f t="shared" si="111"/>
        <v/>
      </c>
      <c r="H492" s="28" t="str">
        <f t="shared" si="101"/>
        <v/>
      </c>
      <c r="I492" s="28" t="str">
        <f t="shared" si="112"/>
        <v/>
      </c>
      <c r="J492" s="28" t="str">
        <f t="shared" si="103"/>
        <v/>
      </c>
      <c r="K492" s="28" t="str">
        <f t="shared" si="108"/>
        <v/>
      </c>
      <c r="L492" s="28">
        <f t="shared" si="113"/>
        <v>1</v>
      </c>
      <c r="M492" s="28" t="str">
        <f t="shared" si="104"/>
        <v/>
      </c>
      <c r="N492" s="28" t="str">
        <f t="shared" si="110"/>
        <v/>
      </c>
      <c r="O492" s="28">
        <f t="shared" si="105"/>
        <v>0</v>
      </c>
      <c r="P492" s="28">
        <f t="shared" si="107"/>
        <v>-144</v>
      </c>
      <c r="Q492" s="28" t="str">
        <f t="shared" si="106"/>
        <v/>
      </c>
    </row>
    <row r="493" spans="4:17" x14ac:dyDescent="0.25">
      <c r="D493" s="28" t="str">
        <f t="shared" si="102"/>
        <v/>
      </c>
      <c r="E493" s="28" t="str">
        <f t="shared" si="109"/>
        <v/>
      </c>
      <c r="F493" s="28" t="str">
        <f t="shared" si="114"/>
        <v/>
      </c>
      <c r="G493" s="28" t="str">
        <f t="shared" si="111"/>
        <v/>
      </c>
      <c r="H493" s="28" t="str">
        <f t="shared" ref="H493:H500" si="115">IF(AND($J493="b",$I492=""),"last",IF(AND(N492="l",C492=0),H492,IF(AND($N492="w",$I492=$E492),"last",IF(AND($N492="w",$I492=$F492),"furthest",IF(AND($N492="l",$I492=$E492),"furthest",IF(AND($N492="l",$I492=$F492),"last",""))))))</f>
        <v/>
      </c>
      <c r="I493" s="28" t="str">
        <f t="shared" si="112"/>
        <v/>
      </c>
      <c r="J493" s="28" t="str">
        <f t="shared" si="103"/>
        <v/>
      </c>
      <c r="K493" s="28" t="str">
        <f t="shared" si="108"/>
        <v/>
      </c>
      <c r="L493" s="28">
        <f t="shared" si="113"/>
        <v>1</v>
      </c>
      <c r="M493" s="28" t="str">
        <f t="shared" si="104"/>
        <v/>
      </c>
      <c r="N493" s="28" t="str">
        <f t="shared" si="110"/>
        <v/>
      </c>
      <c r="O493" s="28">
        <f t="shared" si="105"/>
        <v>0</v>
      </c>
      <c r="P493" s="28">
        <f t="shared" si="107"/>
        <v>-144</v>
      </c>
      <c r="Q493" s="28" t="str">
        <f t="shared" si="106"/>
        <v/>
      </c>
    </row>
    <row r="494" spans="4:17" x14ac:dyDescent="0.25">
      <c r="D494" s="28" t="str">
        <f t="shared" si="102"/>
        <v/>
      </c>
      <c r="E494" s="28" t="str">
        <f t="shared" si="109"/>
        <v/>
      </c>
      <c r="F494" s="28" t="str">
        <f t="shared" si="114"/>
        <v/>
      </c>
      <c r="G494" s="28" t="str">
        <f t="shared" si="111"/>
        <v/>
      </c>
      <c r="H494" s="28" t="str">
        <f t="shared" si="115"/>
        <v/>
      </c>
      <c r="I494" s="28" t="str">
        <f t="shared" si="112"/>
        <v/>
      </c>
      <c r="J494" s="28" t="str">
        <f t="shared" si="103"/>
        <v/>
      </c>
      <c r="K494" s="28" t="str">
        <f t="shared" si="108"/>
        <v/>
      </c>
      <c r="L494" s="28">
        <f t="shared" si="113"/>
        <v>1</v>
      </c>
      <c r="M494" s="28" t="str">
        <f t="shared" si="104"/>
        <v/>
      </c>
      <c r="N494" s="28" t="str">
        <f t="shared" si="110"/>
        <v/>
      </c>
      <c r="O494" s="28">
        <f t="shared" si="105"/>
        <v>0</v>
      </c>
      <c r="P494" s="28">
        <f t="shared" si="107"/>
        <v>-144</v>
      </c>
      <c r="Q494" s="28" t="str">
        <f t="shared" si="106"/>
        <v/>
      </c>
    </row>
    <row r="495" spans="4:17" x14ac:dyDescent="0.25">
      <c r="D495" s="28" t="str">
        <f t="shared" si="102"/>
        <v/>
      </c>
      <c r="E495" s="28" t="str">
        <f t="shared" si="109"/>
        <v/>
      </c>
      <c r="F495" s="28" t="str">
        <f t="shared" si="114"/>
        <v/>
      </c>
      <c r="G495" s="28" t="str">
        <f t="shared" si="111"/>
        <v/>
      </c>
      <c r="H495" s="28" t="str">
        <f t="shared" si="115"/>
        <v/>
      </c>
      <c r="I495" s="28" t="str">
        <f t="shared" si="112"/>
        <v/>
      </c>
      <c r="J495" s="28" t="str">
        <f t="shared" si="103"/>
        <v/>
      </c>
      <c r="K495" s="28" t="str">
        <f t="shared" si="108"/>
        <v/>
      </c>
      <c r="L495" s="28">
        <f t="shared" si="113"/>
        <v>1</v>
      </c>
      <c r="M495" s="28" t="str">
        <f t="shared" si="104"/>
        <v/>
      </c>
      <c r="N495" s="28" t="str">
        <f t="shared" si="110"/>
        <v/>
      </c>
      <c r="O495" s="28">
        <f t="shared" si="105"/>
        <v>0</v>
      </c>
      <c r="P495" s="28">
        <f t="shared" si="107"/>
        <v>-144</v>
      </c>
      <c r="Q495" s="28" t="str">
        <f t="shared" si="106"/>
        <v/>
      </c>
    </row>
    <row r="496" spans="4:17" x14ac:dyDescent="0.25">
      <c r="D496" s="28" t="str">
        <f t="shared" si="102"/>
        <v/>
      </c>
      <c r="E496" s="28" t="str">
        <f t="shared" si="109"/>
        <v/>
      </c>
      <c r="F496" s="28" t="str">
        <f t="shared" si="114"/>
        <v/>
      </c>
      <c r="G496" s="28" t="str">
        <f t="shared" si="111"/>
        <v/>
      </c>
      <c r="H496" s="28" t="str">
        <f t="shared" si="115"/>
        <v/>
      </c>
      <c r="I496" s="28" t="str">
        <f t="shared" si="112"/>
        <v/>
      </c>
      <c r="J496" s="28" t="str">
        <f t="shared" si="103"/>
        <v/>
      </c>
      <c r="K496" s="28" t="str">
        <f t="shared" si="108"/>
        <v/>
      </c>
      <c r="L496" s="28">
        <f t="shared" si="113"/>
        <v>1</v>
      </c>
      <c r="M496" s="28" t="str">
        <f t="shared" si="104"/>
        <v/>
      </c>
      <c r="N496" s="28" t="str">
        <f t="shared" si="110"/>
        <v/>
      </c>
      <c r="O496" s="28">
        <f t="shared" si="105"/>
        <v>0</v>
      </c>
      <c r="P496" s="28">
        <f t="shared" si="107"/>
        <v>-144</v>
      </c>
      <c r="Q496" s="28" t="str">
        <f t="shared" si="106"/>
        <v/>
      </c>
    </row>
    <row r="497" spans="4:17" x14ac:dyDescent="0.25">
      <c r="D497" s="28" t="str">
        <f t="shared" si="102"/>
        <v/>
      </c>
      <c r="E497" s="28" t="str">
        <f t="shared" si="109"/>
        <v/>
      </c>
      <c r="F497" s="28" t="str">
        <f t="shared" si="114"/>
        <v/>
      </c>
      <c r="G497" s="28" t="str">
        <f t="shared" si="111"/>
        <v/>
      </c>
      <c r="H497" s="28" t="str">
        <f t="shared" si="115"/>
        <v/>
      </c>
      <c r="I497" s="28" t="str">
        <f t="shared" si="112"/>
        <v/>
      </c>
      <c r="J497" s="28" t="str">
        <f t="shared" si="103"/>
        <v/>
      </c>
      <c r="K497" s="28" t="str">
        <f t="shared" si="108"/>
        <v/>
      </c>
      <c r="L497" s="28">
        <f t="shared" si="113"/>
        <v>1</v>
      </c>
      <c r="M497" s="28" t="str">
        <f t="shared" si="104"/>
        <v/>
      </c>
      <c r="N497" s="28" t="str">
        <f t="shared" si="110"/>
        <v/>
      </c>
      <c r="O497" s="28">
        <f t="shared" si="105"/>
        <v>0</v>
      </c>
      <c r="P497" s="28">
        <f t="shared" si="107"/>
        <v>-144</v>
      </c>
      <c r="Q497" s="28" t="str">
        <f t="shared" si="106"/>
        <v/>
      </c>
    </row>
    <row r="498" spans="4:17" x14ac:dyDescent="0.25">
      <c r="D498" s="28" t="str">
        <f t="shared" si="102"/>
        <v/>
      </c>
      <c r="E498" s="28" t="str">
        <f t="shared" si="109"/>
        <v/>
      </c>
      <c r="F498" s="28" t="str">
        <f t="shared" si="114"/>
        <v/>
      </c>
      <c r="G498" s="28" t="str">
        <f t="shared" si="111"/>
        <v/>
      </c>
      <c r="H498" s="28" t="str">
        <f t="shared" si="115"/>
        <v/>
      </c>
      <c r="I498" s="28" t="str">
        <f t="shared" si="112"/>
        <v/>
      </c>
      <c r="J498" s="28" t="str">
        <f t="shared" si="103"/>
        <v/>
      </c>
      <c r="K498" s="28" t="str">
        <f t="shared" si="108"/>
        <v/>
      </c>
      <c r="L498" s="28">
        <f t="shared" si="113"/>
        <v>1</v>
      </c>
      <c r="M498" s="28" t="str">
        <f t="shared" si="104"/>
        <v/>
      </c>
      <c r="N498" s="28" t="str">
        <f t="shared" si="110"/>
        <v/>
      </c>
      <c r="O498" s="28">
        <f t="shared" si="105"/>
        <v>0</v>
      </c>
      <c r="P498" s="28">
        <f t="shared" si="107"/>
        <v>-144</v>
      </c>
      <c r="Q498" s="28" t="str">
        <f t="shared" si="106"/>
        <v/>
      </c>
    </row>
    <row r="499" spans="4:17" x14ac:dyDescent="0.25">
      <c r="D499" s="28" t="str">
        <f t="shared" si="102"/>
        <v/>
      </c>
      <c r="E499" s="28" t="str">
        <f t="shared" si="109"/>
        <v/>
      </c>
      <c r="F499" s="28" t="str">
        <f t="shared" si="114"/>
        <v/>
      </c>
      <c r="G499" s="28" t="str">
        <f t="shared" si="111"/>
        <v/>
      </c>
      <c r="H499" s="28" t="str">
        <f t="shared" si="115"/>
        <v/>
      </c>
      <c r="I499" s="28" t="str">
        <f t="shared" si="112"/>
        <v/>
      </c>
      <c r="J499" s="28" t="str">
        <f t="shared" si="103"/>
        <v/>
      </c>
      <c r="K499" s="28" t="str">
        <f t="shared" si="108"/>
        <v/>
      </c>
      <c r="L499" s="28">
        <f t="shared" si="113"/>
        <v>1</v>
      </c>
      <c r="M499" s="28" t="str">
        <f t="shared" si="104"/>
        <v/>
      </c>
      <c r="N499" s="28" t="str">
        <f t="shared" si="110"/>
        <v/>
      </c>
      <c r="O499" s="28">
        <f t="shared" si="105"/>
        <v>0</v>
      </c>
      <c r="P499" s="28">
        <f t="shared" si="107"/>
        <v>-144</v>
      </c>
      <c r="Q499" s="28" t="str">
        <f t="shared" si="106"/>
        <v/>
      </c>
    </row>
    <row r="500" spans="4:17" x14ac:dyDescent="0.25">
      <c r="D500" s="28" t="str">
        <f t="shared" si="102"/>
        <v/>
      </c>
      <c r="E500" s="28" t="str">
        <f t="shared" si="109"/>
        <v/>
      </c>
      <c r="F500" s="28" t="str">
        <f t="shared" si="114"/>
        <v/>
      </c>
      <c r="G500" s="28" t="str">
        <f t="shared" si="111"/>
        <v/>
      </c>
      <c r="H500" s="28" t="str">
        <f t="shared" si="115"/>
        <v/>
      </c>
      <c r="I500" s="28" t="str">
        <f t="shared" si="112"/>
        <v/>
      </c>
      <c r="J500" s="28" t="str">
        <f t="shared" si="103"/>
        <v/>
      </c>
      <c r="K500" s="28" t="str">
        <f t="shared" si="108"/>
        <v/>
      </c>
      <c r="L500" s="28">
        <f t="shared" si="113"/>
        <v>1</v>
      </c>
      <c r="M500" s="28" t="str">
        <f t="shared" si="104"/>
        <v/>
      </c>
      <c r="N500" s="28" t="str">
        <f t="shared" si="110"/>
        <v/>
      </c>
      <c r="O500" s="28">
        <f t="shared" si="105"/>
        <v>0</v>
      </c>
      <c r="P500" s="28">
        <f t="shared" si="107"/>
        <v>-144</v>
      </c>
      <c r="Q500" s="28" t="str">
        <f t="shared" si="106"/>
        <v/>
      </c>
    </row>
  </sheetData>
  <mergeCells count="1">
    <mergeCell ref="AQ1:A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Permanenzen_SBWB_2013-01-01</vt:lpstr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2013-01-24T00:00:49Z</dcterms:created>
  <dcterms:modified xsi:type="dcterms:W3CDTF">2013-01-26T09:42:03Z</dcterms:modified>
</cp:coreProperties>
</file>