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5" windowWidth="14115" windowHeight="12075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G154" i="1"/>
  <c r="G168"/>
  <c r="G232"/>
  <c r="G248"/>
  <c r="G288"/>
  <c r="G316"/>
  <c r="G389"/>
  <c r="G397"/>
  <c r="G433"/>
  <c r="G436"/>
  <c r="G476"/>
  <c r="G500"/>
  <c r="G533"/>
  <c r="G556"/>
  <c r="G585"/>
  <c r="G593"/>
  <c r="L28"/>
  <c r="M28" s="1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F346" s="1"/>
  <c r="J346"/>
  <c r="J347"/>
  <c r="J348"/>
  <c r="J349"/>
  <c r="J350"/>
  <c r="J351"/>
  <c r="J352"/>
  <c r="J353"/>
  <c r="F354" s="1"/>
  <c r="G354" s="1"/>
  <c r="J354"/>
  <c r="J355"/>
  <c r="J356"/>
  <c r="F357" s="1"/>
  <c r="J357"/>
  <c r="J358"/>
  <c r="J359"/>
  <c r="J360"/>
  <c r="F361" s="1"/>
  <c r="J361"/>
  <c r="J362"/>
  <c r="J363"/>
  <c r="J364"/>
  <c r="F365" s="1"/>
  <c r="J365"/>
  <c r="F366" s="1"/>
  <c r="G366" s="1"/>
  <c r="J366"/>
  <c r="J367"/>
  <c r="J368"/>
  <c r="J369"/>
  <c r="J370"/>
  <c r="J371"/>
  <c r="J372"/>
  <c r="F373" s="1"/>
  <c r="G373" s="1"/>
  <c r="J373"/>
  <c r="F374" s="1"/>
  <c r="G374" s="1"/>
  <c r="J374"/>
  <c r="J375"/>
  <c r="J376"/>
  <c r="J377"/>
  <c r="F378" s="1"/>
  <c r="J378"/>
  <c r="J379"/>
  <c r="J380"/>
  <c r="J381"/>
  <c r="J382"/>
  <c r="J383"/>
  <c r="J384"/>
  <c r="J385"/>
  <c r="F386" s="1"/>
  <c r="J386"/>
  <c r="J387"/>
  <c r="J388"/>
  <c r="F389" s="1"/>
  <c r="J389"/>
  <c r="J390"/>
  <c r="J391"/>
  <c r="J392"/>
  <c r="J393"/>
  <c r="F394" s="1"/>
  <c r="J394"/>
  <c r="J395"/>
  <c r="J396"/>
  <c r="F397" s="1"/>
  <c r="J397"/>
  <c r="J398"/>
  <c r="J399"/>
  <c r="J400"/>
  <c r="F401" s="1"/>
  <c r="G401" s="1"/>
  <c r="J401"/>
  <c r="F402" s="1"/>
  <c r="G402" s="1"/>
  <c r="J402"/>
  <c r="J403"/>
  <c r="J404"/>
  <c r="F405" s="1"/>
  <c r="G405" s="1"/>
  <c r="J405"/>
  <c r="J406"/>
  <c r="J407"/>
  <c r="J408"/>
  <c r="F409" s="1"/>
  <c r="G409" s="1"/>
  <c r="J409"/>
  <c r="F410" s="1"/>
  <c r="J410"/>
  <c r="J411"/>
  <c r="J412"/>
  <c r="J413"/>
  <c r="F414" s="1"/>
  <c r="J414"/>
  <c r="J415"/>
  <c r="J416"/>
  <c r="F417" s="1"/>
  <c r="J417"/>
  <c r="F418" s="1"/>
  <c r="J418"/>
  <c r="J419"/>
  <c r="J420"/>
  <c r="J421"/>
  <c r="J422"/>
  <c r="J423"/>
  <c r="J424"/>
  <c r="F425" s="1"/>
  <c r="J425"/>
  <c r="J426"/>
  <c r="J427"/>
  <c r="J428"/>
  <c r="F429" s="1"/>
  <c r="G429" s="1"/>
  <c r="J429"/>
  <c r="F430" s="1"/>
  <c r="G430" s="1"/>
  <c r="J430"/>
  <c r="J431"/>
  <c r="J432"/>
  <c r="F433" s="1"/>
  <c r="J433"/>
  <c r="J434"/>
  <c r="J435"/>
  <c r="J436"/>
  <c r="F437" s="1"/>
  <c r="G437" s="1"/>
  <c r="J437"/>
  <c r="F438" s="1"/>
  <c r="J438"/>
  <c r="J439"/>
  <c r="J440"/>
  <c r="J441"/>
  <c r="F442" s="1"/>
  <c r="J442"/>
  <c r="J443"/>
  <c r="J444"/>
  <c r="J445"/>
  <c r="J446"/>
  <c r="J447"/>
  <c r="J448"/>
  <c r="J449"/>
  <c r="F450" s="1"/>
  <c r="G450" s="1"/>
  <c r="J450"/>
  <c r="J451"/>
  <c r="J452"/>
  <c r="F453" s="1"/>
  <c r="G453" s="1"/>
  <c r="J453"/>
  <c r="J454"/>
  <c r="J455"/>
  <c r="J456"/>
  <c r="J457"/>
  <c r="F458" s="1"/>
  <c r="G458" s="1"/>
  <c r="J458"/>
  <c r="J459"/>
  <c r="J460"/>
  <c r="F461" s="1"/>
  <c r="J461"/>
  <c r="J462"/>
  <c r="J463"/>
  <c r="J464"/>
  <c r="F465" s="1"/>
  <c r="J465"/>
  <c r="F466" s="1"/>
  <c r="G466" s="1"/>
  <c r="J466"/>
  <c r="J467"/>
  <c r="J468"/>
  <c r="F469" s="1"/>
  <c r="J469"/>
  <c r="J470"/>
  <c r="J471"/>
  <c r="J472"/>
  <c r="F473" s="1"/>
  <c r="J473"/>
  <c r="F474" s="1"/>
  <c r="J474"/>
  <c r="J475"/>
  <c r="J476"/>
  <c r="J477"/>
  <c r="F478" s="1"/>
  <c r="J478"/>
  <c r="J479"/>
  <c r="J480"/>
  <c r="F481" s="1"/>
  <c r="G481" s="1"/>
  <c r="J481"/>
  <c r="F482" s="1"/>
  <c r="J482"/>
  <c r="J483"/>
  <c r="J484"/>
  <c r="J485"/>
  <c r="J486"/>
  <c r="J487"/>
  <c r="J488"/>
  <c r="F489" s="1"/>
  <c r="J489"/>
  <c r="J490"/>
  <c r="J491"/>
  <c r="J492"/>
  <c r="F493" s="1"/>
  <c r="J493"/>
  <c r="F494" s="1"/>
  <c r="J494"/>
  <c r="J495"/>
  <c r="J496"/>
  <c r="F497" s="1"/>
  <c r="J497"/>
  <c r="J498"/>
  <c r="J499"/>
  <c r="J500"/>
  <c r="F501" s="1"/>
  <c r="J501"/>
  <c r="F502" s="1"/>
  <c r="J502"/>
  <c r="J503"/>
  <c r="J504"/>
  <c r="J505"/>
  <c r="F506" s="1"/>
  <c r="J506"/>
  <c r="J507"/>
  <c r="J508"/>
  <c r="J509"/>
  <c r="J510"/>
  <c r="J511"/>
  <c r="J512"/>
  <c r="J513"/>
  <c r="F514" s="1"/>
  <c r="J514"/>
  <c r="J515"/>
  <c r="J516"/>
  <c r="F517" s="1"/>
  <c r="J517"/>
  <c r="J518"/>
  <c r="J519"/>
  <c r="J520"/>
  <c r="J521"/>
  <c r="F522" s="1"/>
  <c r="J522"/>
  <c r="J523"/>
  <c r="J524"/>
  <c r="F525" s="1"/>
  <c r="J525"/>
  <c r="J526"/>
  <c r="J527"/>
  <c r="J528"/>
  <c r="F529" s="1"/>
  <c r="J529"/>
  <c r="F530" s="1"/>
  <c r="J530"/>
  <c r="J531"/>
  <c r="J532"/>
  <c r="F533" s="1"/>
  <c r="J533"/>
  <c r="J534"/>
  <c r="J535"/>
  <c r="J536"/>
  <c r="F537" s="1"/>
  <c r="J537"/>
  <c r="F538" s="1"/>
  <c r="J538"/>
  <c r="J539"/>
  <c r="J540"/>
  <c r="J541"/>
  <c r="F542" s="1"/>
  <c r="J542"/>
  <c r="J543"/>
  <c r="J544"/>
  <c r="F545" s="1"/>
  <c r="J545"/>
  <c r="F546" s="1"/>
  <c r="J546"/>
  <c r="J547"/>
  <c r="J548"/>
  <c r="J549"/>
  <c r="J550"/>
  <c r="J551"/>
  <c r="J552"/>
  <c r="F553" s="1"/>
  <c r="G553" s="1"/>
  <c r="J553"/>
  <c r="J554"/>
  <c r="J555"/>
  <c r="J556"/>
  <c r="F557" s="1"/>
  <c r="G557" s="1"/>
  <c r="J557"/>
  <c r="J558"/>
  <c r="J559"/>
  <c r="J560"/>
  <c r="F561" s="1"/>
  <c r="J561"/>
  <c r="J562"/>
  <c r="J563"/>
  <c r="J564"/>
  <c r="F565" s="1"/>
  <c r="G565" s="1"/>
  <c r="J565"/>
  <c r="F566" s="1"/>
  <c r="G566" s="1"/>
  <c r="J566"/>
  <c r="J567"/>
  <c r="J568"/>
  <c r="F569" s="1"/>
  <c r="J569"/>
  <c r="J570"/>
  <c r="J571"/>
  <c r="J572"/>
  <c r="F573" s="1"/>
  <c r="G573" s="1"/>
  <c r="J573"/>
  <c r="F574" s="1"/>
  <c r="J574"/>
  <c r="J575"/>
  <c r="J576"/>
  <c r="F577" s="1"/>
  <c r="G577" s="1"/>
  <c r="J577"/>
  <c r="J578"/>
  <c r="J579"/>
  <c r="J580"/>
  <c r="F581" s="1"/>
  <c r="J581"/>
  <c r="J582"/>
  <c r="J583"/>
  <c r="E584" s="1"/>
  <c r="F584" s="1"/>
  <c r="G584" s="1"/>
  <c r="J584"/>
  <c r="E585" s="1"/>
  <c r="F585" s="1"/>
  <c r="J585"/>
  <c r="E586" s="1"/>
  <c r="F586" s="1"/>
  <c r="G586" s="1"/>
  <c r="J586"/>
  <c r="E587" s="1"/>
  <c r="F587" s="1"/>
  <c r="G587" s="1"/>
  <c r="J587"/>
  <c r="E588" s="1"/>
  <c r="F588" s="1"/>
  <c r="G588" s="1"/>
  <c r="J588"/>
  <c r="E589" s="1"/>
  <c r="F589" s="1"/>
  <c r="G589" s="1"/>
  <c r="J589"/>
  <c r="E590" s="1"/>
  <c r="F590" s="1"/>
  <c r="G590" s="1"/>
  <c r="J590"/>
  <c r="E591" s="1"/>
  <c r="F591" s="1"/>
  <c r="G591" s="1"/>
  <c r="J591"/>
  <c r="E592" s="1"/>
  <c r="F592" s="1"/>
  <c r="G592" s="1"/>
  <c r="J592"/>
  <c r="E593" s="1"/>
  <c r="F593" s="1"/>
  <c r="J593"/>
  <c r="E594" s="1"/>
  <c r="F594" s="1"/>
  <c r="G594" s="1"/>
  <c r="J594"/>
  <c r="E595" s="1"/>
  <c r="F595" s="1"/>
  <c r="G595" s="1"/>
  <c r="J595"/>
  <c r="E596" s="1"/>
  <c r="F596" s="1"/>
  <c r="G596" s="1"/>
  <c r="J596"/>
  <c r="E597" s="1"/>
  <c r="F597" s="1"/>
  <c r="G597" s="1"/>
  <c r="J597"/>
  <c r="E598" s="1"/>
  <c r="F598" s="1"/>
  <c r="G598" s="1"/>
  <c r="J598"/>
  <c r="E599" s="1"/>
  <c r="F599" s="1"/>
  <c r="G599" s="1"/>
  <c r="J599"/>
  <c r="E600" s="1"/>
  <c r="F600" s="1"/>
  <c r="G600" s="1"/>
  <c r="J600"/>
  <c r="E601" s="1"/>
  <c r="F601" s="1"/>
  <c r="G601" s="1"/>
  <c r="J601"/>
  <c r="E602" s="1"/>
  <c r="F602" s="1"/>
  <c r="G602" s="1"/>
  <c r="J602"/>
  <c r="E603" s="1"/>
  <c r="F603" s="1"/>
  <c r="G603" s="1"/>
  <c r="J603"/>
  <c r="E604" s="1"/>
  <c r="F604" s="1"/>
  <c r="G604" s="1"/>
  <c r="J604"/>
  <c r="E605" s="1"/>
  <c r="F605" s="1"/>
  <c r="G605" s="1"/>
  <c r="J605"/>
  <c r="E606" s="1"/>
  <c r="F606" s="1"/>
  <c r="G606" s="1"/>
  <c r="J606"/>
  <c r="E607" s="1"/>
  <c r="F607" s="1"/>
  <c r="G607" s="1"/>
  <c r="J607"/>
  <c r="E608" s="1"/>
  <c r="F608" s="1"/>
  <c r="G608" s="1"/>
  <c r="J608"/>
  <c r="E609" s="1"/>
  <c r="F609" s="1"/>
  <c r="G609" s="1"/>
  <c r="J609"/>
  <c r="E610" s="1"/>
  <c r="F610" s="1"/>
  <c r="G610" s="1"/>
  <c r="J610"/>
  <c r="E611" s="1"/>
  <c r="F611" s="1"/>
  <c r="G611" s="1"/>
  <c r="J611"/>
  <c r="E612" s="1"/>
  <c r="F612" s="1"/>
  <c r="G612" s="1"/>
  <c r="J612"/>
  <c r="E613" s="1"/>
  <c r="F613" s="1"/>
  <c r="G613" s="1"/>
  <c r="J613"/>
  <c r="J14"/>
  <c r="F348"/>
  <c r="G348" s="1"/>
  <c r="F349"/>
  <c r="G349" s="1"/>
  <c r="F352"/>
  <c r="G352" s="1"/>
  <c r="F356"/>
  <c r="F360"/>
  <c r="F369"/>
  <c r="F372"/>
  <c r="G372" s="1"/>
  <c r="F376"/>
  <c r="G376" s="1"/>
  <c r="F380"/>
  <c r="G380" s="1"/>
  <c r="F381"/>
  <c r="F384"/>
  <c r="F388"/>
  <c r="G388" s="1"/>
  <c r="F392"/>
  <c r="G392" s="1"/>
  <c r="F393"/>
  <c r="G393" s="1"/>
  <c r="F396"/>
  <c r="F400"/>
  <c r="F404"/>
  <c r="F408"/>
  <c r="G408" s="1"/>
  <c r="F412"/>
  <c r="G412" s="1"/>
  <c r="F416"/>
  <c r="G416" s="1"/>
  <c r="F420"/>
  <c r="F421"/>
  <c r="G421" s="1"/>
  <c r="F424"/>
  <c r="F428"/>
  <c r="F445"/>
  <c r="G445" s="1"/>
  <c r="F448"/>
  <c r="F452"/>
  <c r="G452" s="1"/>
  <c r="F456"/>
  <c r="F457"/>
  <c r="G457" s="1"/>
  <c r="F460"/>
  <c r="F464"/>
  <c r="F468"/>
  <c r="F472"/>
  <c r="F476"/>
  <c r="F480"/>
  <c r="G480" s="1"/>
  <c r="F484"/>
  <c r="G484" s="1"/>
  <c r="F485"/>
  <c r="F488"/>
  <c r="F492"/>
  <c r="F509"/>
  <c r="F512"/>
  <c r="G512" s="1"/>
  <c r="F516"/>
  <c r="G516" s="1"/>
  <c r="F520"/>
  <c r="G520" s="1"/>
  <c r="F521"/>
  <c r="G521" s="1"/>
  <c r="F524"/>
  <c r="G524" s="1"/>
  <c r="F528"/>
  <c r="G528" s="1"/>
  <c r="F532"/>
  <c r="G532" s="1"/>
  <c r="F536"/>
  <c r="F540"/>
  <c r="G540" s="1"/>
  <c r="F544"/>
  <c r="G544" s="1"/>
  <c r="F548"/>
  <c r="F549"/>
  <c r="F552"/>
  <c r="F556"/>
  <c r="F560"/>
  <c r="F564"/>
  <c r="F568"/>
  <c r="F572"/>
  <c r="G572" s="1"/>
  <c r="K613"/>
  <c r="L613" s="1"/>
  <c r="M613" s="1"/>
  <c r="K612"/>
  <c r="L612" s="1"/>
  <c r="M612" s="1"/>
  <c r="K611"/>
  <c r="L611" s="1"/>
  <c r="M611" s="1"/>
  <c r="K610"/>
  <c r="L610" s="1"/>
  <c r="M610" s="1"/>
  <c r="K609"/>
  <c r="L609" s="1"/>
  <c r="M609" s="1"/>
  <c r="K608"/>
  <c r="L608" s="1"/>
  <c r="M608" s="1"/>
  <c r="K607"/>
  <c r="L607" s="1"/>
  <c r="M607" s="1"/>
  <c r="K606"/>
  <c r="L606" s="1"/>
  <c r="M606" s="1"/>
  <c r="K605"/>
  <c r="L605" s="1"/>
  <c r="M605" s="1"/>
  <c r="K604"/>
  <c r="L604" s="1"/>
  <c r="M604" s="1"/>
  <c r="K603"/>
  <c r="L603" s="1"/>
  <c r="M603" s="1"/>
  <c r="K602"/>
  <c r="L602" s="1"/>
  <c r="M602" s="1"/>
  <c r="K601"/>
  <c r="L601" s="1"/>
  <c r="M601" s="1"/>
  <c r="K600"/>
  <c r="L600" s="1"/>
  <c r="M600" s="1"/>
  <c r="K599"/>
  <c r="L599" s="1"/>
  <c r="M599" s="1"/>
  <c r="K598"/>
  <c r="L598" s="1"/>
  <c r="M598" s="1"/>
  <c r="K597"/>
  <c r="L597" s="1"/>
  <c r="M597" s="1"/>
  <c r="K596"/>
  <c r="L596" s="1"/>
  <c r="M596" s="1"/>
  <c r="K595"/>
  <c r="L595" s="1"/>
  <c r="M595" s="1"/>
  <c r="K594"/>
  <c r="L594" s="1"/>
  <c r="M594" s="1"/>
  <c r="K593"/>
  <c r="L593" s="1"/>
  <c r="M593" s="1"/>
  <c r="K592"/>
  <c r="L592" s="1"/>
  <c r="M592" s="1"/>
  <c r="K591"/>
  <c r="L591" s="1"/>
  <c r="M591" s="1"/>
  <c r="K590"/>
  <c r="L590" s="1"/>
  <c r="M590" s="1"/>
  <c r="K589"/>
  <c r="L589" s="1"/>
  <c r="M589" s="1"/>
  <c r="K588"/>
  <c r="L588" s="1"/>
  <c r="M588" s="1"/>
  <c r="K587"/>
  <c r="L587" s="1"/>
  <c r="M587" s="1"/>
  <c r="K586"/>
  <c r="M9" s="1"/>
  <c r="K585"/>
  <c r="L585" s="1"/>
  <c r="M585" s="1"/>
  <c r="K584"/>
  <c r="L584" s="1"/>
  <c r="M584" s="1"/>
  <c r="L583"/>
  <c r="L582"/>
  <c r="L581"/>
  <c r="M581" s="1"/>
  <c r="L580"/>
  <c r="M580" s="1"/>
  <c r="L579"/>
  <c r="M579" s="1"/>
  <c r="L578"/>
  <c r="M578" s="1"/>
  <c r="L577"/>
  <c r="L576"/>
  <c r="L575"/>
  <c r="M575" s="1"/>
  <c r="L574"/>
  <c r="M574" s="1"/>
  <c r="L573"/>
  <c r="M573" s="1"/>
  <c r="L572"/>
  <c r="M572" s="1"/>
  <c r="L571"/>
  <c r="L570"/>
  <c r="L569"/>
  <c r="L568"/>
  <c r="L567"/>
  <c r="L566"/>
  <c r="L565"/>
  <c r="L564"/>
  <c r="L563"/>
  <c r="L562"/>
  <c r="M562" s="1"/>
  <c r="L561"/>
  <c r="M561" s="1"/>
  <c r="L560"/>
  <c r="L559"/>
  <c r="L558"/>
  <c r="L557"/>
  <c r="L556"/>
  <c r="L555"/>
  <c r="L554"/>
  <c r="L553"/>
  <c r="F554"/>
  <c r="G554" s="1"/>
  <c r="L552"/>
  <c r="M552" s="1"/>
  <c r="L551"/>
  <c r="M551" s="1"/>
  <c r="L550"/>
  <c r="M550" s="1"/>
  <c r="L549"/>
  <c r="L548"/>
  <c r="L547"/>
  <c r="L546"/>
  <c r="L545"/>
  <c r="L544"/>
  <c r="L543"/>
  <c r="L542"/>
  <c r="F543"/>
  <c r="G543" s="1"/>
  <c r="L541"/>
  <c r="M541" s="1"/>
  <c r="L540"/>
  <c r="M540" s="1"/>
  <c r="L539"/>
  <c r="L538"/>
  <c r="M538" s="1"/>
  <c r="L537"/>
  <c r="M537" s="1"/>
  <c r="L536"/>
  <c r="L535"/>
  <c r="L534"/>
  <c r="M534" s="1"/>
  <c r="L533"/>
  <c r="M533" s="1"/>
  <c r="L532"/>
  <c r="M532" s="1"/>
  <c r="L531"/>
  <c r="M531" s="1"/>
  <c r="L530"/>
  <c r="M530" s="1"/>
  <c r="L529"/>
  <c r="L528"/>
  <c r="L527"/>
  <c r="L526"/>
  <c r="F527"/>
  <c r="G527" s="1"/>
  <c r="L525"/>
  <c r="L524"/>
  <c r="M524" s="1"/>
  <c r="L523"/>
  <c r="M523" s="1"/>
  <c r="L522"/>
  <c r="L521"/>
  <c r="L520"/>
  <c r="L519"/>
  <c r="M519" s="1"/>
  <c r="L518"/>
  <c r="M518" s="1"/>
  <c r="L517"/>
  <c r="M517" s="1"/>
  <c r="L516"/>
  <c r="M516" s="1"/>
  <c r="L515"/>
  <c r="L514"/>
  <c r="L513"/>
  <c r="L512"/>
  <c r="L511"/>
  <c r="L510"/>
  <c r="M510" s="1"/>
  <c r="F511"/>
  <c r="G511" s="1"/>
  <c r="L509"/>
  <c r="M509" s="1"/>
  <c r="L508"/>
  <c r="M508" s="1"/>
  <c r="L507"/>
  <c r="M507" s="1"/>
  <c r="F508"/>
  <c r="G508" s="1"/>
  <c r="L506"/>
  <c r="L505"/>
  <c r="M505" s="1"/>
  <c r="L504"/>
  <c r="M504" s="1"/>
  <c r="L503"/>
  <c r="F504"/>
  <c r="G504" s="1"/>
  <c r="L502"/>
  <c r="M502" s="1"/>
  <c r="L501"/>
  <c r="M501" s="1"/>
  <c r="L500"/>
  <c r="L499"/>
  <c r="F500"/>
  <c r="L498"/>
  <c r="L497"/>
  <c r="L496"/>
  <c r="M496" s="1"/>
  <c r="L495"/>
  <c r="M495" s="1"/>
  <c r="F496"/>
  <c r="L494"/>
  <c r="F495"/>
  <c r="L493"/>
  <c r="L492"/>
  <c r="L491"/>
  <c r="M491" s="1"/>
  <c r="L490"/>
  <c r="M490" s="1"/>
  <c r="L489"/>
  <c r="L488"/>
  <c r="M488" s="1"/>
  <c r="L487"/>
  <c r="M487" s="1"/>
  <c r="L486"/>
  <c r="M486" s="1"/>
  <c r="L485"/>
  <c r="L484"/>
  <c r="L483"/>
  <c r="L482"/>
  <c r="M482" s="1"/>
  <c r="L481"/>
  <c r="M481" s="1"/>
  <c r="L480"/>
  <c r="L479"/>
  <c r="L478"/>
  <c r="M478" s="1"/>
  <c r="F479"/>
  <c r="L477"/>
  <c r="M477" s="1"/>
  <c r="L476"/>
  <c r="M476" s="1"/>
  <c r="L475"/>
  <c r="M475" s="1"/>
  <c r="L474"/>
  <c r="M474" s="1"/>
  <c r="L473"/>
  <c r="L472"/>
  <c r="L471"/>
  <c r="M471" s="1"/>
  <c r="L470"/>
  <c r="M470" s="1"/>
  <c r="L469"/>
  <c r="M469" s="1"/>
  <c r="L468"/>
  <c r="L467"/>
  <c r="M467" s="1"/>
  <c r="L466"/>
  <c r="M466" s="1"/>
  <c r="L465"/>
  <c r="M465" s="1"/>
  <c r="L464"/>
  <c r="L463"/>
  <c r="L462"/>
  <c r="F463"/>
  <c r="G463" s="1"/>
  <c r="L461"/>
  <c r="L460"/>
  <c r="L459"/>
  <c r="L458"/>
  <c r="L457"/>
  <c r="M457" s="1"/>
  <c r="L456"/>
  <c r="M456" s="1"/>
  <c r="L455"/>
  <c r="L454"/>
  <c r="L453"/>
  <c r="L452"/>
  <c r="M452" s="1"/>
  <c r="L451"/>
  <c r="M451" s="1"/>
  <c r="L450"/>
  <c r="M450" s="1"/>
  <c r="L449"/>
  <c r="L448"/>
  <c r="L447"/>
  <c r="M447" s="1"/>
  <c r="L446"/>
  <c r="M446" s="1"/>
  <c r="F447"/>
  <c r="L445"/>
  <c r="M445" s="1"/>
  <c r="L444"/>
  <c r="L443"/>
  <c r="F444"/>
  <c r="G444" s="1"/>
  <c r="L442"/>
  <c r="L441"/>
  <c r="L440"/>
  <c r="L439"/>
  <c r="F440"/>
  <c r="G440" s="1"/>
  <c r="L438"/>
  <c r="L437"/>
  <c r="L436"/>
  <c r="M436" s="1"/>
  <c r="L435"/>
  <c r="M435" s="1"/>
  <c r="F436"/>
  <c r="L434"/>
  <c r="L433"/>
  <c r="M433" s="1"/>
  <c r="L432"/>
  <c r="M432" s="1"/>
  <c r="L431"/>
  <c r="M431" s="1"/>
  <c r="F432"/>
  <c r="G432" s="1"/>
  <c r="L430"/>
  <c r="F431"/>
  <c r="L429"/>
  <c r="L428"/>
  <c r="L427"/>
  <c r="L426"/>
  <c r="L425"/>
  <c r="L424"/>
  <c r="L423"/>
  <c r="M423" s="1"/>
  <c r="L422"/>
  <c r="M422" s="1"/>
  <c r="L421"/>
  <c r="L420"/>
  <c r="L419"/>
  <c r="L418"/>
  <c r="L417"/>
  <c r="M417" s="1"/>
  <c r="L416"/>
  <c r="M416" s="1"/>
  <c r="L415"/>
  <c r="L414"/>
  <c r="M414" s="1"/>
  <c r="F415"/>
  <c r="G415" s="1"/>
  <c r="L413"/>
  <c r="M413" s="1"/>
  <c r="L412"/>
  <c r="L411"/>
  <c r="L410"/>
  <c r="L409"/>
  <c r="M409" s="1"/>
  <c r="L408"/>
  <c r="M408" s="1"/>
  <c r="L407"/>
  <c r="L406"/>
  <c r="L405"/>
  <c r="L404"/>
  <c r="M404" s="1"/>
  <c r="L403"/>
  <c r="M403" s="1"/>
  <c r="L402"/>
  <c r="L401"/>
  <c r="M401" s="1"/>
  <c r="L400"/>
  <c r="M400" s="1"/>
  <c r="L399"/>
  <c r="M399" s="1"/>
  <c r="L398"/>
  <c r="M398" s="1"/>
  <c r="F399"/>
  <c r="G399" s="1"/>
  <c r="L397"/>
  <c r="L396"/>
  <c r="L395"/>
  <c r="M395" s="1"/>
  <c r="L394"/>
  <c r="M394" s="1"/>
  <c r="L393"/>
  <c r="M393" s="1"/>
  <c r="L392"/>
  <c r="L391"/>
  <c r="L390"/>
  <c r="M390" s="1"/>
  <c r="L389"/>
  <c r="M389" s="1"/>
  <c r="L388"/>
  <c r="L387"/>
  <c r="L386"/>
  <c r="M386" s="1"/>
  <c r="L385"/>
  <c r="M385" s="1"/>
  <c r="L384"/>
  <c r="M384" s="1"/>
  <c r="L383"/>
  <c r="M383" s="1"/>
  <c r="L382"/>
  <c r="F383"/>
  <c r="L381"/>
  <c r="L380"/>
  <c r="L379"/>
  <c r="L378"/>
  <c r="L377"/>
  <c r="L376"/>
  <c r="L375"/>
  <c r="M375" s="1"/>
  <c r="L374"/>
  <c r="M374" s="1"/>
  <c r="L373"/>
  <c r="L372"/>
  <c r="L371"/>
  <c r="L370"/>
  <c r="L369"/>
  <c r="M369" s="1"/>
  <c r="L368"/>
  <c r="M368" s="1"/>
  <c r="L367"/>
  <c r="F368"/>
  <c r="G368" s="1"/>
  <c r="L366"/>
  <c r="F367"/>
  <c r="G367" s="1"/>
  <c r="L365"/>
  <c r="L364"/>
  <c r="L363"/>
  <c r="M363" s="1"/>
  <c r="F364"/>
  <c r="L362"/>
  <c r="M362" s="1"/>
  <c r="L361"/>
  <c r="L360"/>
  <c r="L359"/>
  <c r="L358"/>
  <c r="M358" s="1"/>
  <c r="L357"/>
  <c r="M357" s="1"/>
  <c r="L356"/>
  <c r="M356" s="1"/>
  <c r="L355"/>
  <c r="L354"/>
  <c r="L353"/>
  <c r="L352"/>
  <c r="M352" s="1"/>
  <c r="F353"/>
  <c r="G353" s="1"/>
  <c r="L351"/>
  <c r="M351" s="1"/>
  <c r="L350"/>
  <c r="L349"/>
  <c r="L348"/>
  <c r="L347"/>
  <c r="L346"/>
  <c r="L345"/>
  <c r="L344"/>
  <c r="M344" s="1"/>
  <c r="L343"/>
  <c r="M343" s="1"/>
  <c r="L342"/>
  <c r="L341"/>
  <c r="L340"/>
  <c r="L339"/>
  <c r="L338"/>
  <c r="L337"/>
  <c r="M337" s="1"/>
  <c r="L336"/>
  <c r="M336" s="1"/>
  <c r="L335"/>
  <c r="L334"/>
  <c r="L333"/>
  <c r="L332"/>
  <c r="M332" s="1"/>
  <c r="L331"/>
  <c r="M331" s="1"/>
  <c r="L330"/>
  <c r="M330" s="1"/>
  <c r="L329"/>
  <c r="L328"/>
  <c r="L327"/>
  <c r="L326"/>
  <c r="M326" s="1"/>
  <c r="L325"/>
  <c r="M325" s="1"/>
  <c r="L324"/>
  <c r="L323"/>
  <c r="M323" s="1"/>
  <c r="L322"/>
  <c r="M322" s="1"/>
  <c r="L321"/>
  <c r="L320"/>
  <c r="L319"/>
  <c r="L318"/>
  <c r="L317"/>
  <c r="M317" s="1"/>
  <c r="L316"/>
  <c r="M316" s="1"/>
  <c r="L315"/>
  <c r="L314"/>
  <c r="M314" s="1"/>
  <c r="L313"/>
  <c r="M313" s="1"/>
  <c r="L312"/>
  <c r="L311"/>
  <c r="M311" s="1"/>
  <c r="L310"/>
  <c r="M310" s="1"/>
  <c r="L309"/>
  <c r="L308"/>
  <c r="L307"/>
  <c r="M307" s="1"/>
  <c r="L306"/>
  <c r="M306" s="1"/>
  <c r="L305"/>
  <c r="M305" s="1"/>
  <c r="L304"/>
  <c r="L303"/>
  <c r="M303" s="1"/>
  <c r="L302"/>
  <c r="M302" s="1"/>
  <c r="L301"/>
  <c r="L300"/>
  <c r="L299"/>
  <c r="L298"/>
  <c r="L297"/>
  <c r="L296"/>
  <c r="L295"/>
  <c r="L294"/>
  <c r="L293"/>
  <c r="M293" s="1"/>
  <c r="L292"/>
  <c r="M292" s="1"/>
  <c r="L291"/>
  <c r="L290"/>
  <c r="M290" s="1"/>
  <c r="L289"/>
  <c r="M289" s="1"/>
  <c r="L288"/>
  <c r="L287"/>
  <c r="L286"/>
  <c r="M286" s="1"/>
  <c r="L285"/>
  <c r="M285" s="1"/>
  <c r="L284"/>
  <c r="L283"/>
  <c r="L282"/>
  <c r="L281"/>
  <c r="M281" s="1"/>
  <c r="L280"/>
  <c r="M280" s="1"/>
  <c r="L279"/>
  <c r="L278"/>
  <c r="L277"/>
  <c r="L276"/>
  <c r="L275"/>
  <c r="L274"/>
  <c r="M274" s="1"/>
  <c r="L273"/>
  <c r="M273" s="1"/>
  <c r="L272"/>
  <c r="L271"/>
  <c r="M271" s="1"/>
  <c r="L270"/>
  <c r="M270" s="1"/>
  <c r="L269"/>
  <c r="L268"/>
  <c r="L267"/>
  <c r="M267" s="1"/>
  <c r="L266"/>
  <c r="M266" s="1"/>
  <c r="L265"/>
  <c r="M265" s="1"/>
  <c r="L264"/>
  <c r="M264" s="1"/>
  <c r="L263"/>
  <c r="M263" s="1"/>
  <c r="L262"/>
  <c r="L261"/>
  <c r="L260"/>
  <c r="L259"/>
  <c r="L258"/>
  <c r="L257"/>
  <c r="L256"/>
  <c r="L255"/>
  <c r="L254"/>
  <c r="M254" s="1"/>
  <c r="L253"/>
  <c r="M253" s="1"/>
  <c r="L252"/>
  <c r="L251"/>
  <c r="M251" s="1"/>
  <c r="L250"/>
  <c r="M250" s="1"/>
  <c r="L249"/>
  <c r="L248"/>
  <c r="L247"/>
  <c r="M247" s="1"/>
  <c r="L246"/>
  <c r="M246" s="1"/>
  <c r="L245"/>
  <c r="L244"/>
  <c r="M244" s="1"/>
  <c r="L243"/>
  <c r="M243" s="1"/>
  <c r="L242"/>
  <c r="M242" s="1"/>
  <c r="L241"/>
  <c r="M241" s="1"/>
  <c r="L240"/>
  <c r="L239"/>
  <c r="L238"/>
  <c r="L237"/>
  <c r="L236"/>
  <c r="M236" s="1"/>
  <c r="L235"/>
  <c r="M235" s="1"/>
  <c r="L234"/>
  <c r="L233"/>
  <c r="L232"/>
  <c r="L231"/>
  <c r="L230"/>
  <c r="L229"/>
  <c r="M229" s="1"/>
  <c r="L228"/>
  <c r="M228" s="1"/>
  <c r="L227"/>
  <c r="M227" s="1"/>
  <c r="L226"/>
  <c r="M226" s="1"/>
  <c r="L225"/>
  <c r="L224"/>
  <c r="M224" s="1"/>
  <c r="L223"/>
  <c r="M223" s="1"/>
  <c r="L222"/>
  <c r="M222" s="1"/>
  <c r="L221"/>
  <c r="M221" s="1"/>
  <c r="L220"/>
  <c r="L219"/>
  <c r="L218"/>
  <c r="L217"/>
  <c r="L216"/>
  <c r="L215"/>
  <c r="M215" s="1"/>
  <c r="L214"/>
  <c r="M214" s="1"/>
  <c r="L213"/>
  <c r="L212"/>
  <c r="L211"/>
  <c r="L210"/>
  <c r="L209"/>
  <c r="L208"/>
  <c r="L207"/>
  <c r="M207" s="1"/>
  <c r="L206"/>
  <c r="M206" s="1"/>
  <c r="L205"/>
  <c r="L204"/>
  <c r="M204" s="1"/>
  <c r="L203"/>
  <c r="M203" s="1"/>
  <c r="L202"/>
  <c r="L201"/>
  <c r="L200"/>
  <c r="L199"/>
  <c r="L198"/>
  <c r="L197"/>
  <c r="L196"/>
  <c r="M196" s="1"/>
  <c r="L195"/>
  <c r="M195" s="1"/>
  <c r="L194"/>
  <c r="L193"/>
  <c r="L192"/>
  <c r="L191"/>
  <c r="L190"/>
  <c r="L189"/>
  <c r="L188"/>
  <c r="L187"/>
  <c r="M187" s="1"/>
  <c r="L186"/>
  <c r="M186" s="1"/>
  <c r="L185"/>
  <c r="L184"/>
  <c r="L183"/>
  <c r="M183" s="1"/>
  <c r="L182"/>
  <c r="M182" s="1"/>
  <c r="L181"/>
  <c r="L180"/>
  <c r="L179"/>
  <c r="M179" s="1"/>
  <c r="L178"/>
  <c r="M178" s="1"/>
  <c r="L177"/>
  <c r="M177" s="1"/>
  <c r="L176"/>
  <c r="L175"/>
  <c r="L174"/>
  <c r="M174" s="1"/>
  <c r="L173"/>
  <c r="M173" s="1"/>
  <c r="L172"/>
  <c r="L171"/>
  <c r="M171" s="1"/>
  <c r="L170"/>
  <c r="M170" s="1"/>
  <c r="L169"/>
  <c r="M169" s="1"/>
  <c r="L168"/>
  <c r="L167"/>
  <c r="M167" s="1"/>
  <c r="L166"/>
  <c r="M166" s="1"/>
  <c r="L165"/>
  <c r="M165" s="1"/>
  <c r="L164"/>
  <c r="L163"/>
  <c r="L162"/>
  <c r="L161"/>
  <c r="M161" s="1"/>
  <c r="L160"/>
  <c r="M160" s="1"/>
  <c r="L159"/>
  <c r="L158"/>
  <c r="L157"/>
  <c r="L156"/>
  <c r="L155"/>
  <c r="L154"/>
  <c r="L153"/>
  <c r="L152"/>
  <c r="M152" s="1"/>
  <c r="L151"/>
  <c r="M151" s="1"/>
  <c r="L150"/>
  <c r="M150" s="1"/>
  <c r="L149"/>
  <c r="L148"/>
  <c r="L147"/>
  <c r="L146"/>
  <c r="M146" s="1"/>
  <c r="L145"/>
  <c r="M145" s="1"/>
  <c r="L144"/>
  <c r="M144" s="1"/>
  <c r="L143"/>
  <c r="L142"/>
  <c r="M142" s="1"/>
  <c r="L141"/>
  <c r="M141" s="1"/>
  <c r="L140"/>
  <c r="M140" s="1"/>
  <c r="L139"/>
  <c r="M139" s="1"/>
  <c r="L138"/>
  <c r="L137"/>
  <c r="M137" s="1"/>
  <c r="L136"/>
  <c r="M136" s="1"/>
  <c r="L135"/>
  <c r="L134"/>
  <c r="L133"/>
  <c r="M133" s="1"/>
  <c r="L132"/>
  <c r="M132" s="1"/>
  <c r="L131"/>
  <c r="L130"/>
  <c r="L129"/>
  <c r="L128"/>
  <c r="L127"/>
  <c r="L126"/>
  <c r="M126" s="1"/>
  <c r="L125"/>
  <c r="M125" s="1"/>
  <c r="L124"/>
  <c r="L123"/>
  <c r="L122"/>
  <c r="L121"/>
  <c r="L120"/>
  <c r="L119"/>
  <c r="L118"/>
  <c r="M118" s="1"/>
  <c r="L117"/>
  <c r="M117" s="1"/>
  <c r="L116"/>
  <c r="L115"/>
  <c r="L114"/>
  <c r="L113"/>
  <c r="L112"/>
  <c r="M112" s="1"/>
  <c r="L111"/>
  <c r="M111" s="1"/>
  <c r="L110"/>
  <c r="L109"/>
  <c r="M109" s="1"/>
  <c r="L108"/>
  <c r="M108" s="1"/>
  <c r="L107"/>
  <c r="L106"/>
  <c r="L105"/>
  <c r="L104"/>
  <c r="M104" s="1"/>
  <c r="L103"/>
  <c r="M103" s="1"/>
  <c r="L102"/>
  <c r="L101"/>
  <c r="L100"/>
  <c r="L99"/>
  <c r="M99" s="1"/>
  <c r="L98"/>
  <c r="M98" s="1"/>
  <c r="L97"/>
  <c r="L96"/>
  <c r="L95"/>
  <c r="M95" s="1"/>
  <c r="L94"/>
  <c r="M94" s="1"/>
  <c r="L93"/>
  <c r="L92"/>
  <c r="L91"/>
  <c r="L90"/>
  <c r="L89"/>
  <c r="L88"/>
  <c r="L87"/>
  <c r="L86"/>
  <c r="L85"/>
  <c r="L84"/>
  <c r="L83"/>
  <c r="M83" s="1"/>
  <c r="L82"/>
  <c r="M82" s="1"/>
  <c r="L81"/>
  <c r="L80"/>
  <c r="L79"/>
  <c r="M79" s="1"/>
  <c r="L78"/>
  <c r="M78" s="1"/>
  <c r="L77"/>
  <c r="L76"/>
  <c r="L75"/>
  <c r="L74"/>
  <c r="L73"/>
  <c r="L72"/>
  <c r="M72" s="1"/>
  <c r="L71"/>
  <c r="M71" s="1"/>
  <c r="L70"/>
  <c r="L69"/>
  <c r="L68"/>
  <c r="M68" s="1"/>
  <c r="L67"/>
  <c r="M67" s="1"/>
  <c r="L66"/>
  <c r="L65"/>
  <c r="L64"/>
  <c r="L63"/>
  <c r="L62"/>
  <c r="L61"/>
  <c r="L60"/>
  <c r="L59"/>
  <c r="L58"/>
  <c r="M58" s="1"/>
  <c r="L57"/>
  <c r="M57" s="1"/>
  <c r="L56"/>
  <c r="M56" s="1"/>
  <c r="L55"/>
  <c r="L54"/>
  <c r="L53"/>
  <c r="L52"/>
  <c r="L51"/>
  <c r="L50"/>
  <c r="M50" s="1"/>
  <c r="L49"/>
  <c r="M49" s="1"/>
  <c r="L48"/>
  <c r="L47"/>
  <c r="L46"/>
  <c r="L45"/>
  <c r="L44"/>
  <c r="L43"/>
  <c r="L42"/>
  <c r="L41"/>
  <c r="L40"/>
  <c r="M40" s="1"/>
  <c r="L39"/>
  <c r="M39" s="1"/>
  <c r="L38"/>
  <c r="M38" s="1"/>
  <c r="L37"/>
  <c r="L36"/>
  <c r="L35"/>
  <c r="L34"/>
  <c r="M34" s="1"/>
  <c r="L33"/>
  <c r="M33" s="1"/>
  <c r="L32"/>
  <c r="M32" s="1"/>
  <c r="L31"/>
  <c r="L30"/>
  <c r="L29"/>
  <c r="L27"/>
  <c r="M27" s="1"/>
  <c r="L26"/>
  <c r="L25"/>
  <c r="L24"/>
  <c r="L23"/>
  <c r="L22"/>
  <c r="L21"/>
  <c r="M21" s="1"/>
  <c r="L20"/>
  <c r="M20" s="1"/>
  <c r="L19"/>
  <c r="M19" s="1"/>
  <c r="L18"/>
  <c r="L17"/>
  <c r="M17" s="1"/>
  <c r="L16"/>
  <c r="M16" s="1"/>
  <c r="L15"/>
  <c r="M15" s="1"/>
  <c r="L14"/>
  <c r="F25"/>
  <c r="G25" s="1"/>
  <c r="F26"/>
  <c r="G26" s="1"/>
  <c r="F27"/>
  <c r="F28"/>
  <c r="F29"/>
  <c r="F30"/>
  <c r="G30" s="1"/>
  <c r="F31"/>
  <c r="G31" s="1"/>
  <c r="F32"/>
  <c r="G32" s="1"/>
  <c r="F33"/>
  <c r="F34"/>
  <c r="F35"/>
  <c r="F36"/>
  <c r="F37"/>
  <c r="G37" s="1"/>
  <c r="F38"/>
  <c r="G38" s="1"/>
  <c r="F39"/>
  <c r="F40"/>
  <c r="G40" s="1"/>
  <c r="F41"/>
  <c r="G41" s="1"/>
  <c r="F42"/>
  <c r="F43"/>
  <c r="F44"/>
  <c r="F45"/>
  <c r="F46"/>
  <c r="F47"/>
  <c r="F48"/>
  <c r="G48" s="1"/>
  <c r="F49"/>
  <c r="G49" s="1"/>
  <c r="F50"/>
  <c r="F51"/>
  <c r="F52"/>
  <c r="G52" s="1"/>
  <c r="F53"/>
  <c r="G53" s="1"/>
  <c r="F54"/>
  <c r="F55"/>
  <c r="F56"/>
  <c r="G56" s="1"/>
  <c r="F57"/>
  <c r="G57" s="1"/>
  <c r="F58"/>
  <c r="G58" s="1"/>
  <c r="F59"/>
  <c r="F60"/>
  <c r="F61"/>
  <c r="F62"/>
  <c r="F63"/>
  <c r="G63" s="1"/>
  <c r="F64"/>
  <c r="G64" s="1"/>
  <c r="F65"/>
  <c r="G65" s="1"/>
  <c r="F66"/>
  <c r="F67"/>
  <c r="G67" s="1"/>
  <c r="F68"/>
  <c r="G68" s="1"/>
  <c r="F69"/>
  <c r="F70"/>
  <c r="G70" s="1"/>
  <c r="F71"/>
  <c r="G71" s="1"/>
  <c r="F72"/>
  <c r="G72" s="1"/>
  <c r="F73"/>
  <c r="F74"/>
  <c r="G74" s="1"/>
  <c r="F75"/>
  <c r="G75" s="1"/>
  <c r="F76"/>
  <c r="F77"/>
  <c r="F78"/>
  <c r="F79"/>
  <c r="F80"/>
  <c r="F81"/>
  <c r="F82"/>
  <c r="G82" s="1"/>
  <c r="F83"/>
  <c r="G83" s="1"/>
  <c r="F84"/>
  <c r="F85"/>
  <c r="F86"/>
  <c r="F87"/>
  <c r="F88"/>
  <c r="G88" s="1"/>
  <c r="F89"/>
  <c r="G89" s="1"/>
  <c r="F90"/>
  <c r="F91"/>
  <c r="F92"/>
  <c r="G92" s="1"/>
  <c r="F93"/>
  <c r="G93" s="1"/>
  <c r="F94"/>
  <c r="G94" s="1"/>
  <c r="F95"/>
  <c r="F96"/>
  <c r="F97"/>
  <c r="F98"/>
  <c r="G98" s="1"/>
  <c r="F99"/>
  <c r="G99" s="1"/>
  <c r="F100"/>
  <c r="F101"/>
  <c r="F102"/>
  <c r="G102" s="1"/>
  <c r="F103"/>
  <c r="G103" s="1"/>
  <c r="F104"/>
  <c r="F105"/>
  <c r="G105" s="1"/>
  <c r="F106"/>
  <c r="G106" s="1"/>
  <c r="F107"/>
  <c r="G107" s="1"/>
  <c r="F108"/>
  <c r="G108" s="1"/>
  <c r="F109"/>
  <c r="F110"/>
  <c r="G110" s="1"/>
  <c r="F111"/>
  <c r="G111" s="1"/>
  <c r="F112"/>
  <c r="G112" s="1"/>
  <c r="F113"/>
  <c r="F114"/>
  <c r="G114" s="1"/>
  <c r="F115"/>
  <c r="G115" s="1"/>
  <c r="F116"/>
  <c r="F117"/>
  <c r="F118"/>
  <c r="G118" s="1"/>
  <c r="F119"/>
  <c r="G119" s="1"/>
  <c r="F120"/>
  <c r="G120" s="1"/>
  <c r="F121"/>
  <c r="F122"/>
  <c r="F123"/>
  <c r="F124"/>
  <c r="G124" s="1"/>
  <c r="F125"/>
  <c r="G125" s="1"/>
  <c r="F126"/>
  <c r="F127"/>
  <c r="F128"/>
  <c r="F129"/>
  <c r="F130"/>
  <c r="G130" s="1"/>
  <c r="F131"/>
  <c r="G131" s="1"/>
  <c r="F132"/>
  <c r="F133"/>
  <c r="F134"/>
  <c r="G134" s="1"/>
  <c r="F135"/>
  <c r="G135" s="1"/>
  <c r="F136"/>
  <c r="F137"/>
  <c r="F138"/>
  <c r="F139"/>
  <c r="F140"/>
  <c r="F141"/>
  <c r="G141" s="1"/>
  <c r="F142"/>
  <c r="G142" s="1"/>
  <c r="F143"/>
  <c r="F144"/>
  <c r="F145"/>
  <c r="G145" s="1"/>
  <c r="F146"/>
  <c r="G146" s="1"/>
  <c r="F147"/>
  <c r="G147" s="1"/>
  <c r="F148"/>
  <c r="G148" s="1"/>
  <c r="F149"/>
  <c r="G149" s="1"/>
  <c r="F150"/>
  <c r="F151"/>
  <c r="F152"/>
  <c r="F153"/>
  <c r="G153" s="1"/>
  <c r="F155"/>
  <c r="G155" s="1"/>
  <c r="F156"/>
  <c r="F157"/>
  <c r="F158"/>
  <c r="G158" s="1"/>
  <c r="F159"/>
  <c r="G159" s="1"/>
  <c r="F160"/>
  <c r="F161"/>
  <c r="F162"/>
  <c r="F163"/>
  <c r="F164"/>
  <c r="F165"/>
  <c r="G165" s="1"/>
  <c r="F166"/>
  <c r="G166" s="1"/>
  <c r="F167"/>
  <c r="F168"/>
  <c r="F169"/>
  <c r="G169" s="1"/>
  <c r="F170"/>
  <c r="F171"/>
  <c r="F172"/>
  <c r="G172" s="1"/>
  <c r="F173"/>
  <c r="G173" s="1"/>
  <c r="F174"/>
  <c r="F175"/>
  <c r="F176"/>
  <c r="F177"/>
  <c r="F178"/>
  <c r="F179"/>
  <c r="G179" s="1"/>
  <c r="F180"/>
  <c r="G180" s="1"/>
  <c r="F181"/>
  <c r="G181" s="1"/>
  <c r="F182"/>
  <c r="F183"/>
  <c r="F184"/>
  <c r="F185"/>
  <c r="F186"/>
  <c r="G186" s="1"/>
  <c r="F187"/>
  <c r="G187" s="1"/>
  <c r="F188"/>
  <c r="F189"/>
  <c r="G189" s="1"/>
  <c r="F190"/>
  <c r="G190" s="1"/>
  <c r="F191"/>
  <c r="G191" s="1"/>
  <c r="F192"/>
  <c r="F193"/>
  <c r="G193" s="1"/>
  <c r="F194"/>
  <c r="G194" s="1"/>
  <c r="F195"/>
  <c r="F196"/>
  <c r="F197"/>
  <c r="F198"/>
  <c r="G198" s="1"/>
  <c r="F199"/>
  <c r="G199" s="1"/>
  <c r="F200"/>
  <c r="G200" s="1"/>
  <c r="F201"/>
  <c r="F202"/>
  <c r="G202" s="1"/>
  <c r="F203"/>
  <c r="G203" s="1"/>
  <c r="F204"/>
  <c r="G204" s="1"/>
  <c r="F205"/>
  <c r="F206"/>
  <c r="F207"/>
  <c r="F208"/>
  <c r="G208" s="1"/>
  <c r="F209"/>
  <c r="G209" s="1"/>
  <c r="F210"/>
  <c r="G210" s="1"/>
  <c r="F211"/>
  <c r="G211" s="1"/>
  <c r="F212"/>
  <c r="F213"/>
  <c r="F214"/>
  <c r="F215"/>
  <c r="G215" s="1"/>
  <c r="F216"/>
  <c r="G216" s="1"/>
  <c r="F217"/>
  <c r="G217" s="1"/>
  <c r="F218"/>
  <c r="G218" s="1"/>
  <c r="F219"/>
  <c r="F220"/>
  <c r="F221"/>
  <c r="G221" s="1"/>
  <c r="F222"/>
  <c r="G222" s="1"/>
  <c r="F223"/>
  <c r="F224"/>
  <c r="F225"/>
  <c r="F226"/>
  <c r="G226" s="1"/>
  <c r="F227"/>
  <c r="G227" s="1"/>
  <c r="F228"/>
  <c r="F229"/>
  <c r="G229" s="1"/>
  <c r="F230"/>
  <c r="G230" s="1"/>
  <c r="F231"/>
  <c r="G231" s="1"/>
  <c r="F232"/>
  <c r="F233"/>
  <c r="G233" s="1"/>
  <c r="F234"/>
  <c r="F235"/>
  <c r="F236"/>
  <c r="F237"/>
  <c r="F238"/>
  <c r="F239"/>
  <c r="F240"/>
  <c r="F241"/>
  <c r="F242"/>
  <c r="F243"/>
  <c r="F244"/>
  <c r="F245"/>
  <c r="F246"/>
  <c r="F247"/>
  <c r="F248"/>
  <c r="F249"/>
  <c r="G249" s="1"/>
  <c r="F250"/>
  <c r="F251"/>
  <c r="G251" s="1"/>
  <c r="F252"/>
  <c r="G252" s="1"/>
  <c r="F253"/>
  <c r="F254"/>
  <c r="G254" s="1"/>
  <c r="F255"/>
  <c r="G255" s="1"/>
  <c r="F256"/>
  <c r="F257"/>
  <c r="F258"/>
  <c r="F259"/>
  <c r="F260"/>
  <c r="G260" s="1"/>
  <c r="F261"/>
  <c r="G261" s="1"/>
  <c r="F262"/>
  <c r="F263"/>
  <c r="F264"/>
  <c r="G264" s="1"/>
  <c r="F265"/>
  <c r="G265" s="1"/>
  <c r="F266"/>
  <c r="F267"/>
  <c r="G267" s="1"/>
  <c r="F268"/>
  <c r="G268" s="1"/>
  <c r="F269"/>
  <c r="F270"/>
  <c r="F271"/>
  <c r="F272"/>
  <c r="F273"/>
  <c r="F274"/>
  <c r="F275"/>
  <c r="G275" s="1"/>
  <c r="F276"/>
  <c r="G276" s="1"/>
  <c r="F277"/>
  <c r="F278"/>
  <c r="F279"/>
  <c r="F280"/>
  <c r="F281"/>
  <c r="F282"/>
  <c r="F283"/>
  <c r="F284"/>
  <c r="G284" s="1"/>
  <c r="F285"/>
  <c r="G285" s="1"/>
  <c r="F286"/>
  <c r="G286" s="1"/>
  <c r="F287"/>
  <c r="F288"/>
  <c r="F289"/>
  <c r="G289" s="1"/>
  <c r="F290"/>
  <c r="F291"/>
  <c r="F292"/>
  <c r="F293"/>
  <c r="F294"/>
  <c r="G294" s="1"/>
  <c r="F295"/>
  <c r="G295" s="1"/>
  <c r="F296"/>
  <c r="F297"/>
  <c r="G297" s="1"/>
  <c r="F298"/>
  <c r="G298" s="1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G315" s="1"/>
  <c r="F316"/>
  <c r="F317"/>
  <c r="G317" s="1"/>
  <c r="F318"/>
  <c r="G318" s="1"/>
  <c r="F319"/>
  <c r="G319" s="1"/>
  <c r="F320"/>
  <c r="G320" s="1"/>
  <c r="F321"/>
  <c r="F322"/>
  <c r="F323"/>
  <c r="F324"/>
  <c r="F325"/>
  <c r="F326"/>
  <c r="G326" s="1"/>
  <c r="F327"/>
  <c r="G327" s="1"/>
  <c r="F328"/>
  <c r="F329"/>
  <c r="G329" s="1"/>
  <c r="F330"/>
  <c r="G330" s="1"/>
  <c r="F331"/>
  <c r="F332"/>
  <c r="G332" s="1"/>
  <c r="F333"/>
  <c r="G333" s="1"/>
  <c r="F334"/>
  <c r="F335"/>
  <c r="G335" s="1"/>
  <c r="F336"/>
  <c r="G336" s="1"/>
  <c r="F337"/>
  <c r="F338"/>
  <c r="G338" s="1"/>
  <c r="F339"/>
  <c r="G339" s="1"/>
  <c r="F340"/>
  <c r="F341"/>
  <c r="F342"/>
  <c r="G342" s="1"/>
  <c r="F343"/>
  <c r="G343" s="1"/>
  <c r="F344"/>
  <c r="F345"/>
  <c r="F15"/>
  <c r="F16"/>
  <c r="F17"/>
  <c r="F18"/>
  <c r="F19"/>
  <c r="F20"/>
  <c r="G20" s="1"/>
  <c r="F21"/>
  <c r="F22"/>
  <c r="G22" s="1"/>
  <c r="F23"/>
  <c r="G23" s="1"/>
  <c r="F24"/>
  <c r="F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14"/>
  <c r="F583"/>
  <c r="G583" s="1"/>
  <c r="F582"/>
  <c r="G582" s="1"/>
  <c r="F580"/>
  <c r="G580" s="1"/>
  <c r="F579"/>
  <c r="G579" s="1"/>
  <c r="F578"/>
  <c r="F576"/>
  <c r="G576" s="1"/>
  <c r="F575"/>
  <c r="F571"/>
  <c r="F570"/>
  <c r="F567"/>
  <c r="G567" s="1"/>
  <c r="F563"/>
  <c r="F562"/>
  <c r="F559"/>
  <c r="F558"/>
  <c r="F555"/>
  <c r="F551"/>
  <c r="F550"/>
  <c r="F547"/>
  <c r="F541"/>
  <c r="G541" s="1"/>
  <c r="F539"/>
  <c r="G539" s="1"/>
  <c r="F535"/>
  <c r="F534"/>
  <c r="F531"/>
  <c r="F526"/>
  <c r="G526" s="1"/>
  <c r="F523"/>
  <c r="G523" s="1"/>
  <c r="F519"/>
  <c r="F518"/>
  <c r="F515"/>
  <c r="G515" s="1"/>
  <c r="F513"/>
  <c r="F510"/>
  <c r="F507"/>
  <c r="G507" s="1"/>
  <c r="F505"/>
  <c r="F503"/>
  <c r="G503" s="1"/>
  <c r="F499"/>
  <c r="G499" s="1"/>
  <c r="F498"/>
  <c r="G498" s="1"/>
  <c r="F491"/>
  <c r="F490"/>
  <c r="F487"/>
  <c r="G487" s="1"/>
  <c r="F486"/>
  <c r="G486" s="1"/>
  <c r="F483"/>
  <c r="G483" s="1"/>
  <c r="F477"/>
  <c r="G477" s="1"/>
  <c r="F475"/>
  <c r="F471"/>
  <c r="G471" s="1"/>
  <c r="F470"/>
  <c r="G470" s="1"/>
  <c r="F467"/>
  <c r="G467" s="1"/>
  <c r="F462"/>
  <c r="G462" s="1"/>
  <c r="F459"/>
  <c r="G459" s="1"/>
  <c r="F455"/>
  <c r="F454"/>
  <c r="F451"/>
  <c r="F449"/>
  <c r="G449" s="1"/>
  <c r="F446"/>
  <c r="F443"/>
  <c r="F441"/>
  <c r="G441" s="1"/>
  <c r="F439"/>
  <c r="F435"/>
  <c r="G435" s="1"/>
  <c r="F434"/>
  <c r="F427"/>
  <c r="F426"/>
  <c r="F423"/>
  <c r="F422"/>
  <c r="G422" s="1"/>
  <c r="F419"/>
  <c r="F413"/>
  <c r="F411"/>
  <c r="G411" s="1"/>
  <c r="F407"/>
  <c r="F406"/>
  <c r="G406" s="1"/>
  <c r="F403"/>
  <c r="F398"/>
  <c r="G398" s="1"/>
  <c r="F395"/>
  <c r="F391"/>
  <c r="F390"/>
  <c r="F387"/>
  <c r="G387" s="1"/>
  <c r="F385"/>
  <c r="F382"/>
  <c r="F379"/>
  <c r="G379" s="1"/>
  <c r="F377"/>
  <c r="G377" s="1"/>
  <c r="F375"/>
  <c r="F371"/>
  <c r="G371" s="1"/>
  <c r="F370"/>
  <c r="G370" s="1"/>
  <c r="F363"/>
  <c r="F362"/>
  <c r="F359"/>
  <c r="F358"/>
  <c r="F355"/>
  <c r="F351"/>
  <c r="F350"/>
  <c r="G350" s="1"/>
  <c r="F347"/>
  <c r="G355" l="1"/>
  <c r="G363"/>
  <c r="G423"/>
  <c r="G446"/>
  <c r="G455"/>
  <c r="G491"/>
  <c r="G505"/>
  <c r="G551"/>
  <c r="G562"/>
  <c r="G571"/>
  <c r="G496"/>
  <c r="L586"/>
  <c r="M586" s="1"/>
  <c r="G560"/>
  <c r="G548"/>
  <c r="G492"/>
  <c r="M10"/>
  <c r="G10"/>
  <c r="G9"/>
  <c r="G160"/>
  <c r="G188"/>
  <c r="G196"/>
  <c r="G212"/>
  <c r="G220"/>
  <c r="G228"/>
  <c r="G236"/>
  <c r="G240"/>
  <c r="G256"/>
  <c r="G272"/>
  <c r="G280"/>
  <c r="G296"/>
  <c r="G304"/>
  <c r="G312"/>
  <c r="G328"/>
  <c r="G344"/>
  <c r="G356"/>
  <c r="G364"/>
  <c r="G400"/>
  <c r="G420"/>
  <c r="G428"/>
  <c r="G448"/>
  <c r="G460"/>
  <c r="G468"/>
  <c r="G24"/>
  <c r="G156"/>
  <c r="G164"/>
  <c r="G176"/>
  <c r="G184"/>
  <c r="G192"/>
  <c r="G224"/>
  <c r="G244"/>
  <c r="G292"/>
  <c r="G300"/>
  <c r="G308"/>
  <c r="G324"/>
  <c r="G340"/>
  <c r="G360"/>
  <c r="G404"/>
  <c r="G456"/>
  <c r="G472"/>
  <c r="G341"/>
  <c r="G325"/>
  <c r="G309"/>
  <c r="G281"/>
  <c r="G273"/>
  <c r="G257"/>
  <c r="G241"/>
  <c r="G225"/>
  <c r="G201"/>
  <c r="G157"/>
  <c r="G152"/>
  <c r="G144"/>
  <c r="G136"/>
  <c r="G128"/>
  <c r="G104"/>
  <c r="G96"/>
  <c r="G80"/>
  <c r="G76"/>
  <c r="G44"/>
  <c r="G424"/>
  <c r="G384"/>
  <c r="G546"/>
  <c r="G538"/>
  <c r="G514"/>
  <c r="G506"/>
  <c r="G482"/>
  <c r="G474"/>
  <c r="G442"/>
  <c r="G418"/>
  <c r="G410"/>
  <c r="G564"/>
  <c r="G362"/>
  <c r="G395"/>
  <c r="G443"/>
  <c r="G535"/>
  <c r="G559"/>
  <c r="G21"/>
  <c r="G322"/>
  <c r="G314"/>
  <c r="G306"/>
  <c r="G290"/>
  <c r="G282"/>
  <c r="G274"/>
  <c r="G266"/>
  <c r="G258"/>
  <c r="G250"/>
  <c r="G242"/>
  <c r="G234"/>
  <c r="G178"/>
  <c r="G170"/>
  <c r="G162"/>
  <c r="G137"/>
  <c r="G129"/>
  <c r="G121"/>
  <c r="G113"/>
  <c r="G109"/>
  <c r="G101"/>
  <c r="G85"/>
  <c r="G73"/>
  <c r="G45"/>
  <c r="G29"/>
  <c r="G383"/>
  <c r="G447"/>
  <c r="G549"/>
  <c r="G509"/>
  <c r="G359"/>
  <c r="G382"/>
  <c r="G347"/>
  <c r="G358"/>
  <c r="G390"/>
  <c r="G403"/>
  <c r="G413"/>
  <c r="G426"/>
  <c r="G439"/>
  <c r="G518"/>
  <c r="G531"/>
  <c r="G555"/>
  <c r="G563"/>
  <c r="G575"/>
  <c r="G151"/>
  <c r="G143"/>
  <c r="G139"/>
  <c r="G127"/>
  <c r="G123"/>
  <c r="G95"/>
  <c r="G91"/>
  <c r="G87"/>
  <c r="G79"/>
  <c r="G59"/>
  <c r="G55"/>
  <c r="G51"/>
  <c r="G47"/>
  <c r="G43"/>
  <c r="G39"/>
  <c r="G35"/>
  <c r="G27"/>
  <c r="G479"/>
  <c r="G552"/>
  <c r="G536"/>
  <c r="G345"/>
  <c r="G337"/>
  <c r="G321"/>
  <c r="G313"/>
  <c r="G305"/>
  <c r="G301"/>
  <c r="G293"/>
  <c r="G277"/>
  <c r="G269"/>
  <c r="G253"/>
  <c r="G245"/>
  <c r="G237"/>
  <c r="G213"/>
  <c r="G205"/>
  <c r="G197"/>
  <c r="G185"/>
  <c r="G177"/>
  <c r="G161"/>
  <c r="G140"/>
  <c r="G132"/>
  <c r="G116"/>
  <c r="G100"/>
  <c r="G84"/>
  <c r="G60"/>
  <c r="G36"/>
  <c r="G28"/>
  <c r="G464"/>
  <c r="G396"/>
  <c r="G574"/>
  <c r="G542"/>
  <c r="G530"/>
  <c r="G522"/>
  <c r="G502"/>
  <c r="G494"/>
  <c r="G478"/>
  <c r="G438"/>
  <c r="G414"/>
  <c r="G394"/>
  <c r="G386"/>
  <c r="G378"/>
  <c r="G346"/>
  <c r="G351"/>
  <c r="G375"/>
  <c r="G407"/>
  <c r="G434"/>
  <c r="G454"/>
  <c r="G490"/>
  <c r="G550"/>
  <c r="G570"/>
  <c r="G578"/>
  <c r="G334"/>
  <c r="G310"/>
  <c r="G302"/>
  <c r="G278"/>
  <c r="G270"/>
  <c r="G262"/>
  <c r="G246"/>
  <c r="G238"/>
  <c r="G214"/>
  <c r="G206"/>
  <c r="G182"/>
  <c r="G174"/>
  <c r="G133"/>
  <c r="G117"/>
  <c r="G97"/>
  <c r="G81"/>
  <c r="G77"/>
  <c r="G69"/>
  <c r="G61"/>
  <c r="G33"/>
  <c r="M25"/>
  <c r="G391"/>
  <c r="G419"/>
  <c r="G427"/>
  <c r="G451"/>
  <c r="G475"/>
  <c r="G510"/>
  <c r="G519"/>
  <c r="G534"/>
  <c r="G547"/>
  <c r="G558"/>
  <c r="G331"/>
  <c r="G323"/>
  <c r="G311"/>
  <c r="G307"/>
  <c r="G303"/>
  <c r="G299"/>
  <c r="G291"/>
  <c r="G287"/>
  <c r="G283"/>
  <c r="G279"/>
  <c r="G271"/>
  <c r="G263"/>
  <c r="G259"/>
  <c r="G247"/>
  <c r="G243"/>
  <c r="G239"/>
  <c r="G235"/>
  <c r="G223"/>
  <c r="G219"/>
  <c r="G207"/>
  <c r="G195"/>
  <c r="G183"/>
  <c r="G175"/>
  <c r="G171"/>
  <c r="G167"/>
  <c r="G163"/>
  <c r="G150"/>
  <c r="G138"/>
  <c r="G126"/>
  <c r="G122"/>
  <c r="G90"/>
  <c r="G86"/>
  <c r="G78"/>
  <c r="G66"/>
  <c r="G62"/>
  <c r="G54"/>
  <c r="G50"/>
  <c r="G46"/>
  <c r="G42"/>
  <c r="G34"/>
  <c r="G431"/>
  <c r="G495"/>
  <c r="G568"/>
  <c r="G488"/>
  <c r="G569"/>
  <c r="G561"/>
  <c r="G537"/>
  <c r="G529"/>
  <c r="G513"/>
  <c r="G497"/>
  <c r="G489"/>
  <c r="G473"/>
  <c r="G465"/>
  <c r="G385"/>
  <c r="G361"/>
  <c r="M24"/>
  <c r="G581"/>
  <c r="G545"/>
  <c r="G525"/>
  <c r="G517"/>
  <c r="G501"/>
  <c r="G493"/>
  <c r="G485"/>
  <c r="G469"/>
  <c r="G461"/>
  <c r="G425"/>
  <c r="G417"/>
  <c r="G381"/>
  <c r="G369"/>
  <c r="G365"/>
  <c r="G357"/>
  <c r="M23"/>
  <c r="M512"/>
  <c r="M438"/>
  <c r="M511"/>
  <c r="M14"/>
  <c r="M29"/>
  <c r="M18"/>
  <c r="M22"/>
  <c r="M26"/>
  <c r="M31"/>
  <c r="M35"/>
  <c r="M43"/>
  <c r="M47"/>
  <c r="M51"/>
  <c r="M55"/>
  <c r="M59"/>
  <c r="M63"/>
  <c r="M75"/>
  <c r="M87"/>
  <c r="M91"/>
  <c r="M107"/>
  <c r="M115"/>
  <c r="M119"/>
  <c r="M123"/>
  <c r="M127"/>
  <c r="M131"/>
  <c r="M135"/>
  <c r="M143"/>
  <c r="M147"/>
  <c r="M155"/>
  <c r="M159"/>
  <c r="M163"/>
  <c r="M175"/>
  <c r="M191"/>
  <c r="M199"/>
  <c r="M211"/>
  <c r="M219"/>
  <c r="M231"/>
  <c r="M239"/>
  <c r="M255"/>
  <c r="M259"/>
  <c r="M275"/>
  <c r="M279"/>
  <c r="M283"/>
  <c r="M287"/>
  <c r="M291"/>
  <c r="M295"/>
  <c r="M299"/>
  <c r="M315"/>
  <c r="M319"/>
  <c r="M327"/>
  <c r="M335"/>
  <c r="M339"/>
  <c r="M347"/>
  <c r="M354"/>
  <c r="M365"/>
  <c r="M367"/>
  <c r="M371"/>
  <c r="M379"/>
  <c r="M382"/>
  <c r="M405"/>
  <c r="M420"/>
  <c r="M424"/>
  <c r="M428"/>
  <c r="M434"/>
  <c r="M437"/>
  <c r="M440"/>
  <c r="M443"/>
  <c r="M454"/>
  <c r="M458"/>
  <c r="M473"/>
  <c r="M480"/>
  <c r="M484"/>
  <c r="M492"/>
  <c r="M498"/>
  <c r="M514"/>
  <c r="M522"/>
  <c r="M529"/>
  <c r="M544"/>
  <c r="M548"/>
  <c r="M555"/>
  <c r="M559"/>
  <c r="M563"/>
  <c r="M567"/>
  <c r="M571"/>
  <c r="M583"/>
  <c r="M30"/>
  <c r="M513"/>
  <c r="M442"/>
  <c r="M444"/>
  <c r="M42"/>
  <c r="M46"/>
  <c r="M54"/>
  <c r="M62"/>
  <c r="M70"/>
  <c r="M86"/>
  <c r="M102"/>
  <c r="M110"/>
  <c r="M114"/>
  <c r="M134"/>
  <c r="M138"/>
  <c r="M154"/>
  <c r="M162"/>
  <c r="M194"/>
  <c r="M210"/>
  <c r="M218"/>
  <c r="M234"/>
  <c r="M258"/>
  <c r="M262"/>
  <c r="M278"/>
  <c r="M294"/>
  <c r="M338"/>
  <c r="M346"/>
  <c r="M353"/>
  <c r="M361"/>
  <c r="M415"/>
  <c r="M419"/>
  <c r="M427"/>
  <c r="M439"/>
  <c r="M453"/>
  <c r="M461"/>
  <c r="M468"/>
  <c r="M472"/>
  <c r="M479"/>
  <c r="M497"/>
  <c r="M503"/>
  <c r="M521"/>
  <c r="M547"/>
  <c r="M554"/>
  <c r="M570"/>
  <c r="M36"/>
  <c r="M44"/>
  <c r="M48"/>
  <c r="M52"/>
  <c r="M60"/>
  <c r="M64"/>
  <c r="M76"/>
  <c r="M80"/>
  <c r="M84"/>
  <c r="M88"/>
  <c r="M92"/>
  <c r="M96"/>
  <c r="M100"/>
  <c r="M116"/>
  <c r="M120"/>
  <c r="M124"/>
  <c r="M128"/>
  <c r="M148"/>
  <c r="M156"/>
  <c r="M164"/>
  <c r="M168"/>
  <c r="M172"/>
  <c r="M176"/>
  <c r="M180"/>
  <c r="M184"/>
  <c r="M188"/>
  <c r="M192"/>
  <c r="M200"/>
  <c r="M208"/>
  <c r="M212"/>
  <c r="M216"/>
  <c r="M220"/>
  <c r="M232"/>
  <c r="M240"/>
  <c r="M248"/>
  <c r="M252"/>
  <c r="M256"/>
  <c r="M260"/>
  <c r="M268"/>
  <c r="M272"/>
  <c r="M276"/>
  <c r="M284"/>
  <c r="M288"/>
  <c r="M296"/>
  <c r="M300"/>
  <c r="M304"/>
  <c r="M308"/>
  <c r="M312"/>
  <c r="M320"/>
  <c r="M324"/>
  <c r="M328"/>
  <c r="M340"/>
  <c r="M348"/>
  <c r="M355"/>
  <c r="M359"/>
  <c r="M372"/>
  <c r="M376"/>
  <c r="M380"/>
  <c r="M387"/>
  <c r="M391"/>
  <c r="M402"/>
  <c r="M406"/>
  <c r="M410"/>
  <c r="M421"/>
  <c r="M425"/>
  <c r="M429"/>
  <c r="M441"/>
  <c r="M455"/>
  <c r="M459"/>
  <c r="M462"/>
  <c r="M485"/>
  <c r="M489"/>
  <c r="M493"/>
  <c r="M515"/>
  <c r="M526"/>
  <c r="M545"/>
  <c r="M549"/>
  <c r="M556"/>
  <c r="M560"/>
  <c r="M564"/>
  <c r="M568"/>
  <c r="M576"/>
  <c r="M66"/>
  <c r="M74"/>
  <c r="M90"/>
  <c r="M106"/>
  <c r="M122"/>
  <c r="M130"/>
  <c r="M158"/>
  <c r="M190"/>
  <c r="M198"/>
  <c r="M202"/>
  <c r="M230"/>
  <c r="M238"/>
  <c r="M282"/>
  <c r="M298"/>
  <c r="M318"/>
  <c r="M334"/>
  <c r="M342"/>
  <c r="M350"/>
  <c r="M364"/>
  <c r="M370"/>
  <c r="M378"/>
  <c r="M397"/>
  <c r="M412"/>
  <c r="M430"/>
  <c r="M449"/>
  <c r="M464"/>
  <c r="M483"/>
  <c r="M494"/>
  <c r="M500"/>
  <c r="M525"/>
  <c r="M528"/>
  <c r="M536"/>
  <c r="M543"/>
  <c r="M558"/>
  <c r="M566"/>
  <c r="M582"/>
  <c r="M37"/>
  <c r="M41"/>
  <c r="M45"/>
  <c r="M53"/>
  <c r="M61"/>
  <c r="M65"/>
  <c r="M69"/>
  <c r="M73"/>
  <c r="M77"/>
  <c r="M81"/>
  <c r="M85"/>
  <c r="M89"/>
  <c r="M93"/>
  <c r="M97"/>
  <c r="M101"/>
  <c r="M105"/>
  <c r="M113"/>
  <c r="M121"/>
  <c r="M129"/>
  <c r="M149"/>
  <c r="M153"/>
  <c r="M157"/>
  <c r="M181"/>
  <c r="M185"/>
  <c r="M189"/>
  <c r="M193"/>
  <c r="M197"/>
  <c r="M201"/>
  <c r="M205"/>
  <c r="M209"/>
  <c r="M213"/>
  <c r="M217"/>
  <c r="M225"/>
  <c r="M233"/>
  <c r="M237"/>
  <c r="M245"/>
  <c r="M249"/>
  <c r="M257"/>
  <c r="M261"/>
  <c r="M269"/>
  <c r="M277"/>
  <c r="M297"/>
  <c r="M301"/>
  <c r="M309"/>
  <c r="M321"/>
  <c r="M329"/>
  <c r="M333"/>
  <c r="M341"/>
  <c r="M345"/>
  <c r="M349"/>
  <c r="M360"/>
  <c r="M366"/>
  <c r="M373"/>
  <c r="M377"/>
  <c r="M381"/>
  <c r="M388"/>
  <c r="M392"/>
  <c r="M396"/>
  <c r="M407"/>
  <c r="M411"/>
  <c r="M418"/>
  <c r="M426"/>
  <c r="M448"/>
  <c r="M460"/>
  <c r="M463"/>
  <c r="M499"/>
  <c r="M506"/>
  <c r="M520"/>
  <c r="M527"/>
  <c r="M535"/>
  <c r="M539"/>
  <c r="M542"/>
  <c r="M546"/>
  <c r="M553"/>
  <c r="M557"/>
  <c r="M565"/>
  <c r="M569"/>
  <c r="M577"/>
  <c r="D10" l="1"/>
  <c r="D9"/>
  <c r="J10"/>
  <c r="J9"/>
</calcChain>
</file>

<file path=xl/sharedStrings.xml><?xml version="1.0" encoding="utf-8"?>
<sst xmlns="http://schemas.openxmlformats.org/spreadsheetml/2006/main" count="1170" uniqueCount="21">
  <si>
    <t>Num</t>
  </si>
  <si>
    <t>Doz</t>
  </si>
  <si>
    <t>Signal</t>
  </si>
  <si>
    <t>W/L</t>
  </si>
  <si>
    <t>Total</t>
  </si>
  <si>
    <t>DZ</t>
  </si>
  <si>
    <t>l</t>
  </si>
  <si>
    <t>w</t>
  </si>
  <si>
    <t>t</t>
  </si>
  <si>
    <t>Method Ignatus</t>
  </si>
  <si>
    <t>Track DZ Carpets and bet as soon as you have 2 diffrent DZ.</t>
  </si>
  <si>
    <t>Betting here is flat.  I put in -12 for a loss and +25 for a win.</t>
  </si>
  <si>
    <t>t = track  l = loose  w = win</t>
  </si>
  <si>
    <t xml:space="preserve">Dz1 = 1-12     Dz2 = 13 -24    Dz3 = 25-16  </t>
  </si>
  <si>
    <t>Zero = loss</t>
  </si>
  <si>
    <t>Method using Dozzen as they are</t>
  </si>
  <si>
    <t>No progression</t>
  </si>
  <si>
    <t xml:space="preserve">Max </t>
  </si>
  <si>
    <t>Min</t>
  </si>
  <si>
    <t>Wins</t>
  </si>
  <si>
    <t>Losses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</si>
</sst>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0" fillId="2" borderId="1" xfId="0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5" borderId="1" xfId="0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613"/>
  <sheetViews>
    <sheetView showGridLines="0" tabSelected="1" workbookViewId="0">
      <selection activeCell="H6" sqref="H6"/>
    </sheetView>
  </sheetViews>
  <sheetFormatPr baseColWidth="10" defaultRowHeight="15"/>
  <cols>
    <col min="2" max="2" width="1.85546875" customWidth="1"/>
  </cols>
  <sheetData>
    <row r="2" spans="1:13" ht="15.75">
      <c r="C2" s="11" t="s">
        <v>9</v>
      </c>
      <c r="I2" s="10" t="s">
        <v>15</v>
      </c>
      <c r="J2" s="10"/>
      <c r="K2" s="10"/>
    </row>
    <row r="3" spans="1:13">
      <c r="C3" t="s">
        <v>10</v>
      </c>
      <c r="I3" t="s">
        <v>13</v>
      </c>
    </row>
    <row r="4" spans="1:13">
      <c r="C4" t="s">
        <v>11</v>
      </c>
      <c r="I4" t="s">
        <v>14</v>
      </c>
    </row>
    <row r="5" spans="1:13">
      <c r="C5" t="s">
        <v>16</v>
      </c>
      <c r="I5" t="s">
        <v>16</v>
      </c>
    </row>
    <row r="6" spans="1:13">
      <c r="C6" t="s">
        <v>12</v>
      </c>
      <c r="I6" t="s">
        <v>12</v>
      </c>
    </row>
    <row r="9" spans="1:13">
      <c r="C9" s="12" t="s">
        <v>17</v>
      </c>
      <c r="D9" s="13">
        <f>MAX(G15:G613)</f>
        <v>464</v>
      </c>
      <c r="E9" s="14"/>
      <c r="F9" s="12" t="s">
        <v>19</v>
      </c>
      <c r="G9" s="12">
        <f>COUNTIF(E14:E613,"w")</f>
        <v>111</v>
      </c>
      <c r="H9" s="14"/>
      <c r="I9" s="12" t="s">
        <v>17</v>
      </c>
      <c r="J9" s="13">
        <f>MAX(M15:M613)</f>
        <v>25</v>
      </c>
      <c r="K9" s="14"/>
      <c r="L9" s="12" t="s">
        <v>19</v>
      </c>
      <c r="M9" s="12">
        <f>COUNTIF(K14:K613,"w")</f>
        <v>97</v>
      </c>
    </row>
    <row r="10" spans="1:13">
      <c r="C10" s="15" t="s">
        <v>18</v>
      </c>
      <c r="D10" s="16">
        <f>MIN(G15:G613)</f>
        <v>-7</v>
      </c>
      <c r="E10" s="14"/>
      <c r="F10" s="15" t="s">
        <v>20</v>
      </c>
      <c r="G10" s="15">
        <f>COUNTIF(E14:E613,"l")</f>
        <v>195</v>
      </c>
      <c r="H10" s="14"/>
      <c r="I10" s="15" t="s">
        <v>18</v>
      </c>
      <c r="J10" s="16">
        <f>MIN(M15:M613)</f>
        <v>-349</v>
      </c>
      <c r="K10" s="14"/>
      <c r="L10" s="15" t="s">
        <v>20</v>
      </c>
      <c r="M10" s="15">
        <f>COUNTIF(K14:K613,"l")</f>
        <v>230</v>
      </c>
    </row>
    <row r="13" spans="1:13">
      <c r="B13" s="1"/>
      <c r="C13" s="9" t="s">
        <v>0</v>
      </c>
      <c r="D13" s="2" t="s">
        <v>5</v>
      </c>
      <c r="E13" s="2" t="s">
        <v>2</v>
      </c>
      <c r="F13" s="3" t="s">
        <v>3</v>
      </c>
      <c r="G13" s="8" t="s">
        <v>4</v>
      </c>
      <c r="I13" s="9" t="s">
        <v>0</v>
      </c>
      <c r="J13" s="2" t="s">
        <v>5</v>
      </c>
      <c r="K13" s="2" t="s">
        <v>2</v>
      </c>
      <c r="L13" s="3" t="s">
        <v>3</v>
      </c>
      <c r="M13" s="8" t="s">
        <v>4</v>
      </c>
    </row>
    <row r="14" spans="1:13">
      <c r="A14">
        <v>1</v>
      </c>
      <c r="B14" s="4"/>
      <c r="C14" s="5">
        <v>4</v>
      </c>
      <c r="D14" s="6">
        <f>IF(C14="","",VLOOKUP(C14,Tabelle2!$A$2:$B$38,2,0))</f>
        <v>1</v>
      </c>
      <c r="E14" s="7" t="s">
        <v>8</v>
      </c>
      <c r="F14" s="3" t="str">
        <f>IF(E14="","",IF(E14="w",25,IF(E14="l",-12,"")))</f>
        <v/>
      </c>
      <c r="G14" s="3"/>
      <c r="I14" s="5">
        <v>4</v>
      </c>
      <c r="J14" s="6">
        <f>IF(I14="","",VLOOKUP(I14,Tabelle2!$A$41:$B$77,2,0))</f>
        <v>1</v>
      </c>
      <c r="K14" s="7" t="s">
        <v>8</v>
      </c>
      <c r="L14" s="3" t="str">
        <f>IF(K14="","",IF(K14="w",25,IF(K14="l",-12,"")))</f>
        <v/>
      </c>
      <c r="M14" s="3" t="str">
        <f>L14</f>
        <v/>
      </c>
    </row>
    <row r="15" spans="1:13">
      <c r="A15">
        <v>2</v>
      </c>
      <c r="B15" s="4"/>
      <c r="C15" s="5">
        <v>6</v>
      </c>
      <c r="D15" s="6">
        <f>IF(C15="","",VLOOKUP(C15,Tabelle2!$A$2:$B$38,2,0))</f>
        <v>1</v>
      </c>
      <c r="E15" s="7" t="s">
        <v>8</v>
      </c>
      <c r="F15" s="3" t="str">
        <f t="shared" ref="F15:F78" si="0">IF(E15="","",IF(E15="w",25,IF(E15="l",-12,"")))</f>
        <v/>
      </c>
      <c r="G15" s="3"/>
      <c r="I15" s="5">
        <v>6</v>
      </c>
      <c r="J15" s="6">
        <f>IF(I15="","",VLOOKUP(I15,Tabelle2!$A$41:$B$77,2,0))</f>
        <v>1</v>
      </c>
      <c r="K15" s="7" t="s">
        <v>8</v>
      </c>
      <c r="L15" s="3" t="str">
        <f t="shared" ref="L15:L78" si="1">IF(K15="","",IF(K15="w",25,IF(K15="l",-12,"")))</f>
        <v/>
      </c>
      <c r="M15" s="3" t="str">
        <f>IF(L15="","",SUM($L$14:L15))</f>
        <v/>
      </c>
    </row>
    <row r="16" spans="1:13">
      <c r="A16">
        <v>3</v>
      </c>
      <c r="B16" s="4"/>
      <c r="C16" s="5">
        <v>12</v>
      </c>
      <c r="D16" s="6">
        <f>IF(C16="","",VLOOKUP(C16,Tabelle2!$A$2:$B$38,2,0))</f>
        <v>3</v>
      </c>
      <c r="E16" s="7" t="s">
        <v>8</v>
      </c>
      <c r="F16" s="3" t="str">
        <f t="shared" si="0"/>
        <v/>
      </c>
      <c r="G16" s="3"/>
      <c r="I16" s="5">
        <v>12</v>
      </c>
      <c r="J16" s="6">
        <f>IF(I16="","",VLOOKUP(I16,Tabelle2!$A$41:$B$77,2,0))</f>
        <v>1</v>
      </c>
      <c r="K16" s="7" t="s">
        <v>8</v>
      </c>
      <c r="L16" s="3" t="str">
        <f t="shared" si="1"/>
        <v/>
      </c>
      <c r="M16" s="3" t="str">
        <f>IF(L16="","",SUM($L$14:L16))</f>
        <v/>
      </c>
    </row>
    <row r="17" spans="1:13">
      <c r="A17">
        <v>4</v>
      </c>
      <c r="B17" s="4"/>
      <c r="C17" s="5">
        <v>25</v>
      </c>
      <c r="D17" s="6">
        <f>IF(C17="","",VLOOKUP(C17,Tabelle2!$A$2:$B$38,2,0))</f>
        <v>1</v>
      </c>
      <c r="E17" s="7" t="s">
        <v>6</v>
      </c>
      <c r="F17" s="3">
        <f t="shared" si="0"/>
        <v>-12</v>
      </c>
      <c r="G17" s="3"/>
      <c r="I17" s="5">
        <v>25</v>
      </c>
      <c r="J17" s="6">
        <f>IF(I17="","",VLOOKUP(I17,Tabelle2!$A$41:$B$77,2,0))</f>
        <v>3</v>
      </c>
      <c r="K17" s="7" t="s">
        <v>8</v>
      </c>
      <c r="L17" s="3" t="str">
        <f t="shared" si="1"/>
        <v/>
      </c>
      <c r="M17" s="3" t="str">
        <f>IF(L17="","",SUM($L$14:L17))</f>
        <v/>
      </c>
    </row>
    <row r="18" spans="1:13">
      <c r="A18">
        <v>5</v>
      </c>
      <c r="B18" s="4"/>
      <c r="C18" s="5">
        <v>20</v>
      </c>
      <c r="D18" s="6">
        <f>IF(C18="","",VLOOKUP(C18,Tabelle2!$A$2:$B$38,2,0))</f>
        <v>2</v>
      </c>
      <c r="E18" s="7" t="s">
        <v>7</v>
      </c>
      <c r="F18" s="3">
        <f t="shared" si="0"/>
        <v>25</v>
      </c>
      <c r="G18" s="3"/>
      <c r="I18" s="5">
        <v>20</v>
      </c>
      <c r="J18" s="6">
        <f>IF(I18="","",VLOOKUP(I18,Tabelle2!$A$41:$B$77,2,0))</f>
        <v>2</v>
      </c>
      <c r="K18" s="7" t="s">
        <v>7</v>
      </c>
      <c r="L18" s="3">
        <f t="shared" si="1"/>
        <v>25</v>
      </c>
      <c r="M18" s="3">
        <f>IF(L18="","",SUM($L$14:L18))</f>
        <v>25</v>
      </c>
    </row>
    <row r="19" spans="1:13">
      <c r="A19">
        <v>6</v>
      </c>
      <c r="B19" s="4"/>
      <c r="C19" s="5">
        <v>22</v>
      </c>
      <c r="D19" s="6">
        <f>IF(C19="","",VLOOKUP(C19,Tabelle2!$A$2:$B$38,2,0))</f>
        <v>3</v>
      </c>
      <c r="E19" s="7" t="s">
        <v>8</v>
      </c>
      <c r="F19" s="3" t="str">
        <f t="shared" si="0"/>
        <v/>
      </c>
      <c r="G19" s="3"/>
      <c r="I19" s="5">
        <v>22</v>
      </c>
      <c r="J19" s="6">
        <f>IF(I19="","",VLOOKUP(I19,Tabelle2!$A$41:$B$77,2,0))</f>
        <v>2</v>
      </c>
      <c r="K19" s="7" t="s">
        <v>8</v>
      </c>
      <c r="L19" s="3" t="str">
        <f t="shared" si="1"/>
        <v/>
      </c>
      <c r="M19" s="3" t="str">
        <f>IF(L19="","",SUM($L$14:L19))</f>
        <v/>
      </c>
    </row>
    <row r="20" spans="1:13">
      <c r="A20">
        <v>7</v>
      </c>
      <c r="B20" s="4"/>
      <c r="C20" s="5">
        <v>16</v>
      </c>
      <c r="D20" s="6">
        <f>IF(C20="","",VLOOKUP(C20,Tabelle2!$A$2:$B$38,2,0))</f>
        <v>2</v>
      </c>
      <c r="E20" s="7" t="s">
        <v>8</v>
      </c>
      <c r="F20" s="3" t="str">
        <f t="shared" si="0"/>
        <v/>
      </c>
      <c r="G20" s="3" t="str">
        <f>IF(F20="","",SUM($F$14:F20))</f>
        <v/>
      </c>
      <c r="I20" s="5">
        <v>16</v>
      </c>
      <c r="J20" s="6">
        <f>IF(I20="","",VLOOKUP(I20,Tabelle2!$A$41:$B$77,2,0))</f>
        <v>2</v>
      </c>
      <c r="K20" s="7" t="s">
        <v>8</v>
      </c>
      <c r="L20" s="3" t="str">
        <f t="shared" si="1"/>
        <v/>
      </c>
      <c r="M20" s="3" t="str">
        <f>IF(L20="","",SUM($L$14:L20))</f>
        <v/>
      </c>
    </row>
    <row r="21" spans="1:13">
      <c r="A21">
        <v>8</v>
      </c>
      <c r="B21" s="4"/>
      <c r="C21" s="5">
        <v>27</v>
      </c>
      <c r="D21" s="6">
        <f>IF(C21="","",VLOOKUP(C21,Tabelle2!$A$2:$B$38,2,0))</f>
        <v>1</v>
      </c>
      <c r="E21" s="7" t="s">
        <v>7</v>
      </c>
      <c r="F21" s="3">
        <f t="shared" si="0"/>
        <v>25</v>
      </c>
      <c r="G21" s="3">
        <f>IF(F21="","",SUM($F$14:F21))</f>
        <v>38</v>
      </c>
      <c r="I21" s="5">
        <v>27</v>
      </c>
      <c r="J21" s="6">
        <f>IF(I21="","",VLOOKUP(I21,Tabelle2!$A$41:$B$77,2,0))</f>
        <v>3</v>
      </c>
      <c r="K21" s="7" t="s">
        <v>8</v>
      </c>
      <c r="L21" s="3" t="str">
        <f t="shared" si="1"/>
        <v/>
      </c>
      <c r="M21" s="3" t="str">
        <f>IF(L21="","",SUM($L$14:L21))</f>
        <v/>
      </c>
    </row>
    <row r="22" spans="1:13">
      <c r="A22">
        <v>9</v>
      </c>
      <c r="B22" s="4"/>
      <c r="C22" s="5">
        <v>15</v>
      </c>
      <c r="D22" s="6">
        <f>IF(C22="","",VLOOKUP(C22,Tabelle2!$A$2:$B$38,2,0))</f>
        <v>1</v>
      </c>
      <c r="E22" s="7" t="s">
        <v>8</v>
      </c>
      <c r="F22" s="3" t="str">
        <f t="shared" si="0"/>
        <v/>
      </c>
      <c r="G22" s="3" t="str">
        <f>IF(F22="","",SUM($F$14:F22))</f>
        <v/>
      </c>
      <c r="I22" s="5">
        <v>15</v>
      </c>
      <c r="J22" s="6">
        <f>IF(I22="","",VLOOKUP(I22,Tabelle2!$A$41:$B$77,2,0))</f>
        <v>2</v>
      </c>
      <c r="K22" s="7" t="s">
        <v>6</v>
      </c>
      <c r="L22" s="3">
        <f t="shared" si="1"/>
        <v>-12</v>
      </c>
      <c r="M22" s="3">
        <f>IF(L22="","",SUM($L$14:L22))</f>
        <v>13</v>
      </c>
    </row>
    <row r="23" spans="1:13">
      <c r="A23">
        <v>10</v>
      </c>
      <c r="B23" s="4"/>
      <c r="C23" s="5">
        <v>23</v>
      </c>
      <c r="D23" s="6">
        <f>IF(C23="","",VLOOKUP(C23,Tabelle2!$A$2:$B$38,2,0))</f>
        <v>2</v>
      </c>
      <c r="E23" s="7" t="s">
        <v>8</v>
      </c>
      <c r="F23" s="3" t="str">
        <f t="shared" si="0"/>
        <v/>
      </c>
      <c r="G23" s="3" t="str">
        <f>IF(F23="","",SUM($F$14:F23))</f>
        <v/>
      </c>
      <c r="I23" s="5">
        <v>23</v>
      </c>
      <c r="J23" s="6">
        <f>IF(I23="","",VLOOKUP(I23,Tabelle2!$A$41:$B$77,2,0))</f>
        <v>2</v>
      </c>
      <c r="K23" s="7" t="s">
        <v>6</v>
      </c>
      <c r="L23" s="3">
        <f t="shared" si="1"/>
        <v>-12</v>
      </c>
      <c r="M23" s="3">
        <f>IF(L23="","",SUM($L$14:L23))</f>
        <v>1</v>
      </c>
    </row>
    <row r="24" spans="1:13">
      <c r="A24">
        <v>11</v>
      </c>
      <c r="B24" s="4"/>
      <c r="C24" s="5">
        <v>22</v>
      </c>
      <c r="D24" s="6">
        <f>IF(C24="","",VLOOKUP(C24,Tabelle2!$A$2:$B$38,2,0))</f>
        <v>3</v>
      </c>
      <c r="E24" s="7" t="s">
        <v>7</v>
      </c>
      <c r="F24" s="3">
        <f t="shared" si="0"/>
        <v>25</v>
      </c>
      <c r="G24" s="3">
        <f>IF(F24="","",SUM($F$14:F24))</f>
        <v>63</v>
      </c>
      <c r="I24" s="5">
        <v>22</v>
      </c>
      <c r="J24" s="6">
        <f>IF(I24="","",VLOOKUP(I24,Tabelle2!$A$41:$B$77,2,0))</f>
        <v>2</v>
      </c>
      <c r="K24" s="7" t="s">
        <v>6</v>
      </c>
      <c r="L24" s="3">
        <f t="shared" si="1"/>
        <v>-12</v>
      </c>
      <c r="M24" s="3">
        <f>IF(L24="","",SUM($L$14:L24))</f>
        <v>-11</v>
      </c>
    </row>
    <row r="25" spans="1:13">
      <c r="A25">
        <v>12</v>
      </c>
      <c r="B25" s="4"/>
      <c r="C25" s="5">
        <v>34</v>
      </c>
      <c r="D25" s="6">
        <f>IF(C25="","",VLOOKUP(C25,Tabelle2!$A$2:$B$38,2,0))</f>
        <v>1</v>
      </c>
      <c r="E25" s="7" t="s">
        <v>8</v>
      </c>
      <c r="F25" s="3" t="str">
        <f t="shared" si="0"/>
        <v/>
      </c>
      <c r="G25" s="3" t="str">
        <f>IF(F25="","",SUM($F$14:F25))</f>
        <v/>
      </c>
      <c r="I25" s="5">
        <v>34</v>
      </c>
      <c r="J25" s="6">
        <f>IF(I25="","",VLOOKUP(I25,Tabelle2!$A$41:$B$77,2,0))</f>
        <v>3</v>
      </c>
      <c r="K25" s="7" t="s">
        <v>6</v>
      </c>
      <c r="L25" s="3">
        <f t="shared" si="1"/>
        <v>-12</v>
      </c>
      <c r="M25" s="3">
        <f>IF(L25="","",SUM($L$14:L25))</f>
        <v>-23</v>
      </c>
    </row>
    <row r="26" spans="1:13">
      <c r="A26">
        <v>13</v>
      </c>
      <c r="B26" s="4"/>
      <c r="C26" s="5">
        <v>10</v>
      </c>
      <c r="D26" s="6">
        <f>IF(C26="","",VLOOKUP(C26,Tabelle2!$A$2:$B$38,2,0))</f>
        <v>2</v>
      </c>
      <c r="E26" s="7" t="s">
        <v>8</v>
      </c>
      <c r="F26" s="3" t="str">
        <f t="shared" si="0"/>
        <v/>
      </c>
      <c r="G26" s="3" t="str">
        <f>IF(F26="","",SUM($F$14:F26))</f>
        <v/>
      </c>
      <c r="I26" s="5">
        <v>10</v>
      </c>
      <c r="J26" s="6">
        <f>IF(I26="","",VLOOKUP(I26,Tabelle2!$A$41:$B$77,2,0))</f>
        <v>1</v>
      </c>
      <c r="K26" s="7" t="s">
        <v>7</v>
      </c>
      <c r="L26" s="3">
        <f t="shared" si="1"/>
        <v>25</v>
      </c>
      <c r="M26" s="3">
        <f>IF(L26="","",SUM($L$14:L26))</f>
        <v>2</v>
      </c>
    </row>
    <row r="27" spans="1:13">
      <c r="A27">
        <v>14</v>
      </c>
      <c r="B27" s="4"/>
      <c r="C27" s="5">
        <v>4</v>
      </c>
      <c r="D27" s="6">
        <f>IF(C27="","",VLOOKUP(C27,Tabelle2!$A$2:$B$38,2,0))</f>
        <v>1</v>
      </c>
      <c r="E27" s="7" t="s">
        <v>6</v>
      </c>
      <c r="F27" s="3">
        <f t="shared" si="0"/>
        <v>-12</v>
      </c>
      <c r="G27" s="3">
        <f>IF(F27="","",SUM($F$14:F27))</f>
        <v>51</v>
      </c>
      <c r="I27" s="5">
        <v>4</v>
      </c>
      <c r="J27" s="6">
        <f>IF(I27="","",VLOOKUP(I27,Tabelle2!$A$41:$B$77,2,0))</f>
        <v>1</v>
      </c>
      <c r="K27" s="7" t="s">
        <v>8</v>
      </c>
      <c r="L27" s="3" t="str">
        <f t="shared" si="1"/>
        <v/>
      </c>
      <c r="M27" s="3" t="str">
        <f>IF(L27="","",SUM($L$14:L27))</f>
        <v/>
      </c>
    </row>
    <row r="28" spans="1:13">
      <c r="A28">
        <v>15</v>
      </c>
      <c r="B28" s="4"/>
      <c r="C28" s="5">
        <v>36</v>
      </c>
      <c r="D28" s="6">
        <f>IF(C28="","",VLOOKUP(C28,Tabelle2!$A$2:$B$38,2,0))</f>
        <v>2</v>
      </c>
      <c r="E28" s="7" t="s">
        <v>6</v>
      </c>
      <c r="F28" s="3">
        <f t="shared" si="0"/>
        <v>-12</v>
      </c>
      <c r="G28" s="3">
        <f>IF(F28="","",SUM($F$14:F28))</f>
        <v>39</v>
      </c>
      <c r="I28" s="5">
        <v>36</v>
      </c>
      <c r="J28" s="6">
        <f>IF(I28="","",VLOOKUP(I28,Tabelle2!$A$41:$B$77,2,0))</f>
        <v>3</v>
      </c>
      <c r="K28" s="7" t="s">
        <v>8</v>
      </c>
      <c r="L28" s="3" t="str">
        <f t="shared" si="1"/>
        <v/>
      </c>
      <c r="M28" s="3" t="str">
        <f>IF(L28="","",SUM($L$14:L28))</f>
        <v/>
      </c>
    </row>
    <row r="29" spans="1:13">
      <c r="A29">
        <v>16</v>
      </c>
      <c r="B29" s="4"/>
      <c r="C29" s="5">
        <v>7</v>
      </c>
      <c r="D29" s="6">
        <f>IF(C29="","",VLOOKUP(C29,Tabelle2!$A$2:$B$38,2,0))</f>
        <v>3</v>
      </c>
      <c r="E29" s="7" t="s">
        <v>7</v>
      </c>
      <c r="F29" s="3">
        <f t="shared" si="0"/>
        <v>25</v>
      </c>
      <c r="G29" s="3">
        <f>IF(F29="","",SUM($F$14:F29))</f>
        <v>64</v>
      </c>
      <c r="I29" s="5">
        <v>7</v>
      </c>
      <c r="J29" s="6">
        <f>IF(I29="","",VLOOKUP(I29,Tabelle2!$A$41:$B$77,2,0))</f>
        <v>1</v>
      </c>
      <c r="K29" s="7" t="s">
        <v>6</v>
      </c>
      <c r="L29" s="3">
        <f t="shared" si="1"/>
        <v>-12</v>
      </c>
      <c r="M29" s="3">
        <f>IF(L29="","",SUM($L$14:L29))</f>
        <v>-10</v>
      </c>
    </row>
    <row r="30" spans="1:13">
      <c r="A30">
        <v>17</v>
      </c>
      <c r="B30" s="4"/>
      <c r="C30" s="5">
        <v>12</v>
      </c>
      <c r="D30" s="6">
        <f>IF(C30="","",VLOOKUP(C30,Tabelle2!$A$2:$B$38,2,0))</f>
        <v>3</v>
      </c>
      <c r="E30" s="7" t="s">
        <v>8</v>
      </c>
      <c r="F30" s="3" t="str">
        <f t="shared" si="0"/>
        <v/>
      </c>
      <c r="G30" s="3" t="str">
        <f>IF(F30="","",SUM($F$14:F30))</f>
        <v/>
      </c>
      <c r="I30" s="5">
        <v>12</v>
      </c>
      <c r="J30" s="6">
        <f>IF(I30="","",VLOOKUP(I30,Tabelle2!$A$41:$B$77,2,0))</f>
        <v>1</v>
      </c>
      <c r="K30" s="7" t="s">
        <v>6</v>
      </c>
      <c r="L30" s="3">
        <f t="shared" si="1"/>
        <v>-12</v>
      </c>
      <c r="M30" s="3">
        <f>IF(L30="","",SUM($L$14:L30))</f>
        <v>-22</v>
      </c>
    </row>
    <row r="31" spans="1:13">
      <c r="A31">
        <v>18</v>
      </c>
      <c r="B31" s="4"/>
      <c r="C31" s="5">
        <v>18</v>
      </c>
      <c r="D31" s="6">
        <f>IF(C31="","",VLOOKUP(C31,Tabelle2!$A$2:$B$38,2,0))</f>
        <v>3</v>
      </c>
      <c r="E31" s="7" t="s">
        <v>8</v>
      </c>
      <c r="F31" s="3" t="str">
        <f t="shared" si="0"/>
        <v/>
      </c>
      <c r="G31" s="3" t="str">
        <f>IF(F31="","",SUM($F$14:F31))</f>
        <v/>
      </c>
      <c r="I31" s="5">
        <v>18</v>
      </c>
      <c r="J31" s="6">
        <f>IF(I31="","",VLOOKUP(I31,Tabelle2!$A$41:$B$77,2,0))</f>
        <v>2</v>
      </c>
      <c r="K31" s="7" t="s">
        <v>7</v>
      </c>
      <c r="L31" s="3">
        <f t="shared" si="1"/>
        <v>25</v>
      </c>
      <c r="M31" s="3">
        <f>IF(L31="","",SUM($L$14:L31))</f>
        <v>3</v>
      </c>
    </row>
    <row r="32" spans="1:13">
      <c r="A32">
        <v>19</v>
      </c>
      <c r="B32" s="4"/>
      <c r="C32" s="5">
        <v>36</v>
      </c>
      <c r="D32" s="6">
        <f>IF(C32="","",VLOOKUP(C32,Tabelle2!$A$2:$B$38,2,0))</f>
        <v>2</v>
      </c>
      <c r="E32" s="7" t="s">
        <v>8</v>
      </c>
      <c r="F32" s="3" t="str">
        <f t="shared" si="0"/>
        <v/>
      </c>
      <c r="G32" s="3" t="str">
        <f>IF(F32="","",SUM($F$14:F32))</f>
        <v/>
      </c>
      <c r="I32" s="5">
        <v>36</v>
      </c>
      <c r="J32" s="6">
        <f>IF(I32="","",VLOOKUP(I32,Tabelle2!$A$41:$B$77,2,0))</f>
        <v>3</v>
      </c>
      <c r="K32" s="7" t="s">
        <v>8</v>
      </c>
      <c r="L32" s="3" t="str">
        <f t="shared" si="1"/>
        <v/>
      </c>
      <c r="M32" s="3" t="str">
        <f>IF(L32="","",SUM($L$14:L32))</f>
        <v/>
      </c>
    </row>
    <row r="33" spans="1:13">
      <c r="A33">
        <v>20</v>
      </c>
      <c r="B33" s="4"/>
      <c r="C33" s="5">
        <v>35</v>
      </c>
      <c r="D33" s="6">
        <f>IF(C33="","",VLOOKUP(C33,Tabelle2!$A$2:$B$38,2,0))</f>
        <v>3</v>
      </c>
      <c r="E33" s="7" t="s">
        <v>6</v>
      </c>
      <c r="F33" s="3">
        <f t="shared" si="0"/>
        <v>-12</v>
      </c>
      <c r="G33" s="3">
        <f>IF(F33="","",SUM($F$14:F33))</f>
        <v>52</v>
      </c>
      <c r="I33" s="5">
        <v>35</v>
      </c>
      <c r="J33" s="6">
        <f>IF(I33="","",VLOOKUP(I33,Tabelle2!$A$41:$B$77,2,0))</f>
        <v>3</v>
      </c>
      <c r="K33" s="7" t="s">
        <v>8</v>
      </c>
      <c r="L33" s="3" t="str">
        <f t="shared" si="1"/>
        <v/>
      </c>
      <c r="M33" s="3" t="str">
        <f>IF(L33="","",SUM($L$14:L33))</f>
        <v/>
      </c>
    </row>
    <row r="34" spans="1:13">
      <c r="A34">
        <v>21</v>
      </c>
      <c r="B34" s="4"/>
      <c r="C34" s="5">
        <v>11</v>
      </c>
      <c r="D34" s="6">
        <f>IF(C34="","",VLOOKUP(C34,Tabelle2!$A$2:$B$38,2,0))</f>
        <v>2</v>
      </c>
      <c r="E34" s="7" t="s">
        <v>6</v>
      </c>
      <c r="F34" s="3">
        <f t="shared" si="0"/>
        <v>-12</v>
      </c>
      <c r="G34" s="3">
        <f>IF(F34="","",SUM($F$14:F34))</f>
        <v>40</v>
      </c>
      <c r="I34" s="5">
        <v>11</v>
      </c>
      <c r="J34" s="6">
        <f>IF(I34="","",VLOOKUP(I34,Tabelle2!$A$41:$B$77,2,0))</f>
        <v>1</v>
      </c>
      <c r="K34" s="7" t="s">
        <v>8</v>
      </c>
      <c r="L34" s="3" t="str">
        <f t="shared" si="1"/>
        <v/>
      </c>
      <c r="M34" s="3" t="str">
        <f>IF(L34="","",SUM($L$14:L34))</f>
        <v/>
      </c>
    </row>
    <row r="35" spans="1:13">
      <c r="A35">
        <v>22</v>
      </c>
      <c r="B35" s="4"/>
      <c r="C35" s="5">
        <v>1</v>
      </c>
      <c r="D35" s="6">
        <f>IF(C35="","",VLOOKUP(C35,Tabelle2!$A$2:$B$38,2,0))</f>
        <v>2</v>
      </c>
      <c r="E35" s="7" t="s">
        <v>6</v>
      </c>
      <c r="F35" s="3">
        <f t="shared" si="0"/>
        <v>-12</v>
      </c>
      <c r="G35" s="3">
        <f>IF(F35="","",SUM($F$14:F35))</f>
        <v>28</v>
      </c>
      <c r="I35" s="5">
        <v>1</v>
      </c>
      <c r="J35" s="6">
        <f>IF(I35="","",VLOOKUP(I35,Tabelle2!$A$41:$B$77,2,0))</f>
        <v>1</v>
      </c>
      <c r="K35" s="7" t="s">
        <v>6</v>
      </c>
      <c r="L35" s="3">
        <f t="shared" si="1"/>
        <v>-12</v>
      </c>
      <c r="M35" s="3">
        <f>IF(L35="","",SUM($L$14:L35))</f>
        <v>-9</v>
      </c>
    </row>
    <row r="36" spans="1:13">
      <c r="A36">
        <v>23</v>
      </c>
      <c r="B36" s="4"/>
      <c r="C36" s="5">
        <v>32</v>
      </c>
      <c r="D36" s="6">
        <f>IF(C36="","",VLOOKUP(C36,Tabelle2!$A$2:$B$38,2,0))</f>
        <v>1</v>
      </c>
      <c r="E36" s="7" t="s">
        <v>7</v>
      </c>
      <c r="F36" s="3">
        <f t="shared" si="0"/>
        <v>25</v>
      </c>
      <c r="G36" s="3">
        <f>IF(F36="","",SUM($F$14:F36))</f>
        <v>53</v>
      </c>
      <c r="I36" s="5">
        <v>32</v>
      </c>
      <c r="J36" s="6">
        <f>IF(I36="","",VLOOKUP(I36,Tabelle2!$A$41:$B$77,2,0))</f>
        <v>3</v>
      </c>
      <c r="K36" s="7" t="s">
        <v>6</v>
      </c>
      <c r="L36" s="3">
        <f t="shared" si="1"/>
        <v>-12</v>
      </c>
      <c r="M36" s="3">
        <f>IF(L36="","",SUM($L$14:L36))</f>
        <v>-21</v>
      </c>
    </row>
    <row r="37" spans="1:13">
      <c r="A37">
        <v>24</v>
      </c>
      <c r="B37" s="4"/>
      <c r="C37" s="5">
        <v>19</v>
      </c>
      <c r="D37" s="6">
        <f>IF(C37="","",VLOOKUP(C37,Tabelle2!$A$2:$B$38,2,0))</f>
        <v>1</v>
      </c>
      <c r="E37" s="7" t="s">
        <v>8</v>
      </c>
      <c r="F37" s="3" t="str">
        <f t="shared" si="0"/>
        <v/>
      </c>
      <c r="G37" s="3" t="str">
        <f>IF(F37="","",SUM($F$14:F37))</f>
        <v/>
      </c>
      <c r="I37" s="5">
        <v>19</v>
      </c>
      <c r="J37" s="6">
        <f>IF(I37="","",VLOOKUP(I37,Tabelle2!$A$41:$B$77,2,0))</f>
        <v>2</v>
      </c>
      <c r="K37" s="7" t="s">
        <v>7</v>
      </c>
      <c r="L37" s="3">
        <f t="shared" si="1"/>
        <v>25</v>
      </c>
      <c r="M37" s="3">
        <f>IF(L37="","",SUM($L$14:L37))</f>
        <v>4</v>
      </c>
    </row>
    <row r="38" spans="1:13">
      <c r="A38">
        <v>25</v>
      </c>
      <c r="B38" s="4"/>
      <c r="C38" s="5">
        <v>33</v>
      </c>
      <c r="D38" s="6">
        <f>IF(C38="","",VLOOKUP(C38,Tabelle2!$A$2:$B$38,2,0))</f>
        <v>2</v>
      </c>
      <c r="E38" s="7" t="s">
        <v>8</v>
      </c>
      <c r="F38" s="3" t="str">
        <f t="shared" si="0"/>
        <v/>
      </c>
      <c r="G38" s="3" t="str">
        <f>IF(F38="","",SUM($F$14:F38))</f>
        <v/>
      </c>
      <c r="I38" s="5">
        <v>33</v>
      </c>
      <c r="J38" s="6">
        <f>IF(I38="","",VLOOKUP(I38,Tabelle2!$A$41:$B$77,2,0))</f>
        <v>3</v>
      </c>
      <c r="K38" s="7" t="s">
        <v>8</v>
      </c>
      <c r="L38" s="3" t="str">
        <f t="shared" si="1"/>
        <v/>
      </c>
      <c r="M38" s="3" t="str">
        <f>IF(L38="","",SUM($L$14:L38))</f>
        <v/>
      </c>
    </row>
    <row r="39" spans="1:13">
      <c r="A39">
        <v>26</v>
      </c>
      <c r="B39" s="4"/>
      <c r="C39" s="5">
        <v>29</v>
      </c>
      <c r="D39" s="6">
        <f>IF(C39="","",VLOOKUP(C39,Tabelle2!$A$2:$B$38,2,0))</f>
        <v>3</v>
      </c>
      <c r="E39" s="7" t="s">
        <v>7</v>
      </c>
      <c r="F39" s="3">
        <f t="shared" si="0"/>
        <v>25</v>
      </c>
      <c r="G39" s="3">
        <f>IF(F39="","",SUM($F$14:F39))</f>
        <v>78</v>
      </c>
      <c r="I39" s="5">
        <v>29</v>
      </c>
      <c r="J39" s="6">
        <f>IF(I39="","",VLOOKUP(I39,Tabelle2!$A$41:$B$77,2,0))</f>
        <v>3</v>
      </c>
      <c r="K39" s="7" t="s">
        <v>8</v>
      </c>
      <c r="L39" s="3" t="str">
        <f t="shared" si="1"/>
        <v/>
      </c>
      <c r="M39" s="3" t="str">
        <f>IF(L39="","",SUM($L$14:L39))</f>
        <v/>
      </c>
    </row>
    <row r="40" spans="1:13">
      <c r="A40">
        <v>27</v>
      </c>
      <c r="B40" s="4"/>
      <c r="C40" s="5">
        <v>3</v>
      </c>
      <c r="D40" s="6">
        <f>IF(C40="","",VLOOKUP(C40,Tabelle2!$A$2:$B$38,2,0))</f>
        <v>3</v>
      </c>
      <c r="E40" s="7" t="s">
        <v>8</v>
      </c>
      <c r="F40" s="3" t="str">
        <f t="shared" si="0"/>
        <v/>
      </c>
      <c r="G40" s="3" t="str">
        <f>IF(F40="","",SUM($F$14:F40))</f>
        <v/>
      </c>
      <c r="I40" s="5">
        <v>3</v>
      </c>
      <c r="J40" s="6">
        <f>IF(I40="","",VLOOKUP(I40,Tabelle2!$A$41:$B$77,2,0))</f>
        <v>1</v>
      </c>
      <c r="K40" s="7" t="s">
        <v>8</v>
      </c>
      <c r="L40" s="3" t="str">
        <f t="shared" si="1"/>
        <v/>
      </c>
      <c r="M40" s="3" t="str">
        <f>IF(L40="","",SUM($L$14:L40))</f>
        <v/>
      </c>
    </row>
    <row r="41" spans="1:13">
      <c r="A41">
        <v>28</v>
      </c>
      <c r="B41" s="4"/>
      <c r="C41" s="5">
        <v>8</v>
      </c>
      <c r="D41" s="6">
        <f>IF(C41="","",VLOOKUP(C41,Tabelle2!$A$2:$B$38,2,0))</f>
        <v>2</v>
      </c>
      <c r="E41" s="7" t="s">
        <v>8</v>
      </c>
      <c r="F41" s="3" t="str">
        <f t="shared" si="0"/>
        <v/>
      </c>
      <c r="G41" s="3" t="str">
        <f>IF(F41="","",SUM($F$14:F41))</f>
        <v/>
      </c>
      <c r="I41" s="5">
        <v>8</v>
      </c>
      <c r="J41" s="6">
        <f>IF(I41="","",VLOOKUP(I41,Tabelle2!$A$41:$B$77,2,0))</f>
        <v>1</v>
      </c>
      <c r="K41" s="7" t="s">
        <v>6</v>
      </c>
      <c r="L41" s="3">
        <f t="shared" si="1"/>
        <v>-12</v>
      </c>
      <c r="M41" s="3">
        <f>IF(L41="","",SUM($L$14:L41))</f>
        <v>-8</v>
      </c>
    </row>
    <row r="42" spans="1:13">
      <c r="A42">
        <v>29</v>
      </c>
      <c r="B42" s="4"/>
      <c r="C42" s="5">
        <v>28</v>
      </c>
      <c r="D42" s="6">
        <f>IF(C42="","",VLOOKUP(C42,Tabelle2!$A$2:$B$38,2,0))</f>
        <v>3</v>
      </c>
      <c r="E42" s="7" t="s">
        <v>6</v>
      </c>
      <c r="F42" s="3">
        <f t="shared" si="0"/>
        <v>-12</v>
      </c>
      <c r="G42" s="3">
        <f>IF(F42="","",SUM($F$14:F42))</f>
        <v>66</v>
      </c>
      <c r="I42" s="5">
        <v>28</v>
      </c>
      <c r="J42" s="6">
        <f>IF(I42="","",VLOOKUP(I42,Tabelle2!$A$41:$B$77,2,0))</f>
        <v>3</v>
      </c>
      <c r="K42" s="7" t="s">
        <v>6</v>
      </c>
      <c r="L42" s="3">
        <f t="shared" si="1"/>
        <v>-12</v>
      </c>
      <c r="M42" s="3">
        <f>IF(L42="","",SUM($L$14:L42))</f>
        <v>-20</v>
      </c>
    </row>
    <row r="43" spans="1:13">
      <c r="A43">
        <v>30</v>
      </c>
      <c r="B43" s="4"/>
      <c r="C43" s="5">
        <v>35</v>
      </c>
      <c r="D43" s="6">
        <f>IF(C43="","",VLOOKUP(C43,Tabelle2!$A$2:$B$38,2,0))</f>
        <v>3</v>
      </c>
      <c r="E43" s="7" t="s">
        <v>6</v>
      </c>
      <c r="F43" s="3">
        <f t="shared" si="0"/>
        <v>-12</v>
      </c>
      <c r="G43" s="3">
        <f>IF(F43="","",SUM($F$14:F43))</f>
        <v>54</v>
      </c>
      <c r="I43" s="5">
        <v>35</v>
      </c>
      <c r="J43" s="6">
        <f>IF(I43="","",VLOOKUP(I43,Tabelle2!$A$41:$B$77,2,0))</f>
        <v>3</v>
      </c>
      <c r="K43" s="7" t="s">
        <v>6</v>
      </c>
      <c r="L43" s="3">
        <f t="shared" si="1"/>
        <v>-12</v>
      </c>
      <c r="M43" s="3">
        <f>IF(L43="","",SUM($L$14:L43))</f>
        <v>-32</v>
      </c>
    </row>
    <row r="44" spans="1:13">
      <c r="A44">
        <v>31</v>
      </c>
      <c r="B44" s="4"/>
      <c r="C44" s="5">
        <v>33</v>
      </c>
      <c r="D44" s="6">
        <f>IF(C44="","",VLOOKUP(C44,Tabelle2!$A$2:$B$38,2,0))</f>
        <v>2</v>
      </c>
      <c r="E44" s="7" t="s">
        <v>6</v>
      </c>
      <c r="F44" s="3">
        <f t="shared" si="0"/>
        <v>-12</v>
      </c>
      <c r="G44" s="3">
        <f>IF(F44="","",SUM($F$14:F44))</f>
        <v>42</v>
      </c>
      <c r="I44" s="5">
        <v>33</v>
      </c>
      <c r="J44" s="6">
        <f>IF(I44="","",VLOOKUP(I44,Tabelle2!$A$41:$B$77,2,0))</f>
        <v>3</v>
      </c>
      <c r="K44" s="7" t="s">
        <v>6</v>
      </c>
      <c r="L44" s="3">
        <f t="shared" si="1"/>
        <v>-12</v>
      </c>
      <c r="M44" s="3">
        <f>IF(L44="","",SUM($L$14:L44))</f>
        <v>-44</v>
      </c>
    </row>
    <row r="45" spans="1:13">
      <c r="A45">
        <v>32</v>
      </c>
      <c r="B45" s="4"/>
      <c r="C45" s="5">
        <v>30</v>
      </c>
      <c r="D45" s="6">
        <f>IF(C45="","",VLOOKUP(C45,Tabelle2!$A$2:$B$38,2,0))</f>
        <v>2</v>
      </c>
      <c r="E45" s="7" t="s">
        <v>6</v>
      </c>
      <c r="F45" s="3">
        <f t="shared" si="0"/>
        <v>-12</v>
      </c>
      <c r="G45" s="3">
        <f>IF(F45="","",SUM($F$14:F45))</f>
        <v>30</v>
      </c>
      <c r="I45" s="5">
        <v>30</v>
      </c>
      <c r="J45" s="6">
        <f>IF(I45="","",VLOOKUP(I45,Tabelle2!$A$41:$B$77,2,0))</f>
        <v>3</v>
      </c>
      <c r="K45" s="7" t="s">
        <v>6</v>
      </c>
      <c r="L45" s="3">
        <f t="shared" si="1"/>
        <v>-12</v>
      </c>
      <c r="M45" s="3">
        <f>IF(L45="","",SUM($L$14:L45))</f>
        <v>-56</v>
      </c>
    </row>
    <row r="46" spans="1:13">
      <c r="A46">
        <v>33</v>
      </c>
      <c r="B46" s="4"/>
      <c r="C46" s="5">
        <v>1</v>
      </c>
      <c r="D46" s="6">
        <f>IF(C46="","",VLOOKUP(C46,Tabelle2!$A$2:$B$38,2,0))</f>
        <v>2</v>
      </c>
      <c r="E46" s="7" t="s">
        <v>6</v>
      </c>
      <c r="F46" s="3">
        <f t="shared" si="0"/>
        <v>-12</v>
      </c>
      <c r="G46" s="3">
        <f>IF(F46="","",SUM($F$14:F46))</f>
        <v>18</v>
      </c>
      <c r="I46" s="5">
        <v>1</v>
      </c>
      <c r="J46" s="6">
        <f>IF(I46="","",VLOOKUP(I46,Tabelle2!$A$41:$B$77,2,0))</f>
        <v>1</v>
      </c>
      <c r="K46" s="7" t="s">
        <v>6</v>
      </c>
      <c r="L46" s="3">
        <f t="shared" si="1"/>
        <v>-12</v>
      </c>
      <c r="M46" s="3">
        <f>IF(L46="","",SUM($L$14:L46))</f>
        <v>-68</v>
      </c>
    </row>
    <row r="47" spans="1:13">
      <c r="A47">
        <v>34</v>
      </c>
      <c r="B47" s="4"/>
      <c r="C47" s="5">
        <v>2</v>
      </c>
      <c r="D47" s="6">
        <f>IF(C47="","",VLOOKUP(C47,Tabelle2!$A$2:$B$38,2,0))</f>
        <v>1</v>
      </c>
      <c r="E47" s="7" t="s">
        <v>7</v>
      </c>
      <c r="F47" s="3">
        <f t="shared" si="0"/>
        <v>25</v>
      </c>
      <c r="G47" s="3">
        <f>IF(F47="","",SUM($F$14:F47))</f>
        <v>43</v>
      </c>
      <c r="I47" s="5">
        <v>2</v>
      </c>
      <c r="J47" s="6">
        <f>IF(I47="","",VLOOKUP(I47,Tabelle2!$A$41:$B$77,2,0))</f>
        <v>1</v>
      </c>
      <c r="K47" s="7" t="s">
        <v>6</v>
      </c>
      <c r="L47" s="3">
        <f t="shared" si="1"/>
        <v>-12</v>
      </c>
      <c r="M47" s="3">
        <f>IF(L47="","",SUM($L$14:L47))</f>
        <v>-80</v>
      </c>
    </row>
    <row r="48" spans="1:13">
      <c r="A48">
        <v>35</v>
      </c>
      <c r="B48" s="4"/>
      <c r="C48" s="5">
        <v>18</v>
      </c>
      <c r="D48" s="6">
        <f>IF(C48="","",VLOOKUP(C48,Tabelle2!$A$2:$B$38,2,0))</f>
        <v>3</v>
      </c>
      <c r="E48" s="7" t="s">
        <v>8</v>
      </c>
      <c r="F48" s="3" t="str">
        <f t="shared" si="0"/>
        <v/>
      </c>
      <c r="G48" s="3" t="str">
        <f>IF(F48="","",SUM($F$14:F48))</f>
        <v/>
      </c>
      <c r="I48" s="5">
        <v>18</v>
      </c>
      <c r="J48" s="6">
        <f>IF(I48="","",VLOOKUP(I48,Tabelle2!$A$41:$B$77,2,0))</f>
        <v>2</v>
      </c>
      <c r="K48" s="7" t="s">
        <v>7</v>
      </c>
      <c r="L48" s="3">
        <f t="shared" si="1"/>
        <v>25</v>
      </c>
      <c r="M48" s="3">
        <f>IF(L48="","",SUM($L$14:L48))</f>
        <v>-55</v>
      </c>
    </row>
    <row r="49" spans="1:13">
      <c r="A49">
        <v>36</v>
      </c>
      <c r="B49" s="4"/>
      <c r="C49" s="5">
        <v>16</v>
      </c>
      <c r="D49" s="6">
        <f>IF(C49="","",VLOOKUP(C49,Tabelle2!$A$2:$B$38,2,0))</f>
        <v>2</v>
      </c>
      <c r="E49" s="7" t="s">
        <v>8</v>
      </c>
      <c r="F49" s="3" t="str">
        <f t="shared" si="0"/>
        <v/>
      </c>
      <c r="G49" s="3" t="str">
        <f>IF(F49="","",SUM($F$14:F49))</f>
        <v/>
      </c>
      <c r="I49" s="5">
        <v>16</v>
      </c>
      <c r="J49" s="6">
        <f>IF(I49="","",VLOOKUP(I49,Tabelle2!$A$41:$B$77,2,0))</f>
        <v>2</v>
      </c>
      <c r="K49" s="7" t="s">
        <v>8</v>
      </c>
      <c r="L49" s="3" t="str">
        <f t="shared" si="1"/>
        <v/>
      </c>
      <c r="M49" s="3" t="str">
        <f>IF(L49="","",SUM($L$14:L49))</f>
        <v/>
      </c>
    </row>
    <row r="50" spans="1:13">
      <c r="A50">
        <v>37</v>
      </c>
      <c r="B50" s="4"/>
      <c r="C50" s="5">
        <v>35</v>
      </c>
      <c r="D50" s="6">
        <f>IF(C50="","",VLOOKUP(C50,Tabelle2!$A$2:$B$38,2,0))</f>
        <v>3</v>
      </c>
      <c r="E50" s="7" t="s">
        <v>6</v>
      </c>
      <c r="F50" s="3">
        <f t="shared" si="0"/>
        <v>-12</v>
      </c>
      <c r="G50" s="3">
        <f>IF(F50="","",SUM($F$14:F50))</f>
        <v>31</v>
      </c>
      <c r="I50" s="5">
        <v>35</v>
      </c>
      <c r="J50" s="6">
        <f>IF(I50="","",VLOOKUP(I50,Tabelle2!$A$41:$B$77,2,0))</f>
        <v>3</v>
      </c>
      <c r="K50" s="7" t="s">
        <v>8</v>
      </c>
      <c r="L50" s="3" t="str">
        <f t="shared" si="1"/>
        <v/>
      </c>
      <c r="M50" s="3" t="str">
        <f>IF(L50="","",SUM($L$14:L50))</f>
        <v/>
      </c>
    </row>
    <row r="51" spans="1:13">
      <c r="A51">
        <v>38</v>
      </c>
      <c r="B51" s="4"/>
      <c r="C51" s="5">
        <v>25</v>
      </c>
      <c r="D51" s="6">
        <f>IF(C51="","",VLOOKUP(C51,Tabelle2!$A$2:$B$38,2,0))</f>
        <v>1</v>
      </c>
      <c r="E51" s="7" t="s">
        <v>7</v>
      </c>
      <c r="F51" s="3">
        <f t="shared" si="0"/>
        <v>25</v>
      </c>
      <c r="G51" s="3">
        <f>IF(F51="","",SUM($F$14:F51))</f>
        <v>56</v>
      </c>
      <c r="I51" s="5">
        <v>25</v>
      </c>
      <c r="J51" s="6">
        <f>IF(I51="","",VLOOKUP(I51,Tabelle2!$A$41:$B$77,2,0))</f>
        <v>3</v>
      </c>
      <c r="K51" s="7" t="s">
        <v>6</v>
      </c>
      <c r="L51" s="3">
        <f t="shared" si="1"/>
        <v>-12</v>
      </c>
      <c r="M51" s="3">
        <f>IF(L51="","",SUM($L$14:L51))</f>
        <v>-67</v>
      </c>
    </row>
    <row r="52" spans="1:13">
      <c r="A52">
        <v>39</v>
      </c>
      <c r="B52" s="4"/>
      <c r="C52" s="5">
        <v>29</v>
      </c>
      <c r="D52" s="6">
        <f>IF(C52="","",VLOOKUP(C52,Tabelle2!$A$2:$B$38,2,0))</f>
        <v>3</v>
      </c>
      <c r="E52" s="7" t="s">
        <v>8</v>
      </c>
      <c r="F52" s="3" t="str">
        <f t="shared" si="0"/>
        <v/>
      </c>
      <c r="G52" s="3" t="str">
        <f>IF(F52="","",SUM($F$14:F52))</f>
        <v/>
      </c>
      <c r="I52" s="5">
        <v>29</v>
      </c>
      <c r="J52" s="6">
        <f>IF(I52="","",VLOOKUP(I52,Tabelle2!$A$41:$B$77,2,0))</f>
        <v>3</v>
      </c>
      <c r="K52" s="7" t="s">
        <v>6</v>
      </c>
      <c r="L52" s="3">
        <f t="shared" si="1"/>
        <v>-12</v>
      </c>
      <c r="M52" s="3">
        <f>IF(L52="","",SUM($L$14:L52))</f>
        <v>-79</v>
      </c>
    </row>
    <row r="53" spans="1:13">
      <c r="A53">
        <v>40</v>
      </c>
      <c r="B53" s="4"/>
      <c r="C53" s="5">
        <v>20</v>
      </c>
      <c r="D53" s="6">
        <f>IF(C53="","",VLOOKUP(C53,Tabelle2!$A$2:$B$38,2,0))</f>
        <v>2</v>
      </c>
      <c r="E53" s="7" t="s">
        <v>8</v>
      </c>
      <c r="F53" s="3" t="str">
        <f t="shared" si="0"/>
        <v/>
      </c>
      <c r="G53" s="3" t="str">
        <f>IF(F53="","",SUM($F$14:F53))</f>
        <v/>
      </c>
      <c r="I53" s="5">
        <v>20</v>
      </c>
      <c r="J53" s="6">
        <f>IF(I53="","",VLOOKUP(I53,Tabelle2!$A$41:$B$77,2,0))</f>
        <v>2</v>
      </c>
      <c r="K53" s="7" t="s">
        <v>6</v>
      </c>
      <c r="L53" s="3">
        <f t="shared" si="1"/>
        <v>-12</v>
      </c>
      <c r="M53" s="3">
        <f>IF(L53="","",SUM($L$14:L53))</f>
        <v>-91</v>
      </c>
    </row>
    <row r="54" spans="1:13">
      <c r="A54">
        <v>41</v>
      </c>
      <c r="B54" s="4"/>
      <c r="C54" s="5">
        <v>33</v>
      </c>
      <c r="D54" s="6">
        <f>IF(C54="","",VLOOKUP(C54,Tabelle2!$A$2:$B$38,2,0))</f>
        <v>2</v>
      </c>
      <c r="E54" s="7" t="s">
        <v>6</v>
      </c>
      <c r="F54" s="3">
        <f t="shared" si="0"/>
        <v>-12</v>
      </c>
      <c r="G54" s="3">
        <f>IF(F54="","",SUM($F$14:F54))</f>
        <v>44</v>
      </c>
      <c r="I54" s="5">
        <v>33</v>
      </c>
      <c r="J54" s="6">
        <f>IF(I54="","",VLOOKUP(I54,Tabelle2!$A$41:$B$77,2,0))</f>
        <v>3</v>
      </c>
      <c r="K54" s="7" t="s">
        <v>6</v>
      </c>
      <c r="L54" s="3">
        <f t="shared" si="1"/>
        <v>-12</v>
      </c>
      <c r="M54" s="3">
        <f>IF(L54="","",SUM($L$14:L54))</f>
        <v>-103</v>
      </c>
    </row>
    <row r="55" spans="1:13">
      <c r="A55">
        <v>42</v>
      </c>
      <c r="B55" s="4"/>
      <c r="C55" s="5">
        <v>6</v>
      </c>
      <c r="D55" s="6">
        <f>IF(C55="","",VLOOKUP(C55,Tabelle2!$A$2:$B$38,2,0))</f>
        <v>1</v>
      </c>
      <c r="E55" s="7" t="s">
        <v>7</v>
      </c>
      <c r="F55" s="3">
        <f t="shared" si="0"/>
        <v>25</v>
      </c>
      <c r="G55" s="3">
        <f>IF(F55="","",SUM($F$14:F55))</f>
        <v>69</v>
      </c>
      <c r="I55" s="5">
        <v>6</v>
      </c>
      <c r="J55" s="6">
        <f>IF(I55="","",VLOOKUP(I55,Tabelle2!$A$41:$B$77,2,0))</f>
        <v>1</v>
      </c>
      <c r="K55" s="7" t="s">
        <v>7</v>
      </c>
      <c r="L55" s="3">
        <f t="shared" si="1"/>
        <v>25</v>
      </c>
      <c r="M55" s="3">
        <f>IF(L55="","",SUM($L$14:L55))</f>
        <v>-78</v>
      </c>
    </row>
    <row r="56" spans="1:13">
      <c r="A56">
        <v>43</v>
      </c>
      <c r="B56" s="4"/>
      <c r="C56" s="5">
        <v>26</v>
      </c>
      <c r="D56" s="6">
        <f>IF(C56="","",VLOOKUP(C56,Tabelle2!$A$2:$B$38,2,0))</f>
        <v>3</v>
      </c>
      <c r="E56" s="7" t="s">
        <v>8</v>
      </c>
      <c r="F56" s="3" t="str">
        <f t="shared" si="0"/>
        <v/>
      </c>
      <c r="G56" s="3" t="str">
        <f>IF(F56="","",SUM($F$14:F56))</f>
        <v/>
      </c>
      <c r="I56" s="5">
        <v>26</v>
      </c>
      <c r="J56" s="6">
        <f>IF(I56="","",VLOOKUP(I56,Tabelle2!$A$41:$B$77,2,0))</f>
        <v>3</v>
      </c>
      <c r="K56" s="7" t="s">
        <v>8</v>
      </c>
      <c r="L56" s="3" t="str">
        <f t="shared" si="1"/>
        <v/>
      </c>
      <c r="M56" s="3" t="str">
        <f>IF(L56="","",SUM($L$14:L56))</f>
        <v/>
      </c>
    </row>
    <row r="57" spans="1:13">
      <c r="A57">
        <v>44</v>
      </c>
      <c r="B57" s="4"/>
      <c r="C57" s="5">
        <v>26</v>
      </c>
      <c r="D57" s="6">
        <f>IF(C57="","",VLOOKUP(C57,Tabelle2!$A$2:$B$38,2,0))</f>
        <v>3</v>
      </c>
      <c r="E57" s="7" t="s">
        <v>8</v>
      </c>
      <c r="F57" s="3" t="str">
        <f t="shared" si="0"/>
        <v/>
      </c>
      <c r="G57" s="3" t="str">
        <f>IF(F57="","",SUM($F$14:F57))</f>
        <v/>
      </c>
      <c r="I57" s="5">
        <v>26</v>
      </c>
      <c r="J57" s="6">
        <f>IF(I57="","",VLOOKUP(I57,Tabelle2!$A$41:$B$77,2,0))</f>
        <v>3</v>
      </c>
      <c r="K57" s="7" t="s">
        <v>8</v>
      </c>
      <c r="L57" s="3" t="str">
        <f t="shared" si="1"/>
        <v/>
      </c>
      <c r="M57" s="3" t="str">
        <f>IF(L57="","",SUM($L$14:L57))</f>
        <v/>
      </c>
    </row>
    <row r="58" spans="1:13">
      <c r="A58">
        <v>45</v>
      </c>
      <c r="B58" s="4"/>
      <c r="C58" s="5">
        <v>4</v>
      </c>
      <c r="D58" s="6">
        <f>IF(C58="","",VLOOKUP(C58,Tabelle2!$A$2:$B$38,2,0))</f>
        <v>1</v>
      </c>
      <c r="E58" s="7" t="s">
        <v>8</v>
      </c>
      <c r="F58" s="3" t="str">
        <f t="shared" si="0"/>
        <v/>
      </c>
      <c r="G58" s="3" t="str">
        <f>IF(F58="","",SUM($F$14:F58))</f>
        <v/>
      </c>
      <c r="I58" s="5">
        <v>4</v>
      </c>
      <c r="J58" s="6">
        <f>IF(I58="","",VLOOKUP(I58,Tabelle2!$A$41:$B$77,2,0))</f>
        <v>1</v>
      </c>
      <c r="K58" s="7" t="s">
        <v>8</v>
      </c>
      <c r="L58" s="3" t="str">
        <f t="shared" si="1"/>
        <v/>
      </c>
      <c r="M58" s="3" t="str">
        <f>IF(L58="","",SUM($L$14:L58))</f>
        <v/>
      </c>
    </row>
    <row r="59" spans="1:13">
      <c r="A59">
        <v>46</v>
      </c>
      <c r="B59" s="4"/>
      <c r="C59" s="5">
        <v>18</v>
      </c>
      <c r="D59" s="6">
        <f>IF(C59="","",VLOOKUP(C59,Tabelle2!$A$2:$B$38,2,0))</f>
        <v>3</v>
      </c>
      <c r="E59" s="7" t="s">
        <v>6</v>
      </c>
      <c r="F59" s="3">
        <f t="shared" si="0"/>
        <v>-12</v>
      </c>
      <c r="G59" s="3">
        <f>IF(F59="","",SUM($F$14:F59))</f>
        <v>57</v>
      </c>
      <c r="I59" s="5">
        <v>18</v>
      </c>
      <c r="J59" s="6">
        <f>IF(I59="","",VLOOKUP(I59,Tabelle2!$A$41:$B$77,2,0))</f>
        <v>2</v>
      </c>
      <c r="K59" s="7" t="s">
        <v>7</v>
      </c>
      <c r="L59" s="3">
        <f t="shared" si="1"/>
        <v>25</v>
      </c>
      <c r="M59" s="3">
        <f>IF(L59="","",SUM($L$14:L59))</f>
        <v>-53</v>
      </c>
    </row>
    <row r="60" spans="1:13">
      <c r="A60">
        <v>47</v>
      </c>
      <c r="B60" s="4"/>
      <c r="C60" s="5">
        <v>4</v>
      </c>
      <c r="D60" s="6">
        <f>IF(C60="","",VLOOKUP(C60,Tabelle2!$A$2:$B$38,2,0))</f>
        <v>1</v>
      </c>
      <c r="E60" s="7" t="s">
        <v>6</v>
      </c>
      <c r="F60" s="3">
        <f t="shared" si="0"/>
        <v>-12</v>
      </c>
      <c r="G60" s="3">
        <f>IF(F60="","",SUM($F$14:F60))</f>
        <v>45</v>
      </c>
      <c r="I60" s="5">
        <v>4</v>
      </c>
      <c r="J60" s="6">
        <f>IF(I60="","",VLOOKUP(I60,Tabelle2!$A$41:$B$77,2,0))</f>
        <v>1</v>
      </c>
      <c r="K60" s="7" t="s">
        <v>7</v>
      </c>
      <c r="L60" s="3">
        <f t="shared" si="1"/>
        <v>25</v>
      </c>
      <c r="M60" s="3">
        <f>IF(L60="","",SUM($L$14:L60))</f>
        <v>-28</v>
      </c>
    </row>
    <row r="61" spans="1:13">
      <c r="A61">
        <v>48</v>
      </c>
      <c r="B61" s="4"/>
      <c r="C61" s="5">
        <v>22</v>
      </c>
      <c r="D61" s="6">
        <f>IF(C61="","",VLOOKUP(C61,Tabelle2!$A$2:$B$38,2,0))</f>
        <v>3</v>
      </c>
      <c r="E61" s="7" t="s">
        <v>6</v>
      </c>
      <c r="F61" s="3">
        <f t="shared" si="0"/>
        <v>-12</v>
      </c>
      <c r="G61" s="3">
        <f>IF(F61="","",SUM($F$14:F61))</f>
        <v>33</v>
      </c>
      <c r="I61" s="5">
        <v>22</v>
      </c>
      <c r="J61" s="6">
        <f>IF(I61="","",VLOOKUP(I61,Tabelle2!$A$41:$B$77,2,0))</f>
        <v>2</v>
      </c>
      <c r="K61" s="7" t="s">
        <v>7</v>
      </c>
      <c r="L61" s="3">
        <f t="shared" si="1"/>
        <v>25</v>
      </c>
      <c r="M61" s="3">
        <f>IF(L61="","",SUM($L$14:L61))</f>
        <v>-3</v>
      </c>
    </row>
    <row r="62" spans="1:13">
      <c r="A62">
        <v>49</v>
      </c>
      <c r="B62" s="4"/>
      <c r="C62" s="5">
        <v>1</v>
      </c>
      <c r="D62" s="6">
        <f>IF(C62="","",VLOOKUP(C62,Tabelle2!$A$2:$B$38,2,0))</f>
        <v>2</v>
      </c>
      <c r="E62" s="7" t="s">
        <v>7</v>
      </c>
      <c r="F62" s="3">
        <f t="shared" si="0"/>
        <v>25</v>
      </c>
      <c r="G62" s="3">
        <f>IF(F62="","",SUM($F$14:F62))</f>
        <v>58</v>
      </c>
      <c r="I62" s="5">
        <v>1</v>
      </c>
      <c r="J62" s="6">
        <f>IF(I62="","",VLOOKUP(I62,Tabelle2!$A$41:$B$77,2,0))</f>
        <v>1</v>
      </c>
      <c r="K62" s="7" t="s">
        <v>6</v>
      </c>
      <c r="L62" s="3">
        <f t="shared" si="1"/>
        <v>-12</v>
      </c>
      <c r="M62" s="3">
        <f>IF(L62="","",SUM($L$14:L62))</f>
        <v>-15</v>
      </c>
    </row>
    <row r="63" spans="1:13">
      <c r="A63">
        <v>50</v>
      </c>
      <c r="B63" s="4"/>
      <c r="C63" s="5">
        <v>19</v>
      </c>
      <c r="D63" s="6">
        <f>IF(C63="","",VLOOKUP(C63,Tabelle2!$A$2:$B$38,2,0))</f>
        <v>1</v>
      </c>
      <c r="E63" s="7" t="s">
        <v>8</v>
      </c>
      <c r="F63" s="3" t="str">
        <f t="shared" si="0"/>
        <v/>
      </c>
      <c r="G63" s="3" t="str">
        <f>IF(F63="","",SUM($F$14:F63))</f>
        <v/>
      </c>
      <c r="I63" s="5">
        <v>19</v>
      </c>
      <c r="J63" s="6">
        <f>IF(I63="","",VLOOKUP(I63,Tabelle2!$A$41:$B$77,2,0))</f>
        <v>2</v>
      </c>
      <c r="K63" s="7" t="s">
        <v>6</v>
      </c>
      <c r="L63" s="3">
        <f t="shared" si="1"/>
        <v>-12</v>
      </c>
      <c r="M63" s="3">
        <f>IF(L63="","",SUM($L$14:L63))</f>
        <v>-27</v>
      </c>
    </row>
    <row r="64" spans="1:13">
      <c r="A64">
        <v>51</v>
      </c>
      <c r="B64" s="4"/>
      <c r="C64" s="5">
        <v>2</v>
      </c>
      <c r="D64" s="6">
        <f>IF(C64="","",VLOOKUP(C64,Tabelle2!$A$2:$B$38,2,0))</f>
        <v>1</v>
      </c>
      <c r="E64" s="7" t="s">
        <v>8</v>
      </c>
      <c r="F64" s="3" t="str">
        <f t="shared" si="0"/>
        <v/>
      </c>
      <c r="G64" s="3" t="str">
        <f>IF(F64="","",SUM($F$14:F64))</f>
        <v/>
      </c>
      <c r="I64" s="5">
        <v>2</v>
      </c>
      <c r="J64" s="6">
        <f>IF(I64="","",VLOOKUP(I64,Tabelle2!$A$41:$B$77,2,0))</f>
        <v>1</v>
      </c>
      <c r="K64" s="7" t="s">
        <v>6</v>
      </c>
      <c r="L64" s="3">
        <f t="shared" si="1"/>
        <v>-12</v>
      </c>
      <c r="M64" s="3">
        <f>IF(L64="","",SUM($L$14:L64))</f>
        <v>-39</v>
      </c>
    </row>
    <row r="65" spans="1:13">
      <c r="A65">
        <v>52</v>
      </c>
      <c r="B65" s="4"/>
      <c r="C65" s="5">
        <v>20</v>
      </c>
      <c r="D65" s="6">
        <f>IF(C65="","",VLOOKUP(C65,Tabelle2!$A$2:$B$38,2,0))</f>
        <v>2</v>
      </c>
      <c r="E65" s="7" t="s">
        <v>8</v>
      </c>
      <c r="F65" s="3" t="str">
        <f t="shared" si="0"/>
        <v/>
      </c>
      <c r="G65" s="3" t="str">
        <f>IF(F65="","",SUM($F$14:F65))</f>
        <v/>
      </c>
      <c r="I65" s="5">
        <v>20</v>
      </c>
      <c r="J65" s="6">
        <f>IF(I65="","",VLOOKUP(I65,Tabelle2!$A$41:$B$77,2,0))</f>
        <v>2</v>
      </c>
      <c r="K65" s="7" t="s">
        <v>6</v>
      </c>
      <c r="L65" s="3">
        <f t="shared" si="1"/>
        <v>-12</v>
      </c>
      <c r="M65" s="3">
        <f>IF(L65="","",SUM($L$14:L65))</f>
        <v>-51</v>
      </c>
    </row>
    <row r="66" spans="1:13">
      <c r="A66">
        <v>53</v>
      </c>
      <c r="B66" s="4"/>
      <c r="C66" s="5">
        <v>28</v>
      </c>
      <c r="D66" s="6">
        <f>IF(C66="","",VLOOKUP(C66,Tabelle2!$A$2:$B$38,2,0))</f>
        <v>3</v>
      </c>
      <c r="E66" s="7" t="s">
        <v>7</v>
      </c>
      <c r="F66" s="3">
        <f t="shared" si="0"/>
        <v>25</v>
      </c>
      <c r="G66" s="3">
        <f>IF(F66="","",SUM($F$14:F66))</f>
        <v>83</v>
      </c>
      <c r="I66" s="5">
        <v>28</v>
      </c>
      <c r="J66" s="6">
        <f>IF(I66="","",VLOOKUP(I66,Tabelle2!$A$41:$B$77,2,0))</f>
        <v>3</v>
      </c>
      <c r="K66" s="7" t="s">
        <v>7</v>
      </c>
      <c r="L66" s="3">
        <f t="shared" si="1"/>
        <v>25</v>
      </c>
      <c r="M66" s="3">
        <f>IF(L66="","",SUM($L$14:L66))</f>
        <v>-26</v>
      </c>
    </row>
    <row r="67" spans="1:13">
      <c r="A67">
        <v>54</v>
      </c>
      <c r="B67" s="4"/>
      <c r="C67" s="5">
        <v>18</v>
      </c>
      <c r="D67" s="6">
        <f>IF(C67="","",VLOOKUP(C67,Tabelle2!$A$2:$B$38,2,0))</f>
        <v>3</v>
      </c>
      <c r="E67" s="7" t="s">
        <v>8</v>
      </c>
      <c r="F67" s="3" t="str">
        <f t="shared" si="0"/>
        <v/>
      </c>
      <c r="G67" s="3" t="str">
        <f>IF(F67="","",SUM($F$14:F67))</f>
        <v/>
      </c>
      <c r="I67" s="5">
        <v>18</v>
      </c>
      <c r="J67" s="6">
        <f>IF(I67="","",VLOOKUP(I67,Tabelle2!$A$41:$B$77,2,0))</f>
        <v>2</v>
      </c>
      <c r="K67" s="7" t="s">
        <v>8</v>
      </c>
      <c r="L67" s="3" t="str">
        <f t="shared" si="1"/>
        <v/>
      </c>
      <c r="M67" s="3" t="str">
        <f>IF(L67="","",SUM($L$14:L67))</f>
        <v/>
      </c>
    </row>
    <row r="68" spans="1:13">
      <c r="A68">
        <v>55</v>
      </c>
      <c r="B68" s="4"/>
      <c r="C68" s="5">
        <v>30</v>
      </c>
      <c r="D68" s="6">
        <f>IF(C68="","",VLOOKUP(C68,Tabelle2!$A$2:$B$38,2,0))</f>
        <v>2</v>
      </c>
      <c r="E68" s="7" t="s">
        <v>8</v>
      </c>
      <c r="F68" s="3" t="str">
        <f t="shared" si="0"/>
        <v/>
      </c>
      <c r="G68" s="3" t="str">
        <f>IF(F68="","",SUM($F$14:F68))</f>
        <v/>
      </c>
      <c r="I68" s="5">
        <v>30</v>
      </c>
      <c r="J68" s="6">
        <f>IF(I68="","",VLOOKUP(I68,Tabelle2!$A$41:$B$77,2,0))</f>
        <v>3</v>
      </c>
      <c r="K68" s="7" t="s">
        <v>8</v>
      </c>
      <c r="L68" s="3" t="str">
        <f t="shared" si="1"/>
        <v/>
      </c>
      <c r="M68" s="3" t="str">
        <f>IF(L68="","",SUM($L$14:L68))</f>
        <v/>
      </c>
    </row>
    <row r="69" spans="1:13">
      <c r="A69">
        <v>56</v>
      </c>
      <c r="B69" s="4"/>
      <c r="C69" s="5">
        <v>34</v>
      </c>
      <c r="D69" s="6">
        <f>IF(C69="","",VLOOKUP(C69,Tabelle2!$A$2:$B$38,2,0))</f>
        <v>1</v>
      </c>
      <c r="E69" s="7" t="s">
        <v>7</v>
      </c>
      <c r="F69" s="3">
        <f t="shared" si="0"/>
        <v>25</v>
      </c>
      <c r="G69" s="3">
        <f>IF(F69="","",SUM($F$14:F69))</f>
        <v>108</v>
      </c>
      <c r="I69" s="5">
        <v>34</v>
      </c>
      <c r="J69" s="6">
        <f>IF(I69="","",VLOOKUP(I69,Tabelle2!$A$41:$B$77,2,0))</f>
        <v>3</v>
      </c>
      <c r="K69" s="7" t="s">
        <v>6</v>
      </c>
      <c r="L69" s="3">
        <f t="shared" si="1"/>
        <v>-12</v>
      </c>
      <c r="M69" s="3">
        <f>IF(L69="","",SUM($L$14:L69))</f>
        <v>-38</v>
      </c>
    </row>
    <row r="70" spans="1:13">
      <c r="A70">
        <v>57</v>
      </c>
      <c r="B70" s="4"/>
      <c r="C70" s="5">
        <v>8</v>
      </c>
      <c r="D70" s="6">
        <f>IF(C70="","",VLOOKUP(C70,Tabelle2!$A$2:$B$38,2,0))</f>
        <v>2</v>
      </c>
      <c r="E70" s="7" t="s">
        <v>8</v>
      </c>
      <c r="F70" s="3" t="str">
        <f t="shared" si="0"/>
        <v/>
      </c>
      <c r="G70" s="3" t="str">
        <f>IF(F70="","",SUM($F$14:F70))</f>
        <v/>
      </c>
      <c r="I70" s="5">
        <v>8</v>
      </c>
      <c r="J70" s="6">
        <f>IF(I70="","",VLOOKUP(I70,Tabelle2!$A$41:$B$77,2,0))</f>
        <v>1</v>
      </c>
      <c r="K70" s="7" t="s">
        <v>7</v>
      </c>
      <c r="L70" s="3">
        <f t="shared" si="1"/>
        <v>25</v>
      </c>
      <c r="M70" s="3">
        <f>IF(L70="","",SUM($L$14:L70))</f>
        <v>-13</v>
      </c>
    </row>
    <row r="71" spans="1:13">
      <c r="A71">
        <v>58</v>
      </c>
      <c r="B71" s="4"/>
      <c r="C71" s="5">
        <v>16</v>
      </c>
      <c r="D71" s="6">
        <f>IF(C71="","",VLOOKUP(C71,Tabelle2!$A$2:$B$38,2,0))</f>
        <v>2</v>
      </c>
      <c r="E71" s="7" t="s">
        <v>8</v>
      </c>
      <c r="F71" s="3" t="str">
        <f t="shared" si="0"/>
        <v/>
      </c>
      <c r="G71" s="3" t="str">
        <f>IF(F71="","",SUM($F$14:F71))</f>
        <v/>
      </c>
      <c r="I71" s="5">
        <v>16</v>
      </c>
      <c r="J71" s="6">
        <f>IF(I71="","",VLOOKUP(I71,Tabelle2!$A$41:$B$77,2,0))</f>
        <v>2</v>
      </c>
      <c r="K71" s="7" t="s">
        <v>8</v>
      </c>
      <c r="L71" s="3" t="str">
        <f t="shared" si="1"/>
        <v/>
      </c>
      <c r="M71" s="3" t="str">
        <f>IF(L71="","",SUM($L$14:L71))</f>
        <v/>
      </c>
    </row>
    <row r="72" spans="1:13">
      <c r="A72">
        <v>59</v>
      </c>
      <c r="B72" s="4"/>
      <c r="C72" s="5">
        <v>34</v>
      </c>
      <c r="D72" s="6">
        <f>IF(C72="","",VLOOKUP(C72,Tabelle2!$A$2:$B$38,2,0))</f>
        <v>1</v>
      </c>
      <c r="E72" s="7" t="s">
        <v>8</v>
      </c>
      <c r="F72" s="3" t="str">
        <f t="shared" si="0"/>
        <v/>
      </c>
      <c r="G72" s="3" t="str">
        <f>IF(F72="","",SUM($F$14:F72))</f>
        <v/>
      </c>
      <c r="I72" s="5">
        <v>34</v>
      </c>
      <c r="J72" s="6">
        <f>IF(I72="","",VLOOKUP(I72,Tabelle2!$A$41:$B$77,2,0))</f>
        <v>3</v>
      </c>
      <c r="K72" s="7" t="s">
        <v>8</v>
      </c>
      <c r="L72" s="3" t="str">
        <f t="shared" si="1"/>
        <v/>
      </c>
      <c r="M72" s="3" t="str">
        <f>IF(L72="","",SUM($L$14:L72))</f>
        <v/>
      </c>
    </row>
    <row r="73" spans="1:13">
      <c r="A73">
        <v>60</v>
      </c>
      <c r="B73" s="4"/>
      <c r="C73" s="5">
        <v>31</v>
      </c>
      <c r="D73" s="6">
        <f>IF(C73="","",VLOOKUP(C73,Tabelle2!$A$2:$B$38,2,0))</f>
        <v>3</v>
      </c>
      <c r="E73" s="7" t="s">
        <v>7</v>
      </c>
      <c r="F73" s="3">
        <f t="shared" si="0"/>
        <v>25</v>
      </c>
      <c r="G73" s="3">
        <f>IF(F73="","",SUM($F$14:F73))</f>
        <v>133</v>
      </c>
      <c r="I73" s="5">
        <v>31</v>
      </c>
      <c r="J73" s="6">
        <f>IF(I73="","",VLOOKUP(I73,Tabelle2!$A$41:$B$77,2,0))</f>
        <v>3</v>
      </c>
      <c r="K73" s="7" t="s">
        <v>6</v>
      </c>
      <c r="L73" s="3">
        <f t="shared" si="1"/>
        <v>-12</v>
      </c>
      <c r="M73" s="3">
        <f>IF(L73="","",SUM($L$14:L73))</f>
        <v>-25</v>
      </c>
    </row>
    <row r="74" spans="1:13">
      <c r="A74">
        <v>61</v>
      </c>
      <c r="B74" s="4"/>
      <c r="C74" s="5">
        <v>22</v>
      </c>
      <c r="D74" s="6">
        <f>IF(C74="","",VLOOKUP(C74,Tabelle2!$A$2:$B$38,2,0))</f>
        <v>3</v>
      </c>
      <c r="E74" s="7" t="s">
        <v>8</v>
      </c>
      <c r="F74" s="3" t="str">
        <f t="shared" si="0"/>
        <v/>
      </c>
      <c r="G74" s="3" t="str">
        <f>IF(F74="","",SUM($F$14:F74))</f>
        <v/>
      </c>
      <c r="I74" s="5">
        <v>22</v>
      </c>
      <c r="J74" s="6">
        <f>IF(I74="","",VLOOKUP(I74,Tabelle2!$A$41:$B$77,2,0))</f>
        <v>2</v>
      </c>
      <c r="K74" s="7" t="s">
        <v>6</v>
      </c>
      <c r="L74" s="3">
        <f t="shared" si="1"/>
        <v>-12</v>
      </c>
      <c r="M74" s="3">
        <f>IF(L74="","",SUM($L$14:L74))</f>
        <v>-37</v>
      </c>
    </row>
    <row r="75" spans="1:13">
      <c r="A75">
        <v>62</v>
      </c>
      <c r="B75" s="4"/>
      <c r="C75" s="5">
        <v>16</v>
      </c>
      <c r="D75" s="6">
        <f>IF(C75="","",VLOOKUP(C75,Tabelle2!$A$2:$B$38,2,0))</f>
        <v>2</v>
      </c>
      <c r="E75" s="7" t="s">
        <v>8</v>
      </c>
      <c r="F75" s="3" t="str">
        <f t="shared" si="0"/>
        <v/>
      </c>
      <c r="G75" s="3" t="str">
        <f>IF(F75="","",SUM($F$14:F75))</f>
        <v/>
      </c>
      <c r="I75" s="5">
        <v>16</v>
      </c>
      <c r="J75" s="6">
        <f>IF(I75="","",VLOOKUP(I75,Tabelle2!$A$41:$B$77,2,0))</f>
        <v>2</v>
      </c>
      <c r="K75" s="7" t="s">
        <v>6</v>
      </c>
      <c r="L75" s="3">
        <f t="shared" si="1"/>
        <v>-12</v>
      </c>
      <c r="M75" s="3">
        <f>IF(L75="","",SUM($L$14:L75))</f>
        <v>-49</v>
      </c>
    </row>
    <row r="76" spans="1:13">
      <c r="A76">
        <v>63</v>
      </c>
      <c r="B76" s="4"/>
      <c r="C76" s="5">
        <v>35</v>
      </c>
      <c r="D76" s="6">
        <f>IF(C76="","",VLOOKUP(C76,Tabelle2!$A$2:$B$38,2,0))</f>
        <v>3</v>
      </c>
      <c r="E76" s="7" t="s">
        <v>6</v>
      </c>
      <c r="F76" s="3">
        <f t="shared" si="0"/>
        <v>-12</v>
      </c>
      <c r="G76" s="3">
        <f>IF(F76="","",SUM($F$14:F76))</f>
        <v>121</v>
      </c>
      <c r="I76" s="5">
        <v>35</v>
      </c>
      <c r="J76" s="6">
        <f>IF(I76="","",VLOOKUP(I76,Tabelle2!$A$41:$B$77,2,0))</f>
        <v>3</v>
      </c>
      <c r="K76" s="7" t="s">
        <v>6</v>
      </c>
      <c r="L76" s="3">
        <f t="shared" si="1"/>
        <v>-12</v>
      </c>
      <c r="M76" s="3">
        <f>IF(L76="","",SUM($L$14:L76))</f>
        <v>-61</v>
      </c>
    </row>
    <row r="77" spans="1:13">
      <c r="A77">
        <v>64</v>
      </c>
      <c r="B77" s="4"/>
      <c r="C77" s="5">
        <v>9</v>
      </c>
      <c r="D77" s="6">
        <f>IF(C77="","",VLOOKUP(C77,Tabelle2!$A$2:$B$38,2,0))</f>
        <v>3</v>
      </c>
      <c r="E77" s="7" t="s">
        <v>6</v>
      </c>
      <c r="F77" s="3">
        <f t="shared" si="0"/>
        <v>-12</v>
      </c>
      <c r="G77" s="3">
        <f>IF(F77="","",SUM($F$14:F77))</f>
        <v>109</v>
      </c>
      <c r="I77" s="5">
        <v>9</v>
      </c>
      <c r="J77" s="6">
        <f>IF(I77="","",VLOOKUP(I77,Tabelle2!$A$41:$B$77,2,0))</f>
        <v>1</v>
      </c>
      <c r="K77" s="7" t="s">
        <v>7</v>
      </c>
      <c r="L77" s="3">
        <f t="shared" si="1"/>
        <v>25</v>
      </c>
      <c r="M77" s="3">
        <f>IF(L77="","",SUM($L$14:L77))</f>
        <v>-36</v>
      </c>
    </row>
    <row r="78" spans="1:13">
      <c r="A78">
        <v>65</v>
      </c>
      <c r="B78" s="4"/>
      <c r="C78" s="5">
        <v>11</v>
      </c>
      <c r="D78" s="6">
        <f>IF(C78="","",VLOOKUP(C78,Tabelle2!$A$2:$B$38,2,0))</f>
        <v>2</v>
      </c>
      <c r="E78" s="7" t="s">
        <v>6</v>
      </c>
      <c r="F78" s="3">
        <f t="shared" si="0"/>
        <v>-12</v>
      </c>
      <c r="G78" s="3">
        <f>IF(F78="","",SUM($F$14:F78))</f>
        <v>97</v>
      </c>
      <c r="I78" s="5">
        <v>11</v>
      </c>
      <c r="J78" s="6">
        <f>IF(I78="","",VLOOKUP(I78,Tabelle2!$A$41:$B$77,2,0))</f>
        <v>1</v>
      </c>
      <c r="K78" s="7" t="s">
        <v>8</v>
      </c>
      <c r="L78" s="3" t="str">
        <f t="shared" si="1"/>
        <v/>
      </c>
      <c r="M78" s="3" t="str">
        <f>IF(L78="","",SUM($L$14:L78))</f>
        <v/>
      </c>
    </row>
    <row r="79" spans="1:13">
      <c r="A79">
        <v>66</v>
      </c>
      <c r="B79" s="4"/>
      <c r="C79" s="5">
        <v>29</v>
      </c>
      <c r="D79" s="6">
        <f>IF(C79="","",VLOOKUP(C79,Tabelle2!$A$2:$B$38,2,0))</f>
        <v>3</v>
      </c>
      <c r="E79" s="7" t="s">
        <v>6</v>
      </c>
      <c r="F79" s="3">
        <f t="shared" ref="F79:F142" si="2">IF(E79="","",IF(E79="w",25,IF(E79="l",-12,"")))</f>
        <v>-12</v>
      </c>
      <c r="G79" s="3">
        <f>IF(F79="","",SUM($F$14:F79))</f>
        <v>85</v>
      </c>
      <c r="I79" s="5">
        <v>29</v>
      </c>
      <c r="J79" s="6">
        <f>IF(I79="","",VLOOKUP(I79,Tabelle2!$A$41:$B$77,2,0))</f>
        <v>3</v>
      </c>
      <c r="K79" s="7" t="s">
        <v>8</v>
      </c>
      <c r="L79" s="3" t="str">
        <f t="shared" ref="L79:L142" si="3">IF(K79="","",IF(K79="w",25,IF(K79="l",-12,"")))</f>
        <v/>
      </c>
      <c r="M79" s="3" t="str">
        <f>IF(L79="","",SUM($L$14:L79))</f>
        <v/>
      </c>
    </row>
    <row r="80" spans="1:13">
      <c r="A80">
        <v>67</v>
      </c>
      <c r="B80" s="4"/>
      <c r="C80" s="5">
        <v>11</v>
      </c>
      <c r="D80" s="6">
        <f>IF(C80="","",VLOOKUP(C80,Tabelle2!$A$2:$B$38,2,0))</f>
        <v>2</v>
      </c>
      <c r="E80" s="7" t="s">
        <v>6</v>
      </c>
      <c r="F80" s="3">
        <f t="shared" si="2"/>
        <v>-12</v>
      </c>
      <c r="G80" s="3">
        <f>IF(F80="","",SUM($F$14:F80))</f>
        <v>73</v>
      </c>
      <c r="I80" s="5">
        <v>11</v>
      </c>
      <c r="J80" s="6">
        <f>IF(I80="","",VLOOKUP(I80,Tabelle2!$A$41:$B$77,2,0))</f>
        <v>1</v>
      </c>
      <c r="K80" s="7" t="s">
        <v>6</v>
      </c>
      <c r="L80" s="3">
        <f t="shared" si="3"/>
        <v>-12</v>
      </c>
      <c r="M80" s="3">
        <f>IF(L80="","",SUM($L$14:L80))</f>
        <v>-48</v>
      </c>
    </row>
    <row r="81" spans="1:13">
      <c r="A81">
        <v>68</v>
      </c>
      <c r="B81" s="4"/>
      <c r="C81" s="5">
        <v>15</v>
      </c>
      <c r="D81" s="6">
        <f>IF(C81="","",VLOOKUP(C81,Tabelle2!$A$2:$B$38,2,0))</f>
        <v>1</v>
      </c>
      <c r="E81" s="7" t="s">
        <v>7</v>
      </c>
      <c r="F81" s="3">
        <f t="shared" si="2"/>
        <v>25</v>
      </c>
      <c r="G81" s="3">
        <f>IF(F81="","",SUM($F$14:F81))</f>
        <v>98</v>
      </c>
      <c r="I81" s="5">
        <v>15</v>
      </c>
      <c r="J81" s="6">
        <f>IF(I81="","",VLOOKUP(I81,Tabelle2!$A$41:$B$77,2,0))</f>
        <v>2</v>
      </c>
      <c r="K81" s="7" t="s">
        <v>7</v>
      </c>
      <c r="L81" s="3">
        <f t="shared" si="3"/>
        <v>25</v>
      </c>
      <c r="M81" s="3">
        <f>IF(L81="","",SUM($L$14:L81))</f>
        <v>-23</v>
      </c>
    </row>
    <row r="82" spans="1:13">
      <c r="A82">
        <v>69</v>
      </c>
      <c r="B82" s="4"/>
      <c r="C82" s="5">
        <v>34</v>
      </c>
      <c r="D82" s="6">
        <f>IF(C82="","",VLOOKUP(C82,Tabelle2!$A$2:$B$38,2,0))</f>
        <v>1</v>
      </c>
      <c r="E82" s="7" t="s">
        <v>8</v>
      </c>
      <c r="F82" s="3" t="str">
        <f t="shared" si="2"/>
        <v/>
      </c>
      <c r="G82" s="3" t="str">
        <f>IF(F82="","",SUM($F$14:F82))</f>
        <v/>
      </c>
      <c r="I82" s="5">
        <v>34</v>
      </c>
      <c r="J82" s="6">
        <f>IF(I82="","",VLOOKUP(I82,Tabelle2!$A$41:$B$77,2,0))</f>
        <v>3</v>
      </c>
      <c r="K82" s="7" t="s">
        <v>8</v>
      </c>
      <c r="L82" s="3" t="str">
        <f t="shared" si="3"/>
        <v/>
      </c>
      <c r="M82" s="3" t="str">
        <f>IF(L82="","",SUM($L$14:L82))</f>
        <v/>
      </c>
    </row>
    <row r="83" spans="1:13">
      <c r="A83">
        <v>70</v>
      </c>
      <c r="B83" s="4"/>
      <c r="C83" s="5">
        <v>1</v>
      </c>
      <c r="D83" s="6">
        <f>IF(C83="","",VLOOKUP(C83,Tabelle2!$A$2:$B$38,2,0))</f>
        <v>2</v>
      </c>
      <c r="E83" s="7" t="s">
        <v>8</v>
      </c>
      <c r="F83" s="3" t="str">
        <f t="shared" si="2"/>
        <v/>
      </c>
      <c r="G83" s="3" t="str">
        <f>IF(F83="","",SUM($F$14:F83))</f>
        <v/>
      </c>
      <c r="I83" s="5">
        <v>1</v>
      </c>
      <c r="J83" s="6">
        <f>IF(I83="","",VLOOKUP(I83,Tabelle2!$A$41:$B$77,2,0))</f>
        <v>1</v>
      </c>
      <c r="K83" s="7" t="s">
        <v>8</v>
      </c>
      <c r="L83" s="3" t="str">
        <f t="shared" si="3"/>
        <v/>
      </c>
      <c r="M83" s="3" t="str">
        <f>IF(L83="","",SUM($L$14:L83))</f>
        <v/>
      </c>
    </row>
    <row r="84" spans="1:13">
      <c r="A84">
        <v>71</v>
      </c>
      <c r="B84" s="4"/>
      <c r="C84" s="5">
        <v>36</v>
      </c>
      <c r="D84" s="6">
        <f>IF(C84="","",VLOOKUP(C84,Tabelle2!$A$2:$B$38,2,0))</f>
        <v>2</v>
      </c>
      <c r="E84" s="7" t="s">
        <v>6</v>
      </c>
      <c r="F84" s="3">
        <f t="shared" si="2"/>
        <v>-12</v>
      </c>
      <c r="G84" s="3">
        <f>IF(F84="","",SUM($F$14:F84))</f>
        <v>86</v>
      </c>
      <c r="I84" s="5">
        <v>36</v>
      </c>
      <c r="J84" s="6">
        <f>IF(I84="","",VLOOKUP(I84,Tabelle2!$A$41:$B$77,2,0))</f>
        <v>3</v>
      </c>
      <c r="K84" s="7" t="s">
        <v>6</v>
      </c>
      <c r="L84" s="3">
        <f t="shared" si="3"/>
        <v>-12</v>
      </c>
      <c r="M84" s="3">
        <f>IF(L84="","",SUM($L$14:L84))</f>
        <v>-35</v>
      </c>
    </row>
    <row r="85" spans="1:13">
      <c r="A85">
        <v>72</v>
      </c>
      <c r="B85" s="4"/>
      <c r="C85" s="5">
        <v>8</v>
      </c>
      <c r="D85" s="6">
        <f>IF(C85="","",VLOOKUP(C85,Tabelle2!$A$2:$B$38,2,0))</f>
        <v>2</v>
      </c>
      <c r="E85" s="7" t="s">
        <v>6</v>
      </c>
      <c r="F85" s="3">
        <f t="shared" si="2"/>
        <v>-12</v>
      </c>
      <c r="G85" s="3">
        <f>IF(F85="","",SUM($F$14:F85))</f>
        <v>74</v>
      </c>
      <c r="I85" s="5">
        <v>8</v>
      </c>
      <c r="J85" s="6">
        <f>IF(I85="","",VLOOKUP(I85,Tabelle2!$A$41:$B$77,2,0))</f>
        <v>1</v>
      </c>
      <c r="K85" s="7" t="s">
        <v>6</v>
      </c>
      <c r="L85" s="3">
        <f t="shared" si="3"/>
        <v>-12</v>
      </c>
      <c r="M85" s="3">
        <f>IF(L85="","",SUM($L$14:L85))</f>
        <v>-47</v>
      </c>
    </row>
    <row r="86" spans="1:13">
      <c r="A86">
        <v>73</v>
      </c>
      <c r="B86" s="4"/>
      <c r="C86" s="5">
        <v>5</v>
      </c>
      <c r="D86" s="6">
        <f>IF(C86="","",VLOOKUP(C86,Tabelle2!$A$2:$B$38,2,0))</f>
        <v>2</v>
      </c>
      <c r="E86" s="7" t="s">
        <v>6</v>
      </c>
      <c r="F86" s="3">
        <f t="shared" si="2"/>
        <v>-12</v>
      </c>
      <c r="G86" s="3">
        <f>IF(F86="","",SUM($F$14:F86))</f>
        <v>62</v>
      </c>
      <c r="I86" s="5">
        <v>5</v>
      </c>
      <c r="J86" s="6">
        <f>IF(I86="","",VLOOKUP(I86,Tabelle2!$A$41:$B$77,2,0))</f>
        <v>1</v>
      </c>
      <c r="K86" s="7" t="s">
        <v>6</v>
      </c>
      <c r="L86" s="3">
        <f t="shared" si="3"/>
        <v>-12</v>
      </c>
      <c r="M86" s="3">
        <f>IF(L86="","",SUM($L$14:L86))</f>
        <v>-59</v>
      </c>
    </row>
    <row r="87" spans="1:13">
      <c r="A87">
        <v>74</v>
      </c>
      <c r="B87" s="4"/>
      <c r="C87" s="5">
        <v>28</v>
      </c>
      <c r="D87" s="6">
        <f>IF(C87="","",VLOOKUP(C87,Tabelle2!$A$2:$B$38,2,0))</f>
        <v>3</v>
      </c>
      <c r="E87" s="7" t="s">
        <v>7</v>
      </c>
      <c r="F87" s="3">
        <f t="shared" si="2"/>
        <v>25</v>
      </c>
      <c r="G87" s="3">
        <f>IF(F87="","",SUM($F$14:F87))</f>
        <v>87</v>
      </c>
      <c r="I87" s="5">
        <v>28</v>
      </c>
      <c r="J87" s="6">
        <f>IF(I87="","",VLOOKUP(I87,Tabelle2!$A$41:$B$77,2,0))</f>
        <v>3</v>
      </c>
      <c r="K87" s="7" t="s">
        <v>6</v>
      </c>
      <c r="L87" s="3">
        <f t="shared" si="3"/>
        <v>-12</v>
      </c>
      <c r="M87" s="3">
        <f>IF(L87="","",SUM($L$14:L87))</f>
        <v>-71</v>
      </c>
    </row>
    <row r="88" spans="1:13">
      <c r="A88">
        <v>75</v>
      </c>
      <c r="B88" s="4"/>
      <c r="C88" s="5">
        <v>36</v>
      </c>
      <c r="D88" s="6">
        <f>IF(C88="","",VLOOKUP(C88,Tabelle2!$A$2:$B$38,2,0))</f>
        <v>2</v>
      </c>
      <c r="E88" s="7" t="s">
        <v>8</v>
      </c>
      <c r="F88" s="3" t="str">
        <f t="shared" si="2"/>
        <v/>
      </c>
      <c r="G88" s="3" t="str">
        <f>IF(F88="","",SUM($F$14:F88))</f>
        <v/>
      </c>
      <c r="I88" s="5">
        <v>36</v>
      </c>
      <c r="J88" s="6">
        <f>IF(I88="","",VLOOKUP(I88,Tabelle2!$A$41:$B$77,2,0))</f>
        <v>3</v>
      </c>
      <c r="K88" s="7" t="s">
        <v>6</v>
      </c>
      <c r="L88" s="3">
        <f t="shared" si="3"/>
        <v>-12</v>
      </c>
      <c r="M88" s="3">
        <f>IF(L88="","",SUM($L$14:L88))</f>
        <v>-83</v>
      </c>
    </row>
    <row r="89" spans="1:13">
      <c r="A89">
        <v>76</v>
      </c>
      <c r="B89" s="4"/>
      <c r="C89" s="5">
        <v>7</v>
      </c>
      <c r="D89" s="6">
        <f>IF(C89="","",VLOOKUP(C89,Tabelle2!$A$2:$B$38,2,0))</f>
        <v>3</v>
      </c>
      <c r="E89" s="7" t="s">
        <v>8</v>
      </c>
      <c r="F89" s="3" t="str">
        <f t="shared" si="2"/>
        <v/>
      </c>
      <c r="G89" s="3" t="str">
        <f>IF(F89="","",SUM($F$14:F89))</f>
        <v/>
      </c>
      <c r="I89" s="5">
        <v>7</v>
      </c>
      <c r="J89" s="6">
        <f>IF(I89="","",VLOOKUP(I89,Tabelle2!$A$41:$B$77,2,0))</f>
        <v>1</v>
      </c>
      <c r="K89" s="7" t="s">
        <v>6</v>
      </c>
      <c r="L89" s="3">
        <f t="shared" si="3"/>
        <v>-12</v>
      </c>
      <c r="M89" s="3">
        <f>IF(L89="","",SUM($L$14:L89))</f>
        <v>-95</v>
      </c>
    </row>
    <row r="90" spans="1:13">
      <c r="A90">
        <v>77</v>
      </c>
      <c r="B90" s="4"/>
      <c r="C90" s="5">
        <v>5</v>
      </c>
      <c r="D90" s="6">
        <f>IF(C90="","",VLOOKUP(C90,Tabelle2!$A$2:$B$38,2,0))</f>
        <v>2</v>
      </c>
      <c r="E90" s="7" t="s">
        <v>6</v>
      </c>
      <c r="F90" s="3">
        <f t="shared" si="2"/>
        <v>-12</v>
      </c>
      <c r="G90" s="3">
        <f>IF(F90="","",SUM($F$14:F90))</f>
        <v>75</v>
      </c>
      <c r="I90" s="5">
        <v>5</v>
      </c>
      <c r="J90" s="6">
        <f>IF(I90="","",VLOOKUP(I90,Tabelle2!$A$41:$B$77,2,0))</f>
        <v>1</v>
      </c>
      <c r="K90" s="7" t="s">
        <v>6</v>
      </c>
      <c r="L90" s="3">
        <f t="shared" si="3"/>
        <v>-12</v>
      </c>
      <c r="M90" s="3">
        <f>IF(L90="","",SUM($L$14:L90))</f>
        <v>-107</v>
      </c>
    </row>
    <row r="91" spans="1:13">
      <c r="A91">
        <v>78</v>
      </c>
      <c r="B91" s="4"/>
      <c r="C91" s="5">
        <v>27</v>
      </c>
      <c r="D91" s="6">
        <f>IF(C91="","",VLOOKUP(C91,Tabelle2!$A$2:$B$38,2,0))</f>
        <v>1</v>
      </c>
      <c r="E91" s="7" t="s">
        <v>7</v>
      </c>
      <c r="F91" s="3">
        <f t="shared" si="2"/>
        <v>25</v>
      </c>
      <c r="G91" s="3">
        <f>IF(F91="","",SUM($F$14:F91))</f>
        <v>100</v>
      </c>
      <c r="I91" s="5">
        <v>27</v>
      </c>
      <c r="J91" s="6">
        <f>IF(I91="","",VLOOKUP(I91,Tabelle2!$A$41:$B$77,2,0))</f>
        <v>3</v>
      </c>
      <c r="K91" s="7" t="s">
        <v>6</v>
      </c>
      <c r="L91" s="3">
        <f t="shared" si="3"/>
        <v>-12</v>
      </c>
      <c r="M91" s="3">
        <f>IF(L91="","",SUM($L$14:L91))</f>
        <v>-119</v>
      </c>
    </row>
    <row r="92" spans="1:13">
      <c r="A92">
        <v>79</v>
      </c>
      <c r="B92" s="4"/>
      <c r="C92" s="5">
        <v>30</v>
      </c>
      <c r="D92" s="6">
        <f>IF(C92="","",VLOOKUP(C92,Tabelle2!$A$2:$B$38,2,0))</f>
        <v>2</v>
      </c>
      <c r="E92" s="7" t="s">
        <v>8</v>
      </c>
      <c r="F92" s="3" t="str">
        <f t="shared" si="2"/>
        <v/>
      </c>
      <c r="G92" s="3" t="str">
        <f>IF(F92="","",SUM($F$14:F92))</f>
        <v/>
      </c>
      <c r="I92" s="5">
        <v>30</v>
      </c>
      <c r="J92" s="6">
        <f>IF(I92="","",VLOOKUP(I92,Tabelle2!$A$41:$B$77,2,0))</f>
        <v>3</v>
      </c>
      <c r="K92" s="7" t="s">
        <v>6</v>
      </c>
      <c r="L92" s="3">
        <f t="shared" si="3"/>
        <v>-12</v>
      </c>
      <c r="M92" s="3">
        <f>IF(L92="","",SUM($L$14:L92))</f>
        <v>-131</v>
      </c>
    </row>
    <row r="93" spans="1:13">
      <c r="A93">
        <v>80</v>
      </c>
      <c r="B93" s="4"/>
      <c r="C93" s="5">
        <v>24</v>
      </c>
      <c r="D93" s="6">
        <f>IF(C93="","",VLOOKUP(C93,Tabelle2!$A$2:$B$38,2,0))</f>
        <v>2</v>
      </c>
      <c r="E93" s="7" t="s">
        <v>8</v>
      </c>
      <c r="F93" s="3" t="str">
        <f t="shared" si="2"/>
        <v/>
      </c>
      <c r="G93" s="3" t="str">
        <f>IF(F93="","",SUM($F$14:F93))</f>
        <v/>
      </c>
      <c r="I93" s="5">
        <v>24</v>
      </c>
      <c r="J93" s="6">
        <f>IF(I93="","",VLOOKUP(I93,Tabelle2!$A$41:$B$77,2,0))</f>
        <v>2</v>
      </c>
      <c r="K93" s="7" t="s">
        <v>7</v>
      </c>
      <c r="L93" s="3">
        <f t="shared" si="3"/>
        <v>25</v>
      </c>
      <c r="M93" s="3">
        <f>IF(L93="","",SUM($L$14:L93))</f>
        <v>-106</v>
      </c>
    </row>
    <row r="94" spans="1:13">
      <c r="A94">
        <v>81</v>
      </c>
      <c r="B94" s="4"/>
      <c r="C94" s="5">
        <v>12</v>
      </c>
      <c r="D94" s="6">
        <f>IF(C94="","",VLOOKUP(C94,Tabelle2!$A$2:$B$38,2,0))</f>
        <v>3</v>
      </c>
      <c r="E94" s="7" t="s">
        <v>8</v>
      </c>
      <c r="F94" s="3" t="str">
        <f t="shared" si="2"/>
        <v/>
      </c>
      <c r="G94" s="3" t="str">
        <f>IF(F94="","",SUM($F$14:F94))</f>
        <v/>
      </c>
      <c r="I94" s="5">
        <v>12</v>
      </c>
      <c r="J94" s="6">
        <f>IF(I94="","",VLOOKUP(I94,Tabelle2!$A$41:$B$77,2,0))</f>
        <v>1</v>
      </c>
      <c r="K94" s="7" t="s">
        <v>8</v>
      </c>
      <c r="L94" s="3" t="str">
        <f t="shared" si="3"/>
        <v/>
      </c>
      <c r="M94" s="3" t="str">
        <f>IF(L94="","",SUM($L$14:L94))</f>
        <v/>
      </c>
    </row>
    <row r="95" spans="1:13">
      <c r="A95">
        <v>82</v>
      </c>
      <c r="B95" s="4"/>
      <c r="C95" s="5">
        <v>33</v>
      </c>
      <c r="D95" s="6">
        <f>IF(C95="","",VLOOKUP(C95,Tabelle2!$A$2:$B$38,2,0))</f>
        <v>2</v>
      </c>
      <c r="E95" s="7" t="s">
        <v>6</v>
      </c>
      <c r="F95" s="3">
        <f t="shared" si="2"/>
        <v>-12</v>
      </c>
      <c r="G95" s="3">
        <f>IF(F95="","",SUM($F$14:F95))</f>
        <v>88</v>
      </c>
      <c r="I95" s="5">
        <v>33</v>
      </c>
      <c r="J95" s="6">
        <f>IF(I95="","",VLOOKUP(I95,Tabelle2!$A$41:$B$77,2,0))</f>
        <v>3</v>
      </c>
      <c r="K95" s="7" t="s">
        <v>8</v>
      </c>
      <c r="L95" s="3" t="str">
        <f t="shared" si="3"/>
        <v/>
      </c>
      <c r="M95" s="3" t="str">
        <f>IF(L95="","",SUM($L$14:L95))</f>
        <v/>
      </c>
    </row>
    <row r="96" spans="1:13">
      <c r="A96">
        <v>83</v>
      </c>
      <c r="B96" s="4"/>
      <c r="C96" s="5">
        <v>7</v>
      </c>
      <c r="D96" s="6">
        <f>IF(C96="","",VLOOKUP(C96,Tabelle2!$A$2:$B$38,2,0))</f>
        <v>3</v>
      </c>
      <c r="E96" s="7" t="s">
        <v>6</v>
      </c>
      <c r="F96" s="3">
        <f t="shared" si="2"/>
        <v>-12</v>
      </c>
      <c r="G96" s="3">
        <f>IF(F96="","",SUM($F$14:F96))</f>
        <v>76</v>
      </c>
      <c r="I96" s="5">
        <v>7</v>
      </c>
      <c r="J96" s="6">
        <f>IF(I96="","",VLOOKUP(I96,Tabelle2!$A$41:$B$77,2,0))</f>
        <v>1</v>
      </c>
      <c r="K96" s="7" t="s">
        <v>6</v>
      </c>
      <c r="L96" s="3">
        <f t="shared" si="3"/>
        <v>-12</v>
      </c>
      <c r="M96" s="3">
        <f>IF(L96="","",SUM($L$14:L96))</f>
        <v>-118</v>
      </c>
    </row>
    <row r="97" spans="1:13">
      <c r="A97">
        <v>84</v>
      </c>
      <c r="B97" s="4"/>
      <c r="C97" s="5">
        <v>21</v>
      </c>
      <c r="D97" s="6">
        <f>IF(C97="","",VLOOKUP(C97,Tabelle2!$A$2:$B$38,2,0))</f>
        <v>1</v>
      </c>
      <c r="E97" s="7" t="s">
        <v>7</v>
      </c>
      <c r="F97" s="3">
        <f t="shared" si="2"/>
        <v>25</v>
      </c>
      <c r="G97" s="3">
        <f>IF(F97="","",SUM($F$14:F97))</f>
        <v>101</v>
      </c>
      <c r="I97" s="5">
        <v>21</v>
      </c>
      <c r="J97" s="6">
        <f>IF(I97="","",VLOOKUP(I97,Tabelle2!$A$41:$B$77,2,0))</f>
        <v>2</v>
      </c>
      <c r="K97" s="7" t="s">
        <v>7</v>
      </c>
      <c r="L97" s="3">
        <f t="shared" si="3"/>
        <v>25</v>
      </c>
      <c r="M97" s="3">
        <f>IF(L97="","",SUM($L$14:L97))</f>
        <v>-93</v>
      </c>
    </row>
    <row r="98" spans="1:13">
      <c r="A98">
        <v>85</v>
      </c>
      <c r="B98" s="4"/>
      <c r="C98" s="5">
        <v>32</v>
      </c>
      <c r="D98" s="6">
        <f>IF(C98="","",VLOOKUP(C98,Tabelle2!$A$2:$B$38,2,0))</f>
        <v>1</v>
      </c>
      <c r="E98" s="7" t="s">
        <v>8</v>
      </c>
      <c r="F98" s="3" t="str">
        <f t="shared" si="2"/>
        <v/>
      </c>
      <c r="G98" s="3" t="str">
        <f>IF(F98="","",SUM($F$14:F98))</f>
        <v/>
      </c>
      <c r="I98" s="5">
        <v>32</v>
      </c>
      <c r="J98" s="6">
        <f>IF(I98="","",VLOOKUP(I98,Tabelle2!$A$41:$B$77,2,0))</f>
        <v>3</v>
      </c>
      <c r="K98" s="7" t="s">
        <v>8</v>
      </c>
      <c r="L98" s="3" t="str">
        <f t="shared" si="3"/>
        <v/>
      </c>
      <c r="M98" s="3" t="str">
        <f>IF(L98="","",SUM($L$14:L98))</f>
        <v/>
      </c>
    </row>
    <row r="99" spans="1:13">
      <c r="A99">
        <v>86</v>
      </c>
      <c r="B99" s="4"/>
      <c r="C99" s="5">
        <v>16</v>
      </c>
      <c r="D99" s="6">
        <f>IF(C99="","",VLOOKUP(C99,Tabelle2!$A$2:$B$38,2,0))</f>
        <v>2</v>
      </c>
      <c r="E99" s="7" t="s">
        <v>8</v>
      </c>
      <c r="F99" s="3" t="str">
        <f t="shared" si="2"/>
        <v/>
      </c>
      <c r="G99" s="3" t="str">
        <f>IF(F99="","",SUM($F$14:F99))</f>
        <v/>
      </c>
      <c r="I99" s="5">
        <v>16</v>
      </c>
      <c r="J99" s="6">
        <f>IF(I99="","",VLOOKUP(I99,Tabelle2!$A$41:$B$77,2,0))</f>
        <v>2</v>
      </c>
      <c r="K99" s="7" t="s">
        <v>8</v>
      </c>
      <c r="L99" s="3" t="str">
        <f t="shared" si="3"/>
        <v/>
      </c>
      <c r="M99" s="3" t="str">
        <f>IF(L99="","",SUM($L$14:L99))</f>
        <v/>
      </c>
    </row>
    <row r="100" spans="1:13">
      <c r="A100">
        <v>87</v>
      </c>
      <c r="B100" s="4"/>
      <c r="C100" s="5">
        <v>34</v>
      </c>
      <c r="D100" s="6">
        <f>IF(C100="","",VLOOKUP(C100,Tabelle2!$A$2:$B$38,2,0))</f>
        <v>1</v>
      </c>
      <c r="E100" s="7" t="s">
        <v>6</v>
      </c>
      <c r="F100" s="3">
        <f t="shared" si="2"/>
        <v>-12</v>
      </c>
      <c r="G100" s="3">
        <f>IF(F100="","",SUM($F$14:F100))</f>
        <v>89</v>
      </c>
      <c r="I100" s="5">
        <v>34</v>
      </c>
      <c r="J100" s="6">
        <f>IF(I100="","",VLOOKUP(I100,Tabelle2!$A$41:$B$77,2,0))</f>
        <v>3</v>
      </c>
      <c r="K100" s="7" t="s">
        <v>6</v>
      </c>
      <c r="L100" s="3">
        <f t="shared" si="3"/>
        <v>-12</v>
      </c>
      <c r="M100" s="3">
        <f>IF(L100="","",SUM($L$14:L100))</f>
        <v>-105</v>
      </c>
    </row>
    <row r="101" spans="1:13">
      <c r="A101">
        <v>88</v>
      </c>
      <c r="B101" s="4"/>
      <c r="C101" s="5">
        <v>26</v>
      </c>
      <c r="D101" s="6">
        <f>IF(C101="","",VLOOKUP(C101,Tabelle2!$A$2:$B$38,2,0))</f>
        <v>3</v>
      </c>
      <c r="E101" s="7" t="s">
        <v>7</v>
      </c>
      <c r="F101" s="3">
        <f t="shared" si="2"/>
        <v>25</v>
      </c>
      <c r="G101" s="3">
        <f>IF(F101="","",SUM($F$14:F101))</f>
        <v>114</v>
      </c>
      <c r="I101" s="5">
        <v>26</v>
      </c>
      <c r="J101" s="6">
        <f>IF(I101="","",VLOOKUP(I101,Tabelle2!$A$41:$B$77,2,0))</f>
        <v>3</v>
      </c>
      <c r="K101" s="7" t="s">
        <v>6</v>
      </c>
      <c r="L101" s="3">
        <f t="shared" si="3"/>
        <v>-12</v>
      </c>
      <c r="M101" s="3">
        <f>IF(L101="","",SUM($L$14:L101))</f>
        <v>-117</v>
      </c>
    </row>
    <row r="102" spans="1:13">
      <c r="A102">
        <v>89</v>
      </c>
      <c r="B102" s="4"/>
      <c r="C102" s="5">
        <v>10</v>
      </c>
      <c r="D102" s="6">
        <f>IF(C102="","",VLOOKUP(C102,Tabelle2!$A$2:$B$38,2,0))</f>
        <v>2</v>
      </c>
      <c r="E102" s="7" t="s">
        <v>8</v>
      </c>
      <c r="F102" s="3" t="str">
        <f t="shared" si="2"/>
        <v/>
      </c>
      <c r="G102" s="3" t="str">
        <f>IF(F102="","",SUM($F$14:F102))</f>
        <v/>
      </c>
      <c r="I102" s="5">
        <v>10</v>
      </c>
      <c r="J102" s="6">
        <f>IF(I102="","",VLOOKUP(I102,Tabelle2!$A$41:$B$77,2,0))</f>
        <v>1</v>
      </c>
      <c r="K102" s="7" t="s">
        <v>7</v>
      </c>
      <c r="L102" s="3">
        <f t="shared" si="3"/>
        <v>25</v>
      </c>
      <c r="M102" s="3">
        <f>IF(L102="","",SUM($L$14:L102))</f>
        <v>-92</v>
      </c>
    </row>
    <row r="103" spans="1:13">
      <c r="A103">
        <v>90</v>
      </c>
      <c r="B103" s="4"/>
      <c r="C103" s="5">
        <v>32</v>
      </c>
      <c r="D103" s="6">
        <f>IF(C103="","",VLOOKUP(C103,Tabelle2!$A$2:$B$38,2,0))</f>
        <v>1</v>
      </c>
      <c r="E103" s="7" t="s">
        <v>8</v>
      </c>
      <c r="F103" s="3" t="str">
        <f t="shared" si="2"/>
        <v/>
      </c>
      <c r="G103" s="3" t="str">
        <f>IF(F103="","",SUM($F$14:F103))</f>
        <v/>
      </c>
      <c r="I103" s="5">
        <v>32</v>
      </c>
      <c r="J103" s="6">
        <f>IF(I103="","",VLOOKUP(I103,Tabelle2!$A$41:$B$77,2,0))</f>
        <v>3</v>
      </c>
      <c r="K103" s="7" t="s">
        <v>8</v>
      </c>
      <c r="L103" s="3" t="str">
        <f t="shared" si="3"/>
        <v/>
      </c>
      <c r="M103" s="3" t="str">
        <f>IF(L103="","",SUM($L$14:L103))</f>
        <v/>
      </c>
    </row>
    <row r="104" spans="1:13">
      <c r="A104">
        <v>91</v>
      </c>
      <c r="B104" s="4"/>
      <c r="C104" s="5">
        <v>3</v>
      </c>
      <c r="D104" s="6">
        <f>IF(C104="","",VLOOKUP(C104,Tabelle2!$A$2:$B$38,2,0))</f>
        <v>3</v>
      </c>
      <c r="E104" s="7" t="s">
        <v>7</v>
      </c>
      <c r="F104" s="3">
        <f t="shared" si="2"/>
        <v>25</v>
      </c>
      <c r="G104" s="3">
        <f>IF(F104="","",SUM($F$14:F104))</f>
        <v>139</v>
      </c>
      <c r="I104" s="5">
        <v>3</v>
      </c>
      <c r="J104" s="6">
        <f>IF(I104="","",VLOOKUP(I104,Tabelle2!$A$41:$B$77,2,0))</f>
        <v>1</v>
      </c>
      <c r="K104" s="7" t="s">
        <v>8</v>
      </c>
      <c r="L104" s="3" t="str">
        <f t="shared" si="3"/>
        <v/>
      </c>
      <c r="M104" s="3" t="str">
        <f>IF(L104="","",SUM($L$14:L104))</f>
        <v/>
      </c>
    </row>
    <row r="105" spans="1:13">
      <c r="A105">
        <v>92</v>
      </c>
      <c r="B105" s="4"/>
      <c r="C105" s="5">
        <v>4</v>
      </c>
      <c r="D105" s="6">
        <f>IF(C105="","",VLOOKUP(C105,Tabelle2!$A$2:$B$38,2,0))</f>
        <v>1</v>
      </c>
      <c r="E105" s="7" t="s">
        <v>8</v>
      </c>
      <c r="F105" s="3" t="str">
        <f t="shared" si="2"/>
        <v/>
      </c>
      <c r="G105" s="3" t="str">
        <f>IF(F105="","",SUM($F$14:F105))</f>
        <v/>
      </c>
      <c r="I105" s="5">
        <v>4</v>
      </c>
      <c r="J105" s="6">
        <f>IF(I105="","",VLOOKUP(I105,Tabelle2!$A$41:$B$77,2,0))</f>
        <v>1</v>
      </c>
      <c r="K105" s="7" t="s">
        <v>6</v>
      </c>
      <c r="L105" s="3">
        <f t="shared" si="3"/>
        <v>-12</v>
      </c>
      <c r="M105" s="3">
        <f>IF(L105="","",SUM($L$14:L105))</f>
        <v>-104</v>
      </c>
    </row>
    <row r="106" spans="1:13">
      <c r="A106">
        <v>93</v>
      </c>
      <c r="B106" s="4"/>
      <c r="C106" s="5">
        <v>2</v>
      </c>
      <c r="D106" s="6">
        <f>IF(C106="","",VLOOKUP(C106,Tabelle2!$A$2:$B$38,2,0))</f>
        <v>1</v>
      </c>
      <c r="E106" s="7" t="s">
        <v>8</v>
      </c>
      <c r="F106" s="3" t="str">
        <f t="shared" si="2"/>
        <v/>
      </c>
      <c r="G106" s="3" t="str">
        <f>IF(F106="","",SUM($F$14:F106))</f>
        <v/>
      </c>
      <c r="I106" s="5">
        <v>2</v>
      </c>
      <c r="J106" s="6">
        <f>IF(I106="","",VLOOKUP(I106,Tabelle2!$A$41:$B$77,2,0))</f>
        <v>1</v>
      </c>
      <c r="K106" s="7" t="s">
        <v>6</v>
      </c>
      <c r="L106" s="3">
        <f t="shared" si="3"/>
        <v>-12</v>
      </c>
      <c r="M106" s="3">
        <f>IF(L106="","",SUM($L$14:L106))</f>
        <v>-116</v>
      </c>
    </row>
    <row r="107" spans="1:13">
      <c r="A107">
        <v>94</v>
      </c>
      <c r="B107" s="4"/>
      <c r="C107" s="5">
        <v>19</v>
      </c>
      <c r="D107" s="6">
        <f>IF(C107="","",VLOOKUP(C107,Tabelle2!$A$2:$B$38,2,0))</f>
        <v>1</v>
      </c>
      <c r="E107" s="7" t="s">
        <v>8</v>
      </c>
      <c r="F107" s="3" t="str">
        <f t="shared" si="2"/>
        <v/>
      </c>
      <c r="G107" s="3" t="str">
        <f>IF(F107="","",SUM($F$14:F107))</f>
        <v/>
      </c>
      <c r="I107" s="5">
        <v>19</v>
      </c>
      <c r="J107" s="6">
        <f>IF(I107="","",VLOOKUP(I107,Tabelle2!$A$41:$B$77,2,0))</f>
        <v>2</v>
      </c>
      <c r="K107" s="7" t="s">
        <v>7</v>
      </c>
      <c r="L107" s="3">
        <f t="shared" si="3"/>
        <v>25</v>
      </c>
      <c r="M107" s="3">
        <f>IF(L107="","",SUM($L$14:L107))</f>
        <v>-91</v>
      </c>
    </row>
    <row r="108" spans="1:13">
      <c r="A108">
        <v>95</v>
      </c>
      <c r="B108" s="4"/>
      <c r="C108" s="5">
        <v>10</v>
      </c>
      <c r="D108" s="6">
        <f>IF(C108="","",VLOOKUP(C108,Tabelle2!$A$2:$B$38,2,0))</f>
        <v>2</v>
      </c>
      <c r="E108" s="7" t="s">
        <v>8</v>
      </c>
      <c r="F108" s="3" t="str">
        <f t="shared" si="2"/>
        <v/>
      </c>
      <c r="G108" s="3" t="str">
        <f>IF(F108="","",SUM($F$14:F108))</f>
        <v/>
      </c>
      <c r="I108" s="5">
        <v>10</v>
      </c>
      <c r="J108" s="6">
        <f>IF(I108="","",VLOOKUP(I108,Tabelle2!$A$41:$B$77,2,0))</f>
        <v>1</v>
      </c>
      <c r="K108" s="7" t="s">
        <v>8</v>
      </c>
      <c r="L108" s="3" t="str">
        <f t="shared" si="3"/>
        <v/>
      </c>
      <c r="M108" s="3" t="str">
        <f>IF(L108="","",SUM($L$14:L108))</f>
        <v/>
      </c>
    </row>
    <row r="109" spans="1:13">
      <c r="A109">
        <v>96</v>
      </c>
      <c r="B109" s="4"/>
      <c r="C109" s="5">
        <v>28</v>
      </c>
      <c r="D109" s="6">
        <f>IF(C109="","",VLOOKUP(C109,Tabelle2!$A$2:$B$38,2,0))</f>
        <v>3</v>
      </c>
      <c r="E109" s="7" t="s">
        <v>7</v>
      </c>
      <c r="F109" s="3">
        <f t="shared" si="2"/>
        <v>25</v>
      </c>
      <c r="G109" s="3">
        <f>IF(F109="","",SUM($F$14:F109))</f>
        <v>164</v>
      </c>
      <c r="I109" s="5">
        <v>28</v>
      </c>
      <c r="J109" s="6">
        <f>IF(I109="","",VLOOKUP(I109,Tabelle2!$A$41:$B$77,2,0))</f>
        <v>3</v>
      </c>
      <c r="K109" s="7" t="s">
        <v>8</v>
      </c>
      <c r="L109" s="3" t="str">
        <f t="shared" si="3"/>
        <v/>
      </c>
      <c r="M109" s="3" t="str">
        <f>IF(L109="","",SUM($L$14:L109))</f>
        <v/>
      </c>
    </row>
    <row r="110" spans="1:13">
      <c r="A110">
        <v>97</v>
      </c>
      <c r="B110" s="4"/>
      <c r="C110" s="5">
        <v>22</v>
      </c>
      <c r="D110" s="6">
        <f>IF(C110="","",VLOOKUP(C110,Tabelle2!$A$2:$B$38,2,0))</f>
        <v>3</v>
      </c>
      <c r="E110" s="7" t="s">
        <v>8</v>
      </c>
      <c r="F110" s="3" t="str">
        <f t="shared" si="2"/>
        <v/>
      </c>
      <c r="G110" s="3" t="str">
        <f>IF(F110="","",SUM($F$14:F110))</f>
        <v/>
      </c>
      <c r="I110" s="5">
        <v>22</v>
      </c>
      <c r="J110" s="6">
        <f>IF(I110="","",VLOOKUP(I110,Tabelle2!$A$41:$B$77,2,0))</f>
        <v>2</v>
      </c>
      <c r="K110" s="7" t="s">
        <v>7</v>
      </c>
      <c r="L110" s="3">
        <f t="shared" si="3"/>
        <v>25</v>
      </c>
      <c r="M110" s="3">
        <f>IF(L110="","",SUM($L$14:L110))</f>
        <v>-66</v>
      </c>
    </row>
    <row r="111" spans="1:13">
      <c r="A111">
        <v>98</v>
      </c>
      <c r="B111" s="4"/>
      <c r="C111" s="5">
        <v>3</v>
      </c>
      <c r="D111" s="6">
        <f>IF(C111="","",VLOOKUP(C111,Tabelle2!$A$2:$B$38,2,0))</f>
        <v>3</v>
      </c>
      <c r="E111" s="7" t="s">
        <v>8</v>
      </c>
      <c r="F111" s="3" t="str">
        <f t="shared" si="2"/>
        <v/>
      </c>
      <c r="G111" s="3" t="str">
        <f>IF(F111="","",SUM($F$14:F111))</f>
        <v/>
      </c>
      <c r="I111" s="5">
        <v>3</v>
      </c>
      <c r="J111" s="6">
        <f>IF(I111="","",VLOOKUP(I111,Tabelle2!$A$41:$B$77,2,0))</f>
        <v>1</v>
      </c>
      <c r="K111" s="7" t="s">
        <v>8</v>
      </c>
      <c r="L111" s="3" t="str">
        <f t="shared" si="3"/>
        <v/>
      </c>
      <c r="M111" s="3" t="str">
        <f>IF(L111="","",SUM($L$14:L111))</f>
        <v/>
      </c>
    </row>
    <row r="112" spans="1:13">
      <c r="A112">
        <v>99</v>
      </c>
      <c r="B112" s="4"/>
      <c r="C112" s="5">
        <v>27</v>
      </c>
      <c r="D112" s="6">
        <f>IF(C112="","",VLOOKUP(C112,Tabelle2!$A$2:$B$38,2,0))</f>
        <v>1</v>
      </c>
      <c r="E112" s="7" t="s">
        <v>8</v>
      </c>
      <c r="F112" s="3" t="str">
        <f t="shared" si="2"/>
        <v/>
      </c>
      <c r="G112" s="3" t="str">
        <f>IF(F112="","",SUM($F$14:F112))</f>
        <v/>
      </c>
      <c r="I112" s="5">
        <v>27</v>
      </c>
      <c r="J112" s="6">
        <f>IF(I112="","",VLOOKUP(I112,Tabelle2!$A$41:$B$77,2,0))</f>
        <v>3</v>
      </c>
      <c r="K112" s="7" t="s">
        <v>8</v>
      </c>
      <c r="L112" s="3" t="str">
        <f t="shared" si="3"/>
        <v/>
      </c>
      <c r="M112" s="3" t="str">
        <f>IF(L112="","",SUM($L$14:L112))</f>
        <v/>
      </c>
    </row>
    <row r="113" spans="1:13">
      <c r="A113">
        <v>100</v>
      </c>
      <c r="B113" s="4"/>
      <c r="C113" s="5">
        <v>10</v>
      </c>
      <c r="D113" s="6">
        <f>IF(C113="","",VLOOKUP(C113,Tabelle2!$A$2:$B$38,2,0))</f>
        <v>2</v>
      </c>
      <c r="E113" s="7" t="s">
        <v>7</v>
      </c>
      <c r="F113" s="3">
        <f t="shared" si="2"/>
        <v>25</v>
      </c>
      <c r="G113" s="3">
        <f>IF(F113="","",SUM($F$14:F113))</f>
        <v>189</v>
      </c>
      <c r="I113" s="5">
        <v>10</v>
      </c>
      <c r="J113" s="6">
        <f>IF(I113="","",VLOOKUP(I113,Tabelle2!$A$41:$B$77,2,0))</f>
        <v>1</v>
      </c>
      <c r="K113" s="7" t="s">
        <v>6</v>
      </c>
      <c r="L113" s="3">
        <f t="shared" si="3"/>
        <v>-12</v>
      </c>
      <c r="M113" s="3">
        <f>IF(L113="","",SUM($L$14:L113))</f>
        <v>-78</v>
      </c>
    </row>
    <row r="114" spans="1:13">
      <c r="A114">
        <v>101</v>
      </c>
      <c r="B114" s="4"/>
      <c r="C114" s="5">
        <v>0</v>
      </c>
      <c r="D114" s="6">
        <f>IF(C114="","",VLOOKUP(C114,Tabelle2!$A$2:$B$38,2,0))</f>
        <v>1</v>
      </c>
      <c r="E114" s="7" t="s">
        <v>8</v>
      </c>
      <c r="F114" s="3" t="str">
        <f t="shared" si="2"/>
        <v/>
      </c>
      <c r="G114" s="3" t="str">
        <f>IF(F114="","",SUM($F$14:F114))</f>
        <v/>
      </c>
      <c r="I114" s="5">
        <v>0</v>
      </c>
      <c r="J114" s="6">
        <f>IF(I114="","",VLOOKUP(I114,Tabelle2!$A$41:$B$77,2,0))</f>
        <v>0</v>
      </c>
      <c r="K114" s="7" t="s">
        <v>6</v>
      </c>
      <c r="L114" s="3">
        <f t="shared" si="3"/>
        <v>-12</v>
      </c>
      <c r="M114" s="3">
        <f>IF(L114="","",SUM($L$14:L114))</f>
        <v>-90</v>
      </c>
    </row>
    <row r="115" spans="1:13">
      <c r="A115">
        <v>102</v>
      </c>
      <c r="B115" s="4"/>
      <c r="C115" s="5">
        <v>33</v>
      </c>
      <c r="D115" s="6">
        <f>IF(C115="","",VLOOKUP(C115,Tabelle2!$A$2:$B$38,2,0))</f>
        <v>2</v>
      </c>
      <c r="E115" s="7" t="s">
        <v>8</v>
      </c>
      <c r="F115" s="3" t="str">
        <f t="shared" si="2"/>
        <v/>
      </c>
      <c r="G115" s="3" t="str">
        <f>IF(F115="","",SUM($F$14:F115))</f>
        <v/>
      </c>
      <c r="I115" s="5">
        <v>33</v>
      </c>
      <c r="J115" s="6">
        <f>IF(I115="","",VLOOKUP(I115,Tabelle2!$A$41:$B$77,2,0))</f>
        <v>3</v>
      </c>
      <c r="K115" s="7" t="s">
        <v>6</v>
      </c>
      <c r="L115" s="3">
        <f t="shared" si="3"/>
        <v>-12</v>
      </c>
      <c r="M115" s="3">
        <f>IF(L115="","",SUM($L$14:L115))</f>
        <v>-102</v>
      </c>
    </row>
    <row r="116" spans="1:13">
      <c r="A116">
        <v>103</v>
      </c>
      <c r="B116" s="4"/>
      <c r="C116" s="5">
        <v>16</v>
      </c>
      <c r="D116" s="6">
        <f>IF(C116="","",VLOOKUP(C116,Tabelle2!$A$2:$B$38,2,0))</f>
        <v>2</v>
      </c>
      <c r="E116" s="7" t="s">
        <v>6</v>
      </c>
      <c r="F116" s="3">
        <f t="shared" si="2"/>
        <v>-12</v>
      </c>
      <c r="G116" s="3">
        <f>IF(F116="","",SUM($F$14:F116))</f>
        <v>177</v>
      </c>
      <c r="I116" s="5">
        <v>16</v>
      </c>
      <c r="J116" s="6">
        <f>IF(I116="","",VLOOKUP(I116,Tabelle2!$A$41:$B$77,2,0))</f>
        <v>2</v>
      </c>
      <c r="K116" s="7" t="s">
        <v>7</v>
      </c>
      <c r="L116" s="3">
        <f t="shared" si="3"/>
        <v>25</v>
      </c>
      <c r="M116" s="3">
        <f>IF(L116="","",SUM($L$14:L116))</f>
        <v>-77</v>
      </c>
    </row>
    <row r="117" spans="1:13">
      <c r="A117">
        <v>104</v>
      </c>
      <c r="B117" s="4"/>
      <c r="C117" s="5">
        <v>26</v>
      </c>
      <c r="D117" s="6">
        <f>IF(C117="","",VLOOKUP(C117,Tabelle2!$A$2:$B$38,2,0))</f>
        <v>3</v>
      </c>
      <c r="E117" s="7" t="s">
        <v>7</v>
      </c>
      <c r="F117" s="3">
        <f t="shared" si="2"/>
        <v>25</v>
      </c>
      <c r="G117" s="3">
        <f>IF(F117="","",SUM($F$14:F117))</f>
        <v>202</v>
      </c>
      <c r="I117" s="5">
        <v>26</v>
      </c>
      <c r="J117" s="6">
        <f>IF(I117="","",VLOOKUP(I117,Tabelle2!$A$41:$B$77,2,0))</f>
        <v>3</v>
      </c>
      <c r="K117" s="7" t="s">
        <v>8</v>
      </c>
      <c r="L117" s="3" t="str">
        <f t="shared" si="3"/>
        <v/>
      </c>
      <c r="M117" s="3" t="str">
        <f>IF(L117="","",SUM($L$14:L117))</f>
        <v/>
      </c>
    </row>
    <row r="118" spans="1:13">
      <c r="A118">
        <v>105</v>
      </c>
      <c r="B118" s="4"/>
      <c r="C118" s="5">
        <v>19</v>
      </c>
      <c r="D118" s="6">
        <f>IF(C118="","",VLOOKUP(C118,Tabelle2!$A$2:$B$38,2,0))</f>
        <v>1</v>
      </c>
      <c r="E118" s="7" t="s">
        <v>8</v>
      </c>
      <c r="F118" s="3" t="str">
        <f t="shared" si="2"/>
        <v/>
      </c>
      <c r="G118" s="3" t="str">
        <f>IF(F118="","",SUM($F$14:F118))</f>
        <v/>
      </c>
      <c r="I118" s="5">
        <v>19</v>
      </c>
      <c r="J118" s="6">
        <f>IF(I118="","",VLOOKUP(I118,Tabelle2!$A$41:$B$77,2,0))</f>
        <v>2</v>
      </c>
      <c r="K118" s="7" t="s">
        <v>8</v>
      </c>
      <c r="L118" s="3" t="str">
        <f t="shared" si="3"/>
        <v/>
      </c>
      <c r="M118" s="3" t="str">
        <f>IF(L118="","",SUM($L$14:L118))</f>
        <v/>
      </c>
    </row>
    <row r="119" spans="1:13">
      <c r="A119">
        <v>106</v>
      </c>
      <c r="B119" s="4"/>
      <c r="C119" s="5">
        <v>0</v>
      </c>
      <c r="D119" s="6">
        <f>IF(C119="","",VLOOKUP(C119,Tabelle2!$A$2:$B$38,2,0))</f>
        <v>1</v>
      </c>
      <c r="E119" s="7" t="s">
        <v>8</v>
      </c>
      <c r="F119" s="3" t="str">
        <f t="shared" si="2"/>
        <v/>
      </c>
      <c r="G119" s="3" t="str">
        <f>IF(F119="","",SUM($F$14:F119))</f>
        <v/>
      </c>
      <c r="I119" s="5">
        <v>0</v>
      </c>
      <c r="J119" s="6">
        <f>IF(I119="","",VLOOKUP(I119,Tabelle2!$A$41:$B$77,2,0))</f>
        <v>0</v>
      </c>
      <c r="K119" s="7" t="s">
        <v>6</v>
      </c>
      <c r="L119" s="3">
        <f t="shared" si="3"/>
        <v>-12</v>
      </c>
      <c r="M119" s="3">
        <f>IF(L119="","",SUM($L$14:L119))</f>
        <v>-89</v>
      </c>
    </row>
    <row r="120" spans="1:13">
      <c r="A120">
        <v>107</v>
      </c>
      <c r="B120" s="4"/>
      <c r="C120" s="5">
        <v>28</v>
      </c>
      <c r="D120" s="6">
        <f>IF(C120="","",VLOOKUP(C120,Tabelle2!$A$2:$B$38,2,0))</f>
        <v>3</v>
      </c>
      <c r="E120" s="7" t="s">
        <v>8</v>
      </c>
      <c r="F120" s="3" t="str">
        <f t="shared" si="2"/>
        <v/>
      </c>
      <c r="G120" s="3" t="str">
        <f>IF(F120="","",SUM($F$14:F120))</f>
        <v/>
      </c>
      <c r="I120" s="5">
        <v>28</v>
      </c>
      <c r="J120" s="6">
        <f>IF(I120="","",VLOOKUP(I120,Tabelle2!$A$41:$B$77,2,0))</f>
        <v>3</v>
      </c>
      <c r="K120" s="7" t="s">
        <v>6</v>
      </c>
      <c r="L120" s="3">
        <f t="shared" si="3"/>
        <v>-12</v>
      </c>
      <c r="M120" s="3">
        <f>IF(L120="","",SUM($L$14:L120))</f>
        <v>-101</v>
      </c>
    </row>
    <row r="121" spans="1:13">
      <c r="A121">
        <v>108</v>
      </c>
      <c r="B121" s="4"/>
      <c r="C121" s="5">
        <v>15</v>
      </c>
      <c r="D121" s="6">
        <f>IF(C121="","",VLOOKUP(C121,Tabelle2!$A$2:$B$38,2,0))</f>
        <v>1</v>
      </c>
      <c r="E121" s="7" t="s">
        <v>6</v>
      </c>
      <c r="F121" s="3">
        <f t="shared" si="2"/>
        <v>-12</v>
      </c>
      <c r="G121" s="3">
        <f>IF(F121="","",SUM($F$14:F121))</f>
        <v>190</v>
      </c>
      <c r="I121" s="5">
        <v>15</v>
      </c>
      <c r="J121" s="6">
        <f>IF(I121="","",VLOOKUP(I121,Tabelle2!$A$41:$B$77,2,0))</f>
        <v>2</v>
      </c>
      <c r="K121" s="7" t="s">
        <v>6</v>
      </c>
      <c r="L121" s="3">
        <f t="shared" si="3"/>
        <v>-12</v>
      </c>
      <c r="M121" s="3">
        <f>IF(L121="","",SUM($L$14:L121))</f>
        <v>-113</v>
      </c>
    </row>
    <row r="122" spans="1:13">
      <c r="A122">
        <v>109</v>
      </c>
      <c r="B122" s="4"/>
      <c r="C122" s="5">
        <v>27</v>
      </c>
      <c r="D122" s="6">
        <f>IF(C122="","",VLOOKUP(C122,Tabelle2!$A$2:$B$38,2,0))</f>
        <v>1</v>
      </c>
      <c r="E122" s="7" t="s">
        <v>6</v>
      </c>
      <c r="F122" s="3">
        <f t="shared" si="2"/>
        <v>-12</v>
      </c>
      <c r="G122" s="3">
        <f>IF(F122="","",SUM($F$14:F122))</f>
        <v>178</v>
      </c>
      <c r="I122" s="5">
        <v>27</v>
      </c>
      <c r="J122" s="6">
        <f>IF(I122="","",VLOOKUP(I122,Tabelle2!$A$41:$B$77,2,0))</f>
        <v>3</v>
      </c>
      <c r="K122" s="7" t="s">
        <v>6</v>
      </c>
      <c r="L122" s="3">
        <f t="shared" si="3"/>
        <v>-12</v>
      </c>
      <c r="M122" s="3">
        <f>IF(L122="","",SUM($L$14:L122))</f>
        <v>-125</v>
      </c>
    </row>
    <row r="123" spans="1:13">
      <c r="A123">
        <v>110</v>
      </c>
      <c r="B123" s="4"/>
      <c r="C123" s="5">
        <v>33</v>
      </c>
      <c r="D123" s="6">
        <f>IF(C123="","",VLOOKUP(C123,Tabelle2!$A$2:$B$38,2,0))</f>
        <v>2</v>
      </c>
      <c r="E123" s="7" t="s">
        <v>7</v>
      </c>
      <c r="F123" s="3">
        <f t="shared" si="2"/>
        <v>25</v>
      </c>
      <c r="G123" s="3">
        <f>IF(F123="","",SUM($F$14:F123))</f>
        <v>203</v>
      </c>
      <c r="I123" s="5">
        <v>33</v>
      </c>
      <c r="J123" s="6">
        <f>IF(I123="","",VLOOKUP(I123,Tabelle2!$A$41:$B$77,2,0))</f>
        <v>3</v>
      </c>
      <c r="K123" s="7" t="s">
        <v>6</v>
      </c>
      <c r="L123" s="3">
        <f t="shared" si="3"/>
        <v>-12</v>
      </c>
      <c r="M123" s="3">
        <f>IF(L123="","",SUM($L$14:L123))</f>
        <v>-137</v>
      </c>
    </row>
    <row r="124" spans="1:13">
      <c r="A124">
        <v>111</v>
      </c>
      <c r="B124" s="4"/>
      <c r="C124" s="5">
        <v>12</v>
      </c>
      <c r="D124" s="6">
        <f>IF(C124="","",VLOOKUP(C124,Tabelle2!$A$2:$B$38,2,0))</f>
        <v>3</v>
      </c>
      <c r="E124" s="7" t="s">
        <v>8</v>
      </c>
      <c r="F124" s="3" t="str">
        <f t="shared" si="2"/>
        <v/>
      </c>
      <c r="G124" s="3" t="str">
        <f>IF(F124="","",SUM($F$14:F124))</f>
        <v/>
      </c>
      <c r="I124" s="5">
        <v>12</v>
      </c>
      <c r="J124" s="6">
        <f>IF(I124="","",VLOOKUP(I124,Tabelle2!$A$41:$B$77,2,0))</f>
        <v>1</v>
      </c>
      <c r="K124" s="7" t="s">
        <v>7</v>
      </c>
      <c r="L124" s="3">
        <f t="shared" si="3"/>
        <v>25</v>
      </c>
      <c r="M124" s="3">
        <f>IF(L124="","",SUM($L$14:L124))</f>
        <v>-112</v>
      </c>
    </row>
    <row r="125" spans="1:13">
      <c r="A125">
        <v>112</v>
      </c>
      <c r="B125" s="4"/>
      <c r="C125" s="5">
        <v>23</v>
      </c>
      <c r="D125" s="6">
        <f>IF(C125="","",VLOOKUP(C125,Tabelle2!$A$2:$B$38,2,0))</f>
        <v>2</v>
      </c>
      <c r="E125" s="7" t="s">
        <v>8</v>
      </c>
      <c r="F125" s="3" t="str">
        <f t="shared" si="2"/>
        <v/>
      </c>
      <c r="G125" s="3" t="str">
        <f>IF(F125="","",SUM($F$14:F125))</f>
        <v/>
      </c>
      <c r="I125" s="5">
        <v>23</v>
      </c>
      <c r="J125" s="6">
        <f>IF(I125="","",VLOOKUP(I125,Tabelle2!$A$41:$B$77,2,0))</f>
        <v>2</v>
      </c>
      <c r="K125" s="7" t="s">
        <v>8</v>
      </c>
      <c r="L125" s="3" t="str">
        <f t="shared" si="3"/>
        <v/>
      </c>
      <c r="M125" s="3" t="str">
        <f>IF(L125="","",SUM($L$14:L125))</f>
        <v/>
      </c>
    </row>
    <row r="126" spans="1:13">
      <c r="A126">
        <v>113</v>
      </c>
      <c r="B126" s="4"/>
      <c r="C126" s="5">
        <v>31</v>
      </c>
      <c r="D126" s="6">
        <f>IF(C126="","",VLOOKUP(C126,Tabelle2!$A$2:$B$38,2,0))</f>
        <v>3</v>
      </c>
      <c r="E126" s="7" t="s">
        <v>6</v>
      </c>
      <c r="F126" s="3">
        <f t="shared" si="2"/>
        <v>-12</v>
      </c>
      <c r="G126" s="3">
        <f>IF(F126="","",SUM($F$14:F126))</f>
        <v>191</v>
      </c>
      <c r="I126" s="5">
        <v>31</v>
      </c>
      <c r="J126" s="6">
        <f>IF(I126="","",VLOOKUP(I126,Tabelle2!$A$41:$B$77,2,0))</f>
        <v>3</v>
      </c>
      <c r="K126" s="7" t="s">
        <v>8</v>
      </c>
      <c r="L126" s="3" t="str">
        <f t="shared" si="3"/>
        <v/>
      </c>
      <c r="M126" s="3" t="str">
        <f>IF(L126="","",SUM($L$14:L126))</f>
        <v/>
      </c>
    </row>
    <row r="127" spans="1:13">
      <c r="A127">
        <v>114</v>
      </c>
      <c r="B127" s="4"/>
      <c r="C127" s="5">
        <v>23</v>
      </c>
      <c r="D127" s="6">
        <f>IF(C127="","",VLOOKUP(C127,Tabelle2!$A$2:$B$38,2,0))</f>
        <v>2</v>
      </c>
      <c r="E127" s="7" t="s">
        <v>6</v>
      </c>
      <c r="F127" s="3">
        <f t="shared" si="2"/>
        <v>-12</v>
      </c>
      <c r="G127" s="3">
        <f>IF(F127="","",SUM($F$14:F127))</f>
        <v>179</v>
      </c>
      <c r="I127" s="5">
        <v>23</v>
      </c>
      <c r="J127" s="6">
        <f>IF(I127="","",VLOOKUP(I127,Tabelle2!$A$41:$B$77,2,0))</f>
        <v>2</v>
      </c>
      <c r="K127" s="7" t="s">
        <v>6</v>
      </c>
      <c r="L127" s="3">
        <f t="shared" si="3"/>
        <v>-12</v>
      </c>
      <c r="M127" s="3">
        <f>IF(L127="","",SUM($L$14:L127))</f>
        <v>-124</v>
      </c>
    </row>
    <row r="128" spans="1:13">
      <c r="A128">
        <v>115</v>
      </c>
      <c r="B128" s="4"/>
      <c r="C128" s="5">
        <v>20</v>
      </c>
      <c r="D128" s="6">
        <f>IF(C128="","",VLOOKUP(C128,Tabelle2!$A$2:$B$38,2,0))</f>
        <v>2</v>
      </c>
      <c r="E128" s="7" t="s">
        <v>6</v>
      </c>
      <c r="F128" s="3">
        <f t="shared" si="2"/>
        <v>-12</v>
      </c>
      <c r="G128" s="3">
        <f>IF(F128="","",SUM($F$14:F128))</f>
        <v>167</v>
      </c>
      <c r="I128" s="5">
        <v>20</v>
      </c>
      <c r="J128" s="6">
        <f>IF(I128="","",VLOOKUP(I128,Tabelle2!$A$41:$B$77,2,0))</f>
        <v>2</v>
      </c>
      <c r="K128" s="7" t="s">
        <v>6</v>
      </c>
      <c r="L128" s="3">
        <f t="shared" si="3"/>
        <v>-12</v>
      </c>
      <c r="M128" s="3">
        <f>IF(L128="","",SUM($L$14:L128))</f>
        <v>-136</v>
      </c>
    </row>
    <row r="129" spans="1:13">
      <c r="A129">
        <v>116</v>
      </c>
      <c r="B129" s="4"/>
      <c r="C129" s="5">
        <v>15</v>
      </c>
      <c r="D129" s="6">
        <f>IF(C129="","",VLOOKUP(C129,Tabelle2!$A$2:$B$38,2,0))</f>
        <v>1</v>
      </c>
      <c r="E129" s="7" t="s">
        <v>7</v>
      </c>
      <c r="F129" s="3">
        <f t="shared" si="2"/>
        <v>25</v>
      </c>
      <c r="G129" s="3">
        <f>IF(F129="","",SUM($F$14:F129))</f>
        <v>192</v>
      </c>
      <c r="I129" s="5">
        <v>15</v>
      </c>
      <c r="J129" s="6">
        <f>IF(I129="","",VLOOKUP(I129,Tabelle2!$A$41:$B$77,2,0))</f>
        <v>2</v>
      </c>
      <c r="K129" s="7" t="s">
        <v>6</v>
      </c>
      <c r="L129" s="3">
        <f t="shared" si="3"/>
        <v>-12</v>
      </c>
      <c r="M129" s="3">
        <f>IF(L129="","",SUM($L$14:L129))</f>
        <v>-148</v>
      </c>
    </row>
    <row r="130" spans="1:13">
      <c r="A130">
        <v>117</v>
      </c>
      <c r="B130" s="4"/>
      <c r="C130" s="5">
        <v>23</v>
      </c>
      <c r="D130" s="6">
        <f>IF(C130="","",VLOOKUP(C130,Tabelle2!$A$2:$B$38,2,0))</f>
        <v>2</v>
      </c>
      <c r="E130" s="7" t="s">
        <v>8</v>
      </c>
      <c r="F130" s="3" t="str">
        <f t="shared" si="2"/>
        <v/>
      </c>
      <c r="G130" s="3" t="str">
        <f>IF(F130="","",SUM($F$14:F130))</f>
        <v/>
      </c>
      <c r="I130" s="5">
        <v>23</v>
      </c>
      <c r="J130" s="6">
        <f>IF(I130="","",VLOOKUP(I130,Tabelle2!$A$41:$B$77,2,0))</f>
        <v>2</v>
      </c>
      <c r="K130" s="7" t="s">
        <v>6</v>
      </c>
      <c r="L130" s="3">
        <f t="shared" si="3"/>
        <v>-12</v>
      </c>
      <c r="M130" s="3">
        <f>IF(L130="","",SUM($L$14:L130))</f>
        <v>-160</v>
      </c>
    </row>
    <row r="131" spans="1:13">
      <c r="A131">
        <v>118</v>
      </c>
      <c r="B131" s="4"/>
      <c r="C131" s="5">
        <v>2</v>
      </c>
      <c r="D131" s="6">
        <f>IF(C131="","",VLOOKUP(C131,Tabelle2!$A$2:$B$38,2,0))</f>
        <v>1</v>
      </c>
      <c r="E131" s="7" t="s">
        <v>8</v>
      </c>
      <c r="F131" s="3" t="str">
        <f t="shared" si="2"/>
        <v/>
      </c>
      <c r="G131" s="3" t="str">
        <f>IF(F131="","",SUM($F$14:F131))</f>
        <v/>
      </c>
      <c r="I131" s="5">
        <v>2</v>
      </c>
      <c r="J131" s="6">
        <f>IF(I131="","",VLOOKUP(I131,Tabelle2!$A$41:$B$77,2,0))</f>
        <v>1</v>
      </c>
      <c r="K131" s="7" t="s">
        <v>7</v>
      </c>
      <c r="L131" s="3">
        <f t="shared" si="3"/>
        <v>25</v>
      </c>
      <c r="M131" s="3">
        <f>IF(L131="","",SUM($L$14:L131))</f>
        <v>-135</v>
      </c>
    </row>
    <row r="132" spans="1:13">
      <c r="A132">
        <v>119</v>
      </c>
      <c r="B132" s="4"/>
      <c r="C132" s="5">
        <v>13</v>
      </c>
      <c r="D132" s="6">
        <f>IF(C132="","",VLOOKUP(C132,Tabelle2!$A$2:$B$38,2,0))</f>
        <v>1</v>
      </c>
      <c r="E132" s="7" t="s">
        <v>6</v>
      </c>
      <c r="F132" s="3">
        <f t="shared" si="2"/>
        <v>-12</v>
      </c>
      <c r="G132" s="3">
        <f>IF(F132="","",SUM($F$14:F132))</f>
        <v>180</v>
      </c>
      <c r="I132" s="5">
        <v>13</v>
      </c>
      <c r="J132" s="6">
        <f>IF(I132="","",VLOOKUP(I132,Tabelle2!$A$41:$B$77,2,0))</f>
        <v>2</v>
      </c>
      <c r="K132" s="7" t="s">
        <v>8</v>
      </c>
      <c r="L132" s="3" t="str">
        <f t="shared" si="3"/>
        <v/>
      </c>
      <c r="M132" s="3" t="str">
        <f>IF(L132="","",SUM($L$14:L132))</f>
        <v/>
      </c>
    </row>
    <row r="133" spans="1:13">
      <c r="A133">
        <v>120</v>
      </c>
      <c r="B133" s="4"/>
      <c r="C133" s="5">
        <v>28</v>
      </c>
      <c r="D133" s="6">
        <f>IF(C133="","",VLOOKUP(C133,Tabelle2!$A$2:$B$38,2,0))</f>
        <v>3</v>
      </c>
      <c r="E133" s="7" t="s">
        <v>7</v>
      </c>
      <c r="F133" s="3">
        <f t="shared" si="2"/>
        <v>25</v>
      </c>
      <c r="G133" s="3">
        <f>IF(F133="","",SUM($F$14:F133))</f>
        <v>205</v>
      </c>
      <c r="I133" s="5">
        <v>28</v>
      </c>
      <c r="J133" s="6">
        <f>IF(I133="","",VLOOKUP(I133,Tabelle2!$A$41:$B$77,2,0))</f>
        <v>3</v>
      </c>
      <c r="K133" s="7" t="s">
        <v>8</v>
      </c>
      <c r="L133" s="3" t="str">
        <f t="shared" si="3"/>
        <v/>
      </c>
      <c r="M133" s="3" t="str">
        <f>IF(L133="","",SUM($L$14:L133))</f>
        <v/>
      </c>
    </row>
    <row r="134" spans="1:13">
      <c r="A134">
        <v>121</v>
      </c>
      <c r="B134" s="4"/>
      <c r="C134" s="5">
        <v>16</v>
      </c>
      <c r="D134" s="6">
        <f>IF(C134="","",VLOOKUP(C134,Tabelle2!$A$2:$B$38,2,0))</f>
        <v>2</v>
      </c>
      <c r="E134" s="7" t="s">
        <v>8</v>
      </c>
      <c r="F134" s="3" t="str">
        <f t="shared" si="2"/>
        <v/>
      </c>
      <c r="G134" s="3" t="str">
        <f>IF(F134="","",SUM($F$14:F134))</f>
        <v/>
      </c>
      <c r="I134" s="5">
        <v>16</v>
      </c>
      <c r="J134" s="6">
        <f>IF(I134="","",VLOOKUP(I134,Tabelle2!$A$41:$B$77,2,0))</f>
        <v>2</v>
      </c>
      <c r="K134" s="7" t="s">
        <v>6</v>
      </c>
      <c r="L134" s="3">
        <f t="shared" si="3"/>
        <v>-12</v>
      </c>
      <c r="M134" s="3">
        <f>IF(L134="","",SUM($L$14:L134))</f>
        <v>-147</v>
      </c>
    </row>
    <row r="135" spans="1:13">
      <c r="A135">
        <v>122</v>
      </c>
      <c r="B135" s="4"/>
      <c r="C135" s="5">
        <v>4</v>
      </c>
      <c r="D135" s="6">
        <f>IF(C135="","",VLOOKUP(C135,Tabelle2!$A$2:$B$38,2,0))</f>
        <v>1</v>
      </c>
      <c r="E135" s="7" t="s">
        <v>8</v>
      </c>
      <c r="F135" s="3" t="str">
        <f t="shared" si="2"/>
        <v/>
      </c>
      <c r="G135" s="3" t="str">
        <f>IF(F135="","",SUM($F$14:F135))</f>
        <v/>
      </c>
      <c r="I135" s="5">
        <v>4</v>
      </c>
      <c r="J135" s="6">
        <f>IF(I135="","",VLOOKUP(I135,Tabelle2!$A$41:$B$77,2,0))</f>
        <v>1</v>
      </c>
      <c r="K135" s="7" t="s">
        <v>7</v>
      </c>
      <c r="L135" s="3">
        <f t="shared" si="3"/>
        <v>25</v>
      </c>
      <c r="M135" s="3">
        <f>IF(L135="","",SUM($L$14:L135))</f>
        <v>-122</v>
      </c>
    </row>
    <row r="136" spans="1:13">
      <c r="A136">
        <v>123</v>
      </c>
      <c r="B136" s="4"/>
      <c r="C136" s="5">
        <v>18</v>
      </c>
      <c r="D136" s="6">
        <f>IF(C136="","",VLOOKUP(C136,Tabelle2!$A$2:$B$38,2,0))</f>
        <v>3</v>
      </c>
      <c r="E136" s="7" t="s">
        <v>6</v>
      </c>
      <c r="F136" s="3">
        <f t="shared" si="2"/>
        <v>-12</v>
      </c>
      <c r="G136" s="3">
        <f>IF(F136="","",SUM($F$14:F136))</f>
        <v>193</v>
      </c>
      <c r="I136" s="5">
        <v>18</v>
      </c>
      <c r="J136" s="6">
        <f>IF(I136="","",VLOOKUP(I136,Tabelle2!$A$41:$B$77,2,0))</f>
        <v>2</v>
      </c>
      <c r="K136" s="7" t="s">
        <v>8</v>
      </c>
      <c r="L136" s="3" t="str">
        <f t="shared" si="3"/>
        <v/>
      </c>
      <c r="M136" s="3" t="str">
        <f>IF(L136="","",SUM($L$14:L136))</f>
        <v/>
      </c>
    </row>
    <row r="137" spans="1:13">
      <c r="A137">
        <v>124</v>
      </c>
      <c r="B137" s="4"/>
      <c r="C137" s="5">
        <v>3</v>
      </c>
      <c r="D137" s="6">
        <f>IF(C137="","",VLOOKUP(C137,Tabelle2!$A$2:$B$38,2,0))</f>
        <v>3</v>
      </c>
      <c r="E137" s="7" t="s">
        <v>6</v>
      </c>
      <c r="F137" s="3">
        <f t="shared" si="2"/>
        <v>-12</v>
      </c>
      <c r="G137" s="3">
        <f>IF(F137="","",SUM($F$14:F137))</f>
        <v>181</v>
      </c>
      <c r="I137" s="5">
        <v>3</v>
      </c>
      <c r="J137" s="6">
        <f>IF(I137="","",VLOOKUP(I137,Tabelle2!$A$41:$B$77,2,0))</f>
        <v>1</v>
      </c>
      <c r="K137" s="7" t="s">
        <v>8</v>
      </c>
      <c r="L137" s="3" t="str">
        <f t="shared" si="3"/>
        <v/>
      </c>
      <c r="M137" s="3" t="str">
        <f>IF(L137="","",SUM($L$14:L137))</f>
        <v/>
      </c>
    </row>
    <row r="138" spans="1:13">
      <c r="A138">
        <v>125</v>
      </c>
      <c r="B138" s="4"/>
      <c r="C138" s="5">
        <v>28</v>
      </c>
      <c r="D138" s="6">
        <f>IF(C138="","",VLOOKUP(C138,Tabelle2!$A$2:$B$38,2,0))</f>
        <v>3</v>
      </c>
      <c r="E138" s="7" t="s">
        <v>6</v>
      </c>
      <c r="F138" s="3">
        <f t="shared" si="2"/>
        <v>-12</v>
      </c>
      <c r="G138" s="3">
        <f>IF(F138="","",SUM($F$14:F138))</f>
        <v>169</v>
      </c>
      <c r="I138" s="5">
        <v>28</v>
      </c>
      <c r="J138" s="6">
        <f>IF(I138="","",VLOOKUP(I138,Tabelle2!$A$41:$B$77,2,0))</f>
        <v>3</v>
      </c>
      <c r="K138" s="7" t="s">
        <v>7</v>
      </c>
      <c r="L138" s="3">
        <f t="shared" si="3"/>
        <v>25</v>
      </c>
      <c r="M138" s="3">
        <f>IF(L138="","",SUM($L$14:L138))</f>
        <v>-97</v>
      </c>
    </row>
    <row r="139" spans="1:13">
      <c r="A139">
        <v>126</v>
      </c>
      <c r="B139" s="4"/>
      <c r="C139" s="5">
        <v>27</v>
      </c>
      <c r="D139" s="6">
        <f>IF(C139="","",VLOOKUP(C139,Tabelle2!$A$2:$B$38,2,0))</f>
        <v>1</v>
      </c>
      <c r="E139" s="7" t="s">
        <v>6</v>
      </c>
      <c r="F139" s="3">
        <f t="shared" si="2"/>
        <v>-12</v>
      </c>
      <c r="G139" s="3">
        <f>IF(F139="","",SUM($F$14:F139))</f>
        <v>157</v>
      </c>
      <c r="I139" s="5">
        <v>27</v>
      </c>
      <c r="J139" s="6">
        <f>IF(I139="","",VLOOKUP(I139,Tabelle2!$A$41:$B$77,2,0))</f>
        <v>3</v>
      </c>
      <c r="K139" s="7" t="s">
        <v>8</v>
      </c>
      <c r="L139" s="3" t="str">
        <f t="shared" si="3"/>
        <v/>
      </c>
      <c r="M139" s="3" t="str">
        <f>IF(L139="","",SUM($L$14:L139))</f>
        <v/>
      </c>
    </row>
    <row r="140" spans="1:13">
      <c r="A140">
        <v>127</v>
      </c>
      <c r="B140" s="4"/>
      <c r="C140" s="5">
        <v>30</v>
      </c>
      <c r="D140" s="6">
        <f>IF(C140="","",VLOOKUP(C140,Tabelle2!$A$2:$B$38,2,0))</f>
        <v>2</v>
      </c>
      <c r="E140" s="7" t="s">
        <v>7</v>
      </c>
      <c r="F140" s="3">
        <f t="shared" si="2"/>
        <v>25</v>
      </c>
      <c r="G140" s="3">
        <f>IF(F140="","",SUM($F$14:F140))</f>
        <v>182</v>
      </c>
      <c r="I140" s="5">
        <v>30</v>
      </c>
      <c r="J140" s="6">
        <f>IF(I140="","",VLOOKUP(I140,Tabelle2!$A$41:$B$77,2,0))</f>
        <v>3</v>
      </c>
      <c r="K140" s="7" t="s">
        <v>8</v>
      </c>
      <c r="L140" s="3" t="str">
        <f t="shared" si="3"/>
        <v/>
      </c>
      <c r="M140" s="3" t="str">
        <f>IF(L140="","",SUM($L$14:L140))</f>
        <v/>
      </c>
    </row>
    <row r="141" spans="1:13">
      <c r="A141">
        <v>128</v>
      </c>
      <c r="B141" s="4"/>
      <c r="C141" s="5">
        <v>29</v>
      </c>
      <c r="D141" s="6">
        <f>IF(C141="","",VLOOKUP(C141,Tabelle2!$A$2:$B$38,2,0))</f>
        <v>3</v>
      </c>
      <c r="E141" s="7" t="s">
        <v>8</v>
      </c>
      <c r="F141" s="3" t="str">
        <f t="shared" si="2"/>
        <v/>
      </c>
      <c r="G141" s="3" t="str">
        <f>IF(F141="","",SUM($F$14:F141))</f>
        <v/>
      </c>
      <c r="I141" s="5">
        <v>29</v>
      </c>
      <c r="J141" s="6">
        <f>IF(I141="","",VLOOKUP(I141,Tabelle2!$A$41:$B$77,2,0))</f>
        <v>3</v>
      </c>
      <c r="K141" s="7" t="s">
        <v>8</v>
      </c>
      <c r="L141" s="3" t="str">
        <f t="shared" si="3"/>
        <v/>
      </c>
      <c r="M141" s="3" t="str">
        <f>IF(L141="","",SUM($L$14:L141))</f>
        <v/>
      </c>
    </row>
    <row r="142" spans="1:13">
      <c r="A142">
        <v>129</v>
      </c>
      <c r="B142" s="4"/>
      <c r="C142" s="5">
        <v>23</v>
      </c>
      <c r="D142" s="6">
        <f>IF(C142="","",VLOOKUP(C142,Tabelle2!$A$2:$B$38,2,0))</f>
        <v>2</v>
      </c>
      <c r="E142" s="7" t="s">
        <v>8</v>
      </c>
      <c r="F142" s="3" t="str">
        <f t="shared" si="2"/>
        <v/>
      </c>
      <c r="G142" s="3" t="str">
        <f>IF(F142="","",SUM($F$14:F142))</f>
        <v/>
      </c>
      <c r="I142" s="5">
        <v>23</v>
      </c>
      <c r="J142" s="6">
        <f>IF(I142="","",VLOOKUP(I142,Tabelle2!$A$41:$B$77,2,0))</f>
        <v>2</v>
      </c>
      <c r="K142" s="7" t="s">
        <v>8</v>
      </c>
      <c r="L142" s="3" t="str">
        <f t="shared" si="3"/>
        <v/>
      </c>
      <c r="M142" s="3" t="str">
        <f>IF(L142="","",SUM($L$14:L142))</f>
        <v/>
      </c>
    </row>
    <row r="143" spans="1:13">
      <c r="A143">
        <v>130</v>
      </c>
      <c r="B143" s="4"/>
      <c r="C143" s="5">
        <v>12</v>
      </c>
      <c r="D143" s="6">
        <f>IF(C143="","",VLOOKUP(C143,Tabelle2!$A$2:$B$38,2,0))</f>
        <v>3</v>
      </c>
      <c r="E143" s="7" t="s">
        <v>6</v>
      </c>
      <c r="F143" s="3">
        <f t="shared" ref="F143:F206" si="4">IF(E143="","",IF(E143="w",25,IF(E143="l",-12,"")))</f>
        <v>-12</v>
      </c>
      <c r="G143" s="3">
        <f>IF(F143="","",SUM($F$14:F143))</f>
        <v>170</v>
      </c>
      <c r="I143" s="5">
        <v>12</v>
      </c>
      <c r="J143" s="6">
        <f>IF(I143="","",VLOOKUP(I143,Tabelle2!$A$41:$B$77,2,0))</f>
        <v>1</v>
      </c>
      <c r="K143" s="7" t="s">
        <v>7</v>
      </c>
      <c r="L143" s="3">
        <f t="shared" ref="L143:L206" si="5">IF(K143="","",IF(K143="w",25,IF(K143="l",-12,"")))</f>
        <v>25</v>
      </c>
      <c r="M143" s="3">
        <f>IF(L143="","",SUM($L$14:L143))</f>
        <v>-72</v>
      </c>
    </row>
    <row r="144" spans="1:13">
      <c r="A144">
        <v>131</v>
      </c>
      <c r="B144" s="4"/>
      <c r="C144" s="5">
        <v>15</v>
      </c>
      <c r="D144" s="6">
        <f>IF(C144="","",VLOOKUP(C144,Tabelle2!$A$2:$B$38,2,0))</f>
        <v>1</v>
      </c>
      <c r="E144" s="7" t="s">
        <v>7</v>
      </c>
      <c r="F144" s="3">
        <f t="shared" si="4"/>
        <v>25</v>
      </c>
      <c r="G144" s="3">
        <f>IF(F144="","",SUM($F$14:F144))</f>
        <v>195</v>
      </c>
      <c r="I144" s="5">
        <v>15</v>
      </c>
      <c r="J144" s="6">
        <f>IF(I144="","",VLOOKUP(I144,Tabelle2!$A$41:$B$77,2,0))</f>
        <v>2</v>
      </c>
      <c r="K144" s="7" t="s">
        <v>8</v>
      </c>
      <c r="L144" s="3" t="str">
        <f t="shared" si="5"/>
        <v/>
      </c>
      <c r="M144" s="3" t="str">
        <f>IF(L144="","",SUM($L$14:L144))</f>
        <v/>
      </c>
    </row>
    <row r="145" spans="1:13">
      <c r="A145">
        <v>132</v>
      </c>
      <c r="B145" s="4"/>
      <c r="C145" s="5">
        <v>13</v>
      </c>
      <c r="D145" s="6">
        <f>IF(C145="","",VLOOKUP(C145,Tabelle2!$A$2:$B$38,2,0))</f>
        <v>1</v>
      </c>
      <c r="E145" s="7" t="s">
        <v>8</v>
      </c>
      <c r="F145" s="3" t="str">
        <f t="shared" si="4"/>
        <v/>
      </c>
      <c r="G145" s="3" t="str">
        <f>IF(F145="","",SUM($F$14:F145))</f>
        <v/>
      </c>
      <c r="I145" s="5">
        <v>13</v>
      </c>
      <c r="J145" s="6">
        <f>IF(I145="","",VLOOKUP(I145,Tabelle2!$A$41:$B$77,2,0))</f>
        <v>2</v>
      </c>
      <c r="K145" s="7" t="s">
        <v>8</v>
      </c>
      <c r="L145" s="3" t="str">
        <f t="shared" si="5"/>
        <v/>
      </c>
      <c r="M145" s="3" t="str">
        <f>IF(L145="","",SUM($L$14:L145))</f>
        <v/>
      </c>
    </row>
    <row r="146" spans="1:13">
      <c r="A146">
        <v>133</v>
      </c>
      <c r="B146" s="4"/>
      <c r="C146" s="5">
        <v>27</v>
      </c>
      <c r="D146" s="6">
        <f>IF(C146="","",VLOOKUP(C146,Tabelle2!$A$2:$B$38,2,0))</f>
        <v>1</v>
      </c>
      <c r="E146" s="7" t="s">
        <v>8</v>
      </c>
      <c r="F146" s="3" t="str">
        <f t="shared" si="4"/>
        <v/>
      </c>
      <c r="G146" s="3" t="str">
        <f>IF(F146="","",SUM($F$14:F146))</f>
        <v/>
      </c>
      <c r="I146" s="5">
        <v>27</v>
      </c>
      <c r="J146" s="6">
        <f>IF(I146="","",VLOOKUP(I146,Tabelle2!$A$41:$B$77,2,0))</f>
        <v>3</v>
      </c>
      <c r="K146" s="7" t="s">
        <v>8</v>
      </c>
      <c r="L146" s="3" t="str">
        <f t="shared" si="5"/>
        <v/>
      </c>
      <c r="M146" s="3" t="str">
        <f>IF(L146="","",SUM($L$14:L146))</f>
        <v/>
      </c>
    </row>
    <row r="147" spans="1:13">
      <c r="A147">
        <v>134</v>
      </c>
      <c r="B147" s="4"/>
      <c r="C147" s="5">
        <v>17</v>
      </c>
      <c r="D147" s="6">
        <f>IF(C147="","",VLOOKUP(C147,Tabelle2!$A$2:$B$38,2,0))</f>
        <v>1</v>
      </c>
      <c r="E147" s="7" t="s">
        <v>8</v>
      </c>
      <c r="F147" s="3" t="str">
        <f t="shared" si="4"/>
        <v/>
      </c>
      <c r="G147" s="3" t="str">
        <f>IF(F147="","",SUM($F$14:F147))</f>
        <v/>
      </c>
      <c r="I147" s="5">
        <v>17</v>
      </c>
      <c r="J147" s="6">
        <f>IF(I147="","",VLOOKUP(I147,Tabelle2!$A$41:$B$77,2,0))</f>
        <v>2</v>
      </c>
      <c r="K147" s="7" t="s">
        <v>6</v>
      </c>
      <c r="L147" s="3">
        <f t="shared" si="5"/>
        <v>-12</v>
      </c>
      <c r="M147" s="3">
        <f>IF(L147="","",SUM($L$14:L147))</f>
        <v>-84</v>
      </c>
    </row>
    <row r="148" spans="1:13">
      <c r="A148">
        <v>135</v>
      </c>
      <c r="B148" s="4"/>
      <c r="C148" s="5">
        <v>0</v>
      </c>
      <c r="D148" s="6">
        <f>IF(C148="","",VLOOKUP(C148,Tabelle2!$A$2:$B$38,2,0))</f>
        <v>1</v>
      </c>
      <c r="E148" s="7" t="s">
        <v>8</v>
      </c>
      <c r="F148" s="3" t="str">
        <f t="shared" si="4"/>
        <v/>
      </c>
      <c r="G148" s="3" t="str">
        <f>IF(F148="","",SUM($F$14:F148))</f>
        <v/>
      </c>
      <c r="I148" s="5">
        <v>0</v>
      </c>
      <c r="J148" s="6">
        <f>IF(I148="","",VLOOKUP(I148,Tabelle2!$A$41:$B$77,2,0))</f>
        <v>0</v>
      </c>
      <c r="K148" s="7" t="s">
        <v>6</v>
      </c>
      <c r="L148" s="3">
        <f t="shared" si="5"/>
        <v>-12</v>
      </c>
      <c r="M148" s="3">
        <f>IF(L148="","",SUM($L$14:L148))</f>
        <v>-96</v>
      </c>
    </row>
    <row r="149" spans="1:13">
      <c r="A149">
        <v>136</v>
      </c>
      <c r="B149" s="4"/>
      <c r="C149" s="5">
        <v>7</v>
      </c>
      <c r="D149" s="6">
        <f>IF(C149="","",VLOOKUP(C149,Tabelle2!$A$2:$B$38,2,0))</f>
        <v>3</v>
      </c>
      <c r="E149" s="7" t="s">
        <v>8</v>
      </c>
      <c r="F149" s="3" t="str">
        <f t="shared" si="4"/>
        <v/>
      </c>
      <c r="G149" s="3" t="str">
        <f>IF(F149="","",SUM($F$14:F149))</f>
        <v/>
      </c>
      <c r="I149" s="5">
        <v>7</v>
      </c>
      <c r="J149" s="6">
        <f>IF(I149="","",VLOOKUP(I149,Tabelle2!$A$41:$B$77,2,0))</f>
        <v>1</v>
      </c>
      <c r="K149" s="7" t="s">
        <v>7</v>
      </c>
      <c r="L149" s="3">
        <f t="shared" si="5"/>
        <v>25</v>
      </c>
      <c r="M149" s="3">
        <f>IF(L149="","",SUM($L$14:L149))</f>
        <v>-71</v>
      </c>
    </row>
    <row r="150" spans="1:13">
      <c r="A150">
        <v>137</v>
      </c>
      <c r="B150" s="4"/>
      <c r="C150" s="5">
        <v>14</v>
      </c>
      <c r="D150" s="6">
        <f>IF(C150="","",VLOOKUP(C150,Tabelle2!$A$2:$B$38,2,0))</f>
        <v>3</v>
      </c>
      <c r="E150" s="7" t="s">
        <v>6</v>
      </c>
      <c r="F150" s="3">
        <f t="shared" si="4"/>
        <v>-12</v>
      </c>
      <c r="G150" s="3">
        <f>IF(F150="","",SUM($F$14:F150))</f>
        <v>183</v>
      </c>
      <c r="I150" s="5">
        <v>14</v>
      </c>
      <c r="J150" s="6">
        <f>IF(I150="","",VLOOKUP(I150,Tabelle2!$A$41:$B$77,2,0))</f>
        <v>2</v>
      </c>
      <c r="K150" s="7" t="s">
        <v>8</v>
      </c>
      <c r="L150" s="3" t="str">
        <f t="shared" si="5"/>
        <v/>
      </c>
      <c r="M150" s="3" t="str">
        <f>IF(L150="","",SUM($L$14:L150))</f>
        <v/>
      </c>
    </row>
    <row r="151" spans="1:13">
      <c r="A151">
        <v>138</v>
      </c>
      <c r="B151" s="4"/>
      <c r="C151" s="5">
        <v>0</v>
      </c>
      <c r="D151" s="6">
        <f>IF(C151="","",VLOOKUP(C151,Tabelle2!$A$2:$B$38,2,0))</f>
        <v>1</v>
      </c>
      <c r="E151" s="7" t="s">
        <v>6</v>
      </c>
      <c r="F151" s="3">
        <f t="shared" si="4"/>
        <v>-12</v>
      </c>
      <c r="G151" s="3">
        <f>IF(F151="","",SUM($F$14:F151))</f>
        <v>171</v>
      </c>
      <c r="I151" s="5">
        <v>0</v>
      </c>
      <c r="J151" s="6">
        <f>IF(I151="","",VLOOKUP(I151,Tabelle2!$A$41:$B$77,2,0))</f>
        <v>0</v>
      </c>
      <c r="K151" s="7" t="s">
        <v>8</v>
      </c>
      <c r="L151" s="3" t="str">
        <f t="shared" si="5"/>
        <v/>
      </c>
      <c r="M151" s="3" t="str">
        <f>IF(L151="","",SUM($L$14:L151))</f>
        <v/>
      </c>
    </row>
    <row r="152" spans="1:13">
      <c r="A152">
        <v>139</v>
      </c>
      <c r="B152" s="4"/>
      <c r="C152" s="5">
        <v>5</v>
      </c>
      <c r="D152" s="6">
        <f>IF(C152="","",VLOOKUP(C152,Tabelle2!$A$2:$B$38,2,0))</f>
        <v>2</v>
      </c>
      <c r="E152" s="7" t="s">
        <v>7</v>
      </c>
      <c r="F152" s="3">
        <f t="shared" si="4"/>
        <v>25</v>
      </c>
      <c r="G152" s="3">
        <f>IF(F152="","",SUM($F$14:F152))</f>
        <v>196</v>
      </c>
      <c r="I152" s="5">
        <v>5</v>
      </c>
      <c r="J152" s="6">
        <f>IF(I152="","",VLOOKUP(I152,Tabelle2!$A$41:$B$77,2,0))</f>
        <v>1</v>
      </c>
      <c r="K152" s="7" t="s">
        <v>8</v>
      </c>
      <c r="L152" s="3" t="str">
        <f t="shared" si="5"/>
        <v/>
      </c>
      <c r="M152" s="3" t="str">
        <f>IF(L152="","",SUM($L$14:L152))</f>
        <v/>
      </c>
    </row>
    <row r="153" spans="1:13">
      <c r="A153">
        <v>140</v>
      </c>
      <c r="B153" s="4"/>
      <c r="C153" s="5">
        <v>1</v>
      </c>
      <c r="D153" s="6">
        <f>IF(C153="","",VLOOKUP(C153,Tabelle2!$A$2:$B$38,2,0))</f>
        <v>2</v>
      </c>
      <c r="E153" s="7" t="s">
        <v>8</v>
      </c>
      <c r="F153" s="3" t="str">
        <f t="shared" si="4"/>
        <v/>
      </c>
      <c r="G153" s="3" t="str">
        <f>IF(F153="","",SUM($F$14:F153))</f>
        <v/>
      </c>
      <c r="I153" s="5">
        <v>1</v>
      </c>
      <c r="J153" s="6">
        <f>IF(I153="","",VLOOKUP(I153,Tabelle2!$A$41:$B$77,2,0))</f>
        <v>1</v>
      </c>
      <c r="K153" s="7" t="s">
        <v>6</v>
      </c>
      <c r="L153" s="3">
        <f t="shared" si="5"/>
        <v>-12</v>
      </c>
      <c r="M153" s="3">
        <f>IF(L153="","",SUM($L$14:L153))</f>
        <v>-83</v>
      </c>
    </row>
    <row r="154" spans="1:13">
      <c r="A154">
        <v>141</v>
      </c>
      <c r="B154" s="4"/>
      <c r="C154" s="5">
        <v>5</v>
      </c>
      <c r="D154" s="6">
        <f>IF(C154="","",VLOOKUP(C154,Tabelle2!$A$2:$B$38,2,0))</f>
        <v>2</v>
      </c>
      <c r="E154" s="7" t="s">
        <v>8</v>
      </c>
      <c r="F154" s="3"/>
      <c r="G154" s="3" t="str">
        <f>IF(F154="","",SUM($F$14:F154))</f>
        <v/>
      </c>
      <c r="I154" s="5">
        <v>5</v>
      </c>
      <c r="J154" s="6">
        <f>IF(I154="","",VLOOKUP(I154,Tabelle2!$A$41:$B$77,2,0))</f>
        <v>1</v>
      </c>
      <c r="K154" s="7" t="s">
        <v>6</v>
      </c>
      <c r="L154" s="3">
        <f t="shared" si="5"/>
        <v>-12</v>
      </c>
      <c r="M154" s="3">
        <f>IF(L154="","",SUM($L$14:L154))</f>
        <v>-95</v>
      </c>
    </row>
    <row r="155" spans="1:13">
      <c r="A155">
        <v>142</v>
      </c>
      <c r="B155" s="4"/>
      <c r="C155" s="5">
        <v>4</v>
      </c>
      <c r="D155" s="6">
        <f>IF(C155="","",VLOOKUP(C155,Tabelle2!$A$2:$B$38,2,0))</f>
        <v>1</v>
      </c>
      <c r="E155" s="7" t="s">
        <v>8</v>
      </c>
      <c r="F155" s="3" t="str">
        <f t="shared" si="4"/>
        <v/>
      </c>
      <c r="G155" s="3" t="str">
        <f>IF(F155="","",SUM($F$14:F155))</f>
        <v/>
      </c>
      <c r="I155" s="5">
        <v>4</v>
      </c>
      <c r="J155" s="6">
        <f>IF(I155="","",VLOOKUP(I155,Tabelle2!$A$41:$B$77,2,0))</f>
        <v>1</v>
      </c>
      <c r="K155" s="7" t="s">
        <v>6</v>
      </c>
      <c r="L155" s="3">
        <f t="shared" si="5"/>
        <v>-12</v>
      </c>
      <c r="M155" s="3">
        <f>IF(L155="","",SUM($L$14:L155))</f>
        <v>-107</v>
      </c>
    </row>
    <row r="156" spans="1:13">
      <c r="A156">
        <v>143</v>
      </c>
      <c r="B156" s="4"/>
      <c r="C156" s="5">
        <v>23</v>
      </c>
      <c r="D156" s="6">
        <f>IF(C156="","",VLOOKUP(C156,Tabelle2!$A$2:$B$38,2,0))</f>
        <v>2</v>
      </c>
      <c r="E156" s="7" t="s">
        <v>6</v>
      </c>
      <c r="F156" s="3">
        <f t="shared" si="4"/>
        <v>-12</v>
      </c>
      <c r="G156" s="3">
        <f>IF(F156="","",SUM($F$14:F156))</f>
        <v>184</v>
      </c>
      <c r="I156" s="5">
        <v>23</v>
      </c>
      <c r="J156" s="6">
        <f>IF(I156="","",VLOOKUP(I156,Tabelle2!$A$41:$B$77,2,0))</f>
        <v>2</v>
      </c>
      <c r="K156" s="7" t="s">
        <v>6</v>
      </c>
      <c r="L156" s="3">
        <f t="shared" si="5"/>
        <v>-12</v>
      </c>
      <c r="M156" s="3">
        <f>IF(L156="","",SUM($L$14:L156))</f>
        <v>-119</v>
      </c>
    </row>
    <row r="157" spans="1:13">
      <c r="A157">
        <v>144</v>
      </c>
      <c r="B157" s="4"/>
      <c r="C157" s="5">
        <v>9</v>
      </c>
      <c r="D157" s="6">
        <f>IF(C157="","",VLOOKUP(C157,Tabelle2!$A$2:$B$38,2,0))</f>
        <v>3</v>
      </c>
      <c r="E157" s="7" t="s">
        <v>7</v>
      </c>
      <c r="F157" s="3">
        <f t="shared" si="4"/>
        <v>25</v>
      </c>
      <c r="G157" s="3">
        <f>IF(F157="","",SUM($F$14:F157))</f>
        <v>209</v>
      </c>
      <c r="I157" s="5">
        <v>9</v>
      </c>
      <c r="J157" s="6">
        <f>IF(I157="","",VLOOKUP(I157,Tabelle2!$A$41:$B$77,2,0))</f>
        <v>1</v>
      </c>
      <c r="K157" s="7" t="s">
        <v>6</v>
      </c>
      <c r="L157" s="3">
        <f t="shared" si="5"/>
        <v>-12</v>
      </c>
      <c r="M157" s="3">
        <f>IF(L157="","",SUM($L$14:L157))</f>
        <v>-131</v>
      </c>
    </row>
    <row r="158" spans="1:13">
      <c r="A158">
        <v>145</v>
      </c>
      <c r="B158" s="4"/>
      <c r="C158" s="5">
        <v>4</v>
      </c>
      <c r="D158" s="6">
        <f>IF(C158="","",VLOOKUP(C158,Tabelle2!$A$2:$B$38,2,0))</f>
        <v>1</v>
      </c>
      <c r="E158" s="7" t="s">
        <v>8</v>
      </c>
      <c r="F158" s="3" t="str">
        <f t="shared" si="4"/>
        <v/>
      </c>
      <c r="G158" s="3" t="str">
        <f>IF(F158="","",SUM($F$14:F158))</f>
        <v/>
      </c>
      <c r="I158" s="5">
        <v>4</v>
      </c>
      <c r="J158" s="6">
        <f>IF(I158="","",VLOOKUP(I158,Tabelle2!$A$41:$B$77,2,0))</f>
        <v>1</v>
      </c>
      <c r="K158" s="7" t="s">
        <v>6</v>
      </c>
      <c r="L158" s="3">
        <f t="shared" si="5"/>
        <v>-12</v>
      </c>
      <c r="M158" s="3">
        <f>IF(L158="","",SUM($L$14:L158))</f>
        <v>-143</v>
      </c>
    </row>
    <row r="159" spans="1:13">
      <c r="A159">
        <v>146</v>
      </c>
      <c r="B159" s="4"/>
      <c r="C159" s="5">
        <v>35</v>
      </c>
      <c r="D159" s="6">
        <f>IF(C159="","",VLOOKUP(C159,Tabelle2!$A$2:$B$38,2,0))</f>
        <v>3</v>
      </c>
      <c r="E159" s="7" t="s">
        <v>8</v>
      </c>
      <c r="F159" s="3" t="str">
        <f t="shared" si="4"/>
        <v/>
      </c>
      <c r="G159" s="3" t="str">
        <f>IF(F159="","",SUM($F$14:F159))</f>
        <v/>
      </c>
      <c r="I159" s="5">
        <v>35</v>
      </c>
      <c r="J159" s="6">
        <f>IF(I159="","",VLOOKUP(I159,Tabelle2!$A$41:$B$77,2,0))</f>
        <v>3</v>
      </c>
      <c r="K159" s="7" t="s">
        <v>7</v>
      </c>
      <c r="L159" s="3">
        <f t="shared" si="5"/>
        <v>25</v>
      </c>
      <c r="M159" s="3">
        <f>IF(L159="","",SUM($L$14:L159))</f>
        <v>-118</v>
      </c>
    </row>
    <row r="160" spans="1:13">
      <c r="A160">
        <v>147</v>
      </c>
      <c r="B160" s="4"/>
      <c r="C160" s="5">
        <v>34</v>
      </c>
      <c r="D160" s="6">
        <f>IF(C160="","",VLOOKUP(C160,Tabelle2!$A$2:$B$38,2,0))</f>
        <v>1</v>
      </c>
      <c r="E160" s="7" t="s">
        <v>6</v>
      </c>
      <c r="F160" s="3">
        <f t="shared" si="4"/>
        <v>-12</v>
      </c>
      <c r="G160" s="3">
        <f>IF(F160="","",SUM($F$14:F160))</f>
        <v>197</v>
      </c>
      <c r="I160" s="5">
        <v>34</v>
      </c>
      <c r="J160" s="6">
        <f>IF(I160="","",VLOOKUP(I160,Tabelle2!$A$41:$B$77,2,0))</f>
        <v>3</v>
      </c>
      <c r="K160" s="7" t="s">
        <v>8</v>
      </c>
      <c r="L160" s="3" t="str">
        <f t="shared" si="5"/>
        <v/>
      </c>
      <c r="M160" s="3" t="str">
        <f>IF(L160="","",SUM($L$14:L160))</f>
        <v/>
      </c>
    </row>
    <row r="161" spans="1:13">
      <c r="A161">
        <v>148</v>
      </c>
      <c r="B161" s="4"/>
      <c r="C161" s="5">
        <v>12</v>
      </c>
      <c r="D161" s="6">
        <f>IF(C161="","",VLOOKUP(C161,Tabelle2!$A$2:$B$38,2,0))</f>
        <v>3</v>
      </c>
      <c r="E161" s="7" t="s">
        <v>6</v>
      </c>
      <c r="F161" s="3">
        <f t="shared" si="4"/>
        <v>-12</v>
      </c>
      <c r="G161" s="3">
        <f>IF(F161="","",SUM($F$14:F161))</f>
        <v>185</v>
      </c>
      <c r="I161" s="5">
        <v>12</v>
      </c>
      <c r="J161" s="6">
        <f>IF(I161="","",VLOOKUP(I161,Tabelle2!$A$41:$B$77,2,0))</f>
        <v>1</v>
      </c>
      <c r="K161" s="7" t="s">
        <v>8</v>
      </c>
      <c r="L161" s="3" t="str">
        <f t="shared" si="5"/>
        <v/>
      </c>
      <c r="M161" s="3" t="str">
        <f>IF(L161="","",SUM($L$14:L161))</f>
        <v/>
      </c>
    </row>
    <row r="162" spans="1:13">
      <c r="A162">
        <v>149</v>
      </c>
      <c r="B162" s="4"/>
      <c r="C162" s="5">
        <v>12</v>
      </c>
      <c r="D162" s="6">
        <f>IF(C162="","",VLOOKUP(C162,Tabelle2!$A$2:$B$38,2,0))</f>
        <v>3</v>
      </c>
      <c r="E162" s="7" t="s">
        <v>6</v>
      </c>
      <c r="F162" s="3">
        <f t="shared" si="4"/>
        <v>-12</v>
      </c>
      <c r="G162" s="3">
        <f>IF(F162="","",SUM($F$14:F162))</f>
        <v>173</v>
      </c>
      <c r="I162" s="5">
        <v>12</v>
      </c>
      <c r="J162" s="6">
        <f>IF(I162="","",VLOOKUP(I162,Tabelle2!$A$41:$B$77,2,0))</f>
        <v>1</v>
      </c>
      <c r="K162" s="7" t="s">
        <v>6</v>
      </c>
      <c r="L162" s="3">
        <f t="shared" si="5"/>
        <v>-12</v>
      </c>
      <c r="M162" s="3">
        <f>IF(L162="","",SUM($L$14:L162))</f>
        <v>-130</v>
      </c>
    </row>
    <row r="163" spans="1:13">
      <c r="A163">
        <v>150</v>
      </c>
      <c r="B163" s="4"/>
      <c r="C163" s="5">
        <v>26</v>
      </c>
      <c r="D163" s="6">
        <f>IF(C163="","",VLOOKUP(C163,Tabelle2!$A$2:$B$38,2,0))</f>
        <v>3</v>
      </c>
      <c r="E163" s="7" t="s">
        <v>6</v>
      </c>
      <c r="F163" s="3">
        <f t="shared" si="4"/>
        <v>-12</v>
      </c>
      <c r="G163" s="3">
        <f>IF(F163="","",SUM($F$14:F163))</f>
        <v>161</v>
      </c>
      <c r="I163" s="5">
        <v>26</v>
      </c>
      <c r="J163" s="6">
        <f>IF(I163="","",VLOOKUP(I163,Tabelle2!$A$41:$B$77,2,0))</f>
        <v>3</v>
      </c>
      <c r="K163" s="7" t="s">
        <v>6</v>
      </c>
      <c r="L163" s="3">
        <f t="shared" si="5"/>
        <v>-12</v>
      </c>
      <c r="M163" s="3">
        <f>IF(L163="","",SUM($L$14:L163))</f>
        <v>-142</v>
      </c>
    </row>
    <row r="164" spans="1:13">
      <c r="A164">
        <v>151</v>
      </c>
      <c r="B164" s="4"/>
      <c r="C164" s="5">
        <v>23</v>
      </c>
      <c r="D164" s="6">
        <f>IF(C164="","",VLOOKUP(C164,Tabelle2!$A$2:$B$38,2,0))</f>
        <v>2</v>
      </c>
      <c r="E164" s="7" t="s">
        <v>7</v>
      </c>
      <c r="F164" s="3">
        <f t="shared" si="4"/>
        <v>25</v>
      </c>
      <c r="G164" s="3">
        <f>IF(F164="","",SUM($F$14:F164))</f>
        <v>186</v>
      </c>
      <c r="I164" s="5">
        <v>23</v>
      </c>
      <c r="J164" s="6">
        <f>IF(I164="","",VLOOKUP(I164,Tabelle2!$A$41:$B$77,2,0))</f>
        <v>2</v>
      </c>
      <c r="K164" s="7" t="s">
        <v>7</v>
      </c>
      <c r="L164" s="3">
        <f t="shared" si="5"/>
        <v>25</v>
      </c>
      <c r="M164" s="3">
        <f>IF(L164="","",SUM($L$14:L164))</f>
        <v>-117</v>
      </c>
    </row>
    <row r="165" spans="1:13">
      <c r="A165">
        <v>152</v>
      </c>
      <c r="B165" s="4"/>
      <c r="C165" s="5">
        <v>32</v>
      </c>
      <c r="D165" s="6">
        <f>IF(C165="","",VLOOKUP(C165,Tabelle2!$A$2:$B$38,2,0))</f>
        <v>1</v>
      </c>
      <c r="E165" s="7" t="s">
        <v>8</v>
      </c>
      <c r="F165" s="3" t="str">
        <f t="shared" si="4"/>
        <v/>
      </c>
      <c r="G165" s="3" t="str">
        <f>IF(F165="","",SUM($F$14:F165))</f>
        <v/>
      </c>
      <c r="I165" s="5">
        <v>32</v>
      </c>
      <c r="J165" s="6">
        <f>IF(I165="","",VLOOKUP(I165,Tabelle2!$A$41:$B$77,2,0))</f>
        <v>3</v>
      </c>
      <c r="K165" s="7" t="s">
        <v>8</v>
      </c>
      <c r="L165" s="3" t="str">
        <f t="shared" si="5"/>
        <v/>
      </c>
      <c r="M165" s="3" t="str">
        <f>IF(L165="","",SUM($L$14:L165))</f>
        <v/>
      </c>
    </row>
    <row r="166" spans="1:13">
      <c r="A166">
        <v>153</v>
      </c>
      <c r="B166" s="4"/>
      <c r="C166" s="5">
        <v>31</v>
      </c>
      <c r="D166" s="6">
        <f>IF(C166="","",VLOOKUP(C166,Tabelle2!$A$2:$B$38,2,0))</f>
        <v>3</v>
      </c>
      <c r="E166" s="7" t="s">
        <v>8</v>
      </c>
      <c r="F166" s="3" t="str">
        <f t="shared" si="4"/>
        <v/>
      </c>
      <c r="G166" s="3" t="str">
        <f>IF(F166="","",SUM($F$14:F166))</f>
        <v/>
      </c>
      <c r="I166" s="5">
        <v>31</v>
      </c>
      <c r="J166" s="6">
        <f>IF(I166="","",VLOOKUP(I166,Tabelle2!$A$41:$B$77,2,0))</f>
        <v>3</v>
      </c>
      <c r="K166" s="7" t="s">
        <v>8</v>
      </c>
      <c r="L166" s="3" t="str">
        <f t="shared" si="5"/>
        <v/>
      </c>
      <c r="M166" s="3" t="str">
        <f>IF(L166="","",SUM($L$14:L166))</f>
        <v/>
      </c>
    </row>
    <row r="167" spans="1:13">
      <c r="A167">
        <v>154</v>
      </c>
      <c r="B167" s="4"/>
      <c r="C167" s="5">
        <v>8</v>
      </c>
      <c r="D167" s="6">
        <f>IF(C167="","",VLOOKUP(C167,Tabelle2!$A$2:$B$38,2,0))</f>
        <v>2</v>
      </c>
      <c r="E167" s="7" t="s">
        <v>7</v>
      </c>
      <c r="F167" s="3">
        <f t="shared" si="4"/>
        <v>25</v>
      </c>
      <c r="G167" s="3">
        <f>IF(F167="","",SUM($F$14:F167))</f>
        <v>211</v>
      </c>
      <c r="I167" s="5">
        <v>8</v>
      </c>
      <c r="J167" s="6">
        <f>IF(I167="","",VLOOKUP(I167,Tabelle2!$A$41:$B$77,2,0))</f>
        <v>1</v>
      </c>
      <c r="K167" s="7" t="s">
        <v>8</v>
      </c>
      <c r="L167" s="3" t="str">
        <f t="shared" si="5"/>
        <v/>
      </c>
      <c r="M167" s="3" t="str">
        <f>IF(L167="","",SUM($L$14:L167))</f>
        <v/>
      </c>
    </row>
    <row r="168" spans="1:13">
      <c r="A168">
        <v>155</v>
      </c>
      <c r="B168" s="4"/>
      <c r="C168" s="5">
        <v>18</v>
      </c>
      <c r="D168" s="6">
        <f>IF(C168="","",VLOOKUP(C168,Tabelle2!$A$2:$B$38,2,0))</f>
        <v>3</v>
      </c>
      <c r="E168" s="7" t="s">
        <v>8</v>
      </c>
      <c r="F168" s="3" t="str">
        <f t="shared" si="4"/>
        <v/>
      </c>
      <c r="G168" s="3" t="str">
        <f>IF(F168="","",SUM($F$14:F168))</f>
        <v/>
      </c>
      <c r="I168" s="5">
        <v>18</v>
      </c>
      <c r="J168" s="6">
        <f>IF(I168="","",VLOOKUP(I168,Tabelle2!$A$41:$B$77,2,0))</f>
        <v>2</v>
      </c>
      <c r="K168" s="7" t="s">
        <v>7</v>
      </c>
      <c r="L168" s="3">
        <f t="shared" si="5"/>
        <v>25</v>
      </c>
      <c r="M168" s="3">
        <f>IF(L168="","",SUM($L$14:L168))</f>
        <v>-92</v>
      </c>
    </row>
    <row r="169" spans="1:13">
      <c r="A169">
        <v>156</v>
      </c>
      <c r="B169" s="4"/>
      <c r="C169" s="5">
        <v>11</v>
      </c>
      <c r="D169" s="6">
        <f>IF(C169="","",VLOOKUP(C169,Tabelle2!$A$2:$B$38,2,0))</f>
        <v>2</v>
      </c>
      <c r="E169" s="7" t="s">
        <v>8</v>
      </c>
      <c r="F169" s="3" t="str">
        <f t="shared" si="4"/>
        <v/>
      </c>
      <c r="G169" s="3" t="str">
        <f>IF(F169="","",SUM($F$14:F169))</f>
        <v/>
      </c>
      <c r="I169" s="5">
        <v>11</v>
      </c>
      <c r="J169" s="6">
        <f>IF(I169="","",VLOOKUP(I169,Tabelle2!$A$41:$B$77,2,0))</f>
        <v>1</v>
      </c>
      <c r="K169" s="7" t="s">
        <v>8</v>
      </c>
      <c r="L169" s="3" t="str">
        <f t="shared" si="5"/>
        <v/>
      </c>
      <c r="M169" s="3" t="str">
        <f>IF(L169="","",SUM($L$14:L169))</f>
        <v/>
      </c>
    </row>
    <row r="170" spans="1:13">
      <c r="A170">
        <v>157</v>
      </c>
      <c r="B170" s="4"/>
      <c r="C170" s="5">
        <v>8</v>
      </c>
      <c r="D170" s="6">
        <f>IF(C170="","",VLOOKUP(C170,Tabelle2!$A$2:$B$38,2,0))</f>
        <v>2</v>
      </c>
      <c r="E170" s="7" t="s">
        <v>6</v>
      </c>
      <c r="F170" s="3">
        <f t="shared" si="4"/>
        <v>-12</v>
      </c>
      <c r="G170" s="3">
        <f>IF(F170="","",SUM($F$14:F170))</f>
        <v>199</v>
      </c>
      <c r="I170" s="5">
        <v>8</v>
      </c>
      <c r="J170" s="6">
        <f>IF(I170="","",VLOOKUP(I170,Tabelle2!$A$41:$B$77,2,0))</f>
        <v>1</v>
      </c>
      <c r="K170" s="7" t="s">
        <v>8</v>
      </c>
      <c r="L170" s="3" t="str">
        <f t="shared" si="5"/>
        <v/>
      </c>
      <c r="M170" s="3" t="str">
        <f>IF(L170="","",SUM($L$14:L170))</f>
        <v/>
      </c>
    </row>
    <row r="171" spans="1:13">
      <c r="A171">
        <v>158</v>
      </c>
      <c r="B171" s="4"/>
      <c r="C171" s="5">
        <v>32</v>
      </c>
      <c r="D171" s="6">
        <f>IF(C171="","",VLOOKUP(C171,Tabelle2!$A$2:$B$38,2,0))</f>
        <v>1</v>
      </c>
      <c r="E171" s="7" t="s">
        <v>7</v>
      </c>
      <c r="F171" s="3">
        <f t="shared" si="4"/>
        <v>25</v>
      </c>
      <c r="G171" s="3">
        <f>IF(F171="","",SUM($F$14:F171))</f>
        <v>224</v>
      </c>
      <c r="I171" s="5">
        <v>32</v>
      </c>
      <c r="J171" s="6">
        <f>IF(I171="","",VLOOKUP(I171,Tabelle2!$A$41:$B$77,2,0))</f>
        <v>3</v>
      </c>
      <c r="K171" s="7" t="s">
        <v>8</v>
      </c>
      <c r="L171" s="3" t="str">
        <f t="shared" si="5"/>
        <v/>
      </c>
      <c r="M171" s="3" t="str">
        <f>IF(L171="","",SUM($L$14:L171))</f>
        <v/>
      </c>
    </row>
    <row r="172" spans="1:13">
      <c r="A172">
        <v>159</v>
      </c>
      <c r="B172" s="4"/>
      <c r="C172" s="5">
        <v>15</v>
      </c>
      <c r="D172" s="6">
        <f>IF(C172="","",VLOOKUP(C172,Tabelle2!$A$2:$B$38,2,0))</f>
        <v>1</v>
      </c>
      <c r="E172" s="7" t="s">
        <v>8</v>
      </c>
      <c r="F172" s="3" t="str">
        <f t="shared" si="4"/>
        <v/>
      </c>
      <c r="G172" s="3" t="str">
        <f>IF(F172="","",SUM($F$14:F172))</f>
        <v/>
      </c>
      <c r="I172" s="5">
        <v>15</v>
      </c>
      <c r="J172" s="6">
        <f>IF(I172="","",VLOOKUP(I172,Tabelle2!$A$41:$B$77,2,0))</f>
        <v>2</v>
      </c>
      <c r="K172" s="7" t="s">
        <v>7</v>
      </c>
      <c r="L172" s="3">
        <f t="shared" si="5"/>
        <v>25</v>
      </c>
      <c r="M172" s="3">
        <f>IF(L172="","",SUM($L$14:L172))</f>
        <v>-67</v>
      </c>
    </row>
    <row r="173" spans="1:13">
      <c r="A173">
        <v>160</v>
      </c>
      <c r="B173" s="4"/>
      <c r="C173" s="5">
        <v>23</v>
      </c>
      <c r="D173" s="6">
        <f>IF(C173="","",VLOOKUP(C173,Tabelle2!$A$2:$B$38,2,0))</f>
        <v>2</v>
      </c>
      <c r="E173" s="7" t="s">
        <v>8</v>
      </c>
      <c r="F173" s="3" t="str">
        <f t="shared" si="4"/>
        <v/>
      </c>
      <c r="G173" s="3" t="str">
        <f>IF(F173="","",SUM($F$14:F173))</f>
        <v/>
      </c>
      <c r="I173" s="5">
        <v>23</v>
      </c>
      <c r="J173" s="6">
        <f>IF(I173="","",VLOOKUP(I173,Tabelle2!$A$41:$B$77,2,0))</f>
        <v>2</v>
      </c>
      <c r="K173" s="7" t="s">
        <v>8</v>
      </c>
      <c r="L173" s="3" t="str">
        <f t="shared" si="5"/>
        <v/>
      </c>
      <c r="M173" s="3" t="str">
        <f>IF(L173="","",SUM($L$14:L173))</f>
        <v/>
      </c>
    </row>
    <row r="174" spans="1:13">
      <c r="A174">
        <v>161</v>
      </c>
      <c r="B174" s="4"/>
      <c r="C174" s="5">
        <v>2</v>
      </c>
      <c r="D174" s="6">
        <f>IF(C174="","",VLOOKUP(C174,Tabelle2!$A$2:$B$38,2,0))</f>
        <v>1</v>
      </c>
      <c r="E174" s="7" t="s">
        <v>6</v>
      </c>
      <c r="F174" s="3">
        <f t="shared" si="4"/>
        <v>-12</v>
      </c>
      <c r="G174" s="3">
        <f>IF(F174="","",SUM($F$14:F174))</f>
        <v>212</v>
      </c>
      <c r="I174" s="5">
        <v>2</v>
      </c>
      <c r="J174" s="6">
        <f>IF(I174="","",VLOOKUP(I174,Tabelle2!$A$41:$B$77,2,0))</f>
        <v>1</v>
      </c>
      <c r="K174" s="7" t="s">
        <v>8</v>
      </c>
      <c r="L174" s="3" t="str">
        <f t="shared" si="5"/>
        <v/>
      </c>
      <c r="M174" s="3" t="str">
        <f>IF(L174="","",SUM($L$14:L174))</f>
        <v/>
      </c>
    </row>
    <row r="175" spans="1:13">
      <c r="A175">
        <v>162</v>
      </c>
      <c r="B175" s="4"/>
      <c r="C175" s="5">
        <v>15</v>
      </c>
      <c r="D175" s="6">
        <f>IF(C175="","",VLOOKUP(C175,Tabelle2!$A$2:$B$38,2,0))</f>
        <v>1</v>
      </c>
      <c r="E175" s="7" t="s">
        <v>6</v>
      </c>
      <c r="F175" s="3">
        <f t="shared" si="4"/>
        <v>-12</v>
      </c>
      <c r="G175" s="3">
        <f>IF(F175="","",SUM($F$14:F175))</f>
        <v>200</v>
      </c>
      <c r="I175" s="5">
        <v>15</v>
      </c>
      <c r="J175" s="6">
        <f>IF(I175="","",VLOOKUP(I175,Tabelle2!$A$41:$B$77,2,0))</f>
        <v>2</v>
      </c>
      <c r="K175" s="7" t="s">
        <v>6</v>
      </c>
      <c r="L175" s="3">
        <f t="shared" si="5"/>
        <v>-12</v>
      </c>
      <c r="M175" s="3">
        <f>IF(L175="","",SUM($L$14:L175))</f>
        <v>-79</v>
      </c>
    </row>
    <row r="176" spans="1:13">
      <c r="A176">
        <v>163</v>
      </c>
      <c r="B176" s="4"/>
      <c r="C176" s="5">
        <v>27</v>
      </c>
      <c r="D176" s="6">
        <f>IF(C176="","",VLOOKUP(C176,Tabelle2!$A$2:$B$38,2,0))</f>
        <v>1</v>
      </c>
      <c r="E176" s="7" t="s">
        <v>6</v>
      </c>
      <c r="F176" s="3">
        <f t="shared" si="4"/>
        <v>-12</v>
      </c>
      <c r="G176" s="3">
        <f>IF(F176="","",SUM($F$14:F176))</f>
        <v>188</v>
      </c>
      <c r="I176" s="5">
        <v>27</v>
      </c>
      <c r="J176" s="6">
        <f>IF(I176="","",VLOOKUP(I176,Tabelle2!$A$41:$B$77,2,0))</f>
        <v>3</v>
      </c>
      <c r="K176" s="7" t="s">
        <v>7</v>
      </c>
      <c r="L176" s="3">
        <f t="shared" si="5"/>
        <v>25</v>
      </c>
      <c r="M176" s="3">
        <f>IF(L176="","",SUM($L$14:L176))</f>
        <v>-54</v>
      </c>
    </row>
    <row r="177" spans="1:13">
      <c r="A177">
        <v>164</v>
      </c>
      <c r="B177" s="4"/>
      <c r="C177" s="5">
        <v>10</v>
      </c>
      <c r="D177" s="6">
        <f>IF(C177="","",VLOOKUP(C177,Tabelle2!$A$2:$B$38,2,0))</f>
        <v>2</v>
      </c>
      <c r="E177" s="7" t="s">
        <v>6</v>
      </c>
      <c r="F177" s="3">
        <f t="shared" si="4"/>
        <v>-12</v>
      </c>
      <c r="G177" s="3">
        <f>IF(F177="","",SUM($F$14:F177))</f>
        <v>176</v>
      </c>
      <c r="I177" s="5">
        <v>10</v>
      </c>
      <c r="J177" s="6">
        <f>IF(I177="","",VLOOKUP(I177,Tabelle2!$A$41:$B$77,2,0))</f>
        <v>1</v>
      </c>
      <c r="K177" s="7" t="s">
        <v>8</v>
      </c>
      <c r="L177" s="3" t="str">
        <f t="shared" si="5"/>
        <v/>
      </c>
      <c r="M177" s="3" t="str">
        <f>IF(L177="","",SUM($L$14:L177))</f>
        <v/>
      </c>
    </row>
    <row r="178" spans="1:13">
      <c r="A178">
        <v>165</v>
      </c>
      <c r="B178" s="4"/>
      <c r="C178" s="5">
        <v>9</v>
      </c>
      <c r="D178" s="6">
        <f>IF(C178="","",VLOOKUP(C178,Tabelle2!$A$2:$B$38,2,0))</f>
        <v>3</v>
      </c>
      <c r="E178" s="7" t="s">
        <v>7</v>
      </c>
      <c r="F178" s="3">
        <f t="shared" si="4"/>
        <v>25</v>
      </c>
      <c r="G178" s="3">
        <f>IF(F178="","",SUM($F$14:F178))</f>
        <v>201</v>
      </c>
      <c r="I178" s="5">
        <v>9</v>
      </c>
      <c r="J178" s="6">
        <f>IF(I178="","",VLOOKUP(I178,Tabelle2!$A$41:$B$77,2,0))</f>
        <v>1</v>
      </c>
      <c r="K178" s="7" t="s">
        <v>8</v>
      </c>
      <c r="L178" s="3" t="str">
        <f t="shared" si="5"/>
        <v/>
      </c>
      <c r="M178" s="3" t="str">
        <f>IF(L178="","",SUM($L$14:L178))</f>
        <v/>
      </c>
    </row>
    <row r="179" spans="1:13">
      <c r="A179">
        <v>166</v>
      </c>
      <c r="B179" s="4"/>
      <c r="C179" s="5">
        <v>17</v>
      </c>
      <c r="D179" s="6">
        <f>IF(C179="","",VLOOKUP(C179,Tabelle2!$A$2:$B$38,2,0))</f>
        <v>1</v>
      </c>
      <c r="E179" s="7" t="s">
        <v>8</v>
      </c>
      <c r="F179" s="3" t="str">
        <f t="shared" si="4"/>
        <v/>
      </c>
      <c r="G179" s="3" t="str">
        <f>IF(F179="","",SUM($F$14:F179))</f>
        <v/>
      </c>
      <c r="I179" s="5">
        <v>17</v>
      </c>
      <c r="J179" s="6">
        <f>IF(I179="","",VLOOKUP(I179,Tabelle2!$A$41:$B$77,2,0))</f>
        <v>2</v>
      </c>
      <c r="K179" s="7" t="s">
        <v>8</v>
      </c>
      <c r="L179" s="3" t="str">
        <f t="shared" si="5"/>
        <v/>
      </c>
      <c r="M179" s="3" t="str">
        <f>IF(L179="","",SUM($L$14:L179))</f>
        <v/>
      </c>
    </row>
    <row r="180" spans="1:13">
      <c r="A180">
        <v>167</v>
      </c>
      <c r="B180" s="4"/>
      <c r="C180" s="5">
        <v>0</v>
      </c>
      <c r="D180" s="6">
        <f>IF(C180="","",VLOOKUP(C180,Tabelle2!$A$2:$B$38,2,0))</f>
        <v>1</v>
      </c>
      <c r="E180" s="7" t="s">
        <v>8</v>
      </c>
      <c r="F180" s="3" t="str">
        <f t="shared" si="4"/>
        <v/>
      </c>
      <c r="G180" s="3" t="str">
        <f>IF(F180="","",SUM($F$14:F180))</f>
        <v/>
      </c>
      <c r="I180" s="5">
        <v>0</v>
      </c>
      <c r="J180" s="6">
        <f>IF(I180="","",VLOOKUP(I180,Tabelle2!$A$41:$B$77,2,0))</f>
        <v>0</v>
      </c>
      <c r="K180" s="7" t="s">
        <v>6</v>
      </c>
      <c r="L180" s="3">
        <f t="shared" si="5"/>
        <v>-12</v>
      </c>
      <c r="M180" s="3">
        <f>IF(L180="","",SUM($L$14:L180))</f>
        <v>-66</v>
      </c>
    </row>
    <row r="181" spans="1:13">
      <c r="A181">
        <v>168</v>
      </c>
      <c r="B181" s="4"/>
      <c r="C181" s="5">
        <v>30</v>
      </c>
      <c r="D181" s="6">
        <f>IF(C181="","",VLOOKUP(C181,Tabelle2!$A$2:$B$38,2,0))</f>
        <v>2</v>
      </c>
      <c r="E181" s="7" t="s">
        <v>8</v>
      </c>
      <c r="F181" s="3" t="str">
        <f t="shared" si="4"/>
        <v/>
      </c>
      <c r="G181" s="3" t="str">
        <f>IF(F181="","",SUM($F$14:F181))</f>
        <v/>
      </c>
      <c r="I181" s="5">
        <v>30</v>
      </c>
      <c r="J181" s="6">
        <f>IF(I181="","",VLOOKUP(I181,Tabelle2!$A$41:$B$77,2,0))</f>
        <v>3</v>
      </c>
      <c r="K181" s="7" t="s">
        <v>7</v>
      </c>
      <c r="L181" s="3">
        <f t="shared" si="5"/>
        <v>25</v>
      </c>
      <c r="M181" s="3">
        <f>IF(L181="","",SUM($L$14:L181))</f>
        <v>-41</v>
      </c>
    </row>
    <row r="182" spans="1:13">
      <c r="A182">
        <v>169</v>
      </c>
      <c r="B182" s="4"/>
      <c r="C182" s="5">
        <v>10</v>
      </c>
      <c r="D182" s="6">
        <f>IF(C182="","",VLOOKUP(C182,Tabelle2!$A$2:$B$38,2,0))</f>
        <v>2</v>
      </c>
      <c r="E182" s="7" t="s">
        <v>6</v>
      </c>
      <c r="F182" s="3">
        <f t="shared" si="4"/>
        <v>-12</v>
      </c>
      <c r="G182" s="3">
        <f>IF(F182="","",SUM($F$14:F182))</f>
        <v>189</v>
      </c>
      <c r="I182" s="5">
        <v>10</v>
      </c>
      <c r="J182" s="6">
        <f>IF(I182="","",VLOOKUP(I182,Tabelle2!$A$41:$B$77,2,0))</f>
        <v>1</v>
      </c>
      <c r="K182" s="7" t="s">
        <v>8</v>
      </c>
      <c r="L182" s="3" t="str">
        <f t="shared" si="5"/>
        <v/>
      </c>
      <c r="M182" s="3" t="str">
        <f>IF(L182="","",SUM($L$14:L182))</f>
        <v/>
      </c>
    </row>
    <row r="183" spans="1:13">
      <c r="A183">
        <v>170</v>
      </c>
      <c r="B183" s="4"/>
      <c r="C183" s="5">
        <v>27</v>
      </c>
      <c r="D183" s="6">
        <f>IF(C183="","",VLOOKUP(C183,Tabelle2!$A$2:$B$38,2,0))</f>
        <v>1</v>
      </c>
      <c r="E183" s="7" t="s">
        <v>6</v>
      </c>
      <c r="F183" s="3">
        <f t="shared" si="4"/>
        <v>-12</v>
      </c>
      <c r="G183" s="3">
        <f>IF(F183="","",SUM($F$14:F183))</f>
        <v>177</v>
      </c>
      <c r="I183" s="5">
        <v>27</v>
      </c>
      <c r="J183" s="6">
        <f>IF(I183="","",VLOOKUP(I183,Tabelle2!$A$41:$B$77,2,0))</f>
        <v>3</v>
      </c>
      <c r="K183" s="7" t="s">
        <v>8</v>
      </c>
      <c r="L183" s="3" t="str">
        <f t="shared" si="5"/>
        <v/>
      </c>
      <c r="M183" s="3" t="str">
        <f>IF(L183="","",SUM($L$14:L183))</f>
        <v/>
      </c>
    </row>
    <row r="184" spans="1:13">
      <c r="A184">
        <v>171</v>
      </c>
      <c r="B184" s="4"/>
      <c r="C184" s="5">
        <v>27</v>
      </c>
      <c r="D184" s="6">
        <f>IF(C184="","",VLOOKUP(C184,Tabelle2!$A$2:$B$38,2,0))</f>
        <v>1</v>
      </c>
      <c r="E184" s="7" t="s">
        <v>6</v>
      </c>
      <c r="F184" s="3">
        <f t="shared" si="4"/>
        <v>-12</v>
      </c>
      <c r="G184" s="3">
        <f>IF(F184="","",SUM($F$14:F184))</f>
        <v>165</v>
      </c>
      <c r="I184" s="5">
        <v>27</v>
      </c>
      <c r="J184" s="6">
        <f>IF(I184="","",VLOOKUP(I184,Tabelle2!$A$41:$B$77,2,0))</f>
        <v>3</v>
      </c>
      <c r="K184" s="7" t="s">
        <v>6</v>
      </c>
      <c r="L184" s="3">
        <f t="shared" si="5"/>
        <v>-12</v>
      </c>
      <c r="M184" s="3">
        <f>IF(L184="","",SUM($L$14:L184))</f>
        <v>-53</v>
      </c>
    </row>
    <row r="185" spans="1:13">
      <c r="A185">
        <v>172</v>
      </c>
      <c r="B185" s="4"/>
      <c r="C185" s="5">
        <v>22</v>
      </c>
      <c r="D185" s="6">
        <f>IF(C185="","",VLOOKUP(C185,Tabelle2!$A$2:$B$38,2,0))</f>
        <v>3</v>
      </c>
      <c r="E185" s="7" t="s">
        <v>7</v>
      </c>
      <c r="F185" s="3">
        <f t="shared" si="4"/>
        <v>25</v>
      </c>
      <c r="G185" s="3">
        <f>IF(F185="","",SUM($F$14:F185))</f>
        <v>190</v>
      </c>
      <c r="I185" s="5">
        <v>22</v>
      </c>
      <c r="J185" s="6">
        <f>IF(I185="","",VLOOKUP(I185,Tabelle2!$A$41:$B$77,2,0))</f>
        <v>2</v>
      </c>
      <c r="K185" s="7" t="s">
        <v>7</v>
      </c>
      <c r="L185" s="3">
        <f t="shared" si="5"/>
        <v>25</v>
      </c>
      <c r="M185" s="3">
        <f>IF(L185="","",SUM($L$14:L185))</f>
        <v>-28</v>
      </c>
    </row>
    <row r="186" spans="1:13">
      <c r="A186">
        <v>173</v>
      </c>
      <c r="B186" s="4"/>
      <c r="C186" s="5">
        <v>11</v>
      </c>
      <c r="D186" s="6">
        <f>IF(C186="","",VLOOKUP(C186,Tabelle2!$A$2:$B$38,2,0))</f>
        <v>2</v>
      </c>
      <c r="E186" s="7" t="s">
        <v>8</v>
      </c>
      <c r="F186" s="3" t="str">
        <f t="shared" si="4"/>
        <v/>
      </c>
      <c r="G186" s="3" t="str">
        <f>IF(F186="","",SUM($F$14:F186))</f>
        <v/>
      </c>
      <c r="I186" s="5">
        <v>11</v>
      </c>
      <c r="J186" s="6">
        <f>IF(I186="","",VLOOKUP(I186,Tabelle2!$A$41:$B$77,2,0))</f>
        <v>1</v>
      </c>
      <c r="K186" s="7" t="s">
        <v>8</v>
      </c>
      <c r="L186" s="3" t="str">
        <f t="shared" si="5"/>
        <v/>
      </c>
      <c r="M186" s="3" t="str">
        <f>IF(L186="","",SUM($L$14:L186))</f>
        <v/>
      </c>
    </row>
    <row r="187" spans="1:13">
      <c r="A187">
        <v>174</v>
      </c>
      <c r="B187" s="4"/>
      <c r="C187" s="5">
        <v>35</v>
      </c>
      <c r="D187" s="6">
        <f>IF(C187="","",VLOOKUP(C187,Tabelle2!$A$2:$B$38,2,0))</f>
        <v>3</v>
      </c>
      <c r="E187" s="7" t="s">
        <v>8</v>
      </c>
      <c r="F187" s="3" t="str">
        <f t="shared" si="4"/>
        <v/>
      </c>
      <c r="G187" s="3" t="str">
        <f>IF(F187="","",SUM($F$14:F187))</f>
        <v/>
      </c>
      <c r="I187" s="5">
        <v>35</v>
      </c>
      <c r="J187" s="6">
        <f>IF(I187="","",VLOOKUP(I187,Tabelle2!$A$41:$B$77,2,0))</f>
        <v>3</v>
      </c>
      <c r="K187" s="7" t="s">
        <v>8</v>
      </c>
      <c r="L187" s="3" t="str">
        <f t="shared" si="5"/>
        <v/>
      </c>
      <c r="M187" s="3" t="str">
        <f>IF(L187="","",SUM($L$14:L187))</f>
        <v/>
      </c>
    </row>
    <row r="188" spans="1:13">
      <c r="A188">
        <v>175</v>
      </c>
      <c r="B188" s="4"/>
      <c r="C188" s="5">
        <v>6</v>
      </c>
      <c r="D188" s="6">
        <f>IF(C188="","",VLOOKUP(C188,Tabelle2!$A$2:$B$38,2,0))</f>
        <v>1</v>
      </c>
      <c r="E188" s="7" t="s">
        <v>7</v>
      </c>
      <c r="F188" s="3">
        <f t="shared" si="4"/>
        <v>25</v>
      </c>
      <c r="G188" s="3">
        <f>IF(F188="","",SUM($F$14:F188))</f>
        <v>215</v>
      </c>
      <c r="I188" s="5">
        <v>6</v>
      </c>
      <c r="J188" s="6">
        <f>IF(I188="","",VLOOKUP(I188,Tabelle2!$A$41:$B$77,2,0))</f>
        <v>1</v>
      </c>
      <c r="K188" s="7" t="s">
        <v>6</v>
      </c>
      <c r="L188" s="3">
        <f t="shared" si="5"/>
        <v>-12</v>
      </c>
      <c r="M188" s="3">
        <f>IF(L188="","",SUM($L$14:L188))</f>
        <v>-40</v>
      </c>
    </row>
    <row r="189" spans="1:13">
      <c r="A189">
        <v>176</v>
      </c>
      <c r="B189" s="4"/>
      <c r="C189" s="5">
        <v>11</v>
      </c>
      <c r="D189" s="6">
        <f>IF(C189="","",VLOOKUP(C189,Tabelle2!$A$2:$B$38,2,0))</f>
        <v>2</v>
      </c>
      <c r="E189" s="7" t="s">
        <v>8</v>
      </c>
      <c r="F189" s="3" t="str">
        <f t="shared" si="4"/>
        <v/>
      </c>
      <c r="G189" s="3" t="str">
        <f>IF(F189="","",SUM($F$14:F189))</f>
        <v/>
      </c>
      <c r="I189" s="5">
        <v>11</v>
      </c>
      <c r="J189" s="6">
        <f>IF(I189="","",VLOOKUP(I189,Tabelle2!$A$41:$B$77,2,0))</f>
        <v>1</v>
      </c>
      <c r="K189" s="7" t="s">
        <v>6</v>
      </c>
      <c r="L189" s="3">
        <f t="shared" si="5"/>
        <v>-12</v>
      </c>
      <c r="M189" s="3">
        <f>IF(L189="","",SUM($L$14:L189))</f>
        <v>-52</v>
      </c>
    </row>
    <row r="190" spans="1:13">
      <c r="A190">
        <v>177</v>
      </c>
      <c r="B190" s="4"/>
      <c r="C190" s="5">
        <v>5</v>
      </c>
      <c r="D190" s="6">
        <f>IF(C190="","",VLOOKUP(C190,Tabelle2!$A$2:$B$38,2,0))</f>
        <v>2</v>
      </c>
      <c r="E190" s="7" t="s">
        <v>8</v>
      </c>
      <c r="F190" s="3" t="str">
        <f t="shared" si="4"/>
        <v/>
      </c>
      <c r="G190" s="3" t="str">
        <f>IF(F190="","",SUM($F$14:F190))</f>
        <v/>
      </c>
      <c r="I190" s="5">
        <v>5</v>
      </c>
      <c r="J190" s="6">
        <f>IF(I190="","",VLOOKUP(I190,Tabelle2!$A$41:$B$77,2,0))</f>
        <v>1</v>
      </c>
      <c r="K190" s="7" t="s">
        <v>6</v>
      </c>
      <c r="L190" s="3">
        <f t="shared" si="5"/>
        <v>-12</v>
      </c>
      <c r="M190" s="3">
        <f>IF(L190="","",SUM($L$14:L190))</f>
        <v>-64</v>
      </c>
    </row>
    <row r="191" spans="1:13">
      <c r="A191">
        <v>178</v>
      </c>
      <c r="B191" s="4"/>
      <c r="C191" s="5">
        <v>4</v>
      </c>
      <c r="D191" s="6">
        <f>IF(C191="","",VLOOKUP(C191,Tabelle2!$A$2:$B$38,2,0))</f>
        <v>1</v>
      </c>
      <c r="E191" s="7" t="s">
        <v>8</v>
      </c>
      <c r="F191" s="3" t="str">
        <f t="shared" si="4"/>
        <v/>
      </c>
      <c r="G191" s="3" t="str">
        <f>IF(F191="","",SUM($F$14:F191))</f>
        <v/>
      </c>
      <c r="I191" s="5">
        <v>4</v>
      </c>
      <c r="J191" s="6">
        <f>IF(I191="","",VLOOKUP(I191,Tabelle2!$A$41:$B$77,2,0))</f>
        <v>1</v>
      </c>
      <c r="K191" s="7" t="s">
        <v>6</v>
      </c>
      <c r="L191" s="3">
        <f t="shared" si="5"/>
        <v>-12</v>
      </c>
      <c r="M191" s="3">
        <f>IF(L191="","",SUM($L$14:L191))</f>
        <v>-76</v>
      </c>
    </row>
    <row r="192" spans="1:13">
      <c r="A192">
        <v>179</v>
      </c>
      <c r="B192" s="4"/>
      <c r="C192" s="5">
        <v>35</v>
      </c>
      <c r="D192" s="6">
        <f>IF(C192="","",VLOOKUP(C192,Tabelle2!$A$2:$B$38,2,0))</f>
        <v>3</v>
      </c>
      <c r="E192" s="7" t="s">
        <v>7</v>
      </c>
      <c r="F192" s="3">
        <f t="shared" si="4"/>
        <v>25</v>
      </c>
      <c r="G192" s="3">
        <f>IF(F192="","",SUM($F$14:F192))</f>
        <v>240</v>
      </c>
      <c r="I192" s="5">
        <v>35</v>
      </c>
      <c r="J192" s="6">
        <f>IF(I192="","",VLOOKUP(I192,Tabelle2!$A$41:$B$77,2,0))</f>
        <v>3</v>
      </c>
      <c r="K192" s="7" t="s">
        <v>6</v>
      </c>
      <c r="L192" s="3">
        <f t="shared" si="5"/>
        <v>-12</v>
      </c>
      <c r="M192" s="3">
        <f>IF(L192="","",SUM($L$14:L192))</f>
        <v>-88</v>
      </c>
    </row>
    <row r="193" spans="1:13">
      <c r="A193">
        <v>180</v>
      </c>
      <c r="B193" s="4"/>
      <c r="C193" s="5">
        <v>12</v>
      </c>
      <c r="D193" s="6">
        <f>IF(C193="","",VLOOKUP(C193,Tabelle2!$A$2:$B$38,2,0))</f>
        <v>3</v>
      </c>
      <c r="E193" s="7" t="s">
        <v>8</v>
      </c>
      <c r="F193" s="3" t="str">
        <f t="shared" si="4"/>
        <v/>
      </c>
      <c r="G193" s="3" t="str">
        <f>IF(F193="","",SUM($F$14:F193))</f>
        <v/>
      </c>
      <c r="I193" s="5">
        <v>12</v>
      </c>
      <c r="J193" s="6">
        <f>IF(I193="","",VLOOKUP(I193,Tabelle2!$A$41:$B$77,2,0))</f>
        <v>1</v>
      </c>
      <c r="K193" s="7" t="s">
        <v>6</v>
      </c>
      <c r="L193" s="3">
        <f t="shared" si="5"/>
        <v>-12</v>
      </c>
      <c r="M193" s="3">
        <f>IF(L193="","",SUM($L$14:L193))</f>
        <v>-100</v>
      </c>
    </row>
    <row r="194" spans="1:13">
      <c r="A194">
        <v>181</v>
      </c>
      <c r="B194" s="4"/>
      <c r="C194" s="5">
        <v>15</v>
      </c>
      <c r="D194" s="6">
        <f>IF(C194="","",VLOOKUP(C194,Tabelle2!$A$2:$B$38,2,0))</f>
        <v>1</v>
      </c>
      <c r="E194" s="7" t="s">
        <v>8</v>
      </c>
      <c r="F194" s="3" t="str">
        <f t="shared" si="4"/>
        <v/>
      </c>
      <c r="G194" s="3" t="str">
        <f>IF(F194="","",SUM($F$14:F194))</f>
        <v/>
      </c>
      <c r="I194" s="5">
        <v>15</v>
      </c>
      <c r="J194" s="6">
        <f>IF(I194="","",VLOOKUP(I194,Tabelle2!$A$41:$B$77,2,0))</f>
        <v>2</v>
      </c>
      <c r="K194" s="7" t="s">
        <v>7</v>
      </c>
      <c r="L194" s="3">
        <f t="shared" si="5"/>
        <v>25</v>
      </c>
      <c r="M194" s="3">
        <f>IF(L194="","",SUM($L$14:L194))</f>
        <v>-75</v>
      </c>
    </row>
    <row r="195" spans="1:13">
      <c r="A195">
        <v>182</v>
      </c>
      <c r="B195" s="4"/>
      <c r="C195" s="5">
        <v>35</v>
      </c>
      <c r="D195" s="6">
        <f>IF(C195="","",VLOOKUP(C195,Tabelle2!$A$2:$B$38,2,0))</f>
        <v>3</v>
      </c>
      <c r="E195" s="7" t="s">
        <v>6</v>
      </c>
      <c r="F195" s="3">
        <f t="shared" si="4"/>
        <v>-12</v>
      </c>
      <c r="G195" s="3">
        <f>IF(F195="","",SUM($F$14:F195))</f>
        <v>228</v>
      </c>
      <c r="I195" s="5">
        <v>35</v>
      </c>
      <c r="J195" s="6">
        <f>IF(I195="","",VLOOKUP(I195,Tabelle2!$A$41:$B$77,2,0))</f>
        <v>3</v>
      </c>
      <c r="K195" s="7" t="s">
        <v>8</v>
      </c>
      <c r="L195" s="3" t="str">
        <f t="shared" si="5"/>
        <v/>
      </c>
      <c r="M195" s="3" t="str">
        <f>IF(L195="","",SUM($L$14:L195))</f>
        <v/>
      </c>
    </row>
    <row r="196" spans="1:13">
      <c r="A196">
        <v>183</v>
      </c>
      <c r="B196" s="4"/>
      <c r="C196" s="5">
        <v>15</v>
      </c>
      <c r="D196" s="6">
        <f>IF(C196="","",VLOOKUP(C196,Tabelle2!$A$2:$B$38,2,0))</f>
        <v>1</v>
      </c>
      <c r="E196" s="7" t="s">
        <v>6</v>
      </c>
      <c r="F196" s="3">
        <f t="shared" si="4"/>
        <v>-12</v>
      </c>
      <c r="G196" s="3">
        <f>IF(F196="","",SUM($F$14:F196))</f>
        <v>216</v>
      </c>
      <c r="I196" s="5">
        <v>15</v>
      </c>
      <c r="J196" s="6">
        <f>IF(I196="","",VLOOKUP(I196,Tabelle2!$A$41:$B$77,2,0))</f>
        <v>2</v>
      </c>
      <c r="K196" s="7" t="s">
        <v>8</v>
      </c>
      <c r="L196" s="3" t="str">
        <f t="shared" si="5"/>
        <v/>
      </c>
      <c r="M196" s="3" t="str">
        <f>IF(L196="","",SUM($L$14:L196))</f>
        <v/>
      </c>
    </row>
    <row r="197" spans="1:13">
      <c r="A197">
        <v>184</v>
      </c>
      <c r="B197" s="4"/>
      <c r="C197" s="5">
        <v>16</v>
      </c>
      <c r="D197" s="6">
        <f>IF(C197="","",VLOOKUP(C197,Tabelle2!$A$2:$B$38,2,0))</f>
        <v>2</v>
      </c>
      <c r="E197" s="7" t="s">
        <v>7</v>
      </c>
      <c r="F197" s="3">
        <f t="shared" si="4"/>
        <v>25</v>
      </c>
      <c r="G197" s="3">
        <f>IF(F197="","",SUM($F$14:F197))</f>
        <v>241</v>
      </c>
      <c r="I197" s="5">
        <v>16</v>
      </c>
      <c r="J197" s="6">
        <f>IF(I197="","",VLOOKUP(I197,Tabelle2!$A$41:$B$77,2,0))</f>
        <v>2</v>
      </c>
      <c r="K197" s="7" t="s">
        <v>6</v>
      </c>
      <c r="L197" s="3">
        <f t="shared" si="5"/>
        <v>-12</v>
      </c>
      <c r="M197" s="3">
        <f>IF(L197="","",SUM($L$14:L197))</f>
        <v>-87</v>
      </c>
    </row>
    <row r="198" spans="1:13">
      <c r="A198">
        <v>185</v>
      </c>
      <c r="B198" s="4"/>
      <c r="C198" s="5">
        <v>17</v>
      </c>
      <c r="D198" s="6">
        <f>IF(C198="","",VLOOKUP(C198,Tabelle2!$A$2:$B$38,2,0))</f>
        <v>1</v>
      </c>
      <c r="E198" s="7" t="s">
        <v>8</v>
      </c>
      <c r="F198" s="3" t="str">
        <f t="shared" si="4"/>
        <v/>
      </c>
      <c r="G198" s="3" t="str">
        <f>IF(F198="","",SUM($F$14:F198))</f>
        <v/>
      </c>
      <c r="I198" s="5">
        <v>17</v>
      </c>
      <c r="J198" s="6">
        <f>IF(I198="","",VLOOKUP(I198,Tabelle2!$A$41:$B$77,2,0))</f>
        <v>2</v>
      </c>
      <c r="K198" s="7" t="s">
        <v>6</v>
      </c>
      <c r="L198" s="3">
        <f t="shared" si="5"/>
        <v>-12</v>
      </c>
      <c r="M198" s="3">
        <f>IF(L198="","",SUM($L$14:L198))</f>
        <v>-99</v>
      </c>
    </row>
    <row r="199" spans="1:13">
      <c r="A199">
        <v>186</v>
      </c>
      <c r="B199" s="4"/>
      <c r="C199" s="5">
        <v>34</v>
      </c>
      <c r="D199" s="6">
        <f>IF(C199="","",VLOOKUP(C199,Tabelle2!$A$2:$B$38,2,0))</f>
        <v>1</v>
      </c>
      <c r="E199" s="7" t="s">
        <v>8</v>
      </c>
      <c r="F199" s="3" t="str">
        <f t="shared" si="4"/>
        <v/>
      </c>
      <c r="G199" s="3" t="str">
        <f>IF(F199="","",SUM($F$14:F199))</f>
        <v/>
      </c>
      <c r="I199" s="5">
        <v>34</v>
      </c>
      <c r="J199" s="6">
        <f>IF(I199="","",VLOOKUP(I199,Tabelle2!$A$41:$B$77,2,0))</f>
        <v>3</v>
      </c>
      <c r="K199" s="7" t="s">
        <v>6</v>
      </c>
      <c r="L199" s="3">
        <f t="shared" si="5"/>
        <v>-12</v>
      </c>
      <c r="M199" s="3">
        <f>IF(L199="","",SUM($L$14:L199))</f>
        <v>-111</v>
      </c>
    </row>
    <row r="200" spans="1:13">
      <c r="A200">
        <v>187</v>
      </c>
      <c r="B200" s="4"/>
      <c r="C200" s="5">
        <v>36</v>
      </c>
      <c r="D200" s="6">
        <f>IF(C200="","",VLOOKUP(C200,Tabelle2!$A$2:$B$38,2,0))</f>
        <v>2</v>
      </c>
      <c r="E200" s="7" t="s">
        <v>8</v>
      </c>
      <c r="F200" s="3" t="str">
        <f t="shared" si="4"/>
        <v/>
      </c>
      <c r="G200" s="3" t="str">
        <f>IF(F200="","",SUM($F$14:F200))</f>
        <v/>
      </c>
      <c r="I200" s="5">
        <v>36</v>
      </c>
      <c r="J200" s="6">
        <f>IF(I200="","",VLOOKUP(I200,Tabelle2!$A$41:$B$77,2,0))</f>
        <v>3</v>
      </c>
      <c r="K200" s="7" t="s">
        <v>6</v>
      </c>
      <c r="L200" s="3">
        <f t="shared" si="5"/>
        <v>-12</v>
      </c>
      <c r="M200" s="3">
        <f>IF(L200="","",SUM($L$14:L200))</f>
        <v>-123</v>
      </c>
    </row>
    <row r="201" spans="1:13">
      <c r="A201">
        <v>188</v>
      </c>
      <c r="B201" s="4"/>
      <c r="C201" s="5">
        <v>31</v>
      </c>
      <c r="D201" s="6">
        <f>IF(C201="","",VLOOKUP(C201,Tabelle2!$A$2:$B$38,2,0))</f>
        <v>3</v>
      </c>
      <c r="E201" s="7" t="s">
        <v>7</v>
      </c>
      <c r="F201" s="3">
        <f t="shared" si="4"/>
        <v>25</v>
      </c>
      <c r="G201" s="3">
        <f>IF(F201="","",SUM($F$14:F201))</f>
        <v>266</v>
      </c>
      <c r="I201" s="5">
        <v>31</v>
      </c>
      <c r="J201" s="6">
        <f>IF(I201="","",VLOOKUP(I201,Tabelle2!$A$41:$B$77,2,0))</f>
        <v>3</v>
      </c>
      <c r="K201" s="7" t="s">
        <v>6</v>
      </c>
      <c r="L201" s="3">
        <f t="shared" si="5"/>
        <v>-12</v>
      </c>
      <c r="M201" s="3">
        <f>IF(L201="","",SUM($L$14:L201))</f>
        <v>-135</v>
      </c>
    </row>
    <row r="202" spans="1:13">
      <c r="A202">
        <v>189</v>
      </c>
      <c r="B202" s="4"/>
      <c r="C202" s="5">
        <v>12</v>
      </c>
      <c r="D202" s="6">
        <f>IF(C202="","",VLOOKUP(C202,Tabelle2!$A$2:$B$38,2,0))</f>
        <v>3</v>
      </c>
      <c r="E202" s="7" t="s">
        <v>8</v>
      </c>
      <c r="F202" s="3" t="str">
        <f t="shared" si="4"/>
        <v/>
      </c>
      <c r="G202" s="3" t="str">
        <f>IF(F202="","",SUM($F$14:F202))</f>
        <v/>
      </c>
      <c r="I202" s="5">
        <v>12</v>
      </c>
      <c r="J202" s="6">
        <f>IF(I202="","",VLOOKUP(I202,Tabelle2!$A$41:$B$77,2,0))</f>
        <v>1</v>
      </c>
      <c r="K202" s="7" t="s">
        <v>7</v>
      </c>
      <c r="L202" s="3">
        <f t="shared" si="5"/>
        <v>25</v>
      </c>
      <c r="M202" s="3">
        <f>IF(L202="","",SUM($L$14:L202))</f>
        <v>-110</v>
      </c>
    </row>
    <row r="203" spans="1:13">
      <c r="A203">
        <v>190</v>
      </c>
      <c r="B203" s="4"/>
      <c r="C203" s="5">
        <v>14</v>
      </c>
      <c r="D203" s="6">
        <f>IF(C203="","",VLOOKUP(C203,Tabelle2!$A$2:$B$38,2,0))</f>
        <v>3</v>
      </c>
      <c r="E203" s="7" t="s">
        <v>8</v>
      </c>
      <c r="F203" s="3" t="str">
        <f t="shared" si="4"/>
        <v/>
      </c>
      <c r="G203" s="3" t="str">
        <f>IF(F203="","",SUM($F$14:F203))</f>
        <v/>
      </c>
      <c r="I203" s="5">
        <v>14</v>
      </c>
      <c r="J203" s="6">
        <f>IF(I203="","",VLOOKUP(I203,Tabelle2!$A$41:$B$77,2,0))</f>
        <v>2</v>
      </c>
      <c r="K203" s="7" t="s">
        <v>8</v>
      </c>
      <c r="L203" s="3" t="str">
        <f t="shared" si="5"/>
        <v/>
      </c>
      <c r="M203" s="3" t="str">
        <f>IF(L203="","",SUM($L$14:L203))</f>
        <v/>
      </c>
    </row>
    <row r="204" spans="1:13">
      <c r="A204">
        <v>191</v>
      </c>
      <c r="B204" s="4"/>
      <c r="C204" s="5">
        <v>32</v>
      </c>
      <c r="D204" s="6">
        <f>IF(C204="","",VLOOKUP(C204,Tabelle2!$A$2:$B$38,2,0))</f>
        <v>1</v>
      </c>
      <c r="E204" s="7" t="s">
        <v>8</v>
      </c>
      <c r="F204" s="3" t="str">
        <f t="shared" si="4"/>
        <v/>
      </c>
      <c r="G204" s="3" t="str">
        <f>IF(F204="","",SUM($F$14:F204))</f>
        <v/>
      </c>
      <c r="I204" s="5">
        <v>32</v>
      </c>
      <c r="J204" s="6">
        <f>IF(I204="","",VLOOKUP(I204,Tabelle2!$A$41:$B$77,2,0))</f>
        <v>3</v>
      </c>
      <c r="K204" s="7" t="s">
        <v>8</v>
      </c>
      <c r="L204" s="3" t="str">
        <f t="shared" si="5"/>
        <v/>
      </c>
      <c r="M204" s="3" t="str">
        <f>IF(L204="","",SUM($L$14:L204))</f>
        <v/>
      </c>
    </row>
    <row r="205" spans="1:13">
      <c r="A205">
        <v>192</v>
      </c>
      <c r="B205" s="4"/>
      <c r="C205" s="5">
        <v>6</v>
      </c>
      <c r="D205" s="6">
        <f>IF(C205="","",VLOOKUP(C205,Tabelle2!$A$2:$B$38,2,0))</f>
        <v>1</v>
      </c>
      <c r="E205" s="7" t="s">
        <v>6</v>
      </c>
      <c r="F205" s="3">
        <f t="shared" si="4"/>
        <v>-12</v>
      </c>
      <c r="G205" s="3">
        <f>IF(F205="","",SUM($F$14:F205))</f>
        <v>254</v>
      </c>
      <c r="I205" s="5">
        <v>6</v>
      </c>
      <c r="J205" s="6">
        <f>IF(I205="","",VLOOKUP(I205,Tabelle2!$A$41:$B$77,2,0))</f>
        <v>1</v>
      </c>
      <c r="K205" s="7" t="s">
        <v>7</v>
      </c>
      <c r="L205" s="3">
        <f t="shared" si="5"/>
        <v>25</v>
      </c>
      <c r="M205" s="3">
        <f>IF(L205="","",SUM($L$14:L205))</f>
        <v>-85</v>
      </c>
    </row>
    <row r="206" spans="1:13">
      <c r="A206">
        <v>193</v>
      </c>
      <c r="B206" s="4"/>
      <c r="C206" s="5">
        <v>28</v>
      </c>
      <c r="D206" s="6">
        <f>IF(C206="","",VLOOKUP(C206,Tabelle2!$A$2:$B$38,2,0))</f>
        <v>3</v>
      </c>
      <c r="E206" s="7" t="s">
        <v>6</v>
      </c>
      <c r="F206" s="3">
        <f t="shared" si="4"/>
        <v>-12</v>
      </c>
      <c r="G206" s="3">
        <f>IF(F206="","",SUM($F$14:F206))</f>
        <v>242</v>
      </c>
      <c r="I206" s="5">
        <v>28</v>
      </c>
      <c r="J206" s="6">
        <f>IF(I206="","",VLOOKUP(I206,Tabelle2!$A$41:$B$77,2,0))</f>
        <v>3</v>
      </c>
      <c r="K206" s="7" t="s">
        <v>8</v>
      </c>
      <c r="L206" s="3" t="str">
        <f t="shared" si="5"/>
        <v/>
      </c>
      <c r="M206" s="3" t="str">
        <f>IF(L206="","",SUM($L$14:L206))</f>
        <v/>
      </c>
    </row>
    <row r="207" spans="1:13">
      <c r="A207">
        <v>194</v>
      </c>
      <c r="B207" s="4"/>
      <c r="C207" s="5">
        <v>23</v>
      </c>
      <c r="D207" s="6">
        <f>IF(C207="","",VLOOKUP(C207,Tabelle2!$A$2:$B$38,2,0))</f>
        <v>2</v>
      </c>
      <c r="E207" s="7" t="s">
        <v>7</v>
      </c>
      <c r="F207" s="3">
        <f t="shared" ref="F207:F270" si="6">IF(E207="","",IF(E207="w",25,IF(E207="l",-12,"")))</f>
        <v>25</v>
      </c>
      <c r="G207" s="3">
        <f>IF(F207="","",SUM($F$14:F207))</f>
        <v>267</v>
      </c>
      <c r="I207" s="5">
        <v>23</v>
      </c>
      <c r="J207" s="6">
        <f>IF(I207="","",VLOOKUP(I207,Tabelle2!$A$41:$B$77,2,0))</f>
        <v>2</v>
      </c>
      <c r="K207" s="7" t="s">
        <v>8</v>
      </c>
      <c r="L207" s="3" t="str">
        <f t="shared" ref="L207:L270" si="7">IF(K207="","",IF(K207="w",25,IF(K207="l",-12,"")))</f>
        <v/>
      </c>
      <c r="M207" s="3" t="str">
        <f>IF(L207="","",SUM($L$14:L207))</f>
        <v/>
      </c>
    </row>
    <row r="208" spans="1:13">
      <c r="A208">
        <v>195</v>
      </c>
      <c r="B208" s="4"/>
      <c r="C208" s="5">
        <v>15</v>
      </c>
      <c r="D208" s="6">
        <f>IF(C208="","",VLOOKUP(C208,Tabelle2!$A$2:$B$38,2,0))</f>
        <v>1</v>
      </c>
      <c r="E208" s="7" t="s">
        <v>8</v>
      </c>
      <c r="F208" s="3" t="str">
        <f t="shared" si="6"/>
        <v/>
      </c>
      <c r="G208" s="3" t="str">
        <f>IF(F208="","",SUM($F$14:F208))</f>
        <v/>
      </c>
      <c r="I208" s="5">
        <v>15</v>
      </c>
      <c r="J208" s="6">
        <f>IF(I208="","",VLOOKUP(I208,Tabelle2!$A$41:$B$77,2,0))</f>
        <v>2</v>
      </c>
      <c r="K208" s="7" t="s">
        <v>6</v>
      </c>
      <c r="L208" s="3">
        <f t="shared" si="7"/>
        <v>-12</v>
      </c>
      <c r="M208" s="3">
        <f>IF(L208="","",SUM($L$14:L208))</f>
        <v>-97</v>
      </c>
    </row>
    <row r="209" spans="1:13">
      <c r="A209">
        <v>196</v>
      </c>
      <c r="B209" s="4"/>
      <c r="C209" s="5">
        <v>17</v>
      </c>
      <c r="D209" s="6">
        <f>IF(C209="","",VLOOKUP(C209,Tabelle2!$A$2:$B$38,2,0))</f>
        <v>1</v>
      </c>
      <c r="E209" s="7" t="s">
        <v>8</v>
      </c>
      <c r="F209" s="3" t="str">
        <f t="shared" si="6"/>
        <v/>
      </c>
      <c r="G209" s="3" t="str">
        <f>IF(F209="","",SUM($F$14:F209))</f>
        <v/>
      </c>
      <c r="I209" s="5">
        <v>17</v>
      </c>
      <c r="J209" s="6">
        <f>IF(I209="","",VLOOKUP(I209,Tabelle2!$A$41:$B$77,2,0))</f>
        <v>2</v>
      </c>
      <c r="K209" s="7" t="s">
        <v>6</v>
      </c>
      <c r="L209" s="3">
        <f t="shared" si="7"/>
        <v>-12</v>
      </c>
      <c r="M209" s="3">
        <f>IF(L209="","",SUM($L$14:L209))</f>
        <v>-109</v>
      </c>
    </row>
    <row r="210" spans="1:13">
      <c r="A210">
        <v>197</v>
      </c>
      <c r="B210" s="4"/>
      <c r="C210" s="5">
        <v>15</v>
      </c>
      <c r="D210" s="6">
        <f>IF(C210="","",VLOOKUP(C210,Tabelle2!$A$2:$B$38,2,0))</f>
        <v>1</v>
      </c>
      <c r="E210" s="7" t="s">
        <v>8</v>
      </c>
      <c r="F210" s="3" t="str">
        <f t="shared" si="6"/>
        <v/>
      </c>
      <c r="G210" s="3" t="str">
        <f>IF(F210="","",SUM($F$14:F210))</f>
        <v/>
      </c>
      <c r="I210" s="5">
        <v>15</v>
      </c>
      <c r="J210" s="6">
        <f>IF(I210="","",VLOOKUP(I210,Tabelle2!$A$41:$B$77,2,0))</f>
        <v>2</v>
      </c>
      <c r="K210" s="7" t="s">
        <v>6</v>
      </c>
      <c r="L210" s="3">
        <f t="shared" si="7"/>
        <v>-12</v>
      </c>
      <c r="M210" s="3">
        <f>IF(L210="","",SUM($L$14:L210))</f>
        <v>-121</v>
      </c>
    </row>
    <row r="211" spans="1:13">
      <c r="A211">
        <v>198</v>
      </c>
      <c r="B211" s="4"/>
      <c r="C211" s="5">
        <v>20</v>
      </c>
      <c r="D211" s="6">
        <f>IF(C211="","",VLOOKUP(C211,Tabelle2!$A$2:$B$38,2,0))</f>
        <v>2</v>
      </c>
      <c r="E211" s="7" t="s">
        <v>8</v>
      </c>
      <c r="F211" s="3" t="str">
        <f t="shared" si="6"/>
        <v/>
      </c>
      <c r="G211" s="3" t="str">
        <f>IF(F211="","",SUM($F$14:F211))</f>
        <v/>
      </c>
      <c r="I211" s="5">
        <v>20</v>
      </c>
      <c r="J211" s="6">
        <f>IF(I211="","",VLOOKUP(I211,Tabelle2!$A$41:$B$77,2,0))</f>
        <v>2</v>
      </c>
      <c r="K211" s="7" t="s">
        <v>6</v>
      </c>
      <c r="L211" s="3">
        <f t="shared" si="7"/>
        <v>-12</v>
      </c>
      <c r="M211" s="3">
        <f>IF(L211="","",SUM($L$14:L211))</f>
        <v>-133</v>
      </c>
    </row>
    <row r="212" spans="1:13">
      <c r="A212">
        <v>199</v>
      </c>
      <c r="B212" s="4"/>
      <c r="C212" s="5">
        <v>17</v>
      </c>
      <c r="D212" s="6">
        <f>IF(C212="","",VLOOKUP(C212,Tabelle2!$A$2:$B$38,2,0))</f>
        <v>1</v>
      </c>
      <c r="E212" s="7" t="s">
        <v>6</v>
      </c>
      <c r="F212" s="3">
        <f t="shared" si="6"/>
        <v>-12</v>
      </c>
      <c r="G212" s="3">
        <f>IF(F212="","",SUM($F$14:F212))</f>
        <v>255</v>
      </c>
      <c r="I212" s="5">
        <v>17</v>
      </c>
      <c r="J212" s="6">
        <f>IF(I212="","",VLOOKUP(I212,Tabelle2!$A$41:$B$77,2,0))</f>
        <v>2</v>
      </c>
      <c r="K212" s="7" t="s">
        <v>6</v>
      </c>
      <c r="L212" s="3">
        <f t="shared" si="7"/>
        <v>-12</v>
      </c>
      <c r="M212" s="3">
        <f>IF(L212="","",SUM($L$14:L212))</f>
        <v>-145</v>
      </c>
    </row>
    <row r="213" spans="1:13">
      <c r="A213">
        <v>200</v>
      </c>
      <c r="B213" s="4"/>
      <c r="C213" s="5">
        <v>5</v>
      </c>
      <c r="D213" s="6">
        <f>IF(C213="","",VLOOKUP(C213,Tabelle2!$A$2:$B$38,2,0))</f>
        <v>2</v>
      </c>
      <c r="E213" s="7" t="s">
        <v>6</v>
      </c>
      <c r="F213" s="3">
        <f t="shared" si="6"/>
        <v>-12</v>
      </c>
      <c r="G213" s="3">
        <f>IF(F213="","",SUM($F$14:F213))</f>
        <v>243</v>
      </c>
      <c r="I213" s="5">
        <v>5</v>
      </c>
      <c r="J213" s="6">
        <f>IF(I213="","",VLOOKUP(I213,Tabelle2!$A$41:$B$77,2,0))</f>
        <v>1</v>
      </c>
      <c r="K213" s="7" t="s">
        <v>7</v>
      </c>
      <c r="L213" s="3">
        <f t="shared" si="7"/>
        <v>25</v>
      </c>
      <c r="M213" s="3">
        <f>IF(L213="","",SUM($L$14:L213))</f>
        <v>-120</v>
      </c>
    </row>
    <row r="214" spans="1:13">
      <c r="A214">
        <v>201</v>
      </c>
      <c r="B214" s="4"/>
      <c r="C214" s="5">
        <v>28</v>
      </c>
      <c r="D214" s="6">
        <f>IF(C214="","",VLOOKUP(C214,Tabelle2!$A$2:$B$38,2,0))</f>
        <v>3</v>
      </c>
      <c r="E214" s="7" t="s">
        <v>7</v>
      </c>
      <c r="F214" s="3">
        <f t="shared" si="6"/>
        <v>25</v>
      </c>
      <c r="G214" s="3">
        <f>IF(F214="","",SUM($F$14:F214))</f>
        <v>268</v>
      </c>
      <c r="I214" s="5">
        <v>28</v>
      </c>
      <c r="J214" s="6">
        <f>IF(I214="","",VLOOKUP(I214,Tabelle2!$A$41:$B$77,2,0))</f>
        <v>3</v>
      </c>
      <c r="K214" s="7" t="s">
        <v>8</v>
      </c>
      <c r="L214" s="3" t="str">
        <f t="shared" si="7"/>
        <v/>
      </c>
      <c r="M214" s="3" t="str">
        <f>IF(L214="","",SUM($L$14:L214))</f>
        <v/>
      </c>
    </row>
    <row r="215" spans="1:13">
      <c r="A215">
        <v>202</v>
      </c>
      <c r="B215" s="4"/>
      <c r="C215" s="5">
        <v>12</v>
      </c>
      <c r="D215" s="6">
        <f>IF(C215="","",VLOOKUP(C215,Tabelle2!$A$2:$B$38,2,0))</f>
        <v>3</v>
      </c>
      <c r="E215" s="7" t="s">
        <v>8</v>
      </c>
      <c r="F215" s="3" t="str">
        <f t="shared" si="6"/>
        <v/>
      </c>
      <c r="G215" s="3" t="str">
        <f>IF(F215="","",SUM($F$14:F215))</f>
        <v/>
      </c>
      <c r="I215" s="5">
        <v>12</v>
      </c>
      <c r="J215" s="6">
        <f>IF(I215="","",VLOOKUP(I215,Tabelle2!$A$41:$B$77,2,0))</f>
        <v>1</v>
      </c>
      <c r="K215" s="7" t="s">
        <v>8</v>
      </c>
      <c r="L215" s="3" t="str">
        <f t="shared" si="7"/>
        <v/>
      </c>
      <c r="M215" s="3" t="str">
        <f>IF(L215="","",SUM($L$14:L215))</f>
        <v/>
      </c>
    </row>
    <row r="216" spans="1:13">
      <c r="A216">
        <v>203</v>
      </c>
      <c r="B216" s="4"/>
      <c r="C216" s="5">
        <v>31</v>
      </c>
      <c r="D216" s="6">
        <f>IF(C216="","",VLOOKUP(C216,Tabelle2!$A$2:$B$38,2,0))</f>
        <v>3</v>
      </c>
      <c r="E216" s="7" t="s">
        <v>8</v>
      </c>
      <c r="F216" s="3" t="str">
        <f t="shared" si="6"/>
        <v/>
      </c>
      <c r="G216" s="3" t="str">
        <f>IF(F216="","",SUM($F$14:F216))</f>
        <v/>
      </c>
      <c r="I216" s="5">
        <v>31</v>
      </c>
      <c r="J216" s="6">
        <f>IF(I216="","",VLOOKUP(I216,Tabelle2!$A$41:$B$77,2,0))</f>
        <v>3</v>
      </c>
      <c r="K216" s="7" t="s">
        <v>6</v>
      </c>
      <c r="L216" s="3">
        <f t="shared" si="7"/>
        <v>-12</v>
      </c>
      <c r="M216" s="3">
        <f>IF(L216="","",SUM($L$14:L216))</f>
        <v>-132</v>
      </c>
    </row>
    <row r="217" spans="1:13">
      <c r="A217">
        <v>204</v>
      </c>
      <c r="B217" s="4"/>
      <c r="C217" s="5">
        <v>9</v>
      </c>
      <c r="D217" s="6">
        <f>IF(C217="","",VLOOKUP(C217,Tabelle2!$A$2:$B$38,2,0))</f>
        <v>3</v>
      </c>
      <c r="E217" s="7" t="s">
        <v>8</v>
      </c>
      <c r="F217" s="3" t="str">
        <f t="shared" si="6"/>
        <v/>
      </c>
      <c r="G217" s="3" t="str">
        <f>IF(F217="","",SUM($F$14:F217))</f>
        <v/>
      </c>
      <c r="I217" s="5">
        <v>9</v>
      </c>
      <c r="J217" s="6">
        <f>IF(I217="","",VLOOKUP(I217,Tabelle2!$A$41:$B$77,2,0))</f>
        <v>1</v>
      </c>
      <c r="K217" s="7" t="s">
        <v>6</v>
      </c>
      <c r="L217" s="3">
        <f t="shared" si="7"/>
        <v>-12</v>
      </c>
      <c r="M217" s="3">
        <f>IF(L217="","",SUM($L$14:L217))</f>
        <v>-144</v>
      </c>
    </row>
    <row r="218" spans="1:13">
      <c r="A218">
        <v>205</v>
      </c>
      <c r="B218" s="4"/>
      <c r="C218" s="5">
        <v>34</v>
      </c>
      <c r="D218" s="6">
        <f>IF(C218="","",VLOOKUP(C218,Tabelle2!$A$2:$B$38,2,0))</f>
        <v>1</v>
      </c>
      <c r="E218" s="7" t="s">
        <v>8</v>
      </c>
      <c r="F218" s="3" t="str">
        <f t="shared" si="6"/>
        <v/>
      </c>
      <c r="G218" s="3" t="str">
        <f>IF(F218="","",SUM($F$14:F218))</f>
        <v/>
      </c>
      <c r="I218" s="5">
        <v>34</v>
      </c>
      <c r="J218" s="6">
        <f>IF(I218="","",VLOOKUP(I218,Tabelle2!$A$41:$B$77,2,0))</f>
        <v>3</v>
      </c>
      <c r="K218" s="7" t="s">
        <v>6</v>
      </c>
      <c r="L218" s="3">
        <f t="shared" si="7"/>
        <v>-12</v>
      </c>
      <c r="M218" s="3">
        <f>IF(L218="","",SUM($L$14:L218))</f>
        <v>-156</v>
      </c>
    </row>
    <row r="219" spans="1:13">
      <c r="A219">
        <v>206</v>
      </c>
      <c r="B219" s="4"/>
      <c r="C219" s="5">
        <v>0</v>
      </c>
      <c r="D219" s="6">
        <f>IF(C219="","",VLOOKUP(C219,Tabelle2!$A$2:$B$38,2,0))</f>
        <v>1</v>
      </c>
      <c r="E219" s="7" t="s">
        <v>6</v>
      </c>
      <c r="F219" s="3">
        <f t="shared" si="6"/>
        <v>-12</v>
      </c>
      <c r="G219" s="3">
        <f>IF(F219="","",SUM($F$14:F219))</f>
        <v>256</v>
      </c>
      <c r="I219" s="5">
        <v>0</v>
      </c>
      <c r="J219" s="6">
        <f>IF(I219="","",VLOOKUP(I219,Tabelle2!$A$41:$B$77,2,0))</f>
        <v>0</v>
      </c>
      <c r="K219" s="7" t="s">
        <v>6</v>
      </c>
      <c r="L219" s="3">
        <f t="shared" si="7"/>
        <v>-12</v>
      </c>
      <c r="M219" s="3">
        <f>IF(L219="","",SUM($L$14:L219))</f>
        <v>-168</v>
      </c>
    </row>
    <row r="220" spans="1:13">
      <c r="A220">
        <v>207</v>
      </c>
      <c r="B220" s="4"/>
      <c r="C220" s="5">
        <v>20</v>
      </c>
      <c r="D220" s="6">
        <f>IF(C220="","",VLOOKUP(C220,Tabelle2!$A$2:$B$38,2,0))</f>
        <v>2</v>
      </c>
      <c r="E220" s="7" t="s">
        <v>7</v>
      </c>
      <c r="F220" s="3">
        <f t="shared" si="6"/>
        <v>25</v>
      </c>
      <c r="G220" s="3">
        <f>IF(F220="","",SUM($F$14:F220))</f>
        <v>281</v>
      </c>
      <c r="I220" s="5">
        <v>20</v>
      </c>
      <c r="J220" s="6">
        <f>IF(I220="","",VLOOKUP(I220,Tabelle2!$A$41:$B$77,2,0))</f>
        <v>2</v>
      </c>
      <c r="K220" s="7" t="s">
        <v>7</v>
      </c>
      <c r="L220" s="3">
        <f t="shared" si="7"/>
        <v>25</v>
      </c>
      <c r="M220" s="3">
        <f>IF(L220="","",SUM($L$14:L220))</f>
        <v>-143</v>
      </c>
    </row>
    <row r="221" spans="1:13">
      <c r="A221">
        <v>208</v>
      </c>
      <c r="B221" s="4"/>
      <c r="C221" s="5">
        <v>27</v>
      </c>
      <c r="D221" s="6">
        <f>IF(C221="","",VLOOKUP(C221,Tabelle2!$A$2:$B$38,2,0))</f>
        <v>1</v>
      </c>
      <c r="E221" s="7" t="s">
        <v>8</v>
      </c>
      <c r="F221" s="3" t="str">
        <f t="shared" si="6"/>
        <v/>
      </c>
      <c r="G221" s="3" t="str">
        <f>IF(F221="","",SUM($F$14:F221))</f>
        <v/>
      </c>
      <c r="I221" s="5">
        <v>27</v>
      </c>
      <c r="J221" s="6">
        <f>IF(I221="","",VLOOKUP(I221,Tabelle2!$A$41:$B$77,2,0))</f>
        <v>3</v>
      </c>
      <c r="K221" s="7" t="s">
        <v>8</v>
      </c>
      <c r="L221" s="3" t="str">
        <f t="shared" si="7"/>
        <v/>
      </c>
      <c r="M221" s="3" t="str">
        <f>IF(L221="","",SUM($L$14:L221))</f>
        <v/>
      </c>
    </row>
    <row r="222" spans="1:13">
      <c r="A222">
        <v>209</v>
      </c>
      <c r="B222" s="4"/>
      <c r="C222" s="5">
        <v>30</v>
      </c>
      <c r="D222" s="6">
        <f>IF(C222="","",VLOOKUP(C222,Tabelle2!$A$2:$B$38,2,0))</f>
        <v>2</v>
      </c>
      <c r="E222" s="7" t="s">
        <v>8</v>
      </c>
      <c r="F222" s="3" t="str">
        <f t="shared" si="6"/>
        <v/>
      </c>
      <c r="G222" s="3" t="str">
        <f>IF(F222="","",SUM($F$14:F222))</f>
        <v/>
      </c>
      <c r="I222" s="5">
        <v>30</v>
      </c>
      <c r="J222" s="6">
        <f>IF(I222="","",VLOOKUP(I222,Tabelle2!$A$41:$B$77,2,0))</f>
        <v>3</v>
      </c>
      <c r="K222" s="7" t="s">
        <v>8</v>
      </c>
      <c r="L222" s="3" t="str">
        <f t="shared" si="7"/>
        <v/>
      </c>
      <c r="M222" s="3" t="str">
        <f>IF(L222="","",SUM($L$14:L222))</f>
        <v/>
      </c>
    </row>
    <row r="223" spans="1:13">
      <c r="A223">
        <v>210</v>
      </c>
      <c r="B223" s="4"/>
      <c r="C223" s="5">
        <v>0</v>
      </c>
      <c r="D223" s="6">
        <f>IF(C223="","",VLOOKUP(C223,Tabelle2!$A$2:$B$38,2,0))</f>
        <v>1</v>
      </c>
      <c r="E223" s="7" t="s">
        <v>6</v>
      </c>
      <c r="F223" s="3">
        <f t="shared" si="6"/>
        <v>-12</v>
      </c>
      <c r="G223" s="3">
        <f>IF(F223="","",SUM($F$14:F223))</f>
        <v>269</v>
      </c>
      <c r="I223" s="5">
        <v>0</v>
      </c>
      <c r="J223" s="6">
        <f>IF(I223="","",VLOOKUP(I223,Tabelle2!$A$41:$B$77,2,0))</f>
        <v>0</v>
      </c>
      <c r="K223" s="7" t="s">
        <v>8</v>
      </c>
      <c r="L223" s="3" t="str">
        <f t="shared" si="7"/>
        <v/>
      </c>
      <c r="M223" s="3" t="str">
        <f>IF(L223="","",SUM($L$14:L223))</f>
        <v/>
      </c>
    </row>
    <row r="224" spans="1:13">
      <c r="A224">
        <v>211</v>
      </c>
      <c r="B224" s="4"/>
      <c r="C224" s="5">
        <v>11</v>
      </c>
      <c r="D224" s="6">
        <f>IF(C224="","",VLOOKUP(C224,Tabelle2!$A$2:$B$38,2,0))</f>
        <v>2</v>
      </c>
      <c r="E224" s="7" t="s">
        <v>6</v>
      </c>
      <c r="F224" s="3">
        <f t="shared" si="6"/>
        <v>-12</v>
      </c>
      <c r="G224" s="3">
        <f>IF(F224="","",SUM($F$14:F224))</f>
        <v>257</v>
      </c>
      <c r="I224" s="5">
        <v>11</v>
      </c>
      <c r="J224" s="6">
        <f>IF(I224="","",VLOOKUP(I224,Tabelle2!$A$41:$B$77,2,0))</f>
        <v>1</v>
      </c>
      <c r="K224" s="7" t="s">
        <v>8</v>
      </c>
      <c r="L224" s="3" t="str">
        <f t="shared" si="7"/>
        <v/>
      </c>
      <c r="M224" s="3" t="str">
        <f>IF(L224="","",SUM($L$14:L224))</f>
        <v/>
      </c>
    </row>
    <row r="225" spans="1:13">
      <c r="A225">
        <v>212</v>
      </c>
      <c r="B225" s="4"/>
      <c r="C225" s="5">
        <v>18</v>
      </c>
      <c r="D225" s="6">
        <f>IF(C225="","",VLOOKUP(C225,Tabelle2!$A$2:$B$38,2,0))</f>
        <v>3</v>
      </c>
      <c r="E225" s="7" t="s">
        <v>7</v>
      </c>
      <c r="F225" s="3">
        <f t="shared" si="6"/>
        <v>25</v>
      </c>
      <c r="G225" s="3">
        <f>IF(F225="","",SUM($F$14:F225))</f>
        <v>282</v>
      </c>
      <c r="I225" s="5">
        <v>18</v>
      </c>
      <c r="J225" s="6">
        <f>IF(I225="","",VLOOKUP(I225,Tabelle2!$A$41:$B$77,2,0))</f>
        <v>2</v>
      </c>
      <c r="K225" s="7" t="s">
        <v>7</v>
      </c>
      <c r="L225" s="3">
        <f t="shared" si="7"/>
        <v>25</v>
      </c>
      <c r="M225" s="3">
        <f>IF(L225="","",SUM($L$14:L225))</f>
        <v>-118</v>
      </c>
    </row>
    <row r="226" spans="1:13">
      <c r="A226">
        <v>213</v>
      </c>
      <c r="B226" s="4"/>
      <c r="C226" s="5">
        <v>30</v>
      </c>
      <c r="D226" s="6">
        <f>IF(C226="","",VLOOKUP(C226,Tabelle2!$A$2:$B$38,2,0))</f>
        <v>2</v>
      </c>
      <c r="E226" s="7" t="s">
        <v>8</v>
      </c>
      <c r="F226" s="3" t="str">
        <f t="shared" si="6"/>
        <v/>
      </c>
      <c r="G226" s="3" t="str">
        <f>IF(F226="","",SUM($F$14:F226))</f>
        <v/>
      </c>
      <c r="I226" s="5">
        <v>30</v>
      </c>
      <c r="J226" s="6">
        <f>IF(I226="","",VLOOKUP(I226,Tabelle2!$A$41:$B$77,2,0))</f>
        <v>3</v>
      </c>
      <c r="K226" s="7" t="s">
        <v>8</v>
      </c>
      <c r="L226" s="3" t="str">
        <f t="shared" si="7"/>
        <v/>
      </c>
      <c r="M226" s="3" t="str">
        <f>IF(L226="","",SUM($L$14:L226))</f>
        <v/>
      </c>
    </row>
    <row r="227" spans="1:13">
      <c r="A227">
        <v>214</v>
      </c>
      <c r="B227" s="4"/>
      <c r="C227" s="5">
        <v>0</v>
      </c>
      <c r="D227" s="6">
        <f>IF(C227="","",VLOOKUP(C227,Tabelle2!$A$2:$B$38,2,0))</f>
        <v>1</v>
      </c>
      <c r="E227" s="7" t="s">
        <v>8</v>
      </c>
      <c r="F227" s="3" t="str">
        <f t="shared" si="6"/>
        <v/>
      </c>
      <c r="G227" s="3" t="str">
        <f>IF(F227="","",SUM($F$14:F227))</f>
        <v/>
      </c>
      <c r="I227" s="5">
        <v>0</v>
      </c>
      <c r="J227" s="6">
        <f>IF(I227="","",VLOOKUP(I227,Tabelle2!$A$41:$B$77,2,0))</f>
        <v>0</v>
      </c>
      <c r="K227" s="7" t="s">
        <v>8</v>
      </c>
      <c r="L227" s="3" t="str">
        <f t="shared" si="7"/>
        <v/>
      </c>
      <c r="M227" s="3" t="str">
        <f>IF(L227="","",SUM($L$14:L227))</f>
        <v/>
      </c>
    </row>
    <row r="228" spans="1:13">
      <c r="A228">
        <v>215</v>
      </c>
      <c r="B228" s="4"/>
      <c r="C228" s="5">
        <v>26</v>
      </c>
      <c r="D228" s="6">
        <f>IF(C228="","",VLOOKUP(C228,Tabelle2!$A$2:$B$38,2,0))</f>
        <v>3</v>
      </c>
      <c r="E228" s="7" t="s">
        <v>7</v>
      </c>
      <c r="F228" s="3">
        <f t="shared" si="6"/>
        <v>25</v>
      </c>
      <c r="G228" s="3">
        <f>IF(F228="","",SUM($F$14:F228))</f>
        <v>307</v>
      </c>
      <c r="I228" s="5">
        <v>26</v>
      </c>
      <c r="J228" s="6">
        <f>IF(I228="","",VLOOKUP(I228,Tabelle2!$A$41:$B$77,2,0))</f>
        <v>3</v>
      </c>
      <c r="K228" s="7" t="s">
        <v>8</v>
      </c>
      <c r="L228" s="3" t="str">
        <f t="shared" si="7"/>
        <v/>
      </c>
      <c r="M228" s="3" t="str">
        <f>IF(L228="","",SUM($L$14:L228))</f>
        <v/>
      </c>
    </row>
    <row r="229" spans="1:13">
      <c r="A229">
        <v>216</v>
      </c>
      <c r="B229" s="4"/>
      <c r="C229" s="5">
        <v>2</v>
      </c>
      <c r="D229" s="6">
        <f>IF(C229="","",VLOOKUP(C229,Tabelle2!$A$2:$B$38,2,0))</f>
        <v>1</v>
      </c>
      <c r="E229" s="7" t="s">
        <v>8</v>
      </c>
      <c r="F229" s="3" t="str">
        <f t="shared" si="6"/>
        <v/>
      </c>
      <c r="G229" s="3" t="str">
        <f>IF(F229="","",SUM($F$14:F229))</f>
        <v/>
      </c>
      <c r="I229" s="5">
        <v>2</v>
      </c>
      <c r="J229" s="6">
        <f>IF(I229="","",VLOOKUP(I229,Tabelle2!$A$41:$B$77,2,0))</f>
        <v>1</v>
      </c>
      <c r="K229" s="7" t="s">
        <v>8</v>
      </c>
      <c r="L229" s="3" t="str">
        <f t="shared" si="7"/>
        <v/>
      </c>
      <c r="M229" s="3" t="str">
        <f>IF(L229="","",SUM($L$14:L229))</f>
        <v/>
      </c>
    </row>
    <row r="230" spans="1:13">
      <c r="A230">
        <v>217</v>
      </c>
      <c r="B230" s="4"/>
      <c r="C230" s="5">
        <v>34</v>
      </c>
      <c r="D230" s="6">
        <f>IF(C230="","",VLOOKUP(C230,Tabelle2!$A$2:$B$38,2,0))</f>
        <v>1</v>
      </c>
      <c r="E230" s="7" t="s">
        <v>8</v>
      </c>
      <c r="F230" s="3" t="str">
        <f t="shared" si="6"/>
        <v/>
      </c>
      <c r="G230" s="3" t="str">
        <f>IF(F230="","",SUM($F$14:F230))</f>
        <v/>
      </c>
      <c r="I230" s="5">
        <v>34</v>
      </c>
      <c r="J230" s="6">
        <f>IF(I230="","",VLOOKUP(I230,Tabelle2!$A$41:$B$77,2,0))</f>
        <v>3</v>
      </c>
      <c r="K230" s="7" t="s">
        <v>6</v>
      </c>
      <c r="L230" s="3">
        <f t="shared" si="7"/>
        <v>-12</v>
      </c>
      <c r="M230" s="3">
        <f>IF(L230="","",SUM($L$14:L230))</f>
        <v>-130</v>
      </c>
    </row>
    <row r="231" spans="1:13">
      <c r="A231">
        <v>218</v>
      </c>
      <c r="B231" s="4"/>
      <c r="C231" s="5">
        <v>6</v>
      </c>
      <c r="D231" s="6">
        <f>IF(C231="","",VLOOKUP(C231,Tabelle2!$A$2:$B$38,2,0))</f>
        <v>1</v>
      </c>
      <c r="E231" s="7" t="s">
        <v>8</v>
      </c>
      <c r="F231" s="3" t="str">
        <f t="shared" si="6"/>
        <v/>
      </c>
      <c r="G231" s="3" t="str">
        <f>IF(F231="","",SUM($F$14:F231))</f>
        <v/>
      </c>
      <c r="I231" s="5">
        <v>6</v>
      </c>
      <c r="J231" s="6">
        <f>IF(I231="","",VLOOKUP(I231,Tabelle2!$A$41:$B$77,2,0))</f>
        <v>1</v>
      </c>
      <c r="K231" s="7" t="s">
        <v>6</v>
      </c>
      <c r="L231" s="3">
        <f t="shared" si="7"/>
        <v>-12</v>
      </c>
      <c r="M231" s="3">
        <f>IF(L231="","",SUM($L$14:L231))</f>
        <v>-142</v>
      </c>
    </row>
    <row r="232" spans="1:13">
      <c r="A232">
        <v>219</v>
      </c>
      <c r="B232" s="4"/>
      <c r="C232" s="5">
        <v>2</v>
      </c>
      <c r="D232" s="6">
        <f>IF(C232="","",VLOOKUP(C232,Tabelle2!$A$2:$B$38,2,0))</f>
        <v>1</v>
      </c>
      <c r="E232" s="7" t="s">
        <v>8</v>
      </c>
      <c r="F232" s="3" t="str">
        <f t="shared" si="6"/>
        <v/>
      </c>
      <c r="G232" s="3" t="str">
        <f>IF(F232="","",SUM($F$14:F232))</f>
        <v/>
      </c>
      <c r="I232" s="5">
        <v>2</v>
      </c>
      <c r="J232" s="6">
        <f>IF(I232="","",VLOOKUP(I232,Tabelle2!$A$41:$B$77,2,0))</f>
        <v>1</v>
      </c>
      <c r="K232" s="7" t="s">
        <v>6</v>
      </c>
      <c r="L232" s="3">
        <f t="shared" si="7"/>
        <v>-12</v>
      </c>
      <c r="M232" s="3">
        <f>IF(L232="","",SUM($L$14:L232))</f>
        <v>-154</v>
      </c>
    </row>
    <row r="233" spans="1:13">
      <c r="A233">
        <v>220</v>
      </c>
      <c r="B233" s="4"/>
      <c r="C233" s="5">
        <v>11</v>
      </c>
      <c r="D233" s="6">
        <f>IF(C233="","",VLOOKUP(C233,Tabelle2!$A$2:$B$38,2,0))</f>
        <v>2</v>
      </c>
      <c r="E233" s="7" t="s">
        <v>8</v>
      </c>
      <c r="F233" s="3" t="str">
        <f t="shared" si="6"/>
        <v/>
      </c>
      <c r="G233" s="3" t="str">
        <f>IF(F233="","",SUM($F$14:F233))</f>
        <v/>
      </c>
      <c r="I233" s="5">
        <v>11</v>
      </c>
      <c r="J233" s="6">
        <f>IF(I233="","",VLOOKUP(I233,Tabelle2!$A$41:$B$77,2,0))</f>
        <v>1</v>
      </c>
      <c r="K233" s="7" t="s">
        <v>6</v>
      </c>
      <c r="L233" s="3">
        <f t="shared" si="7"/>
        <v>-12</v>
      </c>
      <c r="M233" s="3">
        <f>IF(L233="","",SUM($L$14:L233))</f>
        <v>-166</v>
      </c>
    </row>
    <row r="234" spans="1:13">
      <c r="A234">
        <v>221</v>
      </c>
      <c r="B234" s="4"/>
      <c r="C234" s="5">
        <v>19</v>
      </c>
      <c r="D234" s="6">
        <f>IF(C234="","",VLOOKUP(C234,Tabelle2!$A$2:$B$38,2,0))</f>
        <v>1</v>
      </c>
      <c r="E234" s="7" t="s">
        <v>6</v>
      </c>
      <c r="F234" s="3">
        <f t="shared" si="6"/>
        <v>-12</v>
      </c>
      <c r="G234" s="3">
        <f>IF(F234="","",SUM($F$14:F234))</f>
        <v>295</v>
      </c>
      <c r="I234" s="5">
        <v>19</v>
      </c>
      <c r="J234" s="6">
        <f>IF(I234="","",VLOOKUP(I234,Tabelle2!$A$41:$B$77,2,0))</f>
        <v>2</v>
      </c>
      <c r="K234" s="7" t="s">
        <v>7</v>
      </c>
      <c r="L234" s="3">
        <f t="shared" si="7"/>
        <v>25</v>
      </c>
      <c r="M234" s="3">
        <f>IF(L234="","",SUM($L$14:L234))</f>
        <v>-141</v>
      </c>
    </row>
    <row r="235" spans="1:13">
      <c r="A235">
        <v>222</v>
      </c>
      <c r="B235" s="4"/>
      <c r="C235" s="5">
        <v>1</v>
      </c>
      <c r="D235" s="6">
        <f>IF(C235="","",VLOOKUP(C235,Tabelle2!$A$2:$B$38,2,0))</f>
        <v>2</v>
      </c>
      <c r="E235" s="7" t="s">
        <v>6</v>
      </c>
      <c r="F235" s="3">
        <f t="shared" si="6"/>
        <v>-12</v>
      </c>
      <c r="G235" s="3">
        <f>IF(F235="","",SUM($F$14:F235))</f>
        <v>283</v>
      </c>
      <c r="I235" s="5">
        <v>1</v>
      </c>
      <c r="J235" s="6">
        <f>IF(I235="","",VLOOKUP(I235,Tabelle2!$A$41:$B$77,2,0))</f>
        <v>1</v>
      </c>
      <c r="K235" s="7" t="s">
        <v>8</v>
      </c>
      <c r="L235" s="3" t="str">
        <f t="shared" si="7"/>
        <v/>
      </c>
      <c r="M235" s="3" t="str">
        <f>IF(L235="","",SUM($L$14:L235))</f>
        <v/>
      </c>
    </row>
    <row r="236" spans="1:13">
      <c r="A236">
        <v>223</v>
      </c>
      <c r="B236" s="4"/>
      <c r="C236" s="5">
        <v>36</v>
      </c>
      <c r="D236" s="6">
        <f>IF(C236="","",VLOOKUP(C236,Tabelle2!$A$2:$B$38,2,0))</f>
        <v>2</v>
      </c>
      <c r="E236" s="7" t="s">
        <v>6</v>
      </c>
      <c r="F236" s="3">
        <f t="shared" si="6"/>
        <v>-12</v>
      </c>
      <c r="G236" s="3">
        <f>IF(F236="","",SUM($F$14:F236))</f>
        <v>271</v>
      </c>
      <c r="I236" s="5">
        <v>36</v>
      </c>
      <c r="J236" s="6">
        <f>IF(I236="","",VLOOKUP(I236,Tabelle2!$A$41:$B$77,2,0))</f>
        <v>3</v>
      </c>
      <c r="K236" s="7" t="s">
        <v>8</v>
      </c>
      <c r="L236" s="3" t="str">
        <f t="shared" si="7"/>
        <v/>
      </c>
      <c r="M236" s="3" t="str">
        <f>IF(L236="","",SUM($L$14:L236))</f>
        <v/>
      </c>
    </row>
    <row r="237" spans="1:13">
      <c r="A237">
        <v>224</v>
      </c>
      <c r="B237" s="4"/>
      <c r="C237" s="5">
        <v>32</v>
      </c>
      <c r="D237" s="6">
        <f>IF(C237="","",VLOOKUP(C237,Tabelle2!$A$2:$B$38,2,0))</f>
        <v>1</v>
      </c>
      <c r="E237" s="7" t="s">
        <v>6</v>
      </c>
      <c r="F237" s="3">
        <f t="shared" si="6"/>
        <v>-12</v>
      </c>
      <c r="G237" s="3">
        <f>IF(F237="","",SUM($F$14:F237))</f>
        <v>259</v>
      </c>
      <c r="I237" s="5">
        <v>32</v>
      </c>
      <c r="J237" s="6">
        <f>IF(I237="","",VLOOKUP(I237,Tabelle2!$A$41:$B$77,2,0))</f>
        <v>3</v>
      </c>
      <c r="K237" s="7" t="s">
        <v>6</v>
      </c>
      <c r="L237" s="3">
        <f t="shared" si="7"/>
        <v>-12</v>
      </c>
      <c r="M237" s="3">
        <f>IF(L237="","",SUM($L$14:L237))</f>
        <v>-153</v>
      </c>
    </row>
    <row r="238" spans="1:13">
      <c r="A238">
        <v>225</v>
      </c>
      <c r="B238" s="4"/>
      <c r="C238" s="5">
        <v>34</v>
      </c>
      <c r="D238" s="6">
        <f>IF(C238="","",VLOOKUP(C238,Tabelle2!$A$2:$B$38,2,0))</f>
        <v>1</v>
      </c>
      <c r="E238" s="7" t="s">
        <v>6</v>
      </c>
      <c r="F238" s="3">
        <f t="shared" si="6"/>
        <v>-12</v>
      </c>
      <c r="G238" s="3">
        <f>IF(F238="","",SUM($F$14:F238))</f>
        <v>247</v>
      </c>
      <c r="I238" s="5">
        <v>34</v>
      </c>
      <c r="J238" s="6">
        <f>IF(I238="","",VLOOKUP(I238,Tabelle2!$A$41:$B$77,2,0))</f>
        <v>3</v>
      </c>
      <c r="K238" s="7" t="s">
        <v>6</v>
      </c>
      <c r="L238" s="3">
        <f t="shared" si="7"/>
        <v>-12</v>
      </c>
      <c r="M238" s="3">
        <f>IF(L238="","",SUM($L$14:L238))</f>
        <v>-165</v>
      </c>
    </row>
    <row r="239" spans="1:13">
      <c r="A239">
        <v>226</v>
      </c>
      <c r="B239" s="4"/>
      <c r="C239" s="5">
        <v>36</v>
      </c>
      <c r="D239" s="6">
        <f>IF(C239="","",VLOOKUP(C239,Tabelle2!$A$2:$B$38,2,0))</f>
        <v>2</v>
      </c>
      <c r="E239" s="7" t="s">
        <v>6</v>
      </c>
      <c r="F239" s="3">
        <f t="shared" si="6"/>
        <v>-12</v>
      </c>
      <c r="G239" s="3">
        <f>IF(F239="","",SUM($F$14:F239))</f>
        <v>235</v>
      </c>
      <c r="I239" s="5">
        <v>36</v>
      </c>
      <c r="J239" s="6">
        <f>IF(I239="","",VLOOKUP(I239,Tabelle2!$A$41:$B$77,2,0))</f>
        <v>3</v>
      </c>
      <c r="K239" s="7" t="s">
        <v>6</v>
      </c>
      <c r="L239" s="3">
        <f t="shared" si="7"/>
        <v>-12</v>
      </c>
      <c r="M239" s="3">
        <f>IF(L239="","",SUM($L$14:L239))</f>
        <v>-177</v>
      </c>
    </row>
    <row r="240" spans="1:13">
      <c r="A240">
        <v>227</v>
      </c>
      <c r="B240" s="4"/>
      <c r="C240" s="5">
        <v>23</v>
      </c>
      <c r="D240" s="6">
        <f>IF(C240="","",VLOOKUP(C240,Tabelle2!$A$2:$B$38,2,0))</f>
        <v>2</v>
      </c>
      <c r="E240" s="7" t="s">
        <v>6</v>
      </c>
      <c r="F240" s="3">
        <f t="shared" si="6"/>
        <v>-12</v>
      </c>
      <c r="G240" s="3">
        <f>IF(F240="","",SUM($F$14:F240))</f>
        <v>223</v>
      </c>
      <c r="I240" s="5">
        <v>23</v>
      </c>
      <c r="J240" s="6">
        <f>IF(I240="","",VLOOKUP(I240,Tabelle2!$A$41:$B$77,2,0))</f>
        <v>2</v>
      </c>
      <c r="K240" s="7" t="s">
        <v>7</v>
      </c>
      <c r="L240" s="3">
        <f t="shared" si="7"/>
        <v>25</v>
      </c>
      <c r="M240" s="3">
        <f>IF(L240="","",SUM($L$14:L240))</f>
        <v>-152</v>
      </c>
    </row>
    <row r="241" spans="1:13">
      <c r="A241">
        <v>228</v>
      </c>
      <c r="B241" s="4"/>
      <c r="C241" s="5">
        <v>21</v>
      </c>
      <c r="D241" s="6">
        <f>IF(C241="","",VLOOKUP(C241,Tabelle2!$A$2:$B$38,2,0))</f>
        <v>1</v>
      </c>
      <c r="E241" s="7" t="s">
        <v>6</v>
      </c>
      <c r="F241" s="3">
        <f t="shared" si="6"/>
        <v>-12</v>
      </c>
      <c r="G241" s="3">
        <f>IF(F241="","",SUM($F$14:F241))</f>
        <v>211</v>
      </c>
      <c r="I241" s="5">
        <v>21</v>
      </c>
      <c r="J241" s="6">
        <f>IF(I241="","",VLOOKUP(I241,Tabelle2!$A$41:$B$77,2,0))</f>
        <v>2</v>
      </c>
      <c r="K241" s="7" t="s">
        <v>8</v>
      </c>
      <c r="L241" s="3" t="str">
        <f t="shared" si="7"/>
        <v/>
      </c>
      <c r="M241" s="3" t="str">
        <f>IF(L241="","",SUM($L$14:L241))</f>
        <v/>
      </c>
    </row>
    <row r="242" spans="1:13">
      <c r="A242">
        <v>229</v>
      </c>
      <c r="B242" s="4"/>
      <c r="C242" s="5">
        <v>13</v>
      </c>
      <c r="D242" s="6">
        <f>IF(C242="","",VLOOKUP(C242,Tabelle2!$A$2:$B$38,2,0))</f>
        <v>1</v>
      </c>
      <c r="E242" s="7" t="s">
        <v>6</v>
      </c>
      <c r="F242" s="3">
        <f t="shared" si="6"/>
        <v>-12</v>
      </c>
      <c r="G242" s="3">
        <f>IF(F242="","",SUM($F$14:F242))</f>
        <v>199</v>
      </c>
      <c r="I242" s="5">
        <v>13</v>
      </c>
      <c r="J242" s="6">
        <f>IF(I242="","",VLOOKUP(I242,Tabelle2!$A$41:$B$77,2,0))</f>
        <v>2</v>
      </c>
      <c r="K242" s="7" t="s">
        <v>8</v>
      </c>
      <c r="L242" s="3" t="str">
        <f t="shared" si="7"/>
        <v/>
      </c>
      <c r="M242" s="3" t="str">
        <f>IF(L242="","",SUM($L$14:L242))</f>
        <v/>
      </c>
    </row>
    <row r="243" spans="1:13">
      <c r="A243">
        <v>230</v>
      </c>
      <c r="B243" s="4"/>
      <c r="C243" s="5">
        <v>20</v>
      </c>
      <c r="D243" s="6">
        <f>IF(C243="","",VLOOKUP(C243,Tabelle2!$A$2:$B$38,2,0))</f>
        <v>2</v>
      </c>
      <c r="E243" s="7" t="s">
        <v>6</v>
      </c>
      <c r="F243" s="3">
        <f t="shared" si="6"/>
        <v>-12</v>
      </c>
      <c r="G243" s="3">
        <f>IF(F243="","",SUM($F$14:F243))</f>
        <v>187</v>
      </c>
      <c r="I243" s="5">
        <v>20</v>
      </c>
      <c r="J243" s="6">
        <f>IF(I243="","",VLOOKUP(I243,Tabelle2!$A$41:$B$77,2,0))</f>
        <v>2</v>
      </c>
      <c r="K243" s="7" t="s">
        <v>8</v>
      </c>
      <c r="L243" s="3" t="str">
        <f t="shared" si="7"/>
        <v/>
      </c>
      <c r="M243" s="3" t="str">
        <f>IF(L243="","",SUM($L$14:L243))</f>
        <v/>
      </c>
    </row>
    <row r="244" spans="1:13">
      <c r="A244">
        <v>231</v>
      </c>
      <c r="B244" s="4"/>
      <c r="C244" s="5">
        <v>10</v>
      </c>
      <c r="D244" s="6">
        <f>IF(C244="","",VLOOKUP(C244,Tabelle2!$A$2:$B$38,2,0))</f>
        <v>2</v>
      </c>
      <c r="E244" s="7" t="s">
        <v>6</v>
      </c>
      <c r="F244" s="3">
        <f t="shared" si="6"/>
        <v>-12</v>
      </c>
      <c r="G244" s="3">
        <f>IF(F244="","",SUM($F$14:F244))</f>
        <v>175</v>
      </c>
      <c r="I244" s="5">
        <v>10</v>
      </c>
      <c r="J244" s="6">
        <f>IF(I244="","",VLOOKUP(I244,Tabelle2!$A$41:$B$77,2,0))</f>
        <v>1</v>
      </c>
      <c r="K244" s="7" t="s">
        <v>8</v>
      </c>
      <c r="L244" s="3" t="str">
        <f t="shared" si="7"/>
        <v/>
      </c>
      <c r="M244" s="3" t="str">
        <f>IF(L244="","",SUM($L$14:L244))</f>
        <v/>
      </c>
    </row>
    <row r="245" spans="1:13">
      <c r="A245">
        <v>232</v>
      </c>
      <c r="B245" s="4"/>
      <c r="C245" s="5">
        <v>36</v>
      </c>
      <c r="D245" s="6">
        <f>IF(C245="","",VLOOKUP(C245,Tabelle2!$A$2:$B$38,2,0))</f>
        <v>2</v>
      </c>
      <c r="E245" s="7" t="s">
        <v>6</v>
      </c>
      <c r="F245" s="3">
        <f t="shared" si="6"/>
        <v>-12</v>
      </c>
      <c r="G245" s="3">
        <f>IF(F245="","",SUM($F$14:F245))</f>
        <v>163</v>
      </c>
      <c r="I245" s="5">
        <v>36</v>
      </c>
      <c r="J245" s="6">
        <f>IF(I245="","",VLOOKUP(I245,Tabelle2!$A$41:$B$77,2,0))</f>
        <v>3</v>
      </c>
      <c r="K245" s="7" t="s">
        <v>7</v>
      </c>
      <c r="L245" s="3">
        <f t="shared" si="7"/>
        <v>25</v>
      </c>
      <c r="M245" s="3">
        <f>IF(L245="","",SUM($L$14:L245))</f>
        <v>-127</v>
      </c>
    </row>
    <row r="246" spans="1:13">
      <c r="A246">
        <v>233</v>
      </c>
      <c r="B246" s="4"/>
      <c r="C246" s="5">
        <v>5</v>
      </c>
      <c r="D246" s="6">
        <f>IF(C246="","",VLOOKUP(C246,Tabelle2!$A$2:$B$38,2,0))</f>
        <v>2</v>
      </c>
      <c r="E246" s="7" t="s">
        <v>6</v>
      </c>
      <c r="F246" s="3">
        <f t="shared" si="6"/>
        <v>-12</v>
      </c>
      <c r="G246" s="3">
        <f>IF(F246="","",SUM($F$14:F246))</f>
        <v>151</v>
      </c>
      <c r="I246" s="5">
        <v>5</v>
      </c>
      <c r="J246" s="6">
        <f>IF(I246="","",VLOOKUP(I246,Tabelle2!$A$41:$B$77,2,0))</f>
        <v>1</v>
      </c>
      <c r="K246" s="7" t="s">
        <v>8</v>
      </c>
      <c r="L246" s="3" t="str">
        <f t="shared" si="7"/>
        <v/>
      </c>
      <c r="M246" s="3" t="str">
        <f>IF(L246="","",SUM($L$14:L246))</f>
        <v/>
      </c>
    </row>
    <row r="247" spans="1:13">
      <c r="A247">
        <v>234</v>
      </c>
      <c r="B247" s="4"/>
      <c r="C247" s="5">
        <v>26</v>
      </c>
      <c r="D247" s="6">
        <f>IF(C247="","",VLOOKUP(C247,Tabelle2!$A$2:$B$38,2,0))</f>
        <v>3</v>
      </c>
      <c r="E247" s="7" t="s">
        <v>6</v>
      </c>
      <c r="F247" s="3">
        <f t="shared" si="6"/>
        <v>-12</v>
      </c>
      <c r="G247" s="3">
        <f>IF(F247="","",SUM($F$14:F247))</f>
        <v>139</v>
      </c>
      <c r="I247" s="5">
        <v>26</v>
      </c>
      <c r="J247" s="6">
        <f>IF(I247="","",VLOOKUP(I247,Tabelle2!$A$41:$B$77,2,0))</f>
        <v>3</v>
      </c>
      <c r="K247" s="7" t="s">
        <v>8</v>
      </c>
      <c r="L247" s="3" t="str">
        <f t="shared" si="7"/>
        <v/>
      </c>
      <c r="M247" s="3" t="str">
        <f>IF(L247="","",SUM($L$14:L247))</f>
        <v/>
      </c>
    </row>
    <row r="248" spans="1:13">
      <c r="A248">
        <v>235</v>
      </c>
      <c r="B248" s="4"/>
      <c r="C248" s="5">
        <v>28</v>
      </c>
      <c r="D248" s="6">
        <f>IF(C248="","",VLOOKUP(C248,Tabelle2!$A$2:$B$38,2,0))</f>
        <v>3</v>
      </c>
      <c r="E248" s="7" t="s">
        <v>8</v>
      </c>
      <c r="F248" s="3" t="str">
        <f t="shared" si="6"/>
        <v/>
      </c>
      <c r="G248" s="3" t="str">
        <f>IF(F248="","",SUM($F$14:F248))</f>
        <v/>
      </c>
      <c r="I248" s="5">
        <v>28</v>
      </c>
      <c r="J248" s="6">
        <f>IF(I248="","",VLOOKUP(I248,Tabelle2!$A$41:$B$77,2,0))</f>
        <v>3</v>
      </c>
      <c r="K248" s="7" t="s">
        <v>6</v>
      </c>
      <c r="L248" s="3">
        <f t="shared" si="7"/>
        <v>-12</v>
      </c>
      <c r="M248" s="3">
        <f>IF(L248="","",SUM($L$14:L248))</f>
        <v>-139</v>
      </c>
    </row>
    <row r="249" spans="1:13">
      <c r="A249">
        <v>236</v>
      </c>
      <c r="B249" s="4"/>
      <c r="C249" s="5">
        <v>17</v>
      </c>
      <c r="D249" s="6">
        <f>IF(C249="","",VLOOKUP(C249,Tabelle2!$A$2:$B$38,2,0))</f>
        <v>1</v>
      </c>
      <c r="E249" s="7" t="s">
        <v>8</v>
      </c>
      <c r="F249" s="3" t="str">
        <f t="shared" si="6"/>
        <v/>
      </c>
      <c r="G249" s="3" t="str">
        <f>IF(F249="","",SUM($F$14:F249))</f>
        <v/>
      </c>
      <c r="I249" s="5">
        <v>17</v>
      </c>
      <c r="J249" s="6">
        <f>IF(I249="","",VLOOKUP(I249,Tabelle2!$A$41:$B$77,2,0))</f>
        <v>2</v>
      </c>
      <c r="K249" s="7" t="s">
        <v>7</v>
      </c>
      <c r="L249" s="3">
        <f t="shared" si="7"/>
        <v>25</v>
      </c>
      <c r="M249" s="3">
        <f>IF(L249="","",SUM($L$14:L249))</f>
        <v>-114</v>
      </c>
    </row>
    <row r="250" spans="1:13">
      <c r="A250">
        <v>237</v>
      </c>
      <c r="B250" s="4"/>
      <c r="C250" s="5">
        <v>36</v>
      </c>
      <c r="D250" s="6">
        <f>IF(C250="","",VLOOKUP(C250,Tabelle2!$A$2:$B$38,2,0))</f>
        <v>2</v>
      </c>
      <c r="E250" s="7" t="s">
        <v>7</v>
      </c>
      <c r="F250" s="3">
        <f t="shared" si="6"/>
        <v>25</v>
      </c>
      <c r="G250" s="3">
        <f>IF(F250="","",SUM($F$14:F250))</f>
        <v>164</v>
      </c>
      <c r="I250" s="5">
        <v>36</v>
      </c>
      <c r="J250" s="6">
        <f>IF(I250="","",VLOOKUP(I250,Tabelle2!$A$41:$B$77,2,0))</f>
        <v>3</v>
      </c>
      <c r="K250" s="7" t="s">
        <v>8</v>
      </c>
      <c r="L250" s="3" t="str">
        <f t="shared" si="7"/>
        <v/>
      </c>
      <c r="M250" s="3" t="str">
        <f>IF(L250="","",SUM($L$14:L250))</f>
        <v/>
      </c>
    </row>
    <row r="251" spans="1:13">
      <c r="A251">
        <v>238</v>
      </c>
      <c r="B251" s="4"/>
      <c r="C251" s="5">
        <v>10</v>
      </c>
      <c r="D251" s="6">
        <f>IF(C251="","",VLOOKUP(C251,Tabelle2!$A$2:$B$38,2,0))</f>
        <v>2</v>
      </c>
      <c r="E251" s="7" t="s">
        <v>8</v>
      </c>
      <c r="F251" s="3" t="str">
        <f t="shared" si="6"/>
        <v/>
      </c>
      <c r="G251" s="3" t="str">
        <f>IF(F251="","",SUM($F$14:F251))</f>
        <v/>
      </c>
      <c r="I251" s="5">
        <v>10</v>
      </c>
      <c r="J251" s="6">
        <f>IF(I251="","",VLOOKUP(I251,Tabelle2!$A$41:$B$77,2,0))</f>
        <v>1</v>
      </c>
      <c r="K251" s="7" t="s">
        <v>8</v>
      </c>
      <c r="L251" s="3" t="str">
        <f t="shared" si="7"/>
        <v/>
      </c>
      <c r="M251" s="3" t="str">
        <f>IF(L251="","",SUM($L$14:L251))</f>
        <v/>
      </c>
    </row>
    <row r="252" spans="1:13">
      <c r="A252">
        <v>239</v>
      </c>
      <c r="B252" s="4"/>
      <c r="C252" s="5">
        <v>15</v>
      </c>
      <c r="D252" s="6">
        <f>IF(C252="","",VLOOKUP(C252,Tabelle2!$A$2:$B$38,2,0))</f>
        <v>1</v>
      </c>
      <c r="E252" s="7" t="s">
        <v>8</v>
      </c>
      <c r="F252" s="3" t="str">
        <f t="shared" si="6"/>
        <v/>
      </c>
      <c r="G252" s="3" t="str">
        <f>IF(F252="","",SUM($F$14:F252))</f>
        <v/>
      </c>
      <c r="I252" s="5">
        <v>15</v>
      </c>
      <c r="J252" s="6">
        <f>IF(I252="","",VLOOKUP(I252,Tabelle2!$A$41:$B$77,2,0))</f>
        <v>2</v>
      </c>
      <c r="K252" s="7" t="s">
        <v>7</v>
      </c>
      <c r="L252" s="3">
        <f t="shared" si="7"/>
        <v>25</v>
      </c>
      <c r="M252" s="3">
        <f>IF(L252="","",SUM($L$14:L252))</f>
        <v>-89</v>
      </c>
    </row>
    <row r="253" spans="1:13">
      <c r="A253">
        <v>240</v>
      </c>
      <c r="B253" s="4"/>
      <c r="C253" s="5">
        <v>3</v>
      </c>
      <c r="D253" s="6">
        <f>IF(C253="","",VLOOKUP(C253,Tabelle2!$A$2:$B$38,2,0))</f>
        <v>3</v>
      </c>
      <c r="E253" s="7" t="s">
        <v>7</v>
      </c>
      <c r="F253" s="3">
        <f t="shared" si="6"/>
        <v>25</v>
      </c>
      <c r="G253" s="3">
        <f>IF(F253="","",SUM($F$14:F253))</f>
        <v>189</v>
      </c>
      <c r="I253" s="5">
        <v>3</v>
      </c>
      <c r="J253" s="6">
        <f>IF(I253="","",VLOOKUP(I253,Tabelle2!$A$41:$B$77,2,0))</f>
        <v>1</v>
      </c>
      <c r="K253" s="7" t="s">
        <v>8</v>
      </c>
      <c r="L253" s="3" t="str">
        <f t="shared" si="7"/>
        <v/>
      </c>
      <c r="M253" s="3" t="str">
        <f>IF(L253="","",SUM($L$14:L253))</f>
        <v/>
      </c>
    </row>
    <row r="254" spans="1:13">
      <c r="A254">
        <v>241</v>
      </c>
      <c r="B254" s="4"/>
      <c r="C254" s="5">
        <v>36</v>
      </c>
      <c r="D254" s="6">
        <f>IF(C254="","",VLOOKUP(C254,Tabelle2!$A$2:$B$38,2,0))</f>
        <v>2</v>
      </c>
      <c r="E254" s="7" t="s">
        <v>8</v>
      </c>
      <c r="F254" s="3" t="str">
        <f t="shared" si="6"/>
        <v/>
      </c>
      <c r="G254" s="3" t="str">
        <f>IF(F254="","",SUM($F$14:F254))</f>
        <v/>
      </c>
      <c r="I254" s="5">
        <v>36</v>
      </c>
      <c r="J254" s="6">
        <f>IF(I254="","",VLOOKUP(I254,Tabelle2!$A$41:$B$77,2,0))</f>
        <v>3</v>
      </c>
      <c r="K254" s="7" t="s">
        <v>8</v>
      </c>
      <c r="L254" s="3" t="str">
        <f t="shared" si="7"/>
        <v/>
      </c>
      <c r="M254" s="3" t="str">
        <f>IF(L254="","",SUM($L$14:L254))</f>
        <v/>
      </c>
    </row>
    <row r="255" spans="1:13">
      <c r="A255">
        <v>242</v>
      </c>
      <c r="B255" s="4"/>
      <c r="C255" s="5">
        <v>4</v>
      </c>
      <c r="D255" s="6">
        <f>IF(C255="","",VLOOKUP(C255,Tabelle2!$A$2:$B$38,2,0))</f>
        <v>1</v>
      </c>
      <c r="E255" s="7" t="s">
        <v>8</v>
      </c>
      <c r="F255" s="3" t="str">
        <f t="shared" si="6"/>
        <v/>
      </c>
      <c r="G255" s="3" t="str">
        <f>IF(F255="","",SUM($F$14:F255))</f>
        <v/>
      </c>
      <c r="I255" s="5">
        <v>4</v>
      </c>
      <c r="J255" s="6">
        <f>IF(I255="","",VLOOKUP(I255,Tabelle2!$A$41:$B$77,2,0))</f>
        <v>1</v>
      </c>
      <c r="K255" s="7" t="s">
        <v>6</v>
      </c>
      <c r="L255" s="3">
        <f t="shared" si="7"/>
        <v>-12</v>
      </c>
      <c r="M255" s="3">
        <f>IF(L255="","",SUM($L$14:L255))</f>
        <v>-101</v>
      </c>
    </row>
    <row r="256" spans="1:13">
      <c r="A256">
        <v>243</v>
      </c>
      <c r="B256" s="4"/>
      <c r="C256" s="5">
        <v>30</v>
      </c>
      <c r="D256" s="6">
        <f>IF(C256="","",VLOOKUP(C256,Tabelle2!$A$2:$B$38,2,0))</f>
        <v>2</v>
      </c>
      <c r="E256" s="7" t="s">
        <v>6</v>
      </c>
      <c r="F256" s="3">
        <f t="shared" si="6"/>
        <v>-12</v>
      </c>
      <c r="G256" s="3">
        <f>IF(F256="","",SUM($F$14:F256))</f>
        <v>177</v>
      </c>
      <c r="I256" s="5">
        <v>30</v>
      </c>
      <c r="J256" s="6">
        <f>IF(I256="","",VLOOKUP(I256,Tabelle2!$A$41:$B$77,2,0))</f>
        <v>3</v>
      </c>
      <c r="K256" s="7" t="s">
        <v>6</v>
      </c>
      <c r="L256" s="3">
        <f t="shared" si="7"/>
        <v>-12</v>
      </c>
      <c r="M256" s="3">
        <f>IF(L256="","",SUM($L$14:L256))</f>
        <v>-113</v>
      </c>
    </row>
    <row r="257" spans="1:13">
      <c r="A257">
        <v>244</v>
      </c>
      <c r="B257" s="4"/>
      <c r="C257" s="5">
        <v>1</v>
      </c>
      <c r="D257" s="6">
        <f>IF(C257="","",VLOOKUP(C257,Tabelle2!$A$2:$B$38,2,0))</f>
        <v>2</v>
      </c>
      <c r="E257" s="7" t="s">
        <v>6</v>
      </c>
      <c r="F257" s="3">
        <f t="shared" si="6"/>
        <v>-12</v>
      </c>
      <c r="G257" s="3">
        <f>IF(F257="","",SUM($F$14:F257))</f>
        <v>165</v>
      </c>
      <c r="I257" s="5">
        <v>1</v>
      </c>
      <c r="J257" s="6">
        <f>IF(I257="","",VLOOKUP(I257,Tabelle2!$A$41:$B$77,2,0))</f>
        <v>1</v>
      </c>
      <c r="K257" s="7" t="s">
        <v>6</v>
      </c>
      <c r="L257" s="3">
        <f t="shared" si="7"/>
        <v>-12</v>
      </c>
      <c r="M257" s="3">
        <f>IF(L257="","",SUM($L$14:L257))</f>
        <v>-125</v>
      </c>
    </row>
    <row r="258" spans="1:13">
      <c r="A258">
        <v>245</v>
      </c>
      <c r="B258" s="4"/>
      <c r="C258" s="5">
        <v>32</v>
      </c>
      <c r="D258" s="6">
        <f>IF(C258="","",VLOOKUP(C258,Tabelle2!$A$2:$B$38,2,0))</f>
        <v>1</v>
      </c>
      <c r="E258" s="7" t="s">
        <v>6</v>
      </c>
      <c r="F258" s="3">
        <f t="shared" si="6"/>
        <v>-12</v>
      </c>
      <c r="G258" s="3">
        <f>IF(F258="","",SUM($F$14:F258))</f>
        <v>153</v>
      </c>
      <c r="I258" s="5">
        <v>32</v>
      </c>
      <c r="J258" s="6">
        <f>IF(I258="","",VLOOKUP(I258,Tabelle2!$A$41:$B$77,2,0))</f>
        <v>3</v>
      </c>
      <c r="K258" s="7" t="s">
        <v>6</v>
      </c>
      <c r="L258" s="3">
        <f t="shared" si="7"/>
        <v>-12</v>
      </c>
      <c r="M258" s="3">
        <f>IF(L258="","",SUM($L$14:L258))</f>
        <v>-137</v>
      </c>
    </row>
    <row r="259" spans="1:13">
      <c r="A259">
        <v>246</v>
      </c>
      <c r="B259" s="4"/>
      <c r="C259" s="5">
        <v>3</v>
      </c>
      <c r="D259" s="6">
        <f>IF(C259="","",VLOOKUP(C259,Tabelle2!$A$2:$B$38,2,0))</f>
        <v>3</v>
      </c>
      <c r="E259" s="7" t="s">
        <v>7</v>
      </c>
      <c r="F259" s="3">
        <f t="shared" si="6"/>
        <v>25</v>
      </c>
      <c r="G259" s="3">
        <f>IF(F259="","",SUM($F$14:F259))</f>
        <v>178</v>
      </c>
      <c r="I259" s="5">
        <v>3</v>
      </c>
      <c r="J259" s="6">
        <f>IF(I259="","",VLOOKUP(I259,Tabelle2!$A$41:$B$77,2,0))</f>
        <v>1</v>
      </c>
      <c r="K259" s="7" t="s">
        <v>6</v>
      </c>
      <c r="L259" s="3">
        <f t="shared" si="7"/>
        <v>-12</v>
      </c>
      <c r="M259" s="3">
        <f>IF(L259="","",SUM($L$14:L259))</f>
        <v>-149</v>
      </c>
    </row>
    <row r="260" spans="1:13">
      <c r="A260">
        <v>247</v>
      </c>
      <c r="B260" s="4"/>
      <c r="C260" s="5">
        <v>5</v>
      </c>
      <c r="D260" s="6">
        <f>IF(C260="","",VLOOKUP(C260,Tabelle2!$A$2:$B$38,2,0))</f>
        <v>2</v>
      </c>
      <c r="E260" s="7" t="s">
        <v>8</v>
      </c>
      <c r="F260" s="3" t="str">
        <f t="shared" si="6"/>
        <v/>
      </c>
      <c r="G260" s="3" t="str">
        <f>IF(F260="","",SUM($F$14:F260))</f>
        <v/>
      </c>
      <c r="I260" s="5">
        <v>5</v>
      </c>
      <c r="J260" s="6">
        <f>IF(I260="","",VLOOKUP(I260,Tabelle2!$A$41:$B$77,2,0))</f>
        <v>1</v>
      </c>
      <c r="K260" s="7" t="s">
        <v>6</v>
      </c>
      <c r="L260" s="3">
        <f t="shared" si="7"/>
        <v>-12</v>
      </c>
      <c r="M260" s="3">
        <f>IF(L260="","",SUM($L$14:L260))</f>
        <v>-161</v>
      </c>
    </row>
    <row r="261" spans="1:13">
      <c r="A261">
        <v>248</v>
      </c>
      <c r="B261" s="4"/>
      <c r="C261" s="5">
        <v>2</v>
      </c>
      <c r="D261" s="6">
        <f>IF(C261="","",VLOOKUP(C261,Tabelle2!$A$2:$B$38,2,0))</f>
        <v>1</v>
      </c>
      <c r="E261" s="7" t="s">
        <v>8</v>
      </c>
      <c r="F261" s="3" t="str">
        <f t="shared" si="6"/>
        <v/>
      </c>
      <c r="G261" s="3" t="str">
        <f>IF(F261="","",SUM($F$14:F261))</f>
        <v/>
      </c>
      <c r="I261" s="5">
        <v>2</v>
      </c>
      <c r="J261" s="6">
        <f>IF(I261="","",VLOOKUP(I261,Tabelle2!$A$41:$B$77,2,0))</f>
        <v>1</v>
      </c>
      <c r="K261" s="7" t="s">
        <v>6</v>
      </c>
      <c r="L261" s="3">
        <f t="shared" si="7"/>
        <v>-12</v>
      </c>
      <c r="M261" s="3">
        <f>IF(L261="","",SUM($L$14:L261))</f>
        <v>-173</v>
      </c>
    </row>
    <row r="262" spans="1:13">
      <c r="A262">
        <v>249</v>
      </c>
      <c r="B262" s="4"/>
      <c r="C262" s="5">
        <v>17</v>
      </c>
      <c r="D262" s="6">
        <f>IF(C262="","",VLOOKUP(C262,Tabelle2!$A$2:$B$38,2,0))</f>
        <v>1</v>
      </c>
      <c r="E262" s="7" t="s">
        <v>6</v>
      </c>
      <c r="F262" s="3">
        <f t="shared" si="6"/>
        <v>-12</v>
      </c>
      <c r="G262" s="3">
        <f>IF(F262="","",SUM($F$14:F262))</f>
        <v>166</v>
      </c>
      <c r="I262" s="5">
        <v>17</v>
      </c>
      <c r="J262" s="6">
        <f>IF(I262="","",VLOOKUP(I262,Tabelle2!$A$41:$B$77,2,0))</f>
        <v>2</v>
      </c>
      <c r="K262" s="7" t="s">
        <v>7</v>
      </c>
      <c r="L262" s="3">
        <f t="shared" si="7"/>
        <v>25</v>
      </c>
      <c r="M262" s="3">
        <f>IF(L262="","",SUM($L$14:L262))</f>
        <v>-148</v>
      </c>
    </row>
    <row r="263" spans="1:13">
      <c r="A263">
        <v>250</v>
      </c>
      <c r="B263" s="4"/>
      <c r="C263" s="5">
        <v>7</v>
      </c>
      <c r="D263" s="6">
        <f>IF(C263="","",VLOOKUP(C263,Tabelle2!$A$2:$B$38,2,0))</f>
        <v>3</v>
      </c>
      <c r="E263" s="7" t="s">
        <v>7</v>
      </c>
      <c r="F263" s="3">
        <f t="shared" si="6"/>
        <v>25</v>
      </c>
      <c r="G263" s="3">
        <f>IF(F263="","",SUM($F$14:F263))</f>
        <v>191</v>
      </c>
      <c r="I263" s="5">
        <v>7</v>
      </c>
      <c r="J263" s="6">
        <f>IF(I263="","",VLOOKUP(I263,Tabelle2!$A$41:$B$77,2,0))</f>
        <v>1</v>
      </c>
      <c r="K263" s="7" t="s">
        <v>8</v>
      </c>
      <c r="L263" s="3" t="str">
        <f t="shared" si="7"/>
        <v/>
      </c>
      <c r="M263" s="3" t="str">
        <f>IF(L263="","",SUM($L$14:L263))</f>
        <v/>
      </c>
    </row>
    <row r="264" spans="1:13">
      <c r="A264">
        <v>251</v>
      </c>
      <c r="B264" s="4"/>
      <c r="C264" s="5">
        <v>10</v>
      </c>
      <c r="D264" s="6">
        <f>IF(C264="","",VLOOKUP(C264,Tabelle2!$A$2:$B$38,2,0))</f>
        <v>2</v>
      </c>
      <c r="E264" s="7" t="s">
        <v>8</v>
      </c>
      <c r="F264" s="3" t="str">
        <f t="shared" si="6"/>
        <v/>
      </c>
      <c r="G264" s="3" t="str">
        <f>IF(F264="","",SUM($F$14:F264))</f>
        <v/>
      </c>
      <c r="I264" s="5">
        <v>10</v>
      </c>
      <c r="J264" s="6">
        <f>IF(I264="","",VLOOKUP(I264,Tabelle2!$A$41:$B$77,2,0))</f>
        <v>1</v>
      </c>
      <c r="K264" s="7" t="s">
        <v>8</v>
      </c>
      <c r="L264" s="3" t="str">
        <f t="shared" si="7"/>
        <v/>
      </c>
      <c r="M264" s="3" t="str">
        <f>IF(L264="","",SUM($L$14:L264))</f>
        <v/>
      </c>
    </row>
    <row r="265" spans="1:13">
      <c r="A265">
        <v>252</v>
      </c>
      <c r="B265" s="4"/>
      <c r="C265" s="5">
        <v>3</v>
      </c>
      <c r="D265" s="6">
        <f>IF(C265="","",VLOOKUP(C265,Tabelle2!$A$2:$B$38,2,0))</f>
        <v>3</v>
      </c>
      <c r="E265" s="7" t="s">
        <v>8</v>
      </c>
      <c r="F265" s="3" t="str">
        <f t="shared" si="6"/>
        <v/>
      </c>
      <c r="G265" s="3" t="str">
        <f>IF(F265="","",SUM($F$14:F265))</f>
        <v/>
      </c>
      <c r="I265" s="5">
        <v>3</v>
      </c>
      <c r="J265" s="6">
        <f>IF(I265="","",VLOOKUP(I265,Tabelle2!$A$41:$B$77,2,0))</f>
        <v>1</v>
      </c>
      <c r="K265" s="7" t="s">
        <v>8</v>
      </c>
      <c r="L265" s="3" t="str">
        <f t="shared" si="7"/>
        <v/>
      </c>
      <c r="M265" s="3" t="str">
        <f>IF(L265="","",SUM($L$14:L265))</f>
        <v/>
      </c>
    </row>
    <row r="266" spans="1:13">
      <c r="A266">
        <v>253</v>
      </c>
      <c r="B266" s="4"/>
      <c r="C266" s="5">
        <v>2</v>
      </c>
      <c r="D266" s="6">
        <f>IF(C266="","",VLOOKUP(C266,Tabelle2!$A$2:$B$38,2,0))</f>
        <v>1</v>
      </c>
      <c r="E266" s="7" t="s">
        <v>7</v>
      </c>
      <c r="F266" s="3">
        <f t="shared" si="6"/>
        <v>25</v>
      </c>
      <c r="G266" s="3">
        <f>IF(F266="","",SUM($F$14:F266))</f>
        <v>216</v>
      </c>
      <c r="I266" s="5">
        <v>2</v>
      </c>
      <c r="J266" s="6">
        <f>IF(I266="","",VLOOKUP(I266,Tabelle2!$A$41:$B$77,2,0))</f>
        <v>1</v>
      </c>
      <c r="K266" s="7" t="s">
        <v>8</v>
      </c>
      <c r="L266" s="3" t="str">
        <f t="shared" si="7"/>
        <v/>
      </c>
      <c r="M266" s="3" t="str">
        <f>IF(L266="","",SUM($L$14:L266))</f>
        <v/>
      </c>
    </row>
    <row r="267" spans="1:13">
      <c r="A267">
        <v>254</v>
      </c>
      <c r="B267" s="4"/>
      <c r="C267" s="5">
        <v>14</v>
      </c>
      <c r="D267" s="6">
        <f>IF(C267="","",VLOOKUP(C267,Tabelle2!$A$2:$B$38,2,0))</f>
        <v>3</v>
      </c>
      <c r="E267" s="7" t="s">
        <v>8</v>
      </c>
      <c r="F267" s="3" t="str">
        <f t="shared" si="6"/>
        <v/>
      </c>
      <c r="G267" s="3" t="str">
        <f>IF(F267="","",SUM($F$14:F267))</f>
        <v/>
      </c>
      <c r="I267" s="5">
        <v>14</v>
      </c>
      <c r="J267" s="6">
        <f>IF(I267="","",VLOOKUP(I267,Tabelle2!$A$41:$B$77,2,0))</f>
        <v>2</v>
      </c>
      <c r="K267" s="7" t="s">
        <v>8</v>
      </c>
      <c r="L267" s="3" t="str">
        <f t="shared" si="7"/>
        <v/>
      </c>
      <c r="M267" s="3" t="str">
        <f>IF(L267="","",SUM($L$14:L267))</f>
        <v/>
      </c>
    </row>
    <row r="268" spans="1:13">
      <c r="A268">
        <v>255</v>
      </c>
      <c r="B268" s="4"/>
      <c r="C268" s="5">
        <v>0</v>
      </c>
      <c r="D268" s="6">
        <f>IF(C268="","",VLOOKUP(C268,Tabelle2!$A$2:$B$38,2,0))</f>
        <v>1</v>
      </c>
      <c r="E268" s="7" t="s">
        <v>8</v>
      </c>
      <c r="F268" s="3" t="str">
        <f t="shared" si="6"/>
        <v/>
      </c>
      <c r="G268" s="3" t="str">
        <f>IF(F268="","",SUM($F$14:F268))</f>
        <v/>
      </c>
      <c r="I268" s="5">
        <v>0</v>
      </c>
      <c r="J268" s="6">
        <f>IF(I268="","",VLOOKUP(I268,Tabelle2!$A$41:$B$77,2,0))</f>
        <v>0</v>
      </c>
      <c r="K268" s="7" t="s">
        <v>6</v>
      </c>
      <c r="L268" s="3">
        <f t="shared" si="7"/>
        <v>-12</v>
      </c>
      <c r="M268" s="3">
        <f>IF(L268="","",SUM($L$14:L268))</f>
        <v>-160</v>
      </c>
    </row>
    <row r="269" spans="1:13">
      <c r="A269">
        <v>256</v>
      </c>
      <c r="B269" s="4"/>
      <c r="C269" s="5">
        <v>26</v>
      </c>
      <c r="D269" s="6">
        <f>IF(C269="","",VLOOKUP(C269,Tabelle2!$A$2:$B$38,2,0))</f>
        <v>3</v>
      </c>
      <c r="E269" s="7" t="s">
        <v>6</v>
      </c>
      <c r="F269" s="3">
        <f t="shared" si="6"/>
        <v>-12</v>
      </c>
      <c r="G269" s="3">
        <f>IF(F269="","",SUM($F$14:F269))</f>
        <v>204</v>
      </c>
      <c r="I269" s="5">
        <v>26</v>
      </c>
      <c r="J269" s="6">
        <f>IF(I269="","",VLOOKUP(I269,Tabelle2!$A$41:$B$77,2,0))</f>
        <v>3</v>
      </c>
      <c r="K269" s="7" t="s">
        <v>7</v>
      </c>
      <c r="L269" s="3">
        <f t="shared" si="7"/>
        <v>25</v>
      </c>
      <c r="M269" s="3">
        <f>IF(L269="","",SUM($L$14:L269))</f>
        <v>-135</v>
      </c>
    </row>
    <row r="270" spans="1:13">
      <c r="A270">
        <v>257</v>
      </c>
      <c r="B270" s="4"/>
      <c r="C270" s="5">
        <v>6</v>
      </c>
      <c r="D270" s="6">
        <f>IF(C270="","",VLOOKUP(C270,Tabelle2!$A$2:$B$38,2,0))</f>
        <v>1</v>
      </c>
      <c r="E270" s="7" t="s">
        <v>6</v>
      </c>
      <c r="F270" s="3">
        <f t="shared" si="6"/>
        <v>-12</v>
      </c>
      <c r="G270" s="3">
        <f>IF(F270="","",SUM($F$14:F270))</f>
        <v>192</v>
      </c>
      <c r="I270" s="5">
        <v>6</v>
      </c>
      <c r="J270" s="6">
        <f>IF(I270="","",VLOOKUP(I270,Tabelle2!$A$41:$B$77,2,0))</f>
        <v>1</v>
      </c>
      <c r="K270" s="7" t="s">
        <v>8</v>
      </c>
      <c r="L270" s="3" t="str">
        <f t="shared" si="7"/>
        <v/>
      </c>
      <c r="M270" s="3" t="str">
        <f>IF(L270="","",SUM($L$14:L270))</f>
        <v/>
      </c>
    </row>
    <row r="271" spans="1:13">
      <c r="A271">
        <v>258</v>
      </c>
      <c r="B271" s="4"/>
      <c r="C271" s="5">
        <v>19</v>
      </c>
      <c r="D271" s="6">
        <f>IF(C271="","",VLOOKUP(C271,Tabelle2!$A$2:$B$38,2,0))</f>
        <v>1</v>
      </c>
      <c r="E271" s="7" t="s">
        <v>6</v>
      </c>
      <c r="F271" s="3">
        <f t="shared" ref="F271:F334" si="8">IF(E271="","",IF(E271="w",25,IF(E271="l",-12,"")))</f>
        <v>-12</v>
      </c>
      <c r="G271" s="3">
        <f>IF(F271="","",SUM($F$14:F271))</f>
        <v>180</v>
      </c>
      <c r="I271" s="5">
        <v>19</v>
      </c>
      <c r="J271" s="6">
        <f>IF(I271="","",VLOOKUP(I271,Tabelle2!$A$41:$B$77,2,0))</f>
        <v>2</v>
      </c>
      <c r="K271" s="7" t="s">
        <v>8</v>
      </c>
      <c r="L271" s="3" t="str">
        <f t="shared" ref="L271:L334" si="9">IF(K271="","",IF(K271="w",25,IF(K271="l",-12,"")))</f>
        <v/>
      </c>
      <c r="M271" s="3" t="str">
        <f>IF(L271="","",SUM($L$14:L271))</f>
        <v/>
      </c>
    </row>
    <row r="272" spans="1:13">
      <c r="A272">
        <v>259</v>
      </c>
      <c r="B272" s="4"/>
      <c r="C272" s="5">
        <v>27</v>
      </c>
      <c r="D272" s="6">
        <f>IF(C272="","",VLOOKUP(C272,Tabelle2!$A$2:$B$38,2,0))</f>
        <v>1</v>
      </c>
      <c r="E272" s="7" t="s">
        <v>6</v>
      </c>
      <c r="F272" s="3">
        <f t="shared" si="8"/>
        <v>-12</v>
      </c>
      <c r="G272" s="3">
        <f>IF(F272="","",SUM($F$14:F272))</f>
        <v>168</v>
      </c>
      <c r="I272" s="5">
        <v>27</v>
      </c>
      <c r="J272" s="6">
        <f>IF(I272="","",VLOOKUP(I272,Tabelle2!$A$41:$B$77,2,0))</f>
        <v>3</v>
      </c>
      <c r="K272" s="7" t="s">
        <v>7</v>
      </c>
      <c r="L272" s="3">
        <f t="shared" si="9"/>
        <v>25</v>
      </c>
      <c r="M272" s="3">
        <f>IF(L272="","",SUM($L$14:L272))</f>
        <v>-110</v>
      </c>
    </row>
    <row r="273" spans="1:13">
      <c r="A273">
        <v>260</v>
      </c>
      <c r="B273" s="4"/>
      <c r="C273" s="5">
        <v>12</v>
      </c>
      <c r="D273" s="6">
        <f>IF(C273="","",VLOOKUP(C273,Tabelle2!$A$2:$B$38,2,0))</f>
        <v>3</v>
      </c>
      <c r="E273" s="7" t="s">
        <v>6</v>
      </c>
      <c r="F273" s="3">
        <f t="shared" si="8"/>
        <v>-12</v>
      </c>
      <c r="G273" s="3">
        <f>IF(F273="","",SUM($F$14:F273))</f>
        <v>156</v>
      </c>
      <c r="I273" s="5">
        <v>12</v>
      </c>
      <c r="J273" s="6">
        <f>IF(I273="","",VLOOKUP(I273,Tabelle2!$A$41:$B$77,2,0))</f>
        <v>1</v>
      </c>
      <c r="K273" s="7" t="s">
        <v>8</v>
      </c>
      <c r="L273" s="3" t="str">
        <f t="shared" si="9"/>
        <v/>
      </c>
      <c r="M273" s="3" t="str">
        <f>IF(L273="","",SUM($L$14:L273))</f>
        <v/>
      </c>
    </row>
    <row r="274" spans="1:13">
      <c r="A274">
        <v>261</v>
      </c>
      <c r="B274" s="4"/>
      <c r="C274" s="5">
        <v>24</v>
      </c>
      <c r="D274" s="6">
        <f>IF(C274="","",VLOOKUP(C274,Tabelle2!$A$2:$B$38,2,0))</f>
        <v>2</v>
      </c>
      <c r="E274" s="7" t="s">
        <v>7</v>
      </c>
      <c r="F274" s="3">
        <f t="shared" si="8"/>
        <v>25</v>
      </c>
      <c r="G274" s="3">
        <f>IF(F274="","",SUM($F$14:F274))</f>
        <v>181</v>
      </c>
      <c r="I274" s="5">
        <v>24</v>
      </c>
      <c r="J274" s="6">
        <f>IF(I274="","",VLOOKUP(I274,Tabelle2!$A$41:$B$77,2,0))</f>
        <v>2</v>
      </c>
      <c r="K274" s="7" t="s">
        <v>8</v>
      </c>
      <c r="L274" s="3" t="str">
        <f t="shared" si="9"/>
        <v/>
      </c>
      <c r="M274" s="3" t="str">
        <f>IF(L274="","",SUM($L$14:L274))</f>
        <v/>
      </c>
    </row>
    <row r="275" spans="1:13">
      <c r="A275">
        <v>262</v>
      </c>
      <c r="B275" s="4"/>
      <c r="C275" s="5">
        <v>11</v>
      </c>
      <c r="D275" s="6">
        <f>IF(C275="","",VLOOKUP(C275,Tabelle2!$A$2:$B$38,2,0))</f>
        <v>2</v>
      </c>
      <c r="E275" s="7" t="s">
        <v>8</v>
      </c>
      <c r="F275" s="3" t="str">
        <f t="shared" si="8"/>
        <v/>
      </c>
      <c r="G275" s="3" t="str">
        <f>IF(F275="","",SUM($F$14:F275))</f>
        <v/>
      </c>
      <c r="I275" s="5">
        <v>11</v>
      </c>
      <c r="J275" s="6">
        <f>IF(I275="","",VLOOKUP(I275,Tabelle2!$A$41:$B$77,2,0))</f>
        <v>1</v>
      </c>
      <c r="K275" s="7" t="s">
        <v>6</v>
      </c>
      <c r="L275" s="3">
        <f t="shared" si="9"/>
        <v>-12</v>
      </c>
      <c r="M275" s="3">
        <f>IF(L275="","",SUM($L$14:L275))</f>
        <v>-122</v>
      </c>
    </row>
    <row r="276" spans="1:13">
      <c r="A276">
        <v>263</v>
      </c>
      <c r="B276" s="4"/>
      <c r="C276" s="5">
        <v>14</v>
      </c>
      <c r="D276" s="6">
        <f>IF(C276="","",VLOOKUP(C276,Tabelle2!$A$2:$B$38,2,0))</f>
        <v>3</v>
      </c>
      <c r="E276" s="7" t="s">
        <v>8</v>
      </c>
      <c r="F276" s="3" t="str">
        <f t="shared" si="8"/>
        <v/>
      </c>
      <c r="G276" s="3" t="str">
        <f>IF(F276="","",SUM($F$14:F276))</f>
        <v/>
      </c>
      <c r="I276" s="5">
        <v>14</v>
      </c>
      <c r="J276" s="6">
        <f>IF(I276="","",VLOOKUP(I276,Tabelle2!$A$41:$B$77,2,0))</f>
        <v>2</v>
      </c>
      <c r="K276" s="7" t="s">
        <v>6</v>
      </c>
      <c r="L276" s="3">
        <f t="shared" si="9"/>
        <v>-12</v>
      </c>
      <c r="M276" s="3">
        <f>IF(L276="","",SUM($L$14:L276))</f>
        <v>-134</v>
      </c>
    </row>
    <row r="277" spans="1:13">
      <c r="A277">
        <v>264</v>
      </c>
      <c r="B277" s="4"/>
      <c r="C277" s="5">
        <v>16</v>
      </c>
      <c r="D277" s="6">
        <f>IF(C277="","",VLOOKUP(C277,Tabelle2!$A$2:$B$38,2,0))</f>
        <v>2</v>
      </c>
      <c r="E277" s="7" t="s">
        <v>6</v>
      </c>
      <c r="F277" s="3">
        <f t="shared" si="8"/>
        <v>-12</v>
      </c>
      <c r="G277" s="3">
        <f>IF(F277="","",SUM($F$14:F277))</f>
        <v>169</v>
      </c>
      <c r="I277" s="5">
        <v>16</v>
      </c>
      <c r="J277" s="6">
        <f>IF(I277="","",VLOOKUP(I277,Tabelle2!$A$41:$B$77,2,0))</f>
        <v>2</v>
      </c>
      <c r="K277" s="7" t="s">
        <v>6</v>
      </c>
      <c r="L277" s="3">
        <f t="shared" si="9"/>
        <v>-12</v>
      </c>
      <c r="M277" s="3">
        <f>IF(L277="","",SUM($L$14:L277))</f>
        <v>-146</v>
      </c>
    </row>
    <row r="278" spans="1:13">
      <c r="A278">
        <v>265</v>
      </c>
      <c r="B278" s="4"/>
      <c r="C278" s="5">
        <v>22</v>
      </c>
      <c r="D278" s="6">
        <f>IF(C278="","",VLOOKUP(C278,Tabelle2!$A$2:$B$38,2,0))</f>
        <v>3</v>
      </c>
      <c r="E278" s="7" t="s">
        <v>6</v>
      </c>
      <c r="F278" s="3">
        <f t="shared" si="8"/>
        <v>-12</v>
      </c>
      <c r="G278" s="3">
        <f>IF(F278="","",SUM($F$14:F278))</f>
        <v>157</v>
      </c>
      <c r="I278" s="5">
        <v>22</v>
      </c>
      <c r="J278" s="6">
        <f>IF(I278="","",VLOOKUP(I278,Tabelle2!$A$41:$B$77,2,0))</f>
        <v>2</v>
      </c>
      <c r="K278" s="7" t="s">
        <v>6</v>
      </c>
      <c r="L278" s="3">
        <f t="shared" si="9"/>
        <v>-12</v>
      </c>
      <c r="M278" s="3">
        <f>IF(L278="","",SUM($L$14:L278))</f>
        <v>-158</v>
      </c>
    </row>
    <row r="279" spans="1:13">
      <c r="A279">
        <v>266</v>
      </c>
      <c r="B279" s="4"/>
      <c r="C279" s="5">
        <v>29</v>
      </c>
      <c r="D279" s="6">
        <f>IF(C279="","",VLOOKUP(C279,Tabelle2!$A$2:$B$38,2,0))</f>
        <v>3</v>
      </c>
      <c r="E279" s="7" t="s">
        <v>6</v>
      </c>
      <c r="F279" s="3">
        <f t="shared" si="8"/>
        <v>-12</v>
      </c>
      <c r="G279" s="3">
        <f>IF(F279="","",SUM($F$14:F279))</f>
        <v>145</v>
      </c>
      <c r="I279" s="5">
        <v>29</v>
      </c>
      <c r="J279" s="6">
        <f>IF(I279="","",VLOOKUP(I279,Tabelle2!$A$41:$B$77,2,0))</f>
        <v>3</v>
      </c>
      <c r="K279" s="7" t="s">
        <v>7</v>
      </c>
      <c r="L279" s="3">
        <f t="shared" si="9"/>
        <v>25</v>
      </c>
      <c r="M279" s="3">
        <f>IF(L279="","",SUM($L$14:L279))</f>
        <v>-133</v>
      </c>
    </row>
    <row r="280" spans="1:13">
      <c r="A280">
        <v>267</v>
      </c>
      <c r="B280" s="4"/>
      <c r="C280" s="5">
        <v>5</v>
      </c>
      <c r="D280" s="6">
        <f>IF(C280="","",VLOOKUP(C280,Tabelle2!$A$2:$B$38,2,0))</f>
        <v>2</v>
      </c>
      <c r="E280" s="7" t="s">
        <v>6</v>
      </c>
      <c r="F280" s="3">
        <f t="shared" si="8"/>
        <v>-12</v>
      </c>
      <c r="G280" s="3">
        <f>IF(F280="","",SUM($F$14:F280))</f>
        <v>133</v>
      </c>
      <c r="I280" s="5">
        <v>5</v>
      </c>
      <c r="J280" s="6">
        <f>IF(I280="","",VLOOKUP(I280,Tabelle2!$A$41:$B$77,2,0))</f>
        <v>1</v>
      </c>
      <c r="K280" s="7" t="s">
        <v>8</v>
      </c>
      <c r="L280" s="3" t="str">
        <f t="shared" si="9"/>
        <v/>
      </c>
      <c r="M280" s="3" t="str">
        <f>IF(L280="","",SUM($L$14:L280))</f>
        <v/>
      </c>
    </row>
    <row r="281" spans="1:13">
      <c r="A281">
        <v>268</v>
      </c>
      <c r="B281" s="4"/>
      <c r="C281" s="5">
        <v>26</v>
      </c>
      <c r="D281" s="6">
        <f>IF(C281="","",VLOOKUP(C281,Tabelle2!$A$2:$B$38,2,0))</f>
        <v>3</v>
      </c>
      <c r="E281" s="7" t="s">
        <v>6</v>
      </c>
      <c r="F281" s="3">
        <f t="shared" si="8"/>
        <v>-12</v>
      </c>
      <c r="G281" s="3">
        <f>IF(F281="","",SUM($F$14:F281))</f>
        <v>121</v>
      </c>
      <c r="I281" s="5">
        <v>26</v>
      </c>
      <c r="J281" s="6">
        <f>IF(I281="","",VLOOKUP(I281,Tabelle2!$A$41:$B$77,2,0))</f>
        <v>3</v>
      </c>
      <c r="K281" s="7" t="s">
        <v>8</v>
      </c>
      <c r="L281" s="3" t="str">
        <f t="shared" si="9"/>
        <v/>
      </c>
      <c r="M281" s="3" t="str">
        <f>IF(L281="","",SUM($L$14:L281))</f>
        <v/>
      </c>
    </row>
    <row r="282" spans="1:13">
      <c r="A282">
        <v>269</v>
      </c>
      <c r="B282" s="4"/>
      <c r="C282" s="5">
        <v>30</v>
      </c>
      <c r="D282" s="6">
        <f>IF(C282="","",VLOOKUP(C282,Tabelle2!$A$2:$B$38,2,0))</f>
        <v>2</v>
      </c>
      <c r="E282" s="7" t="s">
        <v>6</v>
      </c>
      <c r="F282" s="3">
        <f t="shared" si="8"/>
        <v>-12</v>
      </c>
      <c r="G282" s="3">
        <f>IF(F282="","",SUM($F$14:F282))</f>
        <v>109</v>
      </c>
      <c r="I282" s="5">
        <v>30</v>
      </c>
      <c r="J282" s="6">
        <f>IF(I282="","",VLOOKUP(I282,Tabelle2!$A$41:$B$77,2,0))</f>
        <v>3</v>
      </c>
      <c r="K282" s="7" t="s">
        <v>6</v>
      </c>
      <c r="L282" s="3">
        <f t="shared" si="9"/>
        <v>-12</v>
      </c>
      <c r="M282" s="3">
        <f>IF(L282="","",SUM($L$14:L282))</f>
        <v>-145</v>
      </c>
    </row>
    <row r="283" spans="1:13">
      <c r="A283">
        <v>270</v>
      </c>
      <c r="B283" s="4"/>
      <c r="C283" s="5">
        <v>4</v>
      </c>
      <c r="D283" s="6">
        <f>IF(C283="","",VLOOKUP(C283,Tabelle2!$A$2:$B$38,2,0))</f>
        <v>1</v>
      </c>
      <c r="E283" s="7" t="s">
        <v>7</v>
      </c>
      <c r="F283" s="3">
        <f t="shared" si="8"/>
        <v>25</v>
      </c>
      <c r="G283" s="3">
        <f>IF(F283="","",SUM($F$14:F283))</f>
        <v>134</v>
      </c>
      <c r="I283" s="5">
        <v>4</v>
      </c>
      <c r="J283" s="6">
        <f>IF(I283="","",VLOOKUP(I283,Tabelle2!$A$41:$B$77,2,0))</f>
        <v>1</v>
      </c>
      <c r="K283" s="7" t="s">
        <v>6</v>
      </c>
      <c r="L283" s="3">
        <f t="shared" si="9"/>
        <v>-12</v>
      </c>
      <c r="M283" s="3">
        <f>IF(L283="","",SUM($L$14:L283))</f>
        <v>-157</v>
      </c>
    </row>
    <row r="284" spans="1:13">
      <c r="A284">
        <v>271</v>
      </c>
      <c r="B284" s="4"/>
      <c r="C284" s="5">
        <v>17</v>
      </c>
      <c r="D284" s="6">
        <f>IF(C284="","",VLOOKUP(C284,Tabelle2!$A$2:$B$38,2,0))</f>
        <v>1</v>
      </c>
      <c r="E284" s="7" t="s">
        <v>8</v>
      </c>
      <c r="F284" s="3" t="str">
        <f t="shared" si="8"/>
        <v/>
      </c>
      <c r="G284" s="3" t="str">
        <f>IF(F284="","",SUM($F$14:F284))</f>
        <v/>
      </c>
      <c r="I284" s="5">
        <v>17</v>
      </c>
      <c r="J284" s="6">
        <f>IF(I284="","",VLOOKUP(I284,Tabelle2!$A$41:$B$77,2,0))</f>
        <v>2</v>
      </c>
      <c r="K284" s="7" t="s">
        <v>7</v>
      </c>
      <c r="L284" s="3">
        <f t="shared" si="9"/>
        <v>25</v>
      </c>
      <c r="M284" s="3">
        <f>IF(L284="","",SUM($L$14:L284))</f>
        <v>-132</v>
      </c>
    </row>
    <row r="285" spans="1:13">
      <c r="A285">
        <v>272</v>
      </c>
      <c r="B285" s="4"/>
      <c r="C285" s="5">
        <v>19</v>
      </c>
      <c r="D285" s="6">
        <f>IF(C285="","",VLOOKUP(C285,Tabelle2!$A$2:$B$38,2,0))</f>
        <v>1</v>
      </c>
      <c r="E285" s="7" t="s">
        <v>8</v>
      </c>
      <c r="F285" s="3" t="str">
        <f t="shared" si="8"/>
        <v/>
      </c>
      <c r="G285" s="3" t="str">
        <f>IF(F285="","",SUM($F$14:F285))</f>
        <v/>
      </c>
      <c r="I285" s="5">
        <v>19</v>
      </c>
      <c r="J285" s="6">
        <f>IF(I285="","",VLOOKUP(I285,Tabelle2!$A$41:$B$77,2,0))</f>
        <v>2</v>
      </c>
      <c r="K285" s="7" t="s">
        <v>8</v>
      </c>
      <c r="L285" s="3" t="str">
        <f t="shared" si="9"/>
        <v/>
      </c>
      <c r="M285" s="3" t="str">
        <f>IF(L285="","",SUM($L$14:L285))</f>
        <v/>
      </c>
    </row>
    <row r="286" spans="1:13">
      <c r="A286">
        <v>273</v>
      </c>
      <c r="B286" s="4"/>
      <c r="C286" s="5">
        <v>12</v>
      </c>
      <c r="D286" s="6">
        <f>IF(C286="","",VLOOKUP(C286,Tabelle2!$A$2:$B$38,2,0))</f>
        <v>3</v>
      </c>
      <c r="E286" s="7" t="s">
        <v>8</v>
      </c>
      <c r="F286" s="3" t="str">
        <f t="shared" si="8"/>
        <v/>
      </c>
      <c r="G286" s="3" t="str">
        <f>IF(F286="","",SUM($F$14:F286))</f>
        <v/>
      </c>
      <c r="I286" s="5">
        <v>12</v>
      </c>
      <c r="J286" s="6">
        <f>IF(I286="","",VLOOKUP(I286,Tabelle2!$A$41:$B$77,2,0))</f>
        <v>1</v>
      </c>
      <c r="K286" s="7" t="s">
        <v>8</v>
      </c>
      <c r="L286" s="3" t="str">
        <f t="shared" si="9"/>
        <v/>
      </c>
      <c r="M286" s="3" t="str">
        <f>IF(L286="","",SUM($L$14:L286))</f>
        <v/>
      </c>
    </row>
    <row r="287" spans="1:13">
      <c r="A287">
        <v>274</v>
      </c>
      <c r="B287" s="4"/>
      <c r="C287" s="5">
        <v>5</v>
      </c>
      <c r="D287" s="6">
        <f>IF(C287="","",VLOOKUP(C287,Tabelle2!$A$2:$B$38,2,0))</f>
        <v>2</v>
      </c>
      <c r="E287" s="7" t="s">
        <v>7</v>
      </c>
      <c r="F287" s="3">
        <f t="shared" si="8"/>
        <v>25</v>
      </c>
      <c r="G287" s="3">
        <f>IF(F287="","",SUM($F$14:F287))</f>
        <v>159</v>
      </c>
      <c r="I287" s="5">
        <v>5</v>
      </c>
      <c r="J287" s="6">
        <f>IF(I287="","",VLOOKUP(I287,Tabelle2!$A$41:$B$77,2,0))</f>
        <v>1</v>
      </c>
      <c r="K287" s="7" t="s">
        <v>6</v>
      </c>
      <c r="L287" s="3">
        <f t="shared" si="9"/>
        <v>-12</v>
      </c>
      <c r="M287" s="3">
        <f>IF(L287="","",SUM($L$14:L287))</f>
        <v>-144</v>
      </c>
    </row>
    <row r="288" spans="1:13">
      <c r="A288">
        <v>275</v>
      </c>
      <c r="B288" s="4"/>
      <c r="C288" s="5">
        <v>26</v>
      </c>
      <c r="D288" s="6">
        <f>IF(C288="","",VLOOKUP(C288,Tabelle2!$A$2:$B$38,2,0))</f>
        <v>3</v>
      </c>
      <c r="E288" s="7" t="s">
        <v>8</v>
      </c>
      <c r="F288" s="3" t="str">
        <f t="shared" si="8"/>
        <v/>
      </c>
      <c r="G288" s="3" t="str">
        <f>IF(F288="","",SUM($F$14:F288))</f>
        <v/>
      </c>
      <c r="I288" s="5">
        <v>26</v>
      </c>
      <c r="J288" s="6">
        <f>IF(I288="","",VLOOKUP(I288,Tabelle2!$A$41:$B$77,2,0))</f>
        <v>3</v>
      </c>
      <c r="K288" s="7" t="s">
        <v>7</v>
      </c>
      <c r="L288" s="3">
        <f t="shared" si="9"/>
        <v>25</v>
      </c>
      <c r="M288" s="3">
        <f>IF(L288="","",SUM($L$14:L288))</f>
        <v>-119</v>
      </c>
    </row>
    <row r="289" spans="1:13">
      <c r="A289">
        <v>276</v>
      </c>
      <c r="B289" s="4"/>
      <c r="C289" s="5">
        <v>17</v>
      </c>
      <c r="D289" s="6">
        <f>IF(C289="","",VLOOKUP(C289,Tabelle2!$A$2:$B$38,2,0))</f>
        <v>1</v>
      </c>
      <c r="E289" s="7" t="s">
        <v>8</v>
      </c>
      <c r="F289" s="3" t="str">
        <f t="shared" si="8"/>
        <v/>
      </c>
      <c r="G289" s="3" t="str">
        <f>IF(F289="","",SUM($F$14:F289))</f>
        <v/>
      </c>
      <c r="I289" s="5">
        <v>17</v>
      </c>
      <c r="J289" s="6">
        <f>IF(I289="","",VLOOKUP(I289,Tabelle2!$A$41:$B$77,2,0))</f>
        <v>2</v>
      </c>
      <c r="K289" s="7" t="s">
        <v>8</v>
      </c>
      <c r="L289" s="3" t="str">
        <f t="shared" si="9"/>
        <v/>
      </c>
      <c r="M289" s="3" t="str">
        <f>IF(L289="","",SUM($L$14:L289))</f>
        <v/>
      </c>
    </row>
    <row r="290" spans="1:13">
      <c r="A290">
        <v>277</v>
      </c>
      <c r="B290" s="4"/>
      <c r="C290" s="5">
        <v>35</v>
      </c>
      <c r="D290" s="6">
        <f>IF(C290="","",VLOOKUP(C290,Tabelle2!$A$2:$B$38,2,0))</f>
        <v>3</v>
      </c>
      <c r="E290" s="7" t="s">
        <v>6</v>
      </c>
      <c r="F290" s="3">
        <f t="shared" si="8"/>
        <v>-12</v>
      </c>
      <c r="G290" s="3">
        <f>IF(F290="","",SUM($F$14:F290))</f>
        <v>147</v>
      </c>
      <c r="I290" s="5">
        <v>35</v>
      </c>
      <c r="J290" s="6">
        <f>IF(I290="","",VLOOKUP(I290,Tabelle2!$A$41:$B$77,2,0))</f>
        <v>3</v>
      </c>
      <c r="K290" s="7" t="s">
        <v>8</v>
      </c>
      <c r="L290" s="3" t="str">
        <f t="shared" si="9"/>
        <v/>
      </c>
      <c r="M290" s="3" t="str">
        <f>IF(L290="","",SUM($L$14:L290))</f>
        <v/>
      </c>
    </row>
    <row r="291" spans="1:13">
      <c r="A291">
        <v>278</v>
      </c>
      <c r="B291" s="4"/>
      <c r="C291" s="5">
        <v>7</v>
      </c>
      <c r="D291" s="6">
        <f>IF(C291="","",VLOOKUP(C291,Tabelle2!$A$2:$B$38,2,0))</f>
        <v>3</v>
      </c>
      <c r="E291" s="7" t="s">
        <v>6</v>
      </c>
      <c r="F291" s="3">
        <f t="shared" si="8"/>
        <v>-12</v>
      </c>
      <c r="G291" s="3">
        <f>IF(F291="","",SUM($F$14:F291))</f>
        <v>135</v>
      </c>
      <c r="I291" s="5">
        <v>7</v>
      </c>
      <c r="J291" s="6">
        <f>IF(I291="","",VLOOKUP(I291,Tabelle2!$A$41:$B$77,2,0))</f>
        <v>1</v>
      </c>
      <c r="K291" s="7" t="s">
        <v>7</v>
      </c>
      <c r="L291" s="3">
        <f t="shared" si="9"/>
        <v>25</v>
      </c>
      <c r="M291" s="3">
        <f>IF(L291="","",SUM($L$14:L291))</f>
        <v>-94</v>
      </c>
    </row>
    <row r="292" spans="1:13">
      <c r="A292">
        <v>279</v>
      </c>
      <c r="B292" s="4"/>
      <c r="C292" s="5">
        <v>14</v>
      </c>
      <c r="D292" s="6">
        <f>IF(C292="","",VLOOKUP(C292,Tabelle2!$A$2:$B$38,2,0))</f>
        <v>3</v>
      </c>
      <c r="E292" s="7" t="s">
        <v>6</v>
      </c>
      <c r="F292" s="3">
        <f t="shared" si="8"/>
        <v>-12</v>
      </c>
      <c r="G292" s="3">
        <f>IF(F292="","",SUM($F$14:F292))</f>
        <v>123</v>
      </c>
      <c r="I292" s="5">
        <v>14</v>
      </c>
      <c r="J292" s="6">
        <f>IF(I292="","",VLOOKUP(I292,Tabelle2!$A$41:$B$77,2,0))</f>
        <v>2</v>
      </c>
      <c r="K292" s="7" t="s">
        <v>8</v>
      </c>
      <c r="L292" s="3" t="str">
        <f t="shared" si="9"/>
        <v/>
      </c>
      <c r="M292" s="3" t="str">
        <f>IF(L292="","",SUM($L$14:L292))</f>
        <v/>
      </c>
    </row>
    <row r="293" spans="1:13">
      <c r="A293">
        <v>280</v>
      </c>
      <c r="B293" s="4"/>
      <c r="C293" s="5">
        <v>30</v>
      </c>
      <c r="D293" s="6">
        <f>IF(C293="","",VLOOKUP(C293,Tabelle2!$A$2:$B$38,2,0))</f>
        <v>2</v>
      </c>
      <c r="E293" s="7" t="s">
        <v>7</v>
      </c>
      <c r="F293" s="3">
        <f t="shared" si="8"/>
        <v>25</v>
      </c>
      <c r="G293" s="3">
        <f>IF(F293="","",SUM($F$14:F293))</f>
        <v>148</v>
      </c>
      <c r="I293" s="5">
        <v>30</v>
      </c>
      <c r="J293" s="6">
        <f>IF(I293="","",VLOOKUP(I293,Tabelle2!$A$41:$B$77,2,0))</f>
        <v>3</v>
      </c>
      <c r="K293" s="7" t="s">
        <v>8</v>
      </c>
      <c r="L293" s="3" t="str">
        <f t="shared" si="9"/>
        <v/>
      </c>
      <c r="M293" s="3" t="str">
        <f>IF(L293="","",SUM($L$14:L293))</f>
        <v/>
      </c>
    </row>
    <row r="294" spans="1:13">
      <c r="A294">
        <v>281</v>
      </c>
      <c r="B294" s="4"/>
      <c r="C294" s="5">
        <v>15</v>
      </c>
      <c r="D294" s="6">
        <f>IF(C294="","",VLOOKUP(C294,Tabelle2!$A$2:$B$38,2,0))</f>
        <v>1</v>
      </c>
      <c r="E294" s="7" t="s">
        <v>8</v>
      </c>
      <c r="F294" s="3" t="str">
        <f t="shared" si="8"/>
        <v/>
      </c>
      <c r="G294" s="3" t="str">
        <f>IF(F294="","",SUM($F$14:F294))</f>
        <v/>
      </c>
      <c r="I294" s="5">
        <v>15</v>
      </c>
      <c r="J294" s="6">
        <f>IF(I294="","",VLOOKUP(I294,Tabelle2!$A$41:$B$77,2,0))</f>
        <v>2</v>
      </c>
      <c r="K294" s="7" t="s">
        <v>6</v>
      </c>
      <c r="L294" s="3">
        <f t="shared" si="9"/>
        <v>-12</v>
      </c>
      <c r="M294" s="3">
        <f>IF(L294="","",SUM($L$14:L294))</f>
        <v>-106</v>
      </c>
    </row>
    <row r="295" spans="1:13">
      <c r="A295">
        <v>282</v>
      </c>
      <c r="B295" s="4"/>
      <c r="C295" s="5">
        <v>35</v>
      </c>
      <c r="D295" s="6">
        <f>IF(C295="","",VLOOKUP(C295,Tabelle2!$A$2:$B$38,2,0))</f>
        <v>3</v>
      </c>
      <c r="E295" s="7" t="s">
        <v>8</v>
      </c>
      <c r="F295" s="3" t="str">
        <f t="shared" si="8"/>
        <v/>
      </c>
      <c r="G295" s="3" t="str">
        <f>IF(F295="","",SUM($F$14:F295))</f>
        <v/>
      </c>
      <c r="I295" s="5">
        <v>35</v>
      </c>
      <c r="J295" s="6">
        <f>IF(I295="","",VLOOKUP(I295,Tabelle2!$A$41:$B$77,2,0))</f>
        <v>3</v>
      </c>
      <c r="K295" s="7" t="s">
        <v>6</v>
      </c>
      <c r="L295" s="3">
        <f t="shared" si="9"/>
        <v>-12</v>
      </c>
      <c r="M295" s="3">
        <f>IF(L295="","",SUM($L$14:L295))</f>
        <v>-118</v>
      </c>
    </row>
    <row r="296" spans="1:13">
      <c r="A296">
        <v>283</v>
      </c>
      <c r="B296" s="4"/>
      <c r="C296" s="5">
        <v>16</v>
      </c>
      <c r="D296" s="6">
        <f>IF(C296="","",VLOOKUP(C296,Tabelle2!$A$2:$B$38,2,0))</f>
        <v>2</v>
      </c>
      <c r="E296" s="7" t="s">
        <v>7</v>
      </c>
      <c r="F296" s="3">
        <f t="shared" si="8"/>
        <v>25</v>
      </c>
      <c r="G296" s="3">
        <f>IF(F296="","",SUM($F$14:F296))</f>
        <v>173</v>
      </c>
      <c r="I296" s="5">
        <v>16</v>
      </c>
      <c r="J296" s="6">
        <f>IF(I296="","",VLOOKUP(I296,Tabelle2!$A$41:$B$77,2,0))</f>
        <v>2</v>
      </c>
      <c r="K296" s="7" t="s">
        <v>6</v>
      </c>
      <c r="L296" s="3">
        <f t="shared" si="9"/>
        <v>-12</v>
      </c>
      <c r="M296" s="3">
        <f>IF(L296="","",SUM($L$14:L296))</f>
        <v>-130</v>
      </c>
    </row>
    <row r="297" spans="1:13">
      <c r="A297">
        <v>284</v>
      </c>
      <c r="B297" s="4"/>
      <c r="C297" s="5">
        <v>29</v>
      </c>
      <c r="D297" s="6">
        <f>IF(C297="","",VLOOKUP(C297,Tabelle2!$A$2:$B$38,2,0))</f>
        <v>3</v>
      </c>
      <c r="E297" s="7" t="s">
        <v>8</v>
      </c>
      <c r="F297" s="3" t="str">
        <f t="shared" si="8"/>
        <v/>
      </c>
      <c r="G297" s="3" t="str">
        <f>IF(F297="","",SUM($F$14:F297))</f>
        <v/>
      </c>
      <c r="I297" s="5">
        <v>29</v>
      </c>
      <c r="J297" s="6">
        <f>IF(I297="","",VLOOKUP(I297,Tabelle2!$A$41:$B$77,2,0))</f>
        <v>3</v>
      </c>
      <c r="K297" s="7" t="s">
        <v>6</v>
      </c>
      <c r="L297" s="3">
        <f t="shared" si="9"/>
        <v>-12</v>
      </c>
      <c r="M297" s="3">
        <f>IF(L297="","",SUM($L$14:L297))</f>
        <v>-142</v>
      </c>
    </row>
    <row r="298" spans="1:13">
      <c r="A298">
        <v>285</v>
      </c>
      <c r="B298" s="4"/>
      <c r="C298" s="5">
        <v>19</v>
      </c>
      <c r="D298" s="6">
        <f>IF(C298="","",VLOOKUP(C298,Tabelle2!$A$2:$B$38,2,0))</f>
        <v>1</v>
      </c>
      <c r="E298" s="7" t="s">
        <v>8</v>
      </c>
      <c r="F298" s="3" t="str">
        <f t="shared" si="8"/>
        <v/>
      </c>
      <c r="G298" s="3" t="str">
        <f>IF(F298="","",SUM($F$14:F298))</f>
        <v/>
      </c>
      <c r="I298" s="5">
        <v>19</v>
      </c>
      <c r="J298" s="6">
        <f>IF(I298="","",VLOOKUP(I298,Tabelle2!$A$41:$B$77,2,0))</f>
        <v>2</v>
      </c>
      <c r="K298" s="7" t="s">
        <v>6</v>
      </c>
      <c r="L298" s="3">
        <f t="shared" si="9"/>
        <v>-12</v>
      </c>
      <c r="M298" s="3">
        <f>IF(L298="","",SUM($L$14:L298))</f>
        <v>-154</v>
      </c>
    </row>
    <row r="299" spans="1:13">
      <c r="A299">
        <v>286</v>
      </c>
      <c r="B299" s="4"/>
      <c r="C299" s="5">
        <v>26</v>
      </c>
      <c r="D299" s="6">
        <f>IF(C299="","",VLOOKUP(C299,Tabelle2!$A$2:$B$38,2,0))</f>
        <v>3</v>
      </c>
      <c r="E299" s="7" t="s">
        <v>6</v>
      </c>
      <c r="F299" s="3">
        <f t="shared" si="8"/>
        <v>-12</v>
      </c>
      <c r="G299" s="3">
        <f>IF(F299="","",SUM($F$14:F299))</f>
        <v>161</v>
      </c>
      <c r="I299" s="5">
        <v>26</v>
      </c>
      <c r="J299" s="6">
        <f>IF(I299="","",VLOOKUP(I299,Tabelle2!$A$41:$B$77,2,0))</f>
        <v>3</v>
      </c>
      <c r="K299" s="7" t="s">
        <v>6</v>
      </c>
      <c r="L299" s="3">
        <f t="shared" si="9"/>
        <v>-12</v>
      </c>
      <c r="M299" s="3">
        <f>IF(L299="","",SUM($L$14:L299))</f>
        <v>-166</v>
      </c>
    </row>
    <row r="300" spans="1:13">
      <c r="A300">
        <v>287</v>
      </c>
      <c r="B300" s="4"/>
      <c r="C300" s="5">
        <v>18</v>
      </c>
      <c r="D300" s="6">
        <f>IF(C300="","",VLOOKUP(C300,Tabelle2!$A$2:$B$38,2,0))</f>
        <v>3</v>
      </c>
      <c r="E300" s="7" t="s">
        <v>6</v>
      </c>
      <c r="F300" s="3">
        <f t="shared" si="8"/>
        <v>-12</v>
      </c>
      <c r="G300" s="3">
        <f>IF(F300="","",SUM($F$14:F300))</f>
        <v>149</v>
      </c>
      <c r="I300" s="5">
        <v>18</v>
      </c>
      <c r="J300" s="6">
        <f>IF(I300="","",VLOOKUP(I300,Tabelle2!$A$41:$B$77,2,0))</f>
        <v>2</v>
      </c>
      <c r="K300" s="7" t="s">
        <v>6</v>
      </c>
      <c r="L300" s="3">
        <f t="shared" si="9"/>
        <v>-12</v>
      </c>
      <c r="M300" s="3">
        <f>IF(L300="","",SUM($L$14:L300))</f>
        <v>-178</v>
      </c>
    </row>
    <row r="301" spans="1:13">
      <c r="A301">
        <v>288</v>
      </c>
      <c r="B301" s="4"/>
      <c r="C301" s="5">
        <v>9</v>
      </c>
      <c r="D301" s="6">
        <f>IF(C301="","",VLOOKUP(C301,Tabelle2!$A$2:$B$38,2,0))</f>
        <v>3</v>
      </c>
      <c r="E301" s="7" t="s">
        <v>6</v>
      </c>
      <c r="F301" s="3">
        <f t="shared" si="8"/>
        <v>-12</v>
      </c>
      <c r="G301" s="3">
        <f>IF(F301="","",SUM($F$14:F301))</f>
        <v>137</v>
      </c>
      <c r="I301" s="5">
        <v>9</v>
      </c>
      <c r="J301" s="6">
        <f>IF(I301="","",VLOOKUP(I301,Tabelle2!$A$41:$B$77,2,0))</f>
        <v>1</v>
      </c>
      <c r="K301" s="7" t="s">
        <v>7</v>
      </c>
      <c r="L301" s="3">
        <f t="shared" si="9"/>
        <v>25</v>
      </c>
      <c r="M301" s="3">
        <f>IF(L301="","",SUM($L$14:L301))</f>
        <v>-153</v>
      </c>
    </row>
    <row r="302" spans="1:13">
      <c r="A302">
        <v>289</v>
      </c>
      <c r="B302" s="4"/>
      <c r="C302" s="5">
        <v>9</v>
      </c>
      <c r="D302" s="6">
        <f>IF(C302="","",VLOOKUP(C302,Tabelle2!$A$2:$B$38,2,0))</f>
        <v>3</v>
      </c>
      <c r="E302" s="7" t="s">
        <v>6</v>
      </c>
      <c r="F302" s="3">
        <f t="shared" si="8"/>
        <v>-12</v>
      </c>
      <c r="G302" s="3">
        <f>IF(F302="","",SUM($F$14:F302))</f>
        <v>125</v>
      </c>
      <c r="I302" s="5">
        <v>9</v>
      </c>
      <c r="J302" s="6">
        <f>IF(I302="","",VLOOKUP(I302,Tabelle2!$A$41:$B$77,2,0))</f>
        <v>1</v>
      </c>
      <c r="K302" s="7" t="s">
        <v>8</v>
      </c>
      <c r="L302" s="3" t="str">
        <f t="shared" si="9"/>
        <v/>
      </c>
      <c r="M302" s="3" t="str">
        <f>IF(L302="","",SUM($L$14:L302))</f>
        <v/>
      </c>
    </row>
    <row r="303" spans="1:13">
      <c r="A303">
        <v>290</v>
      </c>
      <c r="B303" s="4"/>
      <c r="C303" s="5">
        <v>29</v>
      </c>
      <c r="D303" s="6">
        <f>IF(C303="","",VLOOKUP(C303,Tabelle2!$A$2:$B$38,2,0))</f>
        <v>3</v>
      </c>
      <c r="E303" s="7" t="s">
        <v>6</v>
      </c>
      <c r="F303" s="3">
        <f t="shared" si="8"/>
        <v>-12</v>
      </c>
      <c r="G303" s="3">
        <f>IF(F303="","",SUM($F$14:F303))</f>
        <v>113</v>
      </c>
      <c r="I303" s="5">
        <v>29</v>
      </c>
      <c r="J303" s="6">
        <f>IF(I303="","",VLOOKUP(I303,Tabelle2!$A$41:$B$77,2,0))</f>
        <v>3</v>
      </c>
      <c r="K303" s="7" t="s">
        <v>8</v>
      </c>
      <c r="L303" s="3" t="str">
        <f t="shared" si="9"/>
        <v/>
      </c>
      <c r="M303" s="3" t="str">
        <f>IF(L303="","",SUM($L$14:L303))</f>
        <v/>
      </c>
    </row>
    <row r="304" spans="1:13">
      <c r="A304">
        <v>291</v>
      </c>
      <c r="B304" s="4"/>
      <c r="C304" s="5">
        <v>22</v>
      </c>
      <c r="D304" s="6">
        <f>IF(C304="","",VLOOKUP(C304,Tabelle2!$A$2:$B$38,2,0))</f>
        <v>3</v>
      </c>
      <c r="E304" s="7" t="s">
        <v>6</v>
      </c>
      <c r="F304" s="3">
        <f t="shared" si="8"/>
        <v>-12</v>
      </c>
      <c r="G304" s="3">
        <f>IF(F304="","",SUM($F$14:F304))</f>
        <v>101</v>
      </c>
      <c r="I304" s="5">
        <v>22</v>
      </c>
      <c r="J304" s="6">
        <f>IF(I304="","",VLOOKUP(I304,Tabelle2!$A$41:$B$77,2,0))</f>
        <v>2</v>
      </c>
      <c r="K304" s="7" t="s">
        <v>7</v>
      </c>
      <c r="L304" s="3">
        <f t="shared" si="9"/>
        <v>25</v>
      </c>
      <c r="M304" s="3">
        <f>IF(L304="","",SUM($L$14:L304))</f>
        <v>-128</v>
      </c>
    </row>
    <row r="305" spans="1:13">
      <c r="A305">
        <v>292</v>
      </c>
      <c r="B305" s="4"/>
      <c r="C305" s="5">
        <v>25</v>
      </c>
      <c r="D305" s="6">
        <f>IF(C305="","",VLOOKUP(C305,Tabelle2!$A$2:$B$38,2,0))</f>
        <v>1</v>
      </c>
      <c r="E305" s="7" t="s">
        <v>6</v>
      </c>
      <c r="F305" s="3">
        <f t="shared" si="8"/>
        <v>-12</v>
      </c>
      <c r="G305" s="3">
        <f>IF(F305="","",SUM($F$14:F305))</f>
        <v>89</v>
      </c>
      <c r="I305" s="5">
        <v>25</v>
      </c>
      <c r="J305" s="6">
        <f>IF(I305="","",VLOOKUP(I305,Tabelle2!$A$41:$B$77,2,0))</f>
        <v>3</v>
      </c>
      <c r="K305" s="7" t="s">
        <v>8</v>
      </c>
      <c r="L305" s="3" t="str">
        <f t="shared" si="9"/>
        <v/>
      </c>
      <c r="M305" s="3" t="str">
        <f>IF(L305="","",SUM($L$14:L305))</f>
        <v/>
      </c>
    </row>
    <row r="306" spans="1:13">
      <c r="A306">
        <v>293</v>
      </c>
      <c r="B306" s="4"/>
      <c r="C306" s="5">
        <v>27</v>
      </c>
      <c r="D306" s="6">
        <f>IF(C306="","",VLOOKUP(C306,Tabelle2!$A$2:$B$38,2,0))</f>
        <v>1</v>
      </c>
      <c r="E306" s="7" t="s">
        <v>6</v>
      </c>
      <c r="F306" s="3">
        <f t="shared" si="8"/>
        <v>-12</v>
      </c>
      <c r="G306" s="3">
        <f>IF(F306="","",SUM($F$14:F306))</f>
        <v>77</v>
      </c>
      <c r="I306" s="5">
        <v>27</v>
      </c>
      <c r="J306" s="6">
        <f>IF(I306="","",VLOOKUP(I306,Tabelle2!$A$41:$B$77,2,0))</f>
        <v>3</v>
      </c>
      <c r="K306" s="7" t="s">
        <v>8</v>
      </c>
      <c r="L306" s="3" t="str">
        <f t="shared" si="9"/>
        <v/>
      </c>
      <c r="M306" s="3" t="str">
        <f>IF(L306="","",SUM($L$14:L306))</f>
        <v/>
      </c>
    </row>
    <row r="307" spans="1:13">
      <c r="A307">
        <v>294</v>
      </c>
      <c r="B307" s="4"/>
      <c r="C307" s="5">
        <v>19</v>
      </c>
      <c r="D307" s="6">
        <f>IF(C307="","",VLOOKUP(C307,Tabelle2!$A$2:$B$38,2,0))</f>
        <v>1</v>
      </c>
      <c r="E307" s="7" t="s">
        <v>6</v>
      </c>
      <c r="F307" s="3">
        <f t="shared" si="8"/>
        <v>-12</v>
      </c>
      <c r="G307" s="3">
        <f>IF(F307="","",SUM($F$14:F307))</f>
        <v>65</v>
      </c>
      <c r="I307" s="5">
        <v>19</v>
      </c>
      <c r="J307" s="6">
        <f>IF(I307="","",VLOOKUP(I307,Tabelle2!$A$41:$B$77,2,0))</f>
        <v>2</v>
      </c>
      <c r="K307" s="7" t="s">
        <v>8</v>
      </c>
      <c r="L307" s="3" t="str">
        <f t="shared" si="9"/>
        <v/>
      </c>
      <c r="M307" s="3" t="str">
        <f>IF(L307="","",SUM($L$14:L307))</f>
        <v/>
      </c>
    </row>
    <row r="308" spans="1:13">
      <c r="A308">
        <v>295</v>
      </c>
      <c r="B308" s="4"/>
      <c r="C308" s="5">
        <v>28</v>
      </c>
      <c r="D308" s="6">
        <f>IF(C308="","",VLOOKUP(C308,Tabelle2!$A$2:$B$38,2,0))</f>
        <v>3</v>
      </c>
      <c r="E308" s="7" t="s">
        <v>6</v>
      </c>
      <c r="F308" s="3">
        <f t="shared" si="8"/>
        <v>-12</v>
      </c>
      <c r="G308" s="3">
        <f>IF(F308="","",SUM($F$14:F308))</f>
        <v>53</v>
      </c>
      <c r="I308" s="5">
        <v>28</v>
      </c>
      <c r="J308" s="6">
        <f>IF(I308="","",VLOOKUP(I308,Tabelle2!$A$41:$B$77,2,0))</f>
        <v>3</v>
      </c>
      <c r="K308" s="7" t="s">
        <v>6</v>
      </c>
      <c r="L308" s="3">
        <f t="shared" si="9"/>
        <v>-12</v>
      </c>
      <c r="M308" s="3">
        <f>IF(L308="","",SUM($L$14:L308))</f>
        <v>-140</v>
      </c>
    </row>
    <row r="309" spans="1:13">
      <c r="A309">
        <v>296</v>
      </c>
      <c r="B309" s="4"/>
      <c r="C309" s="5">
        <v>6</v>
      </c>
      <c r="D309" s="6">
        <f>IF(C309="","",VLOOKUP(C309,Tabelle2!$A$2:$B$38,2,0))</f>
        <v>1</v>
      </c>
      <c r="E309" s="7" t="s">
        <v>6</v>
      </c>
      <c r="F309" s="3">
        <f t="shared" si="8"/>
        <v>-12</v>
      </c>
      <c r="G309" s="3">
        <f>IF(F309="","",SUM($F$14:F309))</f>
        <v>41</v>
      </c>
      <c r="I309" s="5">
        <v>6</v>
      </c>
      <c r="J309" s="6">
        <f>IF(I309="","",VLOOKUP(I309,Tabelle2!$A$41:$B$77,2,0))</f>
        <v>1</v>
      </c>
      <c r="K309" s="7" t="s">
        <v>7</v>
      </c>
      <c r="L309" s="3">
        <f t="shared" si="9"/>
        <v>25</v>
      </c>
      <c r="M309" s="3">
        <f>IF(L309="","",SUM($L$14:L309))</f>
        <v>-115</v>
      </c>
    </row>
    <row r="310" spans="1:13">
      <c r="A310">
        <v>297</v>
      </c>
      <c r="B310" s="4"/>
      <c r="C310" s="5">
        <v>26</v>
      </c>
      <c r="D310" s="6">
        <f>IF(C310="","",VLOOKUP(C310,Tabelle2!$A$2:$B$38,2,0))</f>
        <v>3</v>
      </c>
      <c r="E310" s="7" t="s">
        <v>6</v>
      </c>
      <c r="F310" s="3">
        <f t="shared" si="8"/>
        <v>-12</v>
      </c>
      <c r="G310" s="3">
        <f>IF(F310="","",SUM($F$14:F310))</f>
        <v>29</v>
      </c>
      <c r="I310" s="5">
        <v>26</v>
      </c>
      <c r="J310" s="6">
        <f>IF(I310="","",VLOOKUP(I310,Tabelle2!$A$41:$B$77,2,0))</f>
        <v>3</v>
      </c>
      <c r="K310" s="7" t="s">
        <v>8</v>
      </c>
      <c r="L310" s="3" t="str">
        <f t="shared" si="9"/>
        <v/>
      </c>
      <c r="M310" s="3" t="str">
        <f>IF(L310="","",SUM($L$14:L310))</f>
        <v/>
      </c>
    </row>
    <row r="311" spans="1:13">
      <c r="A311">
        <v>298</v>
      </c>
      <c r="B311" s="4"/>
      <c r="C311" s="5">
        <v>7</v>
      </c>
      <c r="D311" s="6">
        <f>IF(C311="","",VLOOKUP(C311,Tabelle2!$A$2:$B$38,2,0))</f>
        <v>3</v>
      </c>
      <c r="E311" s="7" t="s">
        <v>6</v>
      </c>
      <c r="F311" s="3">
        <f t="shared" si="8"/>
        <v>-12</v>
      </c>
      <c r="G311" s="3">
        <f>IF(F311="","",SUM($F$14:F311))</f>
        <v>17</v>
      </c>
      <c r="I311" s="5">
        <v>7</v>
      </c>
      <c r="J311" s="6">
        <f>IF(I311="","",VLOOKUP(I311,Tabelle2!$A$41:$B$77,2,0))</f>
        <v>1</v>
      </c>
      <c r="K311" s="7" t="s">
        <v>8</v>
      </c>
      <c r="L311" s="3" t="str">
        <f t="shared" si="9"/>
        <v/>
      </c>
      <c r="M311" s="3" t="str">
        <f>IF(L311="","",SUM($L$14:L311))</f>
        <v/>
      </c>
    </row>
    <row r="312" spans="1:13">
      <c r="A312">
        <v>299</v>
      </c>
      <c r="B312" s="4"/>
      <c r="C312" s="5">
        <v>21</v>
      </c>
      <c r="D312" s="6">
        <f>IF(C312="","",VLOOKUP(C312,Tabelle2!$A$2:$B$38,2,0))</f>
        <v>1</v>
      </c>
      <c r="E312" s="7" t="s">
        <v>6</v>
      </c>
      <c r="F312" s="3">
        <f t="shared" si="8"/>
        <v>-12</v>
      </c>
      <c r="G312" s="3">
        <f>IF(F312="","",SUM($F$14:F312))</f>
        <v>5</v>
      </c>
      <c r="I312" s="5">
        <v>21</v>
      </c>
      <c r="J312" s="6">
        <f>IF(I312="","",VLOOKUP(I312,Tabelle2!$A$41:$B$77,2,0))</f>
        <v>2</v>
      </c>
      <c r="K312" s="7" t="s">
        <v>7</v>
      </c>
      <c r="L312" s="3">
        <f t="shared" si="9"/>
        <v>25</v>
      </c>
      <c r="M312" s="3">
        <f>IF(L312="","",SUM($L$14:L312))</f>
        <v>-90</v>
      </c>
    </row>
    <row r="313" spans="1:13">
      <c r="A313">
        <v>300</v>
      </c>
      <c r="B313" s="4"/>
      <c r="C313" s="5">
        <v>34</v>
      </c>
      <c r="D313" s="6">
        <f>IF(C313="","",VLOOKUP(C313,Tabelle2!$A$2:$B$38,2,0))</f>
        <v>1</v>
      </c>
      <c r="E313" s="7" t="s">
        <v>6</v>
      </c>
      <c r="F313" s="3">
        <f t="shared" si="8"/>
        <v>-12</v>
      </c>
      <c r="G313" s="3">
        <f>IF(F313="","",SUM($F$14:F313))</f>
        <v>-7</v>
      </c>
      <c r="I313" s="5">
        <v>34</v>
      </c>
      <c r="J313" s="6">
        <f>IF(I313="","",VLOOKUP(I313,Tabelle2!$A$41:$B$77,2,0))</f>
        <v>3</v>
      </c>
      <c r="K313" s="7" t="s">
        <v>8</v>
      </c>
      <c r="L313" s="3" t="str">
        <f t="shared" si="9"/>
        <v/>
      </c>
      <c r="M313" s="3" t="str">
        <f>IF(L313="","",SUM($L$14:L313))</f>
        <v/>
      </c>
    </row>
    <row r="314" spans="1:13">
      <c r="A314">
        <v>301</v>
      </c>
      <c r="B314" s="4"/>
      <c r="C314" s="5">
        <v>1</v>
      </c>
      <c r="D314" s="6">
        <f>IF(C314="","",VLOOKUP(C314,Tabelle2!$A$2:$B$38,2,0))</f>
        <v>2</v>
      </c>
      <c r="E314" s="7" t="s">
        <v>7</v>
      </c>
      <c r="F314" s="3">
        <f t="shared" si="8"/>
        <v>25</v>
      </c>
      <c r="G314" s="3">
        <f>IF(F314="","",SUM($F$14:F314))</f>
        <v>18</v>
      </c>
      <c r="I314" s="5">
        <v>1</v>
      </c>
      <c r="J314" s="6">
        <f>IF(I314="","",VLOOKUP(I314,Tabelle2!$A$41:$B$77,2,0))</f>
        <v>1</v>
      </c>
      <c r="K314" s="7" t="s">
        <v>8</v>
      </c>
      <c r="L314" s="3" t="str">
        <f t="shared" si="9"/>
        <v/>
      </c>
      <c r="M314" s="3" t="str">
        <f>IF(L314="","",SUM($L$14:L314))</f>
        <v/>
      </c>
    </row>
    <row r="315" spans="1:13">
      <c r="A315">
        <v>302</v>
      </c>
      <c r="B315" s="4"/>
      <c r="C315" s="5">
        <v>17</v>
      </c>
      <c r="D315" s="6">
        <f>IF(C315="","",VLOOKUP(C315,Tabelle2!$A$2:$B$38,2,0))</f>
        <v>1</v>
      </c>
      <c r="E315" s="7" t="s">
        <v>8</v>
      </c>
      <c r="F315" s="3" t="str">
        <f t="shared" si="8"/>
        <v/>
      </c>
      <c r="G315" s="3" t="str">
        <f>IF(F315="","",SUM($F$14:F315))</f>
        <v/>
      </c>
      <c r="I315" s="5">
        <v>17</v>
      </c>
      <c r="J315" s="6">
        <f>IF(I315="","",VLOOKUP(I315,Tabelle2!$A$41:$B$77,2,0))</f>
        <v>2</v>
      </c>
      <c r="K315" s="7" t="s">
        <v>7</v>
      </c>
      <c r="L315" s="3">
        <f t="shared" si="9"/>
        <v>25</v>
      </c>
      <c r="M315" s="3">
        <f>IF(L315="","",SUM($L$14:L315))</f>
        <v>-65</v>
      </c>
    </row>
    <row r="316" spans="1:13">
      <c r="A316">
        <v>303</v>
      </c>
      <c r="B316" s="4"/>
      <c r="C316" s="5">
        <v>19</v>
      </c>
      <c r="D316" s="6">
        <f>IF(C316="","",VLOOKUP(C316,Tabelle2!$A$2:$B$38,2,0))</f>
        <v>1</v>
      </c>
      <c r="E316" s="7" t="s">
        <v>8</v>
      </c>
      <c r="F316" s="3" t="str">
        <f t="shared" si="8"/>
        <v/>
      </c>
      <c r="G316" s="3" t="str">
        <f>IF(F316="","",SUM($F$14:F316))</f>
        <v/>
      </c>
      <c r="I316" s="5">
        <v>19</v>
      </c>
      <c r="J316" s="6">
        <f>IF(I316="","",VLOOKUP(I316,Tabelle2!$A$41:$B$77,2,0))</f>
        <v>2</v>
      </c>
      <c r="K316" s="7" t="s">
        <v>8</v>
      </c>
      <c r="L316" s="3" t="str">
        <f t="shared" si="9"/>
        <v/>
      </c>
      <c r="M316" s="3" t="str">
        <f>IF(L316="","",SUM($L$14:L316))</f>
        <v/>
      </c>
    </row>
    <row r="317" spans="1:13">
      <c r="A317">
        <v>304</v>
      </c>
      <c r="B317" s="4"/>
      <c r="C317" s="5">
        <v>34</v>
      </c>
      <c r="D317" s="6">
        <f>IF(C317="","",VLOOKUP(C317,Tabelle2!$A$2:$B$38,2,0))</f>
        <v>1</v>
      </c>
      <c r="E317" s="7" t="s">
        <v>8</v>
      </c>
      <c r="F317" s="3" t="str">
        <f t="shared" si="8"/>
        <v/>
      </c>
      <c r="G317" s="3" t="str">
        <f>IF(F317="","",SUM($F$14:F317))</f>
        <v/>
      </c>
      <c r="I317" s="5">
        <v>34</v>
      </c>
      <c r="J317" s="6">
        <f>IF(I317="","",VLOOKUP(I317,Tabelle2!$A$41:$B$77,2,0))</f>
        <v>3</v>
      </c>
      <c r="K317" s="7" t="s">
        <v>8</v>
      </c>
      <c r="L317" s="3" t="str">
        <f t="shared" si="9"/>
        <v/>
      </c>
      <c r="M317" s="3" t="str">
        <f>IF(L317="","",SUM($L$14:L317))</f>
        <v/>
      </c>
    </row>
    <row r="318" spans="1:13">
      <c r="A318">
        <v>305</v>
      </c>
      <c r="B318" s="4"/>
      <c r="C318" s="5">
        <v>0</v>
      </c>
      <c r="D318" s="6">
        <f>IF(C318="","",VLOOKUP(C318,Tabelle2!$A$2:$B$38,2,0))</f>
        <v>1</v>
      </c>
      <c r="E318" s="7" t="s">
        <v>8</v>
      </c>
      <c r="F318" s="3" t="str">
        <f t="shared" si="8"/>
        <v/>
      </c>
      <c r="G318" s="3" t="str">
        <f>IF(F318="","",SUM($F$14:F318))</f>
        <v/>
      </c>
      <c r="I318" s="5">
        <v>0</v>
      </c>
      <c r="J318" s="6">
        <f>IF(I318="","",VLOOKUP(I318,Tabelle2!$A$41:$B$77,2,0))</f>
        <v>0</v>
      </c>
      <c r="K318" s="7" t="s">
        <v>6</v>
      </c>
      <c r="L318" s="3">
        <f t="shared" si="9"/>
        <v>-12</v>
      </c>
      <c r="M318" s="3">
        <f>IF(L318="","",SUM($L$14:L318))</f>
        <v>-77</v>
      </c>
    </row>
    <row r="319" spans="1:13">
      <c r="A319">
        <v>306</v>
      </c>
      <c r="B319" s="4"/>
      <c r="C319" s="5">
        <v>19</v>
      </c>
      <c r="D319" s="6">
        <f>IF(C319="","",VLOOKUP(C319,Tabelle2!$A$2:$B$38,2,0))</f>
        <v>1</v>
      </c>
      <c r="E319" s="7" t="s">
        <v>8</v>
      </c>
      <c r="F319" s="3" t="str">
        <f t="shared" si="8"/>
        <v/>
      </c>
      <c r="G319" s="3" t="str">
        <f>IF(F319="","",SUM($F$14:F319))</f>
        <v/>
      </c>
      <c r="I319" s="5">
        <v>19</v>
      </c>
      <c r="J319" s="6">
        <f>IF(I319="","",VLOOKUP(I319,Tabelle2!$A$41:$B$77,2,0))</f>
        <v>2</v>
      </c>
      <c r="K319" s="7" t="s">
        <v>6</v>
      </c>
      <c r="L319" s="3">
        <f t="shared" si="9"/>
        <v>-12</v>
      </c>
      <c r="M319" s="3">
        <f>IF(L319="","",SUM($L$14:L319))</f>
        <v>-89</v>
      </c>
    </row>
    <row r="320" spans="1:13">
      <c r="A320">
        <v>307</v>
      </c>
      <c r="B320" s="4"/>
      <c r="C320" s="5">
        <v>14</v>
      </c>
      <c r="D320" s="6">
        <f>IF(C320="","",VLOOKUP(C320,Tabelle2!$A$2:$B$38,2,0))</f>
        <v>3</v>
      </c>
      <c r="E320" s="7" t="s">
        <v>8</v>
      </c>
      <c r="F320" s="3" t="str">
        <f t="shared" si="8"/>
        <v/>
      </c>
      <c r="G320" s="3" t="str">
        <f>IF(F320="","",SUM($F$14:F320))</f>
        <v/>
      </c>
      <c r="I320" s="5">
        <v>14</v>
      </c>
      <c r="J320" s="6">
        <f>IF(I320="","",VLOOKUP(I320,Tabelle2!$A$41:$B$77,2,0))</f>
        <v>2</v>
      </c>
      <c r="K320" s="7" t="s">
        <v>6</v>
      </c>
      <c r="L320" s="3">
        <f t="shared" si="9"/>
        <v>-12</v>
      </c>
      <c r="M320" s="3">
        <f>IF(L320="","",SUM($L$14:L320))</f>
        <v>-101</v>
      </c>
    </row>
    <row r="321" spans="1:13">
      <c r="A321">
        <v>308</v>
      </c>
      <c r="B321" s="4"/>
      <c r="C321" s="5">
        <v>1</v>
      </c>
      <c r="D321" s="6">
        <f>IF(C321="","",VLOOKUP(C321,Tabelle2!$A$2:$B$38,2,0))</f>
        <v>2</v>
      </c>
      <c r="E321" s="7" t="s">
        <v>7</v>
      </c>
      <c r="F321" s="3">
        <f t="shared" si="8"/>
        <v>25</v>
      </c>
      <c r="G321" s="3">
        <f>IF(F321="","",SUM($F$14:F321))</f>
        <v>43</v>
      </c>
      <c r="I321" s="5">
        <v>1</v>
      </c>
      <c r="J321" s="6">
        <f>IF(I321="","",VLOOKUP(I321,Tabelle2!$A$41:$B$77,2,0))</f>
        <v>1</v>
      </c>
      <c r="K321" s="7" t="s">
        <v>7</v>
      </c>
      <c r="L321" s="3">
        <f t="shared" si="9"/>
        <v>25</v>
      </c>
      <c r="M321" s="3">
        <f>IF(L321="","",SUM($L$14:L321))</f>
        <v>-76</v>
      </c>
    </row>
    <row r="322" spans="1:13">
      <c r="A322">
        <v>309</v>
      </c>
      <c r="B322" s="4"/>
      <c r="C322" s="5">
        <v>24</v>
      </c>
      <c r="D322" s="6">
        <f>IF(C322="","",VLOOKUP(C322,Tabelle2!$A$2:$B$38,2,0))</f>
        <v>2</v>
      </c>
      <c r="E322" s="7" t="s">
        <v>7</v>
      </c>
      <c r="F322" s="3">
        <f t="shared" si="8"/>
        <v>25</v>
      </c>
      <c r="G322" s="3">
        <f>IF(F322="","",SUM($F$14:F322))</f>
        <v>68</v>
      </c>
      <c r="I322" s="5">
        <v>24</v>
      </c>
      <c r="J322" s="6">
        <f>IF(I322="","",VLOOKUP(I322,Tabelle2!$A$41:$B$77,2,0))</f>
        <v>2</v>
      </c>
      <c r="K322" s="7" t="s">
        <v>8</v>
      </c>
      <c r="L322" s="3" t="str">
        <f t="shared" si="9"/>
        <v/>
      </c>
      <c r="M322" s="3" t="str">
        <f>IF(L322="","",SUM($L$14:L322))</f>
        <v/>
      </c>
    </row>
    <row r="323" spans="1:13">
      <c r="A323">
        <v>310</v>
      </c>
      <c r="B323" s="4"/>
      <c r="C323" s="5">
        <v>35</v>
      </c>
      <c r="D323" s="6">
        <f>IF(C323="","",VLOOKUP(C323,Tabelle2!$A$2:$B$38,2,0))</f>
        <v>3</v>
      </c>
      <c r="E323" s="7" t="s">
        <v>7</v>
      </c>
      <c r="F323" s="3">
        <f t="shared" si="8"/>
        <v>25</v>
      </c>
      <c r="G323" s="3">
        <f>IF(F323="","",SUM($F$14:F323))</f>
        <v>93</v>
      </c>
      <c r="I323" s="5">
        <v>35</v>
      </c>
      <c r="J323" s="6">
        <f>IF(I323="","",VLOOKUP(I323,Tabelle2!$A$41:$B$77,2,0))</f>
        <v>3</v>
      </c>
      <c r="K323" s="7" t="s">
        <v>8</v>
      </c>
      <c r="L323" s="3" t="str">
        <f t="shared" si="9"/>
        <v/>
      </c>
      <c r="M323" s="3" t="str">
        <f>IF(L323="","",SUM($L$14:L323))</f>
        <v/>
      </c>
    </row>
    <row r="324" spans="1:13">
      <c r="A324">
        <v>311</v>
      </c>
      <c r="B324" s="4"/>
      <c r="C324" s="5">
        <v>5</v>
      </c>
      <c r="D324" s="6">
        <f>IF(C324="","",VLOOKUP(C324,Tabelle2!$A$2:$B$38,2,0))</f>
        <v>2</v>
      </c>
      <c r="E324" s="7" t="s">
        <v>6</v>
      </c>
      <c r="F324" s="3">
        <f t="shared" si="8"/>
        <v>-12</v>
      </c>
      <c r="G324" s="3">
        <f>IF(F324="","",SUM($F$14:F324))</f>
        <v>81</v>
      </c>
      <c r="I324" s="5">
        <v>5</v>
      </c>
      <c r="J324" s="6">
        <f>IF(I324="","",VLOOKUP(I324,Tabelle2!$A$41:$B$77,2,0))</f>
        <v>1</v>
      </c>
      <c r="K324" s="7" t="s">
        <v>7</v>
      </c>
      <c r="L324" s="3">
        <f t="shared" si="9"/>
        <v>25</v>
      </c>
      <c r="M324" s="3">
        <f>IF(L324="","",SUM($L$14:L324))</f>
        <v>-51</v>
      </c>
    </row>
    <row r="325" spans="1:13">
      <c r="A325">
        <v>312</v>
      </c>
      <c r="B325" s="4"/>
      <c r="C325" s="5">
        <v>2</v>
      </c>
      <c r="D325" s="6">
        <f>IF(C325="","",VLOOKUP(C325,Tabelle2!$A$2:$B$38,2,0))</f>
        <v>1</v>
      </c>
      <c r="E325" s="7" t="s">
        <v>7</v>
      </c>
      <c r="F325" s="3">
        <f t="shared" si="8"/>
        <v>25</v>
      </c>
      <c r="G325" s="3">
        <f>IF(F325="","",SUM($F$14:F325))</f>
        <v>106</v>
      </c>
      <c r="I325" s="5">
        <v>2</v>
      </c>
      <c r="J325" s="6">
        <f>IF(I325="","",VLOOKUP(I325,Tabelle2!$A$41:$B$77,2,0))</f>
        <v>1</v>
      </c>
      <c r="K325" s="7" t="s">
        <v>8</v>
      </c>
      <c r="L325" s="3" t="str">
        <f t="shared" si="9"/>
        <v/>
      </c>
      <c r="M325" s="3" t="str">
        <f>IF(L325="","",SUM($L$14:L325))</f>
        <v/>
      </c>
    </row>
    <row r="326" spans="1:13">
      <c r="A326">
        <v>313</v>
      </c>
      <c r="B326" s="4"/>
      <c r="C326" s="5">
        <v>24</v>
      </c>
      <c r="D326" s="6">
        <f>IF(C326="","",VLOOKUP(C326,Tabelle2!$A$2:$B$38,2,0))</f>
        <v>2</v>
      </c>
      <c r="E326" s="7" t="s">
        <v>8</v>
      </c>
      <c r="F326" s="3" t="str">
        <f t="shared" si="8"/>
        <v/>
      </c>
      <c r="G326" s="3" t="str">
        <f>IF(F326="","",SUM($F$14:F326))</f>
        <v/>
      </c>
      <c r="I326" s="5">
        <v>24</v>
      </c>
      <c r="J326" s="6">
        <f>IF(I326="","",VLOOKUP(I326,Tabelle2!$A$41:$B$77,2,0))</f>
        <v>2</v>
      </c>
      <c r="K326" s="7" t="s">
        <v>8</v>
      </c>
      <c r="L326" s="3" t="str">
        <f t="shared" si="9"/>
        <v/>
      </c>
      <c r="M326" s="3" t="str">
        <f>IF(L326="","",SUM($L$14:L326))</f>
        <v/>
      </c>
    </row>
    <row r="327" spans="1:13">
      <c r="A327">
        <v>314</v>
      </c>
      <c r="B327" s="4"/>
      <c r="C327" s="5">
        <v>4</v>
      </c>
      <c r="D327" s="6">
        <f>IF(C327="","",VLOOKUP(C327,Tabelle2!$A$2:$B$38,2,0))</f>
        <v>1</v>
      </c>
      <c r="E327" s="7" t="s">
        <v>8</v>
      </c>
      <c r="F327" s="3" t="str">
        <f t="shared" si="8"/>
        <v/>
      </c>
      <c r="G327" s="3" t="str">
        <f>IF(F327="","",SUM($F$14:F327))</f>
        <v/>
      </c>
      <c r="I327" s="5">
        <v>4</v>
      </c>
      <c r="J327" s="6">
        <f>IF(I327="","",VLOOKUP(I327,Tabelle2!$A$41:$B$77,2,0))</f>
        <v>1</v>
      </c>
      <c r="K327" s="7" t="s">
        <v>6</v>
      </c>
      <c r="L327" s="3">
        <f t="shared" si="9"/>
        <v>-12</v>
      </c>
      <c r="M327" s="3">
        <f>IF(L327="","",SUM($L$14:L327))</f>
        <v>-63</v>
      </c>
    </row>
    <row r="328" spans="1:13">
      <c r="A328">
        <v>315</v>
      </c>
      <c r="B328" s="4"/>
      <c r="C328" s="5">
        <v>18</v>
      </c>
      <c r="D328" s="6">
        <f>IF(C328="","",VLOOKUP(C328,Tabelle2!$A$2:$B$38,2,0))</f>
        <v>3</v>
      </c>
      <c r="E328" s="7" t="s">
        <v>7</v>
      </c>
      <c r="F328" s="3">
        <f t="shared" si="8"/>
        <v>25</v>
      </c>
      <c r="G328" s="3">
        <f>IF(F328="","",SUM($F$14:F328))</f>
        <v>131</v>
      </c>
      <c r="I328" s="5">
        <v>18</v>
      </c>
      <c r="J328" s="6">
        <f>IF(I328="","",VLOOKUP(I328,Tabelle2!$A$41:$B$77,2,0))</f>
        <v>2</v>
      </c>
      <c r="K328" s="7" t="s">
        <v>6</v>
      </c>
      <c r="L328" s="3">
        <f t="shared" si="9"/>
        <v>-12</v>
      </c>
      <c r="M328" s="3">
        <f>IF(L328="","",SUM($L$14:L328))</f>
        <v>-75</v>
      </c>
    </row>
    <row r="329" spans="1:13">
      <c r="A329">
        <v>316</v>
      </c>
      <c r="B329" s="4"/>
      <c r="C329" s="5">
        <v>36</v>
      </c>
      <c r="D329" s="6">
        <f>IF(C329="","",VLOOKUP(C329,Tabelle2!$A$2:$B$38,2,0))</f>
        <v>2</v>
      </c>
      <c r="E329" s="7" t="s">
        <v>8</v>
      </c>
      <c r="F329" s="3" t="str">
        <f t="shared" si="8"/>
        <v/>
      </c>
      <c r="G329" s="3" t="str">
        <f>IF(F329="","",SUM($F$14:F329))</f>
        <v/>
      </c>
      <c r="I329" s="5">
        <v>36</v>
      </c>
      <c r="J329" s="6">
        <f>IF(I329="","",VLOOKUP(I329,Tabelle2!$A$41:$B$77,2,0))</f>
        <v>3</v>
      </c>
      <c r="K329" s="7" t="s">
        <v>7</v>
      </c>
      <c r="L329" s="3">
        <f t="shared" si="9"/>
        <v>25</v>
      </c>
      <c r="M329" s="3">
        <f>IF(L329="","",SUM($L$14:L329))</f>
        <v>-50</v>
      </c>
    </row>
    <row r="330" spans="1:13">
      <c r="A330">
        <v>317</v>
      </c>
      <c r="B330" s="4"/>
      <c r="C330" s="5">
        <v>9</v>
      </c>
      <c r="D330" s="6">
        <f>IF(C330="","",VLOOKUP(C330,Tabelle2!$A$2:$B$38,2,0))</f>
        <v>3</v>
      </c>
      <c r="E330" s="7" t="s">
        <v>8</v>
      </c>
      <c r="F330" s="3" t="str">
        <f t="shared" si="8"/>
        <v/>
      </c>
      <c r="G330" s="3" t="str">
        <f>IF(F330="","",SUM($F$14:F330))</f>
        <v/>
      </c>
      <c r="I330" s="5">
        <v>9</v>
      </c>
      <c r="J330" s="6">
        <f>IF(I330="","",VLOOKUP(I330,Tabelle2!$A$41:$B$77,2,0))</f>
        <v>1</v>
      </c>
      <c r="K330" s="7" t="s">
        <v>8</v>
      </c>
      <c r="L330" s="3" t="str">
        <f t="shared" si="9"/>
        <v/>
      </c>
      <c r="M330" s="3" t="str">
        <f>IF(L330="","",SUM($L$14:L330))</f>
        <v/>
      </c>
    </row>
    <row r="331" spans="1:13">
      <c r="A331">
        <v>318</v>
      </c>
      <c r="B331" s="4"/>
      <c r="C331" s="5">
        <v>6</v>
      </c>
      <c r="D331" s="6">
        <f>IF(C331="","",VLOOKUP(C331,Tabelle2!$A$2:$B$38,2,0))</f>
        <v>1</v>
      </c>
      <c r="E331" s="7" t="s">
        <v>7</v>
      </c>
      <c r="F331" s="3">
        <f t="shared" si="8"/>
        <v>25</v>
      </c>
      <c r="G331" s="3">
        <f>IF(F331="","",SUM($F$14:F331))</f>
        <v>156</v>
      </c>
      <c r="I331" s="5">
        <v>6</v>
      </c>
      <c r="J331" s="6">
        <f>IF(I331="","",VLOOKUP(I331,Tabelle2!$A$41:$B$77,2,0))</f>
        <v>1</v>
      </c>
      <c r="K331" s="7" t="s">
        <v>8</v>
      </c>
      <c r="L331" s="3" t="str">
        <f t="shared" si="9"/>
        <v/>
      </c>
      <c r="M331" s="3" t="str">
        <f>IF(L331="","",SUM($L$14:L331))</f>
        <v/>
      </c>
    </row>
    <row r="332" spans="1:13">
      <c r="A332">
        <v>319</v>
      </c>
      <c r="B332" s="4"/>
      <c r="C332" s="5">
        <v>25</v>
      </c>
      <c r="D332" s="6">
        <f>IF(C332="","",VLOOKUP(C332,Tabelle2!$A$2:$B$38,2,0))</f>
        <v>1</v>
      </c>
      <c r="E332" s="7" t="s">
        <v>8</v>
      </c>
      <c r="F332" s="3" t="str">
        <f t="shared" si="8"/>
        <v/>
      </c>
      <c r="G332" s="3" t="str">
        <f>IF(F332="","",SUM($F$14:F332))</f>
        <v/>
      </c>
      <c r="I332" s="5">
        <v>25</v>
      </c>
      <c r="J332" s="6">
        <f>IF(I332="","",VLOOKUP(I332,Tabelle2!$A$41:$B$77,2,0))</f>
        <v>3</v>
      </c>
      <c r="K332" s="7" t="s">
        <v>8</v>
      </c>
      <c r="L332" s="3" t="str">
        <f t="shared" si="9"/>
        <v/>
      </c>
      <c r="M332" s="3" t="str">
        <f>IF(L332="","",SUM($L$14:L332))</f>
        <v/>
      </c>
    </row>
    <row r="333" spans="1:13">
      <c r="A333">
        <v>320</v>
      </c>
      <c r="B333" s="4"/>
      <c r="C333" s="5">
        <v>28</v>
      </c>
      <c r="D333" s="6">
        <f>IF(C333="","",VLOOKUP(C333,Tabelle2!$A$2:$B$38,2,0))</f>
        <v>3</v>
      </c>
      <c r="E333" s="7" t="s">
        <v>8</v>
      </c>
      <c r="F333" s="3" t="str">
        <f t="shared" si="8"/>
        <v/>
      </c>
      <c r="G333" s="3" t="str">
        <f>IF(F333="","",SUM($F$14:F333))</f>
        <v/>
      </c>
      <c r="I333" s="5">
        <v>28</v>
      </c>
      <c r="J333" s="6">
        <f>IF(I333="","",VLOOKUP(I333,Tabelle2!$A$41:$B$77,2,0))</f>
        <v>3</v>
      </c>
      <c r="K333" s="7" t="s">
        <v>6</v>
      </c>
      <c r="L333" s="3">
        <f t="shared" si="9"/>
        <v>-12</v>
      </c>
      <c r="M333" s="3">
        <f>IF(L333="","",SUM($L$14:L333))</f>
        <v>-62</v>
      </c>
    </row>
    <row r="334" spans="1:13">
      <c r="A334">
        <v>321</v>
      </c>
      <c r="B334" s="4"/>
      <c r="C334" s="5">
        <v>36</v>
      </c>
      <c r="D334" s="6">
        <f>IF(C334="","",VLOOKUP(C334,Tabelle2!$A$2:$B$38,2,0))</f>
        <v>2</v>
      </c>
      <c r="E334" s="7" t="s">
        <v>7</v>
      </c>
      <c r="F334" s="3">
        <f t="shared" si="8"/>
        <v>25</v>
      </c>
      <c r="G334" s="3">
        <f>IF(F334="","",SUM($F$14:F334))</f>
        <v>181</v>
      </c>
      <c r="I334" s="5">
        <v>36</v>
      </c>
      <c r="J334" s="6">
        <f>IF(I334="","",VLOOKUP(I334,Tabelle2!$A$41:$B$77,2,0))</f>
        <v>3</v>
      </c>
      <c r="K334" s="7" t="s">
        <v>6</v>
      </c>
      <c r="L334" s="3">
        <f t="shared" si="9"/>
        <v>-12</v>
      </c>
      <c r="M334" s="3">
        <f>IF(L334="","",SUM($L$14:L334))</f>
        <v>-74</v>
      </c>
    </row>
    <row r="335" spans="1:13">
      <c r="A335">
        <v>322</v>
      </c>
      <c r="B335" s="4"/>
      <c r="C335" s="5">
        <v>24</v>
      </c>
      <c r="D335" s="6">
        <f>IF(C335="","",VLOOKUP(C335,Tabelle2!$A$2:$B$38,2,0))</f>
        <v>2</v>
      </c>
      <c r="E335" s="7" t="s">
        <v>8</v>
      </c>
      <c r="F335" s="3" t="str">
        <f t="shared" ref="F335:F398" si="10">IF(E335="","",IF(E335="w",25,IF(E335="l",-12,"")))</f>
        <v/>
      </c>
      <c r="G335" s="3" t="str">
        <f>IF(F335="","",SUM($F$14:F335))</f>
        <v/>
      </c>
      <c r="I335" s="5">
        <v>24</v>
      </c>
      <c r="J335" s="6">
        <f>IF(I335="","",VLOOKUP(I335,Tabelle2!$A$41:$B$77,2,0))</f>
        <v>2</v>
      </c>
      <c r="K335" s="7" t="s">
        <v>7</v>
      </c>
      <c r="L335" s="3">
        <f t="shared" ref="L335:L398" si="11">IF(K335="","",IF(K335="w",25,IF(K335="l",-12,"")))</f>
        <v>25</v>
      </c>
      <c r="M335" s="3">
        <f>IF(L335="","",SUM($L$14:L335))</f>
        <v>-49</v>
      </c>
    </row>
    <row r="336" spans="1:13">
      <c r="A336">
        <v>323</v>
      </c>
      <c r="B336" s="4"/>
      <c r="C336" s="5">
        <v>31</v>
      </c>
      <c r="D336" s="6">
        <f>IF(C336="","",VLOOKUP(C336,Tabelle2!$A$2:$B$38,2,0))</f>
        <v>3</v>
      </c>
      <c r="E336" s="7" t="s">
        <v>8</v>
      </c>
      <c r="F336" s="3" t="str">
        <f t="shared" si="10"/>
        <v/>
      </c>
      <c r="G336" s="3" t="str">
        <f>IF(F336="","",SUM($F$14:F336))</f>
        <v/>
      </c>
      <c r="I336" s="5">
        <v>31</v>
      </c>
      <c r="J336" s="6">
        <f>IF(I336="","",VLOOKUP(I336,Tabelle2!$A$41:$B$77,2,0))</f>
        <v>3</v>
      </c>
      <c r="K336" s="7" t="s">
        <v>8</v>
      </c>
      <c r="L336" s="3" t="str">
        <f t="shared" si="11"/>
        <v/>
      </c>
      <c r="M336" s="3" t="str">
        <f>IF(L336="","",SUM($L$14:L336))</f>
        <v/>
      </c>
    </row>
    <row r="337" spans="1:13">
      <c r="A337">
        <v>324</v>
      </c>
      <c r="B337" s="4"/>
      <c r="C337" s="5">
        <v>15</v>
      </c>
      <c r="D337" s="6">
        <f>IF(C337="","",VLOOKUP(C337,Tabelle2!$A$2:$B$38,2,0))</f>
        <v>1</v>
      </c>
      <c r="E337" s="7" t="s">
        <v>7</v>
      </c>
      <c r="F337" s="3">
        <f t="shared" si="10"/>
        <v>25</v>
      </c>
      <c r="G337" s="3">
        <f>IF(F337="","",SUM($F$14:F337))</f>
        <v>206</v>
      </c>
      <c r="I337" s="5">
        <v>15</v>
      </c>
      <c r="J337" s="6">
        <f>IF(I337="","",VLOOKUP(I337,Tabelle2!$A$41:$B$77,2,0))</f>
        <v>2</v>
      </c>
      <c r="K337" s="7" t="s">
        <v>8</v>
      </c>
      <c r="L337" s="3" t="str">
        <f t="shared" si="11"/>
        <v/>
      </c>
      <c r="M337" s="3" t="str">
        <f>IF(L337="","",SUM($L$14:L337))</f>
        <v/>
      </c>
    </row>
    <row r="338" spans="1:13">
      <c r="A338">
        <v>325</v>
      </c>
      <c r="B338" s="4"/>
      <c r="C338" s="5">
        <v>36</v>
      </c>
      <c r="D338" s="6">
        <f>IF(C338="","",VLOOKUP(C338,Tabelle2!$A$2:$B$38,2,0))</f>
        <v>2</v>
      </c>
      <c r="E338" s="7" t="s">
        <v>8</v>
      </c>
      <c r="F338" s="3" t="str">
        <f t="shared" si="10"/>
        <v/>
      </c>
      <c r="G338" s="3" t="str">
        <f>IF(F338="","",SUM($F$14:F338))</f>
        <v/>
      </c>
      <c r="I338" s="5">
        <v>36</v>
      </c>
      <c r="J338" s="6">
        <f>IF(I338="","",VLOOKUP(I338,Tabelle2!$A$41:$B$77,2,0))</f>
        <v>3</v>
      </c>
      <c r="K338" s="7" t="s">
        <v>6</v>
      </c>
      <c r="L338" s="3">
        <f t="shared" si="11"/>
        <v>-12</v>
      </c>
      <c r="M338" s="3">
        <f>IF(L338="","",SUM($L$14:L338))</f>
        <v>-61</v>
      </c>
    </row>
    <row r="339" spans="1:13">
      <c r="A339">
        <v>326</v>
      </c>
      <c r="B339" s="4"/>
      <c r="C339" s="5">
        <v>31</v>
      </c>
      <c r="D339" s="6">
        <f>IF(C339="","",VLOOKUP(C339,Tabelle2!$A$2:$B$38,2,0))</f>
        <v>3</v>
      </c>
      <c r="E339" s="7" t="s">
        <v>8</v>
      </c>
      <c r="F339" s="3" t="str">
        <f t="shared" si="10"/>
        <v/>
      </c>
      <c r="G339" s="3" t="str">
        <f>IF(F339="","",SUM($F$14:F339))</f>
        <v/>
      </c>
      <c r="I339" s="5">
        <v>31</v>
      </c>
      <c r="J339" s="6">
        <f>IF(I339="","",VLOOKUP(I339,Tabelle2!$A$41:$B$77,2,0))</f>
        <v>3</v>
      </c>
      <c r="K339" s="7" t="s">
        <v>6</v>
      </c>
      <c r="L339" s="3">
        <f t="shared" si="11"/>
        <v>-12</v>
      </c>
      <c r="M339" s="3">
        <f>IF(L339="","",SUM($L$14:L339))</f>
        <v>-73</v>
      </c>
    </row>
    <row r="340" spans="1:13">
      <c r="A340">
        <v>327</v>
      </c>
      <c r="B340" s="4"/>
      <c r="C340" s="5">
        <v>33</v>
      </c>
      <c r="D340" s="6">
        <f>IF(C340="","",VLOOKUP(C340,Tabelle2!$A$2:$B$38,2,0))</f>
        <v>2</v>
      </c>
      <c r="E340" s="7" t="s">
        <v>6</v>
      </c>
      <c r="F340" s="3">
        <f t="shared" si="10"/>
        <v>-12</v>
      </c>
      <c r="G340" s="3">
        <f>IF(F340="","",SUM($F$14:F340))</f>
        <v>194</v>
      </c>
      <c r="I340" s="5">
        <v>33</v>
      </c>
      <c r="J340" s="6">
        <f>IF(I340="","",VLOOKUP(I340,Tabelle2!$A$41:$B$77,2,0))</f>
        <v>3</v>
      </c>
      <c r="K340" s="7" t="s">
        <v>6</v>
      </c>
      <c r="L340" s="3">
        <f t="shared" si="11"/>
        <v>-12</v>
      </c>
      <c r="M340" s="3">
        <f>IF(L340="","",SUM($L$14:L340))</f>
        <v>-85</v>
      </c>
    </row>
    <row r="341" spans="1:13">
      <c r="A341">
        <v>328</v>
      </c>
      <c r="B341" s="4"/>
      <c r="C341" s="5">
        <v>0</v>
      </c>
      <c r="D341" s="6">
        <f>IF(C341="","",VLOOKUP(C341,Tabelle2!$A$2:$B$38,2,0))</f>
        <v>1</v>
      </c>
      <c r="E341" s="7" t="s">
        <v>7</v>
      </c>
      <c r="F341" s="3">
        <f t="shared" si="10"/>
        <v>25</v>
      </c>
      <c r="G341" s="3">
        <f>IF(F341="","",SUM($F$14:F341))</f>
        <v>219</v>
      </c>
      <c r="I341" s="5">
        <v>0</v>
      </c>
      <c r="J341" s="6">
        <f>IF(I341="","",VLOOKUP(I341,Tabelle2!$A$41:$B$77,2,0))</f>
        <v>0</v>
      </c>
      <c r="K341" s="7" t="s">
        <v>6</v>
      </c>
      <c r="L341" s="3">
        <f t="shared" si="11"/>
        <v>-12</v>
      </c>
      <c r="M341" s="3">
        <f>IF(L341="","",SUM($L$14:L341))</f>
        <v>-97</v>
      </c>
    </row>
    <row r="342" spans="1:13">
      <c r="A342">
        <v>329</v>
      </c>
      <c r="B342" s="4"/>
      <c r="C342" s="5">
        <v>3</v>
      </c>
      <c r="D342" s="6">
        <f>IF(C342="","",VLOOKUP(C342,Tabelle2!$A$2:$B$38,2,0))</f>
        <v>3</v>
      </c>
      <c r="E342" s="7" t="s">
        <v>8</v>
      </c>
      <c r="F342" s="3" t="str">
        <f t="shared" si="10"/>
        <v/>
      </c>
      <c r="G342" s="3" t="str">
        <f>IF(F342="","",SUM($F$14:F342))</f>
        <v/>
      </c>
      <c r="I342" s="5">
        <v>3</v>
      </c>
      <c r="J342" s="6">
        <f>IF(I342="","",VLOOKUP(I342,Tabelle2!$A$41:$B$77,2,0))</f>
        <v>1</v>
      </c>
      <c r="K342" s="7" t="s">
        <v>7</v>
      </c>
      <c r="L342" s="3">
        <f t="shared" si="11"/>
        <v>25</v>
      </c>
      <c r="M342" s="3">
        <f>IF(L342="","",SUM($L$14:L342))</f>
        <v>-72</v>
      </c>
    </row>
    <row r="343" spans="1:13">
      <c r="A343">
        <v>330</v>
      </c>
      <c r="B343" s="4"/>
      <c r="C343" s="5">
        <v>5</v>
      </c>
      <c r="D343" s="6">
        <f>IF(C343="","",VLOOKUP(C343,Tabelle2!$A$2:$B$38,2,0))</f>
        <v>2</v>
      </c>
      <c r="E343" s="7" t="s">
        <v>8</v>
      </c>
      <c r="F343" s="3" t="str">
        <f t="shared" si="10"/>
        <v/>
      </c>
      <c r="G343" s="3" t="str">
        <f>IF(F343="","",SUM($F$14:F343))</f>
        <v/>
      </c>
      <c r="I343" s="5">
        <v>5</v>
      </c>
      <c r="J343" s="6">
        <f>IF(I343="","",VLOOKUP(I343,Tabelle2!$A$41:$B$77,2,0))</f>
        <v>1</v>
      </c>
      <c r="K343" s="7" t="s">
        <v>8</v>
      </c>
      <c r="L343" s="3" t="str">
        <f t="shared" si="11"/>
        <v/>
      </c>
      <c r="M343" s="3" t="str">
        <f>IF(L343="","",SUM($L$14:L343))</f>
        <v/>
      </c>
    </row>
    <row r="344" spans="1:13">
      <c r="A344">
        <v>331</v>
      </c>
      <c r="B344" s="4"/>
      <c r="C344" s="5">
        <v>22</v>
      </c>
      <c r="D344" s="6">
        <f>IF(C344="","",VLOOKUP(C344,Tabelle2!$A$2:$B$38,2,0))</f>
        <v>3</v>
      </c>
      <c r="E344" s="7" t="s">
        <v>6</v>
      </c>
      <c r="F344" s="3">
        <f t="shared" si="10"/>
        <v>-12</v>
      </c>
      <c r="G344" s="3">
        <f>IF(F344="","",SUM($F$14:F344))</f>
        <v>207</v>
      </c>
      <c r="I344" s="5">
        <v>22</v>
      </c>
      <c r="J344" s="6">
        <f>IF(I344="","",VLOOKUP(I344,Tabelle2!$A$41:$B$77,2,0))</f>
        <v>2</v>
      </c>
      <c r="K344" s="7" t="s">
        <v>8</v>
      </c>
      <c r="L344" s="3" t="str">
        <f t="shared" si="11"/>
        <v/>
      </c>
      <c r="M344" s="3" t="str">
        <f>IF(L344="","",SUM($L$14:L344))</f>
        <v/>
      </c>
    </row>
    <row r="345" spans="1:13">
      <c r="A345">
        <v>332</v>
      </c>
      <c r="B345" s="4"/>
      <c r="C345" s="5">
        <v>8</v>
      </c>
      <c r="D345" s="6">
        <f>IF(C345="","",VLOOKUP(C345,Tabelle2!$A$2:$B$38,2,0))</f>
        <v>2</v>
      </c>
      <c r="E345" s="7" t="s">
        <v>6</v>
      </c>
      <c r="F345" s="3">
        <f t="shared" si="10"/>
        <v>-12</v>
      </c>
      <c r="G345" s="3">
        <f>IF(F345="","",SUM($F$14:F345))</f>
        <v>195</v>
      </c>
      <c r="I345" s="5">
        <v>8</v>
      </c>
      <c r="J345" s="6">
        <f>IF(I345="","",VLOOKUP(I345,Tabelle2!$A$41:$B$77,2,0))</f>
        <v>1</v>
      </c>
      <c r="K345" s="7" t="s">
        <v>6</v>
      </c>
      <c r="L345" s="3">
        <f t="shared" si="11"/>
        <v>-12</v>
      </c>
      <c r="M345" s="3">
        <f>IF(L345="","",SUM($L$14:L345))</f>
        <v>-84</v>
      </c>
    </row>
    <row r="346" spans="1:13">
      <c r="A346">
        <v>333</v>
      </c>
      <c r="B346" s="4"/>
      <c r="C346" s="5">
        <v>9</v>
      </c>
      <c r="D346" s="6">
        <f>IF(C346="","",VLOOKUP(C346,Tabelle2!$A$2:$B$38,2,0))</f>
        <v>3</v>
      </c>
      <c r="E346" s="7" t="s">
        <v>6</v>
      </c>
      <c r="F346" s="3">
        <f t="shared" si="10"/>
        <v>-12</v>
      </c>
      <c r="G346" s="3">
        <f>IF(F346="","",SUM($F$14:F346))</f>
        <v>183</v>
      </c>
      <c r="I346" s="5">
        <v>9</v>
      </c>
      <c r="J346" s="6">
        <f>IF(I346="","",VLOOKUP(I346,Tabelle2!$A$41:$B$77,2,0))</f>
        <v>1</v>
      </c>
      <c r="K346" s="7" t="s">
        <v>6</v>
      </c>
      <c r="L346" s="3">
        <f t="shared" si="11"/>
        <v>-12</v>
      </c>
      <c r="M346" s="3">
        <f>IF(L346="","",SUM($L$14:L346))</f>
        <v>-96</v>
      </c>
    </row>
    <row r="347" spans="1:13">
      <c r="A347">
        <v>334</v>
      </c>
      <c r="B347" s="4"/>
      <c r="C347" s="5">
        <v>0</v>
      </c>
      <c r="D347" s="6">
        <f>IF(C347="","",VLOOKUP(C347,Tabelle2!$A$2:$B$38,2,0))</f>
        <v>1</v>
      </c>
      <c r="E347" s="7" t="s">
        <v>7</v>
      </c>
      <c r="F347" s="3">
        <f t="shared" si="10"/>
        <v>25</v>
      </c>
      <c r="G347" s="3">
        <f>IF(F347="","",SUM($F$14:F347))</f>
        <v>208</v>
      </c>
      <c r="I347" s="5">
        <v>0</v>
      </c>
      <c r="J347" s="6">
        <f>IF(I347="","",VLOOKUP(I347,Tabelle2!$A$41:$B$77,2,0))</f>
        <v>0</v>
      </c>
      <c r="K347" s="7" t="s">
        <v>6</v>
      </c>
      <c r="L347" s="3">
        <f t="shared" si="11"/>
        <v>-12</v>
      </c>
      <c r="M347" s="3">
        <f>IF(L347="","",SUM($L$14:L347))</f>
        <v>-108</v>
      </c>
    </row>
    <row r="348" spans="1:13">
      <c r="A348">
        <v>335</v>
      </c>
      <c r="B348" s="4"/>
      <c r="C348" s="5">
        <v>19</v>
      </c>
      <c r="D348" s="6">
        <f>IF(C348="","",VLOOKUP(C348,Tabelle2!$A$2:$B$38,2,0))</f>
        <v>1</v>
      </c>
      <c r="E348" s="7" t="s">
        <v>8</v>
      </c>
      <c r="F348" s="3" t="str">
        <f t="shared" si="10"/>
        <v/>
      </c>
      <c r="G348" s="3" t="str">
        <f>IF(F348="","",SUM($F$14:F348))</f>
        <v/>
      </c>
      <c r="I348" s="5">
        <v>19</v>
      </c>
      <c r="J348" s="6">
        <f>IF(I348="","",VLOOKUP(I348,Tabelle2!$A$41:$B$77,2,0))</f>
        <v>2</v>
      </c>
      <c r="K348" s="7" t="s">
        <v>6</v>
      </c>
      <c r="L348" s="3">
        <f t="shared" si="11"/>
        <v>-12</v>
      </c>
      <c r="M348" s="3">
        <f>IF(L348="","",SUM($L$14:L348))</f>
        <v>-120</v>
      </c>
    </row>
    <row r="349" spans="1:13">
      <c r="A349">
        <v>336</v>
      </c>
      <c r="B349" s="4"/>
      <c r="C349" s="5">
        <v>19</v>
      </c>
      <c r="D349" s="6">
        <f>IF(C349="","",VLOOKUP(C349,Tabelle2!$A$2:$B$38,2,0))</f>
        <v>1</v>
      </c>
      <c r="E349" s="7" t="s">
        <v>8</v>
      </c>
      <c r="F349" s="3" t="str">
        <f t="shared" si="10"/>
        <v/>
      </c>
      <c r="G349" s="3" t="str">
        <f>IF(F349="","",SUM($F$14:F349))</f>
        <v/>
      </c>
      <c r="I349" s="5">
        <v>19</v>
      </c>
      <c r="J349" s="6">
        <f>IF(I349="","",VLOOKUP(I349,Tabelle2!$A$41:$B$77,2,0))</f>
        <v>2</v>
      </c>
      <c r="K349" s="7" t="s">
        <v>6</v>
      </c>
      <c r="L349" s="3">
        <f t="shared" si="11"/>
        <v>-12</v>
      </c>
      <c r="M349" s="3">
        <f>IF(L349="","",SUM($L$14:L349))</f>
        <v>-132</v>
      </c>
    </row>
    <row r="350" spans="1:13">
      <c r="A350">
        <v>337</v>
      </c>
      <c r="B350" s="4"/>
      <c r="C350" s="5">
        <v>29</v>
      </c>
      <c r="D350" s="6">
        <f>IF(C350="","",VLOOKUP(C350,Tabelle2!$A$2:$B$38,2,0))</f>
        <v>3</v>
      </c>
      <c r="E350" s="7" t="s">
        <v>8</v>
      </c>
      <c r="F350" s="3" t="str">
        <f t="shared" si="10"/>
        <v/>
      </c>
      <c r="G350" s="3" t="str">
        <f>IF(F350="","",SUM($F$14:F350))</f>
        <v/>
      </c>
      <c r="I350" s="5">
        <v>29</v>
      </c>
      <c r="J350" s="6">
        <f>IF(I350="","",VLOOKUP(I350,Tabelle2!$A$41:$B$77,2,0))</f>
        <v>3</v>
      </c>
      <c r="K350" s="7" t="s">
        <v>7</v>
      </c>
      <c r="L350" s="3">
        <f t="shared" si="11"/>
        <v>25</v>
      </c>
      <c r="M350" s="3">
        <f>IF(L350="","",SUM($L$14:L350))</f>
        <v>-107</v>
      </c>
    </row>
    <row r="351" spans="1:13">
      <c r="A351">
        <v>338</v>
      </c>
      <c r="B351" s="4"/>
      <c r="C351" s="5">
        <v>30</v>
      </c>
      <c r="D351" s="6">
        <f>IF(C351="","",VLOOKUP(C351,Tabelle2!$A$2:$B$38,2,0))</f>
        <v>2</v>
      </c>
      <c r="E351" s="7" t="s">
        <v>7</v>
      </c>
      <c r="F351" s="3">
        <f t="shared" si="10"/>
        <v>25</v>
      </c>
      <c r="G351" s="3">
        <f>IF(F351="","",SUM($F$14:F351))</f>
        <v>233</v>
      </c>
      <c r="I351" s="5">
        <v>30</v>
      </c>
      <c r="J351" s="6">
        <f>IF(I351="","",VLOOKUP(I351,Tabelle2!$A$41:$B$77,2,0))</f>
        <v>3</v>
      </c>
      <c r="K351" s="7" t="s">
        <v>8</v>
      </c>
      <c r="L351" s="3" t="str">
        <f t="shared" si="11"/>
        <v/>
      </c>
      <c r="M351" s="3" t="str">
        <f>IF(L351="","",SUM($L$14:L351))</f>
        <v/>
      </c>
    </row>
    <row r="352" spans="1:13">
      <c r="A352">
        <v>339</v>
      </c>
      <c r="B352" s="4"/>
      <c r="C352" s="5">
        <v>9</v>
      </c>
      <c r="D352" s="6">
        <f>IF(C352="","",VLOOKUP(C352,Tabelle2!$A$2:$B$38,2,0))</f>
        <v>3</v>
      </c>
      <c r="E352" s="7" t="s">
        <v>8</v>
      </c>
      <c r="F352" s="3" t="str">
        <f t="shared" si="10"/>
        <v/>
      </c>
      <c r="G352" s="3" t="str">
        <f>IF(F352="","",SUM($F$14:F352))</f>
        <v/>
      </c>
      <c r="I352" s="5">
        <v>9</v>
      </c>
      <c r="J352" s="6">
        <f>IF(I352="","",VLOOKUP(I352,Tabelle2!$A$41:$B$77,2,0))</f>
        <v>1</v>
      </c>
      <c r="K352" s="7" t="s">
        <v>8</v>
      </c>
      <c r="L352" s="3" t="str">
        <f t="shared" si="11"/>
        <v/>
      </c>
      <c r="M352" s="3" t="str">
        <f>IF(L352="","",SUM($L$14:L352))</f>
        <v/>
      </c>
    </row>
    <row r="353" spans="1:13">
      <c r="A353">
        <v>340</v>
      </c>
      <c r="B353" s="4"/>
      <c r="C353" s="5">
        <v>26</v>
      </c>
      <c r="D353" s="6">
        <f>IF(C353="","",VLOOKUP(C353,Tabelle2!$A$2:$B$38,2,0))</f>
        <v>3</v>
      </c>
      <c r="E353" s="7" t="s">
        <v>8</v>
      </c>
      <c r="F353" s="3" t="str">
        <f t="shared" si="10"/>
        <v/>
      </c>
      <c r="G353" s="3" t="str">
        <f>IF(F353="","",SUM($F$14:F353))</f>
        <v/>
      </c>
      <c r="I353" s="5">
        <v>26</v>
      </c>
      <c r="J353" s="6">
        <f>IF(I353="","",VLOOKUP(I353,Tabelle2!$A$41:$B$77,2,0))</f>
        <v>3</v>
      </c>
      <c r="K353" s="7" t="s">
        <v>6</v>
      </c>
      <c r="L353" s="3">
        <f t="shared" si="11"/>
        <v>-12</v>
      </c>
      <c r="M353" s="3">
        <f>IF(L353="","",SUM($L$14:L353))</f>
        <v>-119</v>
      </c>
    </row>
    <row r="354" spans="1:13">
      <c r="A354">
        <v>341</v>
      </c>
      <c r="B354" s="4"/>
      <c r="C354" s="5">
        <v>32</v>
      </c>
      <c r="D354" s="6">
        <f>IF(C354="","",VLOOKUP(C354,Tabelle2!$A$2:$B$38,2,0))</f>
        <v>1</v>
      </c>
      <c r="E354" s="7" t="s">
        <v>8</v>
      </c>
      <c r="F354" s="3" t="str">
        <f t="shared" si="10"/>
        <v/>
      </c>
      <c r="G354" s="3" t="str">
        <f>IF(F354="","",SUM($F$14:F354))</f>
        <v/>
      </c>
      <c r="I354" s="5">
        <v>32</v>
      </c>
      <c r="J354" s="6">
        <f>IF(I354="","",VLOOKUP(I354,Tabelle2!$A$41:$B$77,2,0))</f>
        <v>3</v>
      </c>
      <c r="K354" s="7" t="s">
        <v>6</v>
      </c>
      <c r="L354" s="3">
        <f t="shared" si="11"/>
        <v>-12</v>
      </c>
      <c r="M354" s="3">
        <f>IF(L354="","",SUM($L$14:L354))</f>
        <v>-131</v>
      </c>
    </row>
    <row r="355" spans="1:13">
      <c r="A355">
        <v>342</v>
      </c>
      <c r="B355" s="4"/>
      <c r="C355" s="5">
        <v>19</v>
      </c>
      <c r="D355" s="6">
        <f>IF(C355="","",VLOOKUP(C355,Tabelle2!$A$2:$B$38,2,0))</f>
        <v>1</v>
      </c>
      <c r="E355" s="7" t="s">
        <v>6</v>
      </c>
      <c r="F355" s="3">
        <f t="shared" si="10"/>
        <v>-12</v>
      </c>
      <c r="G355" s="3">
        <f>IF(F355="","",SUM($F$14:F355))</f>
        <v>221</v>
      </c>
      <c r="I355" s="5">
        <v>19</v>
      </c>
      <c r="J355" s="6">
        <f>IF(I355="","",VLOOKUP(I355,Tabelle2!$A$41:$B$77,2,0))</f>
        <v>2</v>
      </c>
      <c r="K355" s="7" t="s">
        <v>7</v>
      </c>
      <c r="L355" s="3">
        <f t="shared" si="11"/>
        <v>25</v>
      </c>
      <c r="M355" s="3">
        <f>IF(L355="","",SUM($L$14:L355))</f>
        <v>-106</v>
      </c>
    </row>
    <row r="356" spans="1:13">
      <c r="A356">
        <v>343</v>
      </c>
      <c r="B356" s="4"/>
      <c r="C356" s="5">
        <v>0</v>
      </c>
      <c r="D356" s="6">
        <f>IF(C356="","",VLOOKUP(C356,Tabelle2!$A$2:$B$38,2,0))</f>
        <v>1</v>
      </c>
      <c r="E356" s="7" t="s">
        <v>6</v>
      </c>
      <c r="F356" s="3">
        <f t="shared" si="10"/>
        <v>-12</v>
      </c>
      <c r="G356" s="3">
        <f>IF(F356="","",SUM($F$14:F356))</f>
        <v>209</v>
      </c>
      <c r="I356" s="5">
        <v>0</v>
      </c>
      <c r="J356" s="6">
        <f>IF(I356="","",VLOOKUP(I356,Tabelle2!$A$41:$B$77,2,0))</f>
        <v>0</v>
      </c>
      <c r="K356" s="7" t="s">
        <v>8</v>
      </c>
      <c r="L356" s="3" t="str">
        <f t="shared" si="11"/>
        <v/>
      </c>
      <c r="M356" s="3" t="str">
        <f>IF(L356="","",SUM($L$14:L356))</f>
        <v/>
      </c>
    </row>
    <row r="357" spans="1:13">
      <c r="A357">
        <v>344</v>
      </c>
      <c r="B357" s="4"/>
      <c r="C357" s="5">
        <v>34</v>
      </c>
      <c r="D357" s="6">
        <f>IF(C357="","",VLOOKUP(C357,Tabelle2!$A$2:$B$38,2,0))</f>
        <v>1</v>
      </c>
      <c r="E357" s="7" t="s">
        <v>6</v>
      </c>
      <c r="F357" s="3">
        <f t="shared" si="10"/>
        <v>-12</v>
      </c>
      <c r="G357" s="3">
        <f>IF(F357="","",SUM($F$14:F357))</f>
        <v>197</v>
      </c>
      <c r="I357" s="5">
        <v>34</v>
      </c>
      <c r="J357" s="6">
        <f>IF(I357="","",VLOOKUP(I357,Tabelle2!$A$41:$B$77,2,0))</f>
        <v>3</v>
      </c>
      <c r="K357" s="7" t="s">
        <v>8</v>
      </c>
      <c r="L357" s="3" t="str">
        <f t="shared" si="11"/>
        <v/>
      </c>
      <c r="M357" s="3" t="str">
        <f>IF(L357="","",SUM($L$14:L357))</f>
        <v/>
      </c>
    </row>
    <row r="358" spans="1:13">
      <c r="A358">
        <v>345</v>
      </c>
      <c r="B358" s="4"/>
      <c r="C358" s="5">
        <v>12</v>
      </c>
      <c r="D358" s="6">
        <f>IF(C358="","",VLOOKUP(C358,Tabelle2!$A$2:$B$38,2,0))</f>
        <v>3</v>
      </c>
      <c r="E358" s="7" t="s">
        <v>6</v>
      </c>
      <c r="F358" s="3">
        <f t="shared" si="10"/>
        <v>-12</v>
      </c>
      <c r="G358" s="3">
        <f>IF(F358="","",SUM($F$14:F358))</f>
        <v>185</v>
      </c>
      <c r="I358" s="5">
        <v>12</v>
      </c>
      <c r="J358" s="6">
        <f>IF(I358="","",VLOOKUP(I358,Tabelle2!$A$41:$B$77,2,0))</f>
        <v>1</v>
      </c>
      <c r="K358" s="7" t="s">
        <v>8</v>
      </c>
      <c r="L358" s="3" t="str">
        <f t="shared" si="11"/>
        <v/>
      </c>
      <c r="M358" s="3" t="str">
        <f>IF(L358="","",SUM($L$14:L358))</f>
        <v/>
      </c>
    </row>
    <row r="359" spans="1:13">
      <c r="A359">
        <v>346</v>
      </c>
      <c r="B359" s="4"/>
      <c r="C359" s="5">
        <v>9</v>
      </c>
      <c r="D359" s="6">
        <f>IF(C359="","",VLOOKUP(C359,Tabelle2!$A$2:$B$38,2,0))</f>
        <v>3</v>
      </c>
      <c r="E359" s="7" t="s">
        <v>6</v>
      </c>
      <c r="F359" s="3">
        <f t="shared" si="10"/>
        <v>-12</v>
      </c>
      <c r="G359" s="3">
        <f>IF(F359="","",SUM($F$14:F359))</f>
        <v>173</v>
      </c>
      <c r="I359" s="5">
        <v>9</v>
      </c>
      <c r="J359" s="6">
        <f>IF(I359="","",VLOOKUP(I359,Tabelle2!$A$41:$B$77,2,0))</f>
        <v>1</v>
      </c>
      <c r="K359" s="7" t="s">
        <v>6</v>
      </c>
      <c r="L359" s="3">
        <f t="shared" si="11"/>
        <v>-12</v>
      </c>
      <c r="M359" s="3">
        <f>IF(L359="","",SUM($L$14:L359))</f>
        <v>-118</v>
      </c>
    </row>
    <row r="360" spans="1:13">
      <c r="A360">
        <v>347</v>
      </c>
      <c r="B360" s="4"/>
      <c r="C360" s="5">
        <v>29</v>
      </c>
      <c r="D360" s="6">
        <f>IF(C360="","",VLOOKUP(C360,Tabelle2!$A$2:$B$38,2,0))</f>
        <v>3</v>
      </c>
      <c r="E360" s="7" t="s">
        <v>6</v>
      </c>
      <c r="F360" s="3">
        <f t="shared" si="10"/>
        <v>-12</v>
      </c>
      <c r="G360" s="3">
        <f>IF(F360="","",SUM($F$14:F360))</f>
        <v>161</v>
      </c>
      <c r="I360" s="5">
        <v>29</v>
      </c>
      <c r="J360" s="6">
        <f>IF(I360="","",VLOOKUP(I360,Tabelle2!$A$41:$B$77,2,0))</f>
        <v>3</v>
      </c>
      <c r="K360" s="7" t="s">
        <v>6</v>
      </c>
      <c r="L360" s="3">
        <f t="shared" si="11"/>
        <v>-12</v>
      </c>
      <c r="M360" s="3">
        <f>IF(L360="","",SUM($L$14:L360))</f>
        <v>-130</v>
      </c>
    </row>
    <row r="361" spans="1:13">
      <c r="A361">
        <v>348</v>
      </c>
      <c r="B361" s="4"/>
      <c r="C361" s="5">
        <v>15</v>
      </c>
      <c r="D361" s="6">
        <f>IF(C361="","",VLOOKUP(C361,Tabelle2!$A$2:$B$38,2,0))</f>
        <v>1</v>
      </c>
      <c r="E361" s="7" t="s">
        <v>6</v>
      </c>
      <c r="F361" s="3">
        <f t="shared" si="10"/>
        <v>-12</v>
      </c>
      <c r="G361" s="3">
        <f>IF(F361="","",SUM($F$14:F361))</f>
        <v>149</v>
      </c>
      <c r="I361" s="5">
        <v>15</v>
      </c>
      <c r="J361" s="6">
        <f>IF(I361="","",VLOOKUP(I361,Tabelle2!$A$41:$B$77,2,0))</f>
        <v>2</v>
      </c>
      <c r="K361" s="7" t="s">
        <v>7</v>
      </c>
      <c r="L361" s="3">
        <f t="shared" si="11"/>
        <v>25</v>
      </c>
      <c r="M361" s="3">
        <f>IF(L361="","",SUM($L$14:L361))</f>
        <v>-105</v>
      </c>
    </row>
    <row r="362" spans="1:13">
      <c r="A362">
        <v>349</v>
      </c>
      <c r="B362" s="4"/>
      <c r="C362" s="5">
        <v>2</v>
      </c>
      <c r="D362" s="6">
        <f>IF(C362="","",VLOOKUP(C362,Tabelle2!$A$2:$B$38,2,0))</f>
        <v>1</v>
      </c>
      <c r="E362" s="7" t="s">
        <v>6</v>
      </c>
      <c r="F362" s="3">
        <f t="shared" si="10"/>
        <v>-12</v>
      </c>
      <c r="G362" s="3">
        <f>IF(F362="","",SUM($F$14:F362))</f>
        <v>137</v>
      </c>
      <c r="I362" s="5">
        <v>2</v>
      </c>
      <c r="J362" s="6">
        <f>IF(I362="","",VLOOKUP(I362,Tabelle2!$A$41:$B$77,2,0))</f>
        <v>1</v>
      </c>
      <c r="K362" s="7" t="s">
        <v>8</v>
      </c>
      <c r="L362" s="3" t="str">
        <f t="shared" si="11"/>
        <v/>
      </c>
      <c r="M362" s="3" t="str">
        <f>IF(L362="","",SUM($L$14:L362))</f>
        <v/>
      </c>
    </row>
    <row r="363" spans="1:13">
      <c r="A363">
        <v>350</v>
      </c>
      <c r="B363" s="4"/>
      <c r="C363" s="5">
        <v>35</v>
      </c>
      <c r="D363" s="6">
        <f>IF(C363="","",VLOOKUP(C363,Tabelle2!$A$2:$B$38,2,0))</f>
        <v>3</v>
      </c>
      <c r="E363" s="7" t="s">
        <v>6</v>
      </c>
      <c r="F363" s="3">
        <f t="shared" si="10"/>
        <v>-12</v>
      </c>
      <c r="G363" s="3">
        <f>IF(F363="","",SUM($F$14:F363))</f>
        <v>125</v>
      </c>
      <c r="I363" s="5">
        <v>35</v>
      </c>
      <c r="J363" s="6">
        <f>IF(I363="","",VLOOKUP(I363,Tabelle2!$A$41:$B$77,2,0))</f>
        <v>3</v>
      </c>
      <c r="K363" s="7" t="s">
        <v>8</v>
      </c>
      <c r="L363" s="3" t="str">
        <f t="shared" si="11"/>
        <v/>
      </c>
      <c r="M363" s="3" t="str">
        <f>IF(L363="","",SUM($L$14:L363))</f>
        <v/>
      </c>
    </row>
    <row r="364" spans="1:13">
      <c r="A364">
        <v>351</v>
      </c>
      <c r="B364" s="4"/>
      <c r="C364" s="5">
        <v>3</v>
      </c>
      <c r="D364" s="6">
        <f>IF(C364="","",VLOOKUP(C364,Tabelle2!$A$2:$B$38,2,0))</f>
        <v>3</v>
      </c>
      <c r="E364" s="7" t="s">
        <v>6</v>
      </c>
      <c r="F364" s="3">
        <f t="shared" si="10"/>
        <v>-12</v>
      </c>
      <c r="G364" s="3">
        <f>IF(F364="","",SUM($F$14:F364))</f>
        <v>113</v>
      </c>
      <c r="I364" s="5">
        <v>3</v>
      </c>
      <c r="J364" s="6">
        <f>IF(I364="","",VLOOKUP(I364,Tabelle2!$A$41:$B$77,2,0))</f>
        <v>1</v>
      </c>
      <c r="K364" s="7" t="s">
        <v>6</v>
      </c>
      <c r="L364" s="3">
        <f t="shared" si="11"/>
        <v>-12</v>
      </c>
      <c r="M364" s="3">
        <f>IF(L364="","",SUM($L$14:L364))</f>
        <v>-117</v>
      </c>
    </row>
    <row r="365" spans="1:13">
      <c r="A365">
        <v>352</v>
      </c>
      <c r="B365" s="4"/>
      <c r="C365" s="5">
        <v>8</v>
      </c>
      <c r="D365" s="6">
        <f>IF(C365="","",VLOOKUP(C365,Tabelle2!$A$2:$B$38,2,0))</f>
        <v>2</v>
      </c>
      <c r="E365" s="7" t="s">
        <v>7</v>
      </c>
      <c r="F365" s="3">
        <f t="shared" si="10"/>
        <v>25</v>
      </c>
      <c r="G365" s="3">
        <f>IF(F365="","",SUM($F$14:F365))</f>
        <v>138</v>
      </c>
      <c r="I365" s="5">
        <v>8</v>
      </c>
      <c r="J365" s="6">
        <f>IF(I365="","",VLOOKUP(I365,Tabelle2!$A$41:$B$77,2,0))</f>
        <v>1</v>
      </c>
      <c r="K365" s="7" t="s">
        <v>6</v>
      </c>
      <c r="L365" s="3">
        <f t="shared" si="11"/>
        <v>-12</v>
      </c>
      <c r="M365" s="3">
        <f>IF(L365="","",SUM($L$14:L365))</f>
        <v>-129</v>
      </c>
    </row>
    <row r="366" spans="1:13">
      <c r="A366">
        <v>353</v>
      </c>
      <c r="B366" s="4"/>
      <c r="C366" s="5">
        <v>5</v>
      </c>
      <c r="D366" s="6">
        <f>IF(C366="","",VLOOKUP(C366,Tabelle2!$A$2:$B$38,2,0))</f>
        <v>2</v>
      </c>
      <c r="E366" s="7" t="s">
        <v>8</v>
      </c>
      <c r="F366" s="3" t="str">
        <f t="shared" si="10"/>
        <v/>
      </c>
      <c r="G366" s="3" t="str">
        <f>IF(F366="","",SUM($F$14:F366))</f>
        <v/>
      </c>
      <c r="I366" s="5">
        <v>5</v>
      </c>
      <c r="J366" s="6">
        <f>IF(I366="","",VLOOKUP(I366,Tabelle2!$A$41:$B$77,2,0))</f>
        <v>1</v>
      </c>
      <c r="K366" s="7" t="s">
        <v>6</v>
      </c>
      <c r="L366" s="3">
        <f t="shared" si="11"/>
        <v>-12</v>
      </c>
      <c r="M366" s="3">
        <f>IF(L366="","",SUM($L$14:L366))</f>
        <v>-141</v>
      </c>
    </row>
    <row r="367" spans="1:13">
      <c r="A367">
        <v>354</v>
      </c>
      <c r="B367" s="4"/>
      <c r="C367" s="5">
        <v>24</v>
      </c>
      <c r="D367" s="6">
        <f>IF(C367="","",VLOOKUP(C367,Tabelle2!$A$2:$B$38,2,0))</f>
        <v>2</v>
      </c>
      <c r="E367" s="7" t="s">
        <v>8</v>
      </c>
      <c r="F367" s="3" t="str">
        <f t="shared" si="10"/>
        <v/>
      </c>
      <c r="G367" s="3" t="str">
        <f>IF(F367="","",SUM($F$14:F367))</f>
        <v/>
      </c>
      <c r="I367" s="5">
        <v>24</v>
      </c>
      <c r="J367" s="6">
        <f>IF(I367="","",VLOOKUP(I367,Tabelle2!$A$41:$B$77,2,0))</f>
        <v>2</v>
      </c>
      <c r="K367" s="7" t="s">
        <v>7</v>
      </c>
      <c r="L367" s="3">
        <f t="shared" si="11"/>
        <v>25</v>
      </c>
      <c r="M367" s="3">
        <f>IF(L367="","",SUM($L$14:L367))</f>
        <v>-116</v>
      </c>
    </row>
    <row r="368" spans="1:13">
      <c r="A368">
        <v>355</v>
      </c>
      <c r="B368" s="4"/>
      <c r="C368" s="5">
        <v>2</v>
      </c>
      <c r="D368" s="6">
        <f>IF(C368="","",VLOOKUP(C368,Tabelle2!$A$2:$B$38,2,0))</f>
        <v>1</v>
      </c>
      <c r="E368" s="7" t="s">
        <v>8</v>
      </c>
      <c r="F368" s="3" t="str">
        <f t="shared" si="10"/>
        <v/>
      </c>
      <c r="G368" s="3" t="str">
        <f>IF(F368="","",SUM($F$14:F368))</f>
        <v/>
      </c>
      <c r="I368" s="5">
        <v>2</v>
      </c>
      <c r="J368" s="6">
        <f>IF(I368="","",VLOOKUP(I368,Tabelle2!$A$41:$B$77,2,0))</f>
        <v>1</v>
      </c>
      <c r="K368" s="7" t="s">
        <v>8</v>
      </c>
      <c r="L368" s="3" t="str">
        <f t="shared" si="11"/>
        <v/>
      </c>
      <c r="M368" s="3" t="str">
        <f>IF(L368="","",SUM($L$14:L368))</f>
        <v/>
      </c>
    </row>
    <row r="369" spans="1:13">
      <c r="A369">
        <v>356</v>
      </c>
      <c r="B369" s="4"/>
      <c r="C369" s="5">
        <v>22</v>
      </c>
      <c r="D369" s="6">
        <f>IF(C369="","",VLOOKUP(C369,Tabelle2!$A$2:$B$38,2,0))</f>
        <v>3</v>
      </c>
      <c r="E369" s="7" t="s">
        <v>7</v>
      </c>
      <c r="F369" s="3">
        <f t="shared" si="10"/>
        <v>25</v>
      </c>
      <c r="G369" s="3">
        <f>IF(F369="","",SUM($F$14:F369))</f>
        <v>163</v>
      </c>
      <c r="I369" s="5">
        <v>22</v>
      </c>
      <c r="J369" s="6">
        <f>IF(I369="","",VLOOKUP(I369,Tabelle2!$A$41:$B$77,2,0))</f>
        <v>2</v>
      </c>
      <c r="K369" s="7" t="s">
        <v>8</v>
      </c>
      <c r="L369" s="3" t="str">
        <f t="shared" si="11"/>
        <v/>
      </c>
      <c r="M369" s="3" t="str">
        <f>IF(L369="","",SUM($L$14:L369))</f>
        <v/>
      </c>
    </row>
    <row r="370" spans="1:13">
      <c r="A370">
        <v>357</v>
      </c>
      <c r="B370" s="4"/>
      <c r="C370" s="5">
        <v>17</v>
      </c>
      <c r="D370" s="6">
        <f>IF(C370="","",VLOOKUP(C370,Tabelle2!$A$2:$B$38,2,0))</f>
        <v>1</v>
      </c>
      <c r="E370" s="7" t="s">
        <v>8</v>
      </c>
      <c r="F370" s="3" t="str">
        <f t="shared" si="10"/>
        <v/>
      </c>
      <c r="G370" s="3" t="str">
        <f>IF(F370="","",SUM($F$14:F370))</f>
        <v/>
      </c>
      <c r="I370" s="5">
        <v>17</v>
      </c>
      <c r="J370" s="6">
        <f>IF(I370="","",VLOOKUP(I370,Tabelle2!$A$41:$B$77,2,0))</f>
        <v>2</v>
      </c>
      <c r="K370" s="7" t="s">
        <v>6</v>
      </c>
      <c r="L370" s="3">
        <f t="shared" si="11"/>
        <v>-12</v>
      </c>
      <c r="M370" s="3">
        <f>IF(L370="","",SUM($L$14:L370))</f>
        <v>-128</v>
      </c>
    </row>
    <row r="371" spans="1:13">
      <c r="A371">
        <v>358</v>
      </c>
      <c r="B371" s="4"/>
      <c r="C371" s="5">
        <v>13</v>
      </c>
      <c r="D371" s="6">
        <f>IF(C371="","",VLOOKUP(C371,Tabelle2!$A$2:$B$38,2,0))</f>
        <v>1</v>
      </c>
      <c r="E371" s="7" t="s">
        <v>8</v>
      </c>
      <c r="F371" s="3" t="str">
        <f t="shared" si="10"/>
        <v/>
      </c>
      <c r="G371" s="3" t="str">
        <f>IF(F371="","",SUM($F$14:F371))</f>
        <v/>
      </c>
      <c r="I371" s="5">
        <v>13</v>
      </c>
      <c r="J371" s="6">
        <f>IF(I371="","",VLOOKUP(I371,Tabelle2!$A$41:$B$77,2,0))</f>
        <v>2</v>
      </c>
      <c r="K371" s="7" t="s">
        <v>6</v>
      </c>
      <c r="L371" s="3">
        <f t="shared" si="11"/>
        <v>-12</v>
      </c>
      <c r="M371" s="3">
        <f>IF(L371="","",SUM($L$14:L371))</f>
        <v>-140</v>
      </c>
    </row>
    <row r="372" spans="1:13">
      <c r="A372">
        <v>359</v>
      </c>
      <c r="B372" s="4"/>
      <c r="C372" s="5">
        <v>15</v>
      </c>
      <c r="D372" s="6">
        <f>IF(C372="","",VLOOKUP(C372,Tabelle2!$A$2:$B$38,2,0))</f>
        <v>1</v>
      </c>
      <c r="E372" s="7" t="s">
        <v>8</v>
      </c>
      <c r="F372" s="3" t="str">
        <f t="shared" si="10"/>
        <v/>
      </c>
      <c r="G372" s="3" t="str">
        <f>IF(F372="","",SUM($F$14:F372))</f>
        <v/>
      </c>
      <c r="I372" s="5">
        <v>15</v>
      </c>
      <c r="J372" s="6">
        <f>IF(I372="","",VLOOKUP(I372,Tabelle2!$A$41:$B$77,2,0))</f>
        <v>2</v>
      </c>
      <c r="K372" s="7" t="s">
        <v>6</v>
      </c>
      <c r="L372" s="3">
        <f t="shared" si="11"/>
        <v>-12</v>
      </c>
      <c r="M372" s="3">
        <f>IF(L372="","",SUM($L$14:L372))</f>
        <v>-152</v>
      </c>
    </row>
    <row r="373" spans="1:13">
      <c r="A373">
        <v>360</v>
      </c>
      <c r="B373" s="4"/>
      <c r="C373" s="5">
        <v>27</v>
      </c>
      <c r="D373" s="6">
        <f>IF(C373="","",VLOOKUP(C373,Tabelle2!$A$2:$B$38,2,0))</f>
        <v>1</v>
      </c>
      <c r="E373" s="7" t="s">
        <v>8</v>
      </c>
      <c r="F373" s="3" t="str">
        <f t="shared" si="10"/>
        <v/>
      </c>
      <c r="G373" s="3" t="str">
        <f>IF(F373="","",SUM($F$14:F373))</f>
        <v/>
      </c>
      <c r="I373" s="5">
        <v>27</v>
      </c>
      <c r="J373" s="6">
        <f>IF(I373="","",VLOOKUP(I373,Tabelle2!$A$41:$B$77,2,0))</f>
        <v>3</v>
      </c>
      <c r="K373" s="7" t="s">
        <v>7</v>
      </c>
      <c r="L373" s="3">
        <f t="shared" si="11"/>
        <v>25</v>
      </c>
      <c r="M373" s="3">
        <f>IF(L373="","",SUM($L$14:L373))</f>
        <v>-127</v>
      </c>
    </row>
    <row r="374" spans="1:13">
      <c r="A374">
        <v>361</v>
      </c>
      <c r="B374" s="4"/>
      <c r="C374" s="5">
        <v>20</v>
      </c>
      <c r="D374" s="6">
        <f>IF(C374="","",VLOOKUP(C374,Tabelle2!$A$2:$B$38,2,0))</f>
        <v>2</v>
      </c>
      <c r="E374" s="7" t="s">
        <v>8</v>
      </c>
      <c r="F374" s="3" t="str">
        <f t="shared" si="10"/>
        <v/>
      </c>
      <c r="G374" s="3" t="str">
        <f>IF(F374="","",SUM($F$14:F374))</f>
        <v/>
      </c>
      <c r="I374" s="5">
        <v>20</v>
      </c>
      <c r="J374" s="6">
        <f>IF(I374="","",VLOOKUP(I374,Tabelle2!$A$41:$B$77,2,0))</f>
        <v>2</v>
      </c>
      <c r="K374" s="7" t="s">
        <v>8</v>
      </c>
      <c r="L374" s="3" t="str">
        <f t="shared" si="11"/>
        <v/>
      </c>
      <c r="M374" s="3" t="str">
        <f>IF(L374="","",SUM($L$14:L374))</f>
        <v/>
      </c>
    </row>
    <row r="375" spans="1:13">
      <c r="A375">
        <v>362</v>
      </c>
      <c r="B375" s="4"/>
      <c r="C375" s="5">
        <v>35</v>
      </c>
      <c r="D375" s="6">
        <f>IF(C375="","",VLOOKUP(C375,Tabelle2!$A$2:$B$38,2,0))</f>
        <v>3</v>
      </c>
      <c r="E375" s="7" t="s">
        <v>7</v>
      </c>
      <c r="F375" s="3">
        <f t="shared" si="10"/>
        <v>25</v>
      </c>
      <c r="G375" s="3">
        <f>IF(F375="","",SUM($F$14:F375))</f>
        <v>188</v>
      </c>
      <c r="I375" s="5">
        <v>35</v>
      </c>
      <c r="J375" s="6">
        <f>IF(I375="","",VLOOKUP(I375,Tabelle2!$A$41:$B$77,2,0))</f>
        <v>3</v>
      </c>
      <c r="K375" s="7" t="s">
        <v>8</v>
      </c>
      <c r="L375" s="3" t="str">
        <f t="shared" si="11"/>
        <v/>
      </c>
      <c r="M375" s="3" t="str">
        <f>IF(L375="","",SUM($L$14:L375))</f>
        <v/>
      </c>
    </row>
    <row r="376" spans="1:13">
      <c r="A376">
        <v>363</v>
      </c>
      <c r="B376" s="4"/>
      <c r="C376" s="5">
        <v>13</v>
      </c>
      <c r="D376" s="6">
        <f>IF(C376="","",VLOOKUP(C376,Tabelle2!$A$2:$B$38,2,0))</f>
        <v>1</v>
      </c>
      <c r="E376" s="7" t="s">
        <v>8</v>
      </c>
      <c r="F376" s="3" t="str">
        <f t="shared" si="10"/>
        <v/>
      </c>
      <c r="G376" s="3" t="str">
        <f>IF(F376="","",SUM($F$14:F376))</f>
        <v/>
      </c>
      <c r="I376" s="5">
        <v>13</v>
      </c>
      <c r="J376" s="6">
        <f>IF(I376="","",VLOOKUP(I376,Tabelle2!$A$41:$B$77,2,0))</f>
        <v>2</v>
      </c>
      <c r="K376" s="7" t="s">
        <v>6</v>
      </c>
      <c r="L376" s="3">
        <f t="shared" si="11"/>
        <v>-12</v>
      </c>
      <c r="M376" s="3">
        <f>IF(L376="","",SUM($L$14:L376))</f>
        <v>-139</v>
      </c>
    </row>
    <row r="377" spans="1:13">
      <c r="A377">
        <v>364</v>
      </c>
      <c r="B377" s="4"/>
      <c r="C377" s="5">
        <v>33</v>
      </c>
      <c r="D377" s="6">
        <f>IF(C377="","",VLOOKUP(C377,Tabelle2!$A$2:$B$38,2,0))</f>
        <v>2</v>
      </c>
      <c r="E377" s="7" t="s">
        <v>8</v>
      </c>
      <c r="F377" s="3" t="str">
        <f t="shared" si="10"/>
        <v/>
      </c>
      <c r="G377" s="3" t="str">
        <f>IF(F377="","",SUM($F$14:F377))</f>
        <v/>
      </c>
      <c r="I377" s="5">
        <v>33</v>
      </c>
      <c r="J377" s="6">
        <f>IF(I377="","",VLOOKUP(I377,Tabelle2!$A$41:$B$77,2,0))</f>
        <v>3</v>
      </c>
      <c r="K377" s="7" t="s">
        <v>6</v>
      </c>
      <c r="L377" s="3">
        <f t="shared" si="11"/>
        <v>-12</v>
      </c>
      <c r="M377" s="3">
        <f>IF(L377="","",SUM($L$14:L377))</f>
        <v>-151</v>
      </c>
    </row>
    <row r="378" spans="1:13">
      <c r="A378">
        <v>365</v>
      </c>
      <c r="B378" s="4"/>
      <c r="C378" s="5">
        <v>28</v>
      </c>
      <c r="D378" s="6">
        <f>IF(C378="","",VLOOKUP(C378,Tabelle2!$A$2:$B$38,2,0))</f>
        <v>3</v>
      </c>
      <c r="E378" s="7" t="s">
        <v>7</v>
      </c>
      <c r="F378" s="3">
        <f t="shared" si="10"/>
        <v>25</v>
      </c>
      <c r="G378" s="3">
        <f>IF(F378="","",SUM($F$14:F378))</f>
        <v>213</v>
      </c>
      <c r="I378" s="5">
        <v>28</v>
      </c>
      <c r="J378" s="6">
        <f>IF(I378="","",VLOOKUP(I378,Tabelle2!$A$41:$B$77,2,0))</f>
        <v>3</v>
      </c>
      <c r="K378" s="7" t="s">
        <v>6</v>
      </c>
      <c r="L378" s="3">
        <f t="shared" si="11"/>
        <v>-12</v>
      </c>
      <c r="M378" s="3">
        <f>IF(L378="","",SUM($L$14:L378))</f>
        <v>-163</v>
      </c>
    </row>
    <row r="379" spans="1:13">
      <c r="A379">
        <v>366</v>
      </c>
      <c r="B379" s="4"/>
      <c r="C379" s="5">
        <v>30</v>
      </c>
      <c r="D379" s="6">
        <f>IF(C379="","",VLOOKUP(C379,Tabelle2!$A$2:$B$38,2,0))</f>
        <v>2</v>
      </c>
      <c r="E379" s="7" t="s">
        <v>8</v>
      </c>
      <c r="F379" s="3" t="str">
        <f t="shared" si="10"/>
        <v/>
      </c>
      <c r="G379" s="3" t="str">
        <f>IF(F379="","",SUM($F$14:F379))</f>
        <v/>
      </c>
      <c r="I379" s="5">
        <v>30</v>
      </c>
      <c r="J379" s="6">
        <f>IF(I379="","",VLOOKUP(I379,Tabelle2!$A$41:$B$77,2,0))</f>
        <v>3</v>
      </c>
      <c r="K379" s="7" t="s">
        <v>6</v>
      </c>
      <c r="L379" s="3">
        <f t="shared" si="11"/>
        <v>-12</v>
      </c>
      <c r="M379" s="3">
        <f>IF(L379="","",SUM($L$14:L379))</f>
        <v>-175</v>
      </c>
    </row>
    <row r="380" spans="1:13">
      <c r="A380">
        <v>367</v>
      </c>
      <c r="B380" s="4"/>
      <c r="C380" s="5">
        <v>17</v>
      </c>
      <c r="D380" s="6">
        <f>IF(C380="","",VLOOKUP(C380,Tabelle2!$A$2:$B$38,2,0))</f>
        <v>1</v>
      </c>
      <c r="E380" s="7" t="s">
        <v>8</v>
      </c>
      <c r="F380" s="3" t="str">
        <f t="shared" si="10"/>
        <v/>
      </c>
      <c r="G380" s="3" t="str">
        <f>IF(F380="","",SUM($F$14:F380))</f>
        <v/>
      </c>
      <c r="I380" s="5">
        <v>17</v>
      </c>
      <c r="J380" s="6">
        <f>IF(I380="","",VLOOKUP(I380,Tabelle2!$A$41:$B$77,2,0))</f>
        <v>2</v>
      </c>
      <c r="K380" s="7" t="s">
        <v>6</v>
      </c>
      <c r="L380" s="3">
        <f t="shared" si="11"/>
        <v>-12</v>
      </c>
      <c r="M380" s="3">
        <f>IF(L380="","",SUM($L$14:L380))</f>
        <v>-187</v>
      </c>
    </row>
    <row r="381" spans="1:13">
      <c r="A381">
        <v>368</v>
      </c>
      <c r="B381" s="4"/>
      <c r="C381" s="5">
        <v>31</v>
      </c>
      <c r="D381" s="6">
        <f>IF(C381="","",VLOOKUP(C381,Tabelle2!$A$2:$B$38,2,0))</f>
        <v>3</v>
      </c>
      <c r="E381" s="7" t="s">
        <v>6</v>
      </c>
      <c r="F381" s="3">
        <f t="shared" si="10"/>
        <v>-12</v>
      </c>
      <c r="G381" s="3">
        <f>IF(F381="","",SUM($F$14:F381))</f>
        <v>201</v>
      </c>
      <c r="I381" s="5">
        <v>31</v>
      </c>
      <c r="J381" s="6">
        <f>IF(I381="","",VLOOKUP(I381,Tabelle2!$A$41:$B$77,2,0))</f>
        <v>3</v>
      </c>
      <c r="K381" s="7" t="s">
        <v>6</v>
      </c>
      <c r="L381" s="3">
        <f t="shared" si="11"/>
        <v>-12</v>
      </c>
      <c r="M381" s="3">
        <f>IF(L381="","",SUM($L$14:L381))</f>
        <v>-199</v>
      </c>
    </row>
    <row r="382" spans="1:13">
      <c r="A382">
        <v>369</v>
      </c>
      <c r="B382" s="4"/>
      <c r="C382" s="5">
        <v>12</v>
      </c>
      <c r="D382" s="6">
        <f>IF(C382="","",VLOOKUP(C382,Tabelle2!$A$2:$B$38,2,0))</f>
        <v>3</v>
      </c>
      <c r="E382" s="7" t="s">
        <v>6</v>
      </c>
      <c r="F382" s="3">
        <f t="shared" si="10"/>
        <v>-12</v>
      </c>
      <c r="G382" s="3">
        <f>IF(F382="","",SUM($F$14:F382))</f>
        <v>189</v>
      </c>
      <c r="I382" s="5">
        <v>12</v>
      </c>
      <c r="J382" s="6">
        <f>IF(I382="","",VLOOKUP(I382,Tabelle2!$A$41:$B$77,2,0))</f>
        <v>1</v>
      </c>
      <c r="K382" s="7" t="s">
        <v>7</v>
      </c>
      <c r="L382" s="3">
        <f t="shared" si="11"/>
        <v>25</v>
      </c>
      <c r="M382" s="3">
        <f>IF(L382="","",SUM($L$14:L382))</f>
        <v>-174</v>
      </c>
    </row>
    <row r="383" spans="1:13">
      <c r="A383">
        <v>370</v>
      </c>
      <c r="B383" s="4"/>
      <c r="C383" s="5">
        <v>19</v>
      </c>
      <c r="D383" s="6">
        <f>IF(C383="","",VLOOKUP(C383,Tabelle2!$A$2:$B$38,2,0))</f>
        <v>1</v>
      </c>
      <c r="E383" s="7" t="s">
        <v>6</v>
      </c>
      <c r="F383" s="3">
        <f t="shared" si="10"/>
        <v>-12</v>
      </c>
      <c r="G383" s="3">
        <f>IF(F383="","",SUM($F$14:F383))</f>
        <v>177</v>
      </c>
      <c r="I383" s="5">
        <v>19</v>
      </c>
      <c r="J383" s="6">
        <f>IF(I383="","",VLOOKUP(I383,Tabelle2!$A$41:$B$77,2,0))</f>
        <v>2</v>
      </c>
      <c r="K383" s="7" t="s">
        <v>8</v>
      </c>
      <c r="L383" s="3" t="str">
        <f t="shared" si="11"/>
        <v/>
      </c>
      <c r="M383" s="3" t="str">
        <f>IF(L383="","",SUM($L$14:L383))</f>
        <v/>
      </c>
    </row>
    <row r="384" spans="1:13">
      <c r="A384">
        <v>371</v>
      </c>
      <c r="B384" s="4"/>
      <c r="C384" s="5">
        <v>0</v>
      </c>
      <c r="D384" s="6">
        <f>IF(C384="","",VLOOKUP(C384,Tabelle2!$A$2:$B$38,2,0))</f>
        <v>1</v>
      </c>
      <c r="E384" s="7" t="s">
        <v>6</v>
      </c>
      <c r="F384" s="3">
        <f t="shared" si="10"/>
        <v>-12</v>
      </c>
      <c r="G384" s="3">
        <f>IF(F384="","",SUM($F$14:F384))</f>
        <v>165</v>
      </c>
      <c r="I384" s="5">
        <v>0</v>
      </c>
      <c r="J384" s="6">
        <f>IF(I384="","",VLOOKUP(I384,Tabelle2!$A$41:$B$77,2,0))</f>
        <v>0</v>
      </c>
      <c r="K384" s="7" t="s">
        <v>8</v>
      </c>
      <c r="L384" s="3" t="str">
        <f t="shared" si="11"/>
        <v/>
      </c>
      <c r="M384" s="3" t="str">
        <f>IF(L384="","",SUM($L$14:L384))</f>
        <v/>
      </c>
    </row>
    <row r="385" spans="1:13">
      <c r="A385">
        <v>372</v>
      </c>
      <c r="B385" s="4"/>
      <c r="C385" s="5">
        <v>13</v>
      </c>
      <c r="D385" s="6">
        <f>IF(C385="","",VLOOKUP(C385,Tabelle2!$A$2:$B$38,2,0))</f>
        <v>1</v>
      </c>
      <c r="E385" s="7" t="s">
        <v>6</v>
      </c>
      <c r="F385" s="3">
        <f t="shared" si="10"/>
        <v>-12</v>
      </c>
      <c r="G385" s="3">
        <f>IF(F385="","",SUM($F$14:F385))</f>
        <v>153</v>
      </c>
      <c r="I385" s="5">
        <v>13</v>
      </c>
      <c r="J385" s="6">
        <f>IF(I385="","",VLOOKUP(I385,Tabelle2!$A$41:$B$77,2,0))</f>
        <v>2</v>
      </c>
      <c r="K385" s="7" t="s">
        <v>8</v>
      </c>
      <c r="L385" s="3" t="str">
        <f t="shared" si="11"/>
        <v/>
      </c>
      <c r="M385" s="3" t="str">
        <f>IF(L385="","",SUM($L$14:L385))</f>
        <v/>
      </c>
    </row>
    <row r="386" spans="1:13">
      <c r="A386">
        <v>373</v>
      </c>
      <c r="B386" s="4"/>
      <c r="C386" s="5">
        <v>33</v>
      </c>
      <c r="D386" s="6">
        <f>IF(C386="","",VLOOKUP(C386,Tabelle2!$A$2:$B$38,2,0))</f>
        <v>2</v>
      </c>
      <c r="E386" s="7" t="s">
        <v>7</v>
      </c>
      <c r="F386" s="3">
        <f t="shared" si="10"/>
        <v>25</v>
      </c>
      <c r="G386" s="3">
        <f>IF(F386="","",SUM($F$14:F386))</f>
        <v>178</v>
      </c>
      <c r="I386" s="5">
        <v>33</v>
      </c>
      <c r="J386" s="6">
        <f>IF(I386="","",VLOOKUP(I386,Tabelle2!$A$41:$B$77,2,0))</f>
        <v>3</v>
      </c>
      <c r="K386" s="7" t="s">
        <v>8</v>
      </c>
      <c r="L386" s="3" t="str">
        <f t="shared" si="11"/>
        <v/>
      </c>
      <c r="M386" s="3" t="str">
        <f>IF(L386="","",SUM($L$14:L386))</f>
        <v/>
      </c>
    </row>
    <row r="387" spans="1:13">
      <c r="A387">
        <v>374</v>
      </c>
      <c r="B387" s="4"/>
      <c r="C387" s="5">
        <v>25</v>
      </c>
      <c r="D387" s="6">
        <f>IF(C387="","",VLOOKUP(C387,Tabelle2!$A$2:$B$38,2,0))</f>
        <v>1</v>
      </c>
      <c r="E387" s="7" t="s">
        <v>8</v>
      </c>
      <c r="F387" s="3" t="str">
        <f t="shared" si="10"/>
        <v/>
      </c>
      <c r="G387" s="3" t="str">
        <f>IF(F387="","",SUM($F$14:F387))</f>
        <v/>
      </c>
      <c r="I387" s="5">
        <v>25</v>
      </c>
      <c r="J387" s="6">
        <f>IF(I387="","",VLOOKUP(I387,Tabelle2!$A$41:$B$77,2,0))</f>
        <v>3</v>
      </c>
      <c r="K387" s="7" t="s">
        <v>6</v>
      </c>
      <c r="L387" s="3">
        <f t="shared" si="11"/>
        <v>-12</v>
      </c>
      <c r="M387" s="3">
        <f>IF(L387="","",SUM($L$14:L387))</f>
        <v>-186</v>
      </c>
    </row>
    <row r="388" spans="1:13">
      <c r="A388">
        <v>375</v>
      </c>
      <c r="B388" s="4"/>
      <c r="C388" s="5">
        <v>4</v>
      </c>
      <c r="D388" s="6">
        <f>IF(C388="","",VLOOKUP(C388,Tabelle2!$A$2:$B$38,2,0))</f>
        <v>1</v>
      </c>
      <c r="E388" s="7" t="s">
        <v>8</v>
      </c>
      <c r="F388" s="3" t="str">
        <f t="shared" si="10"/>
        <v/>
      </c>
      <c r="G388" s="3" t="str">
        <f>IF(F388="","",SUM($F$14:F388))</f>
        <v/>
      </c>
      <c r="I388" s="5">
        <v>4</v>
      </c>
      <c r="J388" s="6">
        <f>IF(I388="","",VLOOKUP(I388,Tabelle2!$A$41:$B$77,2,0))</f>
        <v>1</v>
      </c>
      <c r="K388" s="7" t="s">
        <v>7</v>
      </c>
      <c r="L388" s="3">
        <f t="shared" si="11"/>
        <v>25</v>
      </c>
      <c r="M388" s="3">
        <f>IF(L388="","",SUM($L$14:L388))</f>
        <v>-161</v>
      </c>
    </row>
    <row r="389" spans="1:13">
      <c r="A389">
        <v>376</v>
      </c>
      <c r="B389" s="4"/>
      <c r="C389" s="5">
        <v>23</v>
      </c>
      <c r="D389" s="6">
        <f>IF(C389="","",VLOOKUP(C389,Tabelle2!$A$2:$B$38,2,0))</f>
        <v>2</v>
      </c>
      <c r="E389" s="7" t="s">
        <v>8</v>
      </c>
      <c r="F389" s="3" t="str">
        <f t="shared" si="10"/>
        <v/>
      </c>
      <c r="G389" s="3" t="str">
        <f>IF(F389="","",SUM($F$14:F389))</f>
        <v/>
      </c>
      <c r="I389" s="5">
        <v>23</v>
      </c>
      <c r="J389" s="6">
        <f>IF(I389="","",VLOOKUP(I389,Tabelle2!$A$41:$B$77,2,0))</f>
        <v>2</v>
      </c>
      <c r="K389" s="7" t="s">
        <v>8</v>
      </c>
      <c r="L389" s="3" t="str">
        <f t="shared" si="11"/>
        <v/>
      </c>
      <c r="M389" s="3" t="str">
        <f>IF(L389="","",SUM($L$14:L389))</f>
        <v/>
      </c>
    </row>
    <row r="390" spans="1:13">
      <c r="A390">
        <v>377</v>
      </c>
      <c r="B390" s="4"/>
      <c r="C390" s="5">
        <v>30</v>
      </c>
      <c r="D390" s="6">
        <f>IF(C390="","",VLOOKUP(C390,Tabelle2!$A$2:$B$38,2,0))</f>
        <v>2</v>
      </c>
      <c r="E390" s="7" t="s">
        <v>6</v>
      </c>
      <c r="F390" s="3">
        <f t="shared" si="10"/>
        <v>-12</v>
      </c>
      <c r="G390" s="3">
        <f>IF(F390="","",SUM($F$14:F390))</f>
        <v>166</v>
      </c>
      <c r="I390" s="5">
        <v>30</v>
      </c>
      <c r="J390" s="6">
        <f>IF(I390="","",VLOOKUP(I390,Tabelle2!$A$41:$B$77,2,0))</f>
        <v>3</v>
      </c>
      <c r="K390" s="7" t="s">
        <v>8</v>
      </c>
      <c r="L390" s="3" t="str">
        <f t="shared" si="11"/>
        <v/>
      </c>
      <c r="M390" s="3" t="str">
        <f>IF(L390="","",SUM($L$14:L390))</f>
        <v/>
      </c>
    </row>
    <row r="391" spans="1:13">
      <c r="A391">
        <v>378</v>
      </c>
      <c r="B391" s="4"/>
      <c r="C391" s="5">
        <v>35</v>
      </c>
      <c r="D391" s="6">
        <f>IF(C391="","",VLOOKUP(C391,Tabelle2!$A$2:$B$38,2,0))</f>
        <v>3</v>
      </c>
      <c r="E391" s="7" t="s">
        <v>7</v>
      </c>
      <c r="F391" s="3">
        <f t="shared" si="10"/>
        <v>25</v>
      </c>
      <c r="G391" s="3">
        <f>IF(F391="","",SUM($F$14:F391))</f>
        <v>191</v>
      </c>
      <c r="I391" s="5">
        <v>35</v>
      </c>
      <c r="J391" s="6">
        <f>IF(I391="","",VLOOKUP(I391,Tabelle2!$A$41:$B$77,2,0))</f>
        <v>3</v>
      </c>
      <c r="K391" s="7" t="s">
        <v>6</v>
      </c>
      <c r="L391" s="3">
        <f t="shared" si="11"/>
        <v>-12</v>
      </c>
      <c r="M391" s="3">
        <f>IF(L391="","",SUM($L$14:L391))</f>
        <v>-173</v>
      </c>
    </row>
    <row r="392" spans="1:13">
      <c r="A392">
        <v>379</v>
      </c>
      <c r="B392" s="4"/>
      <c r="C392" s="5">
        <v>12</v>
      </c>
      <c r="D392" s="6">
        <f>IF(C392="","",VLOOKUP(C392,Tabelle2!$A$2:$B$38,2,0))</f>
        <v>3</v>
      </c>
      <c r="E392" s="7" t="s">
        <v>8</v>
      </c>
      <c r="F392" s="3" t="str">
        <f t="shared" si="10"/>
        <v/>
      </c>
      <c r="G392" s="3" t="str">
        <f>IF(F392="","",SUM($F$14:F392))</f>
        <v/>
      </c>
      <c r="I392" s="5">
        <v>12</v>
      </c>
      <c r="J392" s="6">
        <f>IF(I392="","",VLOOKUP(I392,Tabelle2!$A$41:$B$77,2,0))</f>
        <v>1</v>
      </c>
      <c r="K392" s="7" t="s">
        <v>7</v>
      </c>
      <c r="L392" s="3">
        <f t="shared" si="11"/>
        <v>25</v>
      </c>
      <c r="M392" s="3">
        <f>IF(L392="","",SUM($L$14:L392))</f>
        <v>-148</v>
      </c>
    </row>
    <row r="393" spans="1:13">
      <c r="A393">
        <v>380</v>
      </c>
      <c r="B393" s="4"/>
      <c r="C393" s="5">
        <v>27</v>
      </c>
      <c r="D393" s="6">
        <f>IF(C393="","",VLOOKUP(C393,Tabelle2!$A$2:$B$38,2,0))</f>
        <v>1</v>
      </c>
      <c r="E393" s="7" t="s">
        <v>8</v>
      </c>
      <c r="F393" s="3" t="str">
        <f t="shared" si="10"/>
        <v/>
      </c>
      <c r="G393" s="3" t="str">
        <f>IF(F393="","",SUM($F$14:F393))</f>
        <v/>
      </c>
      <c r="I393" s="5">
        <v>27</v>
      </c>
      <c r="J393" s="6">
        <f>IF(I393="","",VLOOKUP(I393,Tabelle2!$A$41:$B$77,2,0))</f>
        <v>3</v>
      </c>
      <c r="K393" s="7" t="s">
        <v>8</v>
      </c>
      <c r="L393" s="3" t="str">
        <f t="shared" si="11"/>
        <v/>
      </c>
      <c r="M393" s="3" t="str">
        <f>IF(L393="","",SUM($L$14:L393))</f>
        <v/>
      </c>
    </row>
    <row r="394" spans="1:13">
      <c r="A394">
        <v>381</v>
      </c>
      <c r="B394" s="4"/>
      <c r="C394" s="5">
        <v>35</v>
      </c>
      <c r="D394" s="6">
        <f>IF(C394="","",VLOOKUP(C394,Tabelle2!$A$2:$B$38,2,0))</f>
        <v>3</v>
      </c>
      <c r="E394" s="7" t="s">
        <v>6</v>
      </c>
      <c r="F394" s="3">
        <f t="shared" si="10"/>
        <v>-12</v>
      </c>
      <c r="G394" s="3">
        <f>IF(F394="","",SUM($F$14:F394))</f>
        <v>179</v>
      </c>
      <c r="I394" s="5">
        <v>35</v>
      </c>
      <c r="J394" s="6">
        <f>IF(I394="","",VLOOKUP(I394,Tabelle2!$A$41:$B$77,2,0))</f>
        <v>3</v>
      </c>
      <c r="K394" s="7" t="s">
        <v>8</v>
      </c>
      <c r="L394" s="3" t="str">
        <f t="shared" si="11"/>
        <v/>
      </c>
      <c r="M394" s="3" t="str">
        <f>IF(L394="","",SUM($L$14:L394))</f>
        <v/>
      </c>
    </row>
    <row r="395" spans="1:13">
      <c r="A395">
        <v>382</v>
      </c>
      <c r="B395" s="4"/>
      <c r="C395" s="5">
        <v>13</v>
      </c>
      <c r="D395" s="6">
        <f>IF(C395="","",VLOOKUP(C395,Tabelle2!$A$2:$B$38,2,0))</f>
        <v>1</v>
      </c>
      <c r="E395" s="7" t="s">
        <v>6</v>
      </c>
      <c r="F395" s="3">
        <f t="shared" si="10"/>
        <v>-12</v>
      </c>
      <c r="G395" s="3">
        <f>IF(F395="","",SUM($F$14:F395))</f>
        <v>167</v>
      </c>
      <c r="I395" s="5">
        <v>13</v>
      </c>
      <c r="J395" s="6">
        <f>IF(I395="","",VLOOKUP(I395,Tabelle2!$A$41:$B$77,2,0))</f>
        <v>2</v>
      </c>
      <c r="K395" s="7" t="s">
        <v>8</v>
      </c>
      <c r="L395" s="3" t="str">
        <f t="shared" si="11"/>
        <v/>
      </c>
      <c r="M395" s="3" t="str">
        <f>IF(L395="","",SUM($L$14:L395))</f>
        <v/>
      </c>
    </row>
    <row r="396" spans="1:13">
      <c r="A396">
        <v>383</v>
      </c>
      <c r="B396" s="4"/>
      <c r="C396" s="5">
        <v>33</v>
      </c>
      <c r="D396" s="6">
        <f>IF(C396="","",VLOOKUP(C396,Tabelle2!$A$2:$B$38,2,0))</f>
        <v>2</v>
      </c>
      <c r="E396" s="7" t="s">
        <v>7</v>
      </c>
      <c r="F396" s="3">
        <f t="shared" si="10"/>
        <v>25</v>
      </c>
      <c r="G396" s="3">
        <f>IF(F396="","",SUM($F$14:F396))</f>
        <v>192</v>
      </c>
      <c r="I396" s="5">
        <v>33</v>
      </c>
      <c r="J396" s="6">
        <f>IF(I396="","",VLOOKUP(I396,Tabelle2!$A$41:$B$77,2,0))</f>
        <v>3</v>
      </c>
      <c r="K396" s="7" t="s">
        <v>6</v>
      </c>
      <c r="L396" s="3">
        <f t="shared" si="11"/>
        <v>-12</v>
      </c>
      <c r="M396" s="3">
        <f>IF(L396="","",SUM($L$14:L396))</f>
        <v>-160</v>
      </c>
    </row>
    <row r="397" spans="1:13">
      <c r="A397">
        <v>384</v>
      </c>
      <c r="B397" s="4"/>
      <c r="C397" s="5">
        <v>11</v>
      </c>
      <c r="D397" s="6">
        <f>IF(C397="","",VLOOKUP(C397,Tabelle2!$A$2:$B$38,2,0))</f>
        <v>2</v>
      </c>
      <c r="E397" s="7" t="s">
        <v>8</v>
      </c>
      <c r="F397" s="3" t="str">
        <f t="shared" si="10"/>
        <v/>
      </c>
      <c r="G397" s="3" t="str">
        <f>IF(F397="","",SUM($F$14:F397))</f>
        <v/>
      </c>
      <c r="I397" s="5">
        <v>11</v>
      </c>
      <c r="J397" s="6">
        <f>IF(I397="","",VLOOKUP(I397,Tabelle2!$A$41:$B$77,2,0))</f>
        <v>1</v>
      </c>
      <c r="K397" s="7" t="s">
        <v>7</v>
      </c>
      <c r="L397" s="3">
        <f t="shared" si="11"/>
        <v>25</v>
      </c>
      <c r="M397" s="3">
        <f>IF(L397="","",SUM($L$14:L397))</f>
        <v>-135</v>
      </c>
    </row>
    <row r="398" spans="1:13">
      <c r="A398">
        <v>385</v>
      </c>
      <c r="B398" s="4"/>
      <c r="C398" s="5">
        <v>33</v>
      </c>
      <c r="D398" s="6">
        <f>IF(C398="","",VLOOKUP(C398,Tabelle2!$A$2:$B$38,2,0))</f>
        <v>2</v>
      </c>
      <c r="E398" s="7" t="s">
        <v>8</v>
      </c>
      <c r="F398" s="3" t="str">
        <f t="shared" si="10"/>
        <v/>
      </c>
      <c r="G398" s="3" t="str">
        <f>IF(F398="","",SUM($F$14:F398))</f>
        <v/>
      </c>
      <c r="I398" s="5">
        <v>33</v>
      </c>
      <c r="J398" s="6">
        <f>IF(I398="","",VLOOKUP(I398,Tabelle2!$A$41:$B$77,2,0))</f>
        <v>3</v>
      </c>
      <c r="K398" s="7" t="s">
        <v>8</v>
      </c>
      <c r="L398" s="3" t="str">
        <f t="shared" si="11"/>
        <v/>
      </c>
      <c r="M398" s="3" t="str">
        <f>IF(L398="","",SUM($L$14:L398))</f>
        <v/>
      </c>
    </row>
    <row r="399" spans="1:13">
      <c r="A399">
        <v>386</v>
      </c>
      <c r="B399" s="4"/>
      <c r="C399" s="5">
        <v>28</v>
      </c>
      <c r="D399" s="6">
        <f>IF(C399="","",VLOOKUP(C399,Tabelle2!$A$2:$B$38,2,0))</f>
        <v>3</v>
      </c>
      <c r="E399" s="7" t="s">
        <v>8</v>
      </c>
      <c r="F399" s="3" t="str">
        <f t="shared" ref="F399:F462" si="12">IF(E399="","",IF(E399="w",25,IF(E399="l",-12,"")))</f>
        <v/>
      </c>
      <c r="G399" s="3" t="str">
        <f>IF(F399="","",SUM($F$14:F399))</f>
        <v/>
      </c>
      <c r="I399" s="5">
        <v>28</v>
      </c>
      <c r="J399" s="6">
        <f>IF(I399="","",VLOOKUP(I399,Tabelle2!$A$41:$B$77,2,0))</f>
        <v>3</v>
      </c>
      <c r="K399" s="7" t="s">
        <v>8</v>
      </c>
      <c r="L399" s="3" t="str">
        <f t="shared" ref="L399:L462" si="13">IF(K399="","",IF(K399="w",25,IF(K399="l",-12,"")))</f>
        <v/>
      </c>
      <c r="M399" s="3" t="str">
        <f>IF(L399="","",SUM($L$14:L399))</f>
        <v/>
      </c>
    </row>
    <row r="400" spans="1:13">
      <c r="A400">
        <v>387</v>
      </c>
      <c r="B400" s="4"/>
      <c r="C400" s="5">
        <v>27</v>
      </c>
      <c r="D400" s="6">
        <f>IF(C400="","",VLOOKUP(C400,Tabelle2!$A$2:$B$38,2,0))</f>
        <v>1</v>
      </c>
      <c r="E400" s="7" t="s">
        <v>7</v>
      </c>
      <c r="F400" s="3">
        <f t="shared" si="12"/>
        <v>25</v>
      </c>
      <c r="G400" s="3">
        <f>IF(F400="","",SUM($F$14:F400))</f>
        <v>217</v>
      </c>
      <c r="I400" s="5">
        <v>27</v>
      </c>
      <c r="J400" s="6">
        <f>IF(I400="","",VLOOKUP(I400,Tabelle2!$A$41:$B$77,2,0))</f>
        <v>3</v>
      </c>
      <c r="K400" s="7" t="s">
        <v>8</v>
      </c>
      <c r="L400" s="3" t="str">
        <f t="shared" si="13"/>
        <v/>
      </c>
      <c r="M400" s="3" t="str">
        <f>IF(L400="","",SUM($L$14:L400))</f>
        <v/>
      </c>
    </row>
    <row r="401" spans="1:13">
      <c r="A401">
        <v>388</v>
      </c>
      <c r="B401" s="4"/>
      <c r="C401" s="5">
        <v>2</v>
      </c>
      <c r="D401" s="6">
        <f>IF(C401="","",VLOOKUP(C401,Tabelle2!$A$2:$B$38,2,0))</f>
        <v>1</v>
      </c>
      <c r="E401" s="7" t="s">
        <v>8</v>
      </c>
      <c r="F401" s="3" t="str">
        <f t="shared" si="12"/>
        <v/>
      </c>
      <c r="G401" s="3" t="str">
        <f>IF(F401="","",SUM($F$14:F401))</f>
        <v/>
      </c>
      <c r="I401" s="5">
        <v>2</v>
      </c>
      <c r="J401" s="6">
        <f>IF(I401="","",VLOOKUP(I401,Tabelle2!$A$41:$B$77,2,0))</f>
        <v>1</v>
      </c>
      <c r="K401" s="7" t="s">
        <v>8</v>
      </c>
      <c r="L401" s="3" t="str">
        <f t="shared" si="13"/>
        <v/>
      </c>
      <c r="M401" s="3" t="str">
        <f>IF(L401="","",SUM($L$14:L401))</f>
        <v/>
      </c>
    </row>
    <row r="402" spans="1:13">
      <c r="A402">
        <v>389</v>
      </c>
      <c r="B402" s="4"/>
      <c r="C402" s="5">
        <v>16</v>
      </c>
      <c r="D402" s="6">
        <f>IF(C402="","",VLOOKUP(C402,Tabelle2!$A$2:$B$38,2,0))</f>
        <v>2</v>
      </c>
      <c r="E402" s="7" t="s">
        <v>8</v>
      </c>
      <c r="F402" s="3" t="str">
        <f t="shared" si="12"/>
        <v/>
      </c>
      <c r="G402" s="3" t="str">
        <f>IF(F402="","",SUM($F$14:F402))</f>
        <v/>
      </c>
      <c r="I402" s="5">
        <v>16</v>
      </c>
      <c r="J402" s="6">
        <f>IF(I402="","",VLOOKUP(I402,Tabelle2!$A$41:$B$77,2,0))</f>
        <v>2</v>
      </c>
      <c r="K402" s="7" t="s">
        <v>7</v>
      </c>
      <c r="L402" s="3">
        <f t="shared" si="13"/>
        <v>25</v>
      </c>
      <c r="M402" s="3">
        <f>IF(L402="","",SUM($L$14:L402))</f>
        <v>-110</v>
      </c>
    </row>
    <row r="403" spans="1:13">
      <c r="A403">
        <v>390</v>
      </c>
      <c r="B403" s="4"/>
      <c r="C403" s="5">
        <v>24</v>
      </c>
      <c r="D403" s="6">
        <f>IF(C403="","",VLOOKUP(C403,Tabelle2!$A$2:$B$38,2,0))</f>
        <v>2</v>
      </c>
      <c r="E403" s="7" t="s">
        <v>6</v>
      </c>
      <c r="F403" s="3">
        <f t="shared" si="12"/>
        <v>-12</v>
      </c>
      <c r="G403" s="3">
        <f>IF(F403="","",SUM($F$14:F403))</f>
        <v>205</v>
      </c>
      <c r="I403" s="5">
        <v>24</v>
      </c>
      <c r="J403" s="6">
        <f>IF(I403="","",VLOOKUP(I403,Tabelle2!$A$41:$B$77,2,0))</f>
        <v>2</v>
      </c>
      <c r="K403" s="7" t="s">
        <v>8</v>
      </c>
      <c r="L403" s="3" t="str">
        <f t="shared" si="13"/>
        <v/>
      </c>
      <c r="M403" s="3" t="str">
        <f>IF(L403="","",SUM($L$14:L403))</f>
        <v/>
      </c>
    </row>
    <row r="404" spans="1:13">
      <c r="A404">
        <v>391</v>
      </c>
      <c r="B404" s="4"/>
      <c r="C404" s="5">
        <v>35</v>
      </c>
      <c r="D404" s="6">
        <f>IF(C404="","",VLOOKUP(C404,Tabelle2!$A$2:$B$38,2,0))</f>
        <v>3</v>
      </c>
      <c r="E404" s="7" t="s">
        <v>7</v>
      </c>
      <c r="F404" s="3">
        <f t="shared" si="12"/>
        <v>25</v>
      </c>
      <c r="G404" s="3">
        <f>IF(F404="","",SUM($F$14:F404))</f>
        <v>230</v>
      </c>
      <c r="I404" s="5">
        <v>35</v>
      </c>
      <c r="J404" s="6">
        <f>IF(I404="","",VLOOKUP(I404,Tabelle2!$A$41:$B$77,2,0))</f>
        <v>3</v>
      </c>
      <c r="K404" s="7" t="s">
        <v>8</v>
      </c>
      <c r="L404" s="3" t="str">
        <f t="shared" si="13"/>
        <v/>
      </c>
      <c r="M404" s="3" t="str">
        <f>IF(L404="","",SUM($L$14:L404))</f>
        <v/>
      </c>
    </row>
    <row r="405" spans="1:13">
      <c r="A405">
        <v>392</v>
      </c>
      <c r="B405" s="4"/>
      <c r="C405" s="5">
        <v>30</v>
      </c>
      <c r="D405" s="6">
        <f>IF(C405="","",VLOOKUP(C405,Tabelle2!$A$2:$B$38,2,0))</f>
        <v>2</v>
      </c>
      <c r="E405" s="7" t="s">
        <v>8</v>
      </c>
      <c r="F405" s="3" t="str">
        <f t="shared" si="12"/>
        <v/>
      </c>
      <c r="G405" s="3" t="str">
        <f>IF(F405="","",SUM($F$14:F405))</f>
        <v/>
      </c>
      <c r="I405" s="5">
        <v>30</v>
      </c>
      <c r="J405" s="6">
        <f>IF(I405="","",VLOOKUP(I405,Tabelle2!$A$41:$B$77,2,0))</f>
        <v>3</v>
      </c>
      <c r="K405" s="7" t="s">
        <v>6</v>
      </c>
      <c r="L405" s="3">
        <f t="shared" si="13"/>
        <v>-12</v>
      </c>
      <c r="M405" s="3">
        <f>IF(L405="","",SUM($L$14:L405))</f>
        <v>-122</v>
      </c>
    </row>
    <row r="406" spans="1:13">
      <c r="A406">
        <v>393</v>
      </c>
      <c r="B406" s="4"/>
      <c r="C406" s="5">
        <v>27</v>
      </c>
      <c r="D406" s="6">
        <f>IF(C406="","",VLOOKUP(C406,Tabelle2!$A$2:$B$38,2,0))</f>
        <v>1</v>
      </c>
      <c r="E406" s="7" t="s">
        <v>8</v>
      </c>
      <c r="F406" s="3" t="str">
        <f t="shared" si="12"/>
        <v/>
      </c>
      <c r="G406" s="3" t="str">
        <f>IF(F406="","",SUM($F$14:F406))</f>
        <v/>
      </c>
      <c r="I406" s="5">
        <v>27</v>
      </c>
      <c r="J406" s="6">
        <f>IF(I406="","",VLOOKUP(I406,Tabelle2!$A$41:$B$77,2,0))</f>
        <v>3</v>
      </c>
      <c r="K406" s="7" t="s">
        <v>6</v>
      </c>
      <c r="L406" s="3">
        <f t="shared" si="13"/>
        <v>-12</v>
      </c>
      <c r="M406" s="3">
        <f>IF(L406="","",SUM($L$14:L406))</f>
        <v>-134</v>
      </c>
    </row>
    <row r="407" spans="1:13">
      <c r="A407">
        <v>394</v>
      </c>
      <c r="B407" s="4"/>
      <c r="C407" s="5">
        <v>7</v>
      </c>
      <c r="D407" s="6">
        <f>IF(C407="","",VLOOKUP(C407,Tabelle2!$A$2:$B$38,2,0))</f>
        <v>3</v>
      </c>
      <c r="E407" s="7" t="s">
        <v>7</v>
      </c>
      <c r="F407" s="3">
        <f t="shared" si="12"/>
        <v>25</v>
      </c>
      <c r="G407" s="3">
        <f>IF(F407="","",SUM($F$14:F407))</f>
        <v>255</v>
      </c>
      <c r="I407" s="5">
        <v>7</v>
      </c>
      <c r="J407" s="6">
        <f>IF(I407="","",VLOOKUP(I407,Tabelle2!$A$41:$B$77,2,0))</f>
        <v>1</v>
      </c>
      <c r="K407" s="7" t="s">
        <v>7</v>
      </c>
      <c r="L407" s="3">
        <f t="shared" si="13"/>
        <v>25</v>
      </c>
      <c r="M407" s="3">
        <f>IF(L407="","",SUM($L$14:L407))</f>
        <v>-109</v>
      </c>
    </row>
    <row r="408" spans="1:13">
      <c r="A408">
        <v>395</v>
      </c>
      <c r="B408" s="4"/>
      <c r="C408" s="5">
        <v>26</v>
      </c>
      <c r="D408" s="6">
        <f>IF(C408="","",VLOOKUP(C408,Tabelle2!$A$2:$B$38,2,0))</f>
        <v>3</v>
      </c>
      <c r="E408" s="7" t="s">
        <v>8</v>
      </c>
      <c r="F408" s="3" t="str">
        <f t="shared" si="12"/>
        <v/>
      </c>
      <c r="G408" s="3" t="str">
        <f>IF(F408="","",SUM($F$14:F408))</f>
        <v/>
      </c>
      <c r="I408" s="5">
        <v>26</v>
      </c>
      <c r="J408" s="6">
        <f>IF(I408="","",VLOOKUP(I408,Tabelle2!$A$41:$B$77,2,0))</f>
        <v>3</v>
      </c>
      <c r="K408" s="7" t="s">
        <v>8</v>
      </c>
      <c r="L408" s="3" t="str">
        <f t="shared" si="13"/>
        <v/>
      </c>
      <c r="M408" s="3" t="str">
        <f>IF(L408="","",SUM($L$14:L408))</f>
        <v/>
      </c>
    </row>
    <row r="409" spans="1:13">
      <c r="A409">
        <v>396</v>
      </c>
      <c r="B409" s="4"/>
      <c r="C409" s="5">
        <v>5</v>
      </c>
      <c r="D409" s="6">
        <f>IF(C409="","",VLOOKUP(C409,Tabelle2!$A$2:$B$38,2,0))</f>
        <v>2</v>
      </c>
      <c r="E409" s="7" t="s">
        <v>8</v>
      </c>
      <c r="F409" s="3" t="str">
        <f t="shared" si="12"/>
        <v/>
      </c>
      <c r="G409" s="3" t="str">
        <f>IF(F409="","",SUM($F$14:F409))</f>
        <v/>
      </c>
      <c r="I409" s="5">
        <v>5</v>
      </c>
      <c r="J409" s="6">
        <f>IF(I409="","",VLOOKUP(I409,Tabelle2!$A$41:$B$77,2,0))</f>
        <v>1</v>
      </c>
      <c r="K409" s="7" t="s">
        <v>8</v>
      </c>
      <c r="L409" s="3" t="str">
        <f t="shared" si="13"/>
        <v/>
      </c>
      <c r="M409" s="3" t="str">
        <f>IF(L409="","",SUM($L$14:L409))</f>
        <v/>
      </c>
    </row>
    <row r="410" spans="1:13">
      <c r="A410">
        <v>397</v>
      </c>
      <c r="B410" s="4"/>
      <c r="C410" s="5">
        <v>25</v>
      </c>
      <c r="D410" s="6">
        <f>IF(C410="","",VLOOKUP(C410,Tabelle2!$A$2:$B$38,2,0))</f>
        <v>1</v>
      </c>
      <c r="E410" s="7" t="s">
        <v>7</v>
      </c>
      <c r="F410" s="3">
        <f t="shared" si="12"/>
        <v>25</v>
      </c>
      <c r="G410" s="3">
        <f>IF(F410="","",SUM($F$14:F410))</f>
        <v>280</v>
      </c>
      <c r="I410" s="5">
        <v>25</v>
      </c>
      <c r="J410" s="6">
        <f>IF(I410="","",VLOOKUP(I410,Tabelle2!$A$41:$B$77,2,0))</f>
        <v>3</v>
      </c>
      <c r="K410" s="7" t="s">
        <v>6</v>
      </c>
      <c r="L410" s="3">
        <f t="shared" si="13"/>
        <v>-12</v>
      </c>
      <c r="M410" s="3">
        <f>IF(L410="","",SUM($L$14:L410))</f>
        <v>-121</v>
      </c>
    </row>
    <row r="411" spans="1:13">
      <c r="A411">
        <v>398</v>
      </c>
      <c r="B411" s="4"/>
      <c r="C411" s="5">
        <v>5</v>
      </c>
      <c r="D411" s="6">
        <f>IF(C411="","",VLOOKUP(C411,Tabelle2!$A$2:$B$38,2,0))</f>
        <v>2</v>
      </c>
      <c r="E411" s="7" t="s">
        <v>8</v>
      </c>
      <c r="F411" s="3" t="str">
        <f t="shared" si="12"/>
        <v/>
      </c>
      <c r="G411" s="3" t="str">
        <f>IF(F411="","",SUM($F$14:F411))</f>
        <v/>
      </c>
      <c r="I411" s="5">
        <v>5</v>
      </c>
      <c r="J411" s="6">
        <f>IF(I411="","",VLOOKUP(I411,Tabelle2!$A$41:$B$77,2,0))</f>
        <v>1</v>
      </c>
      <c r="K411" s="7" t="s">
        <v>6</v>
      </c>
      <c r="L411" s="3">
        <f t="shared" si="13"/>
        <v>-12</v>
      </c>
      <c r="M411" s="3">
        <f>IF(L411="","",SUM($L$14:L411))</f>
        <v>-133</v>
      </c>
    </row>
    <row r="412" spans="1:13">
      <c r="A412">
        <v>399</v>
      </c>
      <c r="B412" s="4"/>
      <c r="C412" s="5">
        <v>17</v>
      </c>
      <c r="D412" s="6">
        <f>IF(C412="","",VLOOKUP(C412,Tabelle2!$A$2:$B$38,2,0))</f>
        <v>1</v>
      </c>
      <c r="E412" s="7" t="s">
        <v>8</v>
      </c>
      <c r="F412" s="3" t="str">
        <f t="shared" si="12"/>
        <v/>
      </c>
      <c r="G412" s="3" t="str">
        <f>IF(F412="","",SUM($F$14:F412))</f>
        <v/>
      </c>
      <c r="I412" s="5">
        <v>17</v>
      </c>
      <c r="J412" s="6">
        <f>IF(I412="","",VLOOKUP(I412,Tabelle2!$A$41:$B$77,2,0))</f>
        <v>2</v>
      </c>
      <c r="K412" s="7" t="s">
        <v>7</v>
      </c>
      <c r="L412" s="3">
        <f t="shared" si="13"/>
        <v>25</v>
      </c>
      <c r="M412" s="3">
        <f>IF(L412="","",SUM($L$14:L412))</f>
        <v>-108</v>
      </c>
    </row>
    <row r="413" spans="1:13">
      <c r="A413">
        <v>400</v>
      </c>
      <c r="B413" s="4"/>
      <c r="C413" s="5">
        <v>33</v>
      </c>
      <c r="D413" s="6">
        <f>IF(C413="","",VLOOKUP(C413,Tabelle2!$A$2:$B$38,2,0))</f>
        <v>2</v>
      </c>
      <c r="E413" s="7" t="s">
        <v>6</v>
      </c>
      <c r="F413" s="3">
        <f t="shared" si="12"/>
        <v>-12</v>
      </c>
      <c r="G413" s="3">
        <f>IF(F413="","",SUM($F$14:F413))</f>
        <v>268</v>
      </c>
      <c r="I413" s="5">
        <v>33</v>
      </c>
      <c r="J413" s="6">
        <f>IF(I413="","",VLOOKUP(I413,Tabelle2!$A$41:$B$77,2,0))</f>
        <v>3</v>
      </c>
      <c r="K413" s="7" t="s">
        <v>8</v>
      </c>
      <c r="L413" s="3" t="str">
        <f t="shared" si="13"/>
        <v/>
      </c>
      <c r="M413" s="3" t="str">
        <f>IF(L413="","",SUM($L$14:L413))</f>
        <v/>
      </c>
    </row>
    <row r="414" spans="1:13">
      <c r="A414">
        <v>401</v>
      </c>
      <c r="B414" s="4"/>
      <c r="C414" s="5">
        <v>3</v>
      </c>
      <c r="D414" s="6">
        <f>IF(C414="","",VLOOKUP(C414,Tabelle2!$A$2:$B$38,2,0))</f>
        <v>3</v>
      </c>
      <c r="E414" s="7" t="s">
        <v>7</v>
      </c>
      <c r="F414" s="3">
        <f t="shared" si="12"/>
        <v>25</v>
      </c>
      <c r="G414" s="3">
        <f>IF(F414="","",SUM($F$14:F414))</f>
        <v>293</v>
      </c>
      <c r="I414" s="5">
        <v>3</v>
      </c>
      <c r="J414" s="6">
        <f>IF(I414="","",VLOOKUP(I414,Tabelle2!$A$41:$B$77,2,0))</f>
        <v>1</v>
      </c>
      <c r="K414" s="7" t="s">
        <v>8</v>
      </c>
      <c r="L414" s="3" t="str">
        <f t="shared" si="13"/>
        <v/>
      </c>
      <c r="M414" s="3" t="str">
        <f>IF(L414="","",SUM($L$14:L414))</f>
        <v/>
      </c>
    </row>
    <row r="415" spans="1:13">
      <c r="A415">
        <v>402</v>
      </c>
      <c r="B415" s="4"/>
      <c r="C415" s="5">
        <v>13</v>
      </c>
      <c r="D415" s="6">
        <f>IF(C415="","",VLOOKUP(C415,Tabelle2!$A$2:$B$38,2,0))</f>
        <v>1</v>
      </c>
      <c r="E415" s="7" t="s">
        <v>8</v>
      </c>
      <c r="F415" s="3" t="str">
        <f t="shared" si="12"/>
        <v/>
      </c>
      <c r="G415" s="3" t="str">
        <f>IF(F415="","",SUM($F$14:F415))</f>
        <v/>
      </c>
      <c r="I415" s="5">
        <v>13</v>
      </c>
      <c r="J415" s="6">
        <f>IF(I415="","",VLOOKUP(I415,Tabelle2!$A$41:$B$77,2,0))</f>
        <v>2</v>
      </c>
      <c r="K415" s="7" t="s">
        <v>7</v>
      </c>
      <c r="L415" s="3">
        <f t="shared" si="13"/>
        <v>25</v>
      </c>
      <c r="M415" s="3">
        <f>IF(L415="","",SUM($L$14:L415))</f>
        <v>-83</v>
      </c>
    </row>
    <row r="416" spans="1:13">
      <c r="A416">
        <v>403</v>
      </c>
      <c r="B416" s="4"/>
      <c r="C416" s="5">
        <v>3</v>
      </c>
      <c r="D416" s="6">
        <f>IF(C416="","",VLOOKUP(C416,Tabelle2!$A$2:$B$38,2,0))</f>
        <v>3</v>
      </c>
      <c r="E416" s="7" t="s">
        <v>8</v>
      </c>
      <c r="F416" s="3" t="str">
        <f t="shared" si="12"/>
        <v/>
      </c>
      <c r="G416" s="3" t="str">
        <f>IF(F416="","",SUM($F$14:F416))</f>
        <v/>
      </c>
      <c r="I416" s="5">
        <v>3</v>
      </c>
      <c r="J416" s="6">
        <f>IF(I416="","",VLOOKUP(I416,Tabelle2!$A$41:$B$77,2,0))</f>
        <v>1</v>
      </c>
      <c r="K416" s="7" t="s">
        <v>8</v>
      </c>
      <c r="L416" s="3" t="str">
        <f t="shared" si="13"/>
        <v/>
      </c>
      <c r="M416" s="3" t="str">
        <f>IF(L416="","",SUM($L$14:L416))</f>
        <v/>
      </c>
    </row>
    <row r="417" spans="1:13">
      <c r="A417">
        <v>404</v>
      </c>
      <c r="B417" s="4"/>
      <c r="C417" s="5">
        <v>34</v>
      </c>
      <c r="D417" s="6">
        <f>IF(C417="","",VLOOKUP(C417,Tabelle2!$A$2:$B$38,2,0))</f>
        <v>1</v>
      </c>
      <c r="E417" s="7" t="s">
        <v>6</v>
      </c>
      <c r="F417" s="3">
        <f t="shared" si="12"/>
        <v>-12</v>
      </c>
      <c r="G417" s="3">
        <f>IF(F417="","",SUM($F$14:F417))</f>
        <v>281</v>
      </c>
      <c r="I417" s="5">
        <v>34</v>
      </c>
      <c r="J417" s="6">
        <f>IF(I417="","",VLOOKUP(I417,Tabelle2!$A$41:$B$77,2,0))</f>
        <v>3</v>
      </c>
      <c r="K417" s="7" t="s">
        <v>8</v>
      </c>
      <c r="L417" s="3" t="str">
        <f t="shared" si="13"/>
        <v/>
      </c>
      <c r="M417" s="3" t="str">
        <f>IF(L417="","",SUM($L$14:L417))</f>
        <v/>
      </c>
    </row>
    <row r="418" spans="1:13">
      <c r="A418">
        <v>405</v>
      </c>
      <c r="B418" s="4"/>
      <c r="C418" s="5">
        <v>34</v>
      </c>
      <c r="D418" s="6">
        <f>IF(C418="","",VLOOKUP(C418,Tabelle2!$A$2:$B$38,2,0))</f>
        <v>1</v>
      </c>
      <c r="E418" s="7" t="s">
        <v>6</v>
      </c>
      <c r="F418" s="3">
        <f t="shared" si="12"/>
        <v>-12</v>
      </c>
      <c r="G418" s="3">
        <f>IF(F418="","",SUM($F$14:F418))</f>
        <v>269</v>
      </c>
      <c r="I418" s="5">
        <v>34</v>
      </c>
      <c r="J418" s="6">
        <f>IF(I418="","",VLOOKUP(I418,Tabelle2!$A$41:$B$77,2,0))</f>
        <v>3</v>
      </c>
      <c r="K418" s="7" t="s">
        <v>6</v>
      </c>
      <c r="L418" s="3">
        <f t="shared" si="13"/>
        <v>-12</v>
      </c>
      <c r="M418" s="3">
        <f>IF(L418="","",SUM($L$14:L418))</f>
        <v>-95</v>
      </c>
    </row>
    <row r="419" spans="1:13">
      <c r="A419">
        <v>406</v>
      </c>
      <c r="B419" s="4"/>
      <c r="C419" s="5">
        <v>0</v>
      </c>
      <c r="D419" s="6">
        <f>IF(C419="","",VLOOKUP(C419,Tabelle2!$A$2:$B$38,2,0))</f>
        <v>1</v>
      </c>
      <c r="E419" s="7" t="s">
        <v>6</v>
      </c>
      <c r="F419" s="3">
        <f t="shared" si="12"/>
        <v>-12</v>
      </c>
      <c r="G419" s="3">
        <f>IF(F419="","",SUM($F$14:F419))</f>
        <v>257</v>
      </c>
      <c r="I419" s="5">
        <v>0</v>
      </c>
      <c r="J419" s="6">
        <f>IF(I419="","",VLOOKUP(I419,Tabelle2!$A$41:$B$77,2,0))</f>
        <v>0</v>
      </c>
      <c r="K419" s="7" t="s">
        <v>6</v>
      </c>
      <c r="L419" s="3">
        <f t="shared" si="13"/>
        <v>-12</v>
      </c>
      <c r="M419" s="3">
        <f>IF(L419="","",SUM($L$14:L419))</f>
        <v>-107</v>
      </c>
    </row>
    <row r="420" spans="1:13">
      <c r="A420">
        <v>407</v>
      </c>
      <c r="B420" s="4"/>
      <c r="C420" s="5">
        <v>11</v>
      </c>
      <c r="D420" s="6">
        <f>IF(C420="","",VLOOKUP(C420,Tabelle2!$A$2:$B$38,2,0))</f>
        <v>2</v>
      </c>
      <c r="E420" s="7" t="s">
        <v>7</v>
      </c>
      <c r="F420" s="3">
        <f t="shared" si="12"/>
        <v>25</v>
      </c>
      <c r="G420" s="3">
        <f>IF(F420="","",SUM($F$14:F420))</f>
        <v>282</v>
      </c>
      <c r="I420" s="5">
        <v>11</v>
      </c>
      <c r="J420" s="6">
        <f>IF(I420="","",VLOOKUP(I420,Tabelle2!$A$41:$B$77,2,0))</f>
        <v>1</v>
      </c>
      <c r="K420" s="7" t="s">
        <v>6</v>
      </c>
      <c r="L420" s="3">
        <f t="shared" si="13"/>
        <v>-12</v>
      </c>
      <c r="M420" s="3">
        <f>IF(L420="","",SUM($L$14:L420))</f>
        <v>-119</v>
      </c>
    </row>
    <row r="421" spans="1:13">
      <c r="A421">
        <v>408</v>
      </c>
      <c r="B421" s="4"/>
      <c r="C421" s="5">
        <v>18</v>
      </c>
      <c r="D421" s="6">
        <f>IF(C421="","",VLOOKUP(C421,Tabelle2!$A$2:$B$38,2,0))</f>
        <v>3</v>
      </c>
      <c r="E421" s="7" t="s">
        <v>8</v>
      </c>
      <c r="F421" s="3" t="str">
        <f t="shared" si="12"/>
        <v/>
      </c>
      <c r="G421" s="3" t="str">
        <f>IF(F421="","",SUM($F$14:F421))</f>
        <v/>
      </c>
      <c r="I421" s="5">
        <v>18</v>
      </c>
      <c r="J421" s="6">
        <f>IF(I421="","",VLOOKUP(I421,Tabelle2!$A$41:$B$77,2,0))</f>
        <v>2</v>
      </c>
      <c r="K421" s="7" t="s">
        <v>7</v>
      </c>
      <c r="L421" s="3">
        <f t="shared" si="13"/>
        <v>25</v>
      </c>
      <c r="M421" s="3">
        <f>IF(L421="","",SUM($L$14:L421))</f>
        <v>-94</v>
      </c>
    </row>
    <row r="422" spans="1:13">
      <c r="A422">
        <v>409</v>
      </c>
      <c r="B422" s="4"/>
      <c r="C422" s="5">
        <v>23</v>
      </c>
      <c r="D422" s="6">
        <f>IF(C422="","",VLOOKUP(C422,Tabelle2!$A$2:$B$38,2,0))</f>
        <v>2</v>
      </c>
      <c r="E422" s="7" t="s">
        <v>8</v>
      </c>
      <c r="F422" s="3" t="str">
        <f t="shared" si="12"/>
        <v/>
      </c>
      <c r="G422" s="3" t="str">
        <f>IF(F422="","",SUM($F$14:F422))</f>
        <v/>
      </c>
      <c r="I422" s="5">
        <v>23</v>
      </c>
      <c r="J422" s="6">
        <f>IF(I422="","",VLOOKUP(I422,Tabelle2!$A$41:$B$77,2,0))</f>
        <v>2</v>
      </c>
      <c r="K422" s="7" t="s">
        <v>8</v>
      </c>
      <c r="L422" s="3" t="str">
        <f t="shared" si="13"/>
        <v/>
      </c>
      <c r="M422" s="3" t="str">
        <f>IF(L422="","",SUM($L$14:L422))</f>
        <v/>
      </c>
    </row>
    <row r="423" spans="1:13">
      <c r="A423">
        <v>410</v>
      </c>
      <c r="B423" s="4"/>
      <c r="C423" s="5">
        <v>3</v>
      </c>
      <c r="D423" s="6">
        <f>IF(C423="","",VLOOKUP(C423,Tabelle2!$A$2:$B$38,2,0))</f>
        <v>3</v>
      </c>
      <c r="E423" s="7" t="s">
        <v>6</v>
      </c>
      <c r="F423" s="3">
        <f t="shared" si="12"/>
        <v>-12</v>
      </c>
      <c r="G423" s="3">
        <f>IF(F423="","",SUM($F$14:F423))</f>
        <v>270</v>
      </c>
      <c r="I423" s="5">
        <v>3</v>
      </c>
      <c r="J423" s="6">
        <f>IF(I423="","",VLOOKUP(I423,Tabelle2!$A$41:$B$77,2,0))</f>
        <v>1</v>
      </c>
      <c r="K423" s="7" t="s">
        <v>8</v>
      </c>
      <c r="L423" s="3" t="str">
        <f t="shared" si="13"/>
        <v/>
      </c>
      <c r="M423" s="3" t="str">
        <f>IF(L423="","",SUM($L$14:L423))</f>
        <v/>
      </c>
    </row>
    <row r="424" spans="1:13">
      <c r="A424">
        <v>411</v>
      </c>
      <c r="B424" s="4"/>
      <c r="C424" s="5">
        <v>22</v>
      </c>
      <c r="D424" s="6">
        <f>IF(C424="","",VLOOKUP(C424,Tabelle2!$A$2:$B$38,2,0))</f>
        <v>3</v>
      </c>
      <c r="E424" s="7" t="s">
        <v>6</v>
      </c>
      <c r="F424" s="3">
        <f t="shared" si="12"/>
        <v>-12</v>
      </c>
      <c r="G424" s="3">
        <f>IF(F424="","",SUM($F$14:F424))</f>
        <v>258</v>
      </c>
      <c r="I424" s="5">
        <v>22</v>
      </c>
      <c r="J424" s="6">
        <f>IF(I424="","",VLOOKUP(I424,Tabelle2!$A$41:$B$77,2,0))</f>
        <v>2</v>
      </c>
      <c r="K424" s="7" t="s">
        <v>6</v>
      </c>
      <c r="L424" s="3">
        <f t="shared" si="13"/>
        <v>-12</v>
      </c>
      <c r="M424" s="3">
        <f>IF(L424="","",SUM($L$14:L424))</f>
        <v>-106</v>
      </c>
    </row>
    <row r="425" spans="1:13">
      <c r="A425">
        <v>412</v>
      </c>
      <c r="B425" s="4"/>
      <c r="C425" s="5">
        <v>8</v>
      </c>
      <c r="D425" s="6">
        <f>IF(C425="","",VLOOKUP(C425,Tabelle2!$A$2:$B$38,2,0))</f>
        <v>2</v>
      </c>
      <c r="E425" s="7" t="s">
        <v>6</v>
      </c>
      <c r="F425" s="3">
        <f t="shared" si="12"/>
        <v>-12</v>
      </c>
      <c r="G425" s="3">
        <f>IF(F425="","",SUM($F$14:F425))</f>
        <v>246</v>
      </c>
      <c r="I425" s="5">
        <v>8</v>
      </c>
      <c r="J425" s="6">
        <f>IF(I425="","",VLOOKUP(I425,Tabelle2!$A$41:$B$77,2,0))</f>
        <v>1</v>
      </c>
      <c r="K425" s="7" t="s">
        <v>6</v>
      </c>
      <c r="L425" s="3">
        <f t="shared" si="13"/>
        <v>-12</v>
      </c>
      <c r="M425" s="3">
        <f>IF(L425="","",SUM($L$14:L425))</f>
        <v>-118</v>
      </c>
    </row>
    <row r="426" spans="1:13">
      <c r="A426">
        <v>413</v>
      </c>
      <c r="B426" s="4"/>
      <c r="C426" s="5">
        <v>3</v>
      </c>
      <c r="D426" s="6">
        <f>IF(C426="","",VLOOKUP(C426,Tabelle2!$A$2:$B$38,2,0))</f>
        <v>3</v>
      </c>
      <c r="E426" s="7" t="s">
        <v>6</v>
      </c>
      <c r="F426" s="3">
        <f t="shared" si="12"/>
        <v>-12</v>
      </c>
      <c r="G426" s="3">
        <f>IF(F426="","",SUM($F$14:F426))</f>
        <v>234</v>
      </c>
      <c r="I426" s="5">
        <v>3</v>
      </c>
      <c r="J426" s="6">
        <f>IF(I426="","",VLOOKUP(I426,Tabelle2!$A$41:$B$77,2,0))</f>
        <v>1</v>
      </c>
      <c r="K426" s="7" t="s">
        <v>6</v>
      </c>
      <c r="L426" s="3">
        <f t="shared" si="13"/>
        <v>-12</v>
      </c>
      <c r="M426" s="3">
        <f>IF(L426="","",SUM($L$14:L426))</f>
        <v>-130</v>
      </c>
    </row>
    <row r="427" spans="1:13">
      <c r="A427">
        <v>414</v>
      </c>
      <c r="B427" s="4"/>
      <c r="C427" s="5">
        <v>11</v>
      </c>
      <c r="D427" s="6">
        <f>IF(C427="","",VLOOKUP(C427,Tabelle2!$A$2:$B$38,2,0))</f>
        <v>2</v>
      </c>
      <c r="E427" s="7" t="s">
        <v>6</v>
      </c>
      <c r="F427" s="3">
        <f t="shared" si="12"/>
        <v>-12</v>
      </c>
      <c r="G427" s="3">
        <f>IF(F427="","",SUM($F$14:F427))</f>
        <v>222</v>
      </c>
      <c r="I427" s="5">
        <v>11</v>
      </c>
      <c r="J427" s="6">
        <f>IF(I427="","",VLOOKUP(I427,Tabelle2!$A$41:$B$77,2,0))</f>
        <v>1</v>
      </c>
      <c r="K427" s="7" t="s">
        <v>6</v>
      </c>
      <c r="L427" s="3">
        <f t="shared" si="13"/>
        <v>-12</v>
      </c>
      <c r="M427" s="3">
        <f>IF(L427="","",SUM($L$14:L427))</f>
        <v>-142</v>
      </c>
    </row>
    <row r="428" spans="1:13">
      <c r="A428">
        <v>415</v>
      </c>
      <c r="B428" s="4"/>
      <c r="C428" s="5">
        <v>17</v>
      </c>
      <c r="D428" s="6">
        <f>IF(C428="","",VLOOKUP(C428,Tabelle2!$A$2:$B$38,2,0))</f>
        <v>1</v>
      </c>
      <c r="E428" s="7" t="s">
        <v>7</v>
      </c>
      <c r="F428" s="3">
        <f t="shared" si="12"/>
        <v>25</v>
      </c>
      <c r="G428" s="3">
        <f>IF(F428="","",SUM($F$14:F428))</f>
        <v>247</v>
      </c>
      <c r="I428" s="5">
        <v>17</v>
      </c>
      <c r="J428" s="6">
        <f>IF(I428="","",VLOOKUP(I428,Tabelle2!$A$41:$B$77,2,0))</f>
        <v>2</v>
      </c>
      <c r="K428" s="7" t="s">
        <v>6</v>
      </c>
      <c r="L428" s="3">
        <f t="shared" si="13"/>
        <v>-12</v>
      </c>
      <c r="M428" s="3">
        <f>IF(L428="","",SUM($L$14:L428))</f>
        <v>-154</v>
      </c>
    </row>
    <row r="429" spans="1:13">
      <c r="A429">
        <v>416</v>
      </c>
      <c r="B429" s="4"/>
      <c r="C429" s="5">
        <v>21</v>
      </c>
      <c r="D429" s="6">
        <f>IF(C429="","",VLOOKUP(C429,Tabelle2!$A$2:$B$38,2,0))</f>
        <v>1</v>
      </c>
      <c r="E429" s="7" t="s">
        <v>8</v>
      </c>
      <c r="F429" s="3" t="str">
        <f t="shared" si="12"/>
        <v/>
      </c>
      <c r="G429" s="3" t="str">
        <f>IF(F429="","",SUM($F$14:F429))</f>
        <v/>
      </c>
      <c r="I429" s="5">
        <v>21</v>
      </c>
      <c r="J429" s="6">
        <f>IF(I429="","",VLOOKUP(I429,Tabelle2!$A$41:$B$77,2,0))</f>
        <v>2</v>
      </c>
      <c r="K429" s="7" t="s">
        <v>6</v>
      </c>
      <c r="L429" s="3">
        <f t="shared" si="13"/>
        <v>-12</v>
      </c>
      <c r="M429" s="3">
        <f>IF(L429="","",SUM($L$14:L429))</f>
        <v>-166</v>
      </c>
    </row>
    <row r="430" spans="1:13">
      <c r="A430">
        <v>417</v>
      </c>
      <c r="B430" s="4"/>
      <c r="C430" s="5">
        <v>31</v>
      </c>
      <c r="D430" s="6">
        <f>IF(C430="","",VLOOKUP(C430,Tabelle2!$A$2:$B$38,2,0))</f>
        <v>3</v>
      </c>
      <c r="E430" s="7" t="s">
        <v>8</v>
      </c>
      <c r="F430" s="3" t="str">
        <f t="shared" si="12"/>
        <v/>
      </c>
      <c r="G430" s="3" t="str">
        <f>IF(F430="","",SUM($F$14:F430))</f>
        <v/>
      </c>
      <c r="I430" s="5">
        <v>31</v>
      </c>
      <c r="J430" s="6">
        <f>IF(I430="","",VLOOKUP(I430,Tabelle2!$A$41:$B$77,2,0))</f>
        <v>3</v>
      </c>
      <c r="K430" s="7" t="s">
        <v>7</v>
      </c>
      <c r="L430" s="3">
        <f t="shared" si="13"/>
        <v>25</v>
      </c>
      <c r="M430" s="3">
        <f>IF(L430="","",SUM($L$14:L430))</f>
        <v>-141</v>
      </c>
    </row>
    <row r="431" spans="1:13">
      <c r="A431">
        <v>418</v>
      </c>
      <c r="B431" s="4"/>
      <c r="C431" s="5">
        <v>8</v>
      </c>
      <c r="D431" s="6">
        <f>IF(C431="","",VLOOKUP(C431,Tabelle2!$A$2:$B$38,2,0))</f>
        <v>2</v>
      </c>
      <c r="E431" s="7" t="s">
        <v>7</v>
      </c>
      <c r="F431" s="3">
        <f t="shared" si="12"/>
        <v>25</v>
      </c>
      <c r="G431" s="3">
        <f>IF(F431="","",SUM($F$14:F431))</f>
        <v>272</v>
      </c>
      <c r="I431" s="5">
        <v>8</v>
      </c>
      <c r="J431" s="6">
        <f>IF(I431="","",VLOOKUP(I431,Tabelle2!$A$41:$B$77,2,0))</f>
        <v>1</v>
      </c>
      <c r="K431" s="7" t="s">
        <v>8</v>
      </c>
      <c r="L431" s="3" t="str">
        <f t="shared" si="13"/>
        <v/>
      </c>
      <c r="M431" s="3" t="str">
        <f>IF(L431="","",SUM($L$14:L431))</f>
        <v/>
      </c>
    </row>
    <row r="432" spans="1:13">
      <c r="A432">
        <v>419</v>
      </c>
      <c r="B432" s="4"/>
      <c r="C432" s="5">
        <v>9</v>
      </c>
      <c r="D432" s="6">
        <f>IF(C432="","",VLOOKUP(C432,Tabelle2!$A$2:$B$38,2,0))</f>
        <v>3</v>
      </c>
      <c r="E432" s="7" t="s">
        <v>8</v>
      </c>
      <c r="F432" s="3" t="str">
        <f t="shared" si="12"/>
        <v/>
      </c>
      <c r="G432" s="3" t="str">
        <f>IF(F432="","",SUM($F$14:F432))</f>
        <v/>
      </c>
      <c r="I432" s="5">
        <v>9</v>
      </c>
      <c r="J432" s="6">
        <f>IF(I432="","",VLOOKUP(I432,Tabelle2!$A$41:$B$77,2,0))</f>
        <v>1</v>
      </c>
      <c r="K432" s="7" t="s">
        <v>8</v>
      </c>
      <c r="L432" s="3" t="str">
        <f t="shared" si="13"/>
        <v/>
      </c>
      <c r="M432" s="3" t="str">
        <f>IF(L432="","",SUM($L$14:L432))</f>
        <v/>
      </c>
    </row>
    <row r="433" spans="1:13">
      <c r="A433">
        <v>420</v>
      </c>
      <c r="B433" s="4"/>
      <c r="C433" s="5">
        <v>20</v>
      </c>
      <c r="D433" s="6">
        <f>IF(C433="","",VLOOKUP(C433,Tabelle2!$A$2:$B$38,2,0))</f>
        <v>2</v>
      </c>
      <c r="E433" s="7" t="s">
        <v>8</v>
      </c>
      <c r="F433" s="3" t="str">
        <f t="shared" si="12"/>
        <v/>
      </c>
      <c r="G433" s="3" t="str">
        <f>IF(F433="","",SUM($F$14:F433))</f>
        <v/>
      </c>
      <c r="I433" s="5">
        <v>20</v>
      </c>
      <c r="J433" s="6">
        <f>IF(I433="","",VLOOKUP(I433,Tabelle2!$A$41:$B$77,2,0))</f>
        <v>2</v>
      </c>
      <c r="K433" s="7" t="s">
        <v>8</v>
      </c>
      <c r="L433" s="3" t="str">
        <f t="shared" si="13"/>
        <v/>
      </c>
      <c r="M433" s="3" t="str">
        <f>IF(L433="","",SUM($L$14:L433))</f>
        <v/>
      </c>
    </row>
    <row r="434" spans="1:13">
      <c r="A434">
        <v>421</v>
      </c>
      <c r="B434" s="4"/>
      <c r="C434" s="5">
        <v>27</v>
      </c>
      <c r="D434" s="6">
        <f>IF(C434="","",VLOOKUP(C434,Tabelle2!$A$2:$B$38,2,0))</f>
        <v>1</v>
      </c>
      <c r="E434" s="7" t="s">
        <v>7</v>
      </c>
      <c r="F434" s="3">
        <f t="shared" si="12"/>
        <v>25</v>
      </c>
      <c r="G434" s="3">
        <f>IF(F434="","",SUM($F$14:F434))</f>
        <v>297</v>
      </c>
      <c r="I434" s="5">
        <v>27</v>
      </c>
      <c r="J434" s="6">
        <f>IF(I434="","",VLOOKUP(I434,Tabelle2!$A$41:$B$77,2,0))</f>
        <v>3</v>
      </c>
      <c r="K434" s="7" t="s">
        <v>7</v>
      </c>
      <c r="L434" s="3">
        <f t="shared" si="13"/>
        <v>25</v>
      </c>
      <c r="M434" s="3">
        <f>IF(L434="","",SUM($L$14:L434))</f>
        <v>-116</v>
      </c>
    </row>
    <row r="435" spans="1:13">
      <c r="A435">
        <v>422</v>
      </c>
      <c r="B435" s="4"/>
      <c r="C435" s="5">
        <v>7</v>
      </c>
      <c r="D435" s="6">
        <f>IF(C435="","",VLOOKUP(C435,Tabelle2!$A$2:$B$38,2,0))</f>
        <v>3</v>
      </c>
      <c r="E435" s="7" t="s">
        <v>8</v>
      </c>
      <c r="F435" s="3" t="str">
        <f t="shared" si="12"/>
        <v/>
      </c>
      <c r="G435" s="3" t="str">
        <f>IF(F435="","",SUM($F$14:F435))</f>
        <v/>
      </c>
      <c r="I435" s="5">
        <v>7</v>
      </c>
      <c r="J435" s="6">
        <f>IF(I435="","",VLOOKUP(I435,Tabelle2!$A$41:$B$77,2,0))</f>
        <v>1</v>
      </c>
      <c r="K435" s="7" t="s">
        <v>8</v>
      </c>
      <c r="L435" s="3" t="str">
        <f t="shared" si="13"/>
        <v/>
      </c>
      <c r="M435" s="3" t="str">
        <f>IF(L435="","",SUM($L$14:L435))</f>
        <v/>
      </c>
    </row>
    <row r="436" spans="1:13">
      <c r="A436">
        <v>423</v>
      </c>
      <c r="B436" s="4"/>
      <c r="C436" s="5">
        <v>35</v>
      </c>
      <c r="D436" s="6">
        <f>IF(C436="","",VLOOKUP(C436,Tabelle2!$A$2:$B$38,2,0))</f>
        <v>3</v>
      </c>
      <c r="E436" s="7" t="s">
        <v>8</v>
      </c>
      <c r="F436" s="3" t="str">
        <f t="shared" si="12"/>
        <v/>
      </c>
      <c r="G436" s="3" t="str">
        <f>IF(F436="","",SUM($F$14:F436))</f>
        <v/>
      </c>
      <c r="I436" s="5">
        <v>35</v>
      </c>
      <c r="J436" s="6">
        <f>IF(I436="","",VLOOKUP(I436,Tabelle2!$A$41:$B$77,2,0))</f>
        <v>3</v>
      </c>
      <c r="K436" s="7" t="s">
        <v>8</v>
      </c>
      <c r="L436" s="3" t="str">
        <f t="shared" si="13"/>
        <v/>
      </c>
      <c r="M436" s="3" t="str">
        <f>IF(L436="","",SUM($L$14:L436))</f>
        <v/>
      </c>
    </row>
    <row r="437" spans="1:13">
      <c r="A437">
        <v>424</v>
      </c>
      <c r="B437" s="4"/>
      <c r="C437" s="5">
        <v>1</v>
      </c>
      <c r="D437" s="6">
        <f>IF(C437="","",VLOOKUP(C437,Tabelle2!$A$2:$B$38,2,0))</f>
        <v>2</v>
      </c>
      <c r="E437" s="7" t="s">
        <v>8</v>
      </c>
      <c r="F437" s="3" t="str">
        <f t="shared" si="12"/>
        <v/>
      </c>
      <c r="G437" s="3" t="str">
        <f>IF(F437="","",SUM($F$14:F437))</f>
        <v/>
      </c>
      <c r="I437" s="5">
        <v>1</v>
      </c>
      <c r="J437" s="6">
        <f>IF(I437="","",VLOOKUP(I437,Tabelle2!$A$41:$B$77,2,0))</f>
        <v>1</v>
      </c>
      <c r="K437" s="7" t="s">
        <v>6</v>
      </c>
      <c r="L437" s="3">
        <f t="shared" si="13"/>
        <v>-12</v>
      </c>
      <c r="M437" s="3">
        <f>IF(L437="","",SUM($L$14:L437))</f>
        <v>-128</v>
      </c>
    </row>
    <row r="438" spans="1:13">
      <c r="A438">
        <v>425</v>
      </c>
      <c r="B438" s="4"/>
      <c r="C438" s="5">
        <v>29</v>
      </c>
      <c r="D438" s="6">
        <f>IF(C438="","",VLOOKUP(C438,Tabelle2!$A$2:$B$38,2,0))</f>
        <v>3</v>
      </c>
      <c r="E438" s="7" t="s">
        <v>6</v>
      </c>
      <c r="F438" s="3">
        <f t="shared" si="12"/>
        <v>-12</v>
      </c>
      <c r="G438" s="3">
        <f>IF(F438="","",SUM($F$14:F438))</f>
        <v>285</v>
      </c>
      <c r="I438" s="5">
        <v>29</v>
      </c>
      <c r="J438" s="6">
        <f>IF(I438="","",VLOOKUP(I438,Tabelle2!$A$41:$B$77,2,0))</f>
        <v>3</v>
      </c>
      <c r="K438" s="7" t="s">
        <v>6</v>
      </c>
      <c r="L438" s="3">
        <f t="shared" si="13"/>
        <v>-12</v>
      </c>
      <c r="M438" s="3">
        <f>IF(L438="","",SUM($L$14:L438))</f>
        <v>-140</v>
      </c>
    </row>
    <row r="439" spans="1:13">
      <c r="A439">
        <v>426</v>
      </c>
      <c r="B439" s="4"/>
      <c r="C439" s="5">
        <v>34</v>
      </c>
      <c r="D439" s="6">
        <f>IF(C439="","",VLOOKUP(C439,Tabelle2!$A$2:$B$38,2,0))</f>
        <v>1</v>
      </c>
      <c r="E439" s="7" t="s">
        <v>7</v>
      </c>
      <c r="F439" s="3">
        <f t="shared" si="12"/>
        <v>25</v>
      </c>
      <c r="G439" s="3">
        <f>IF(F439="","",SUM($F$14:F439))</f>
        <v>310</v>
      </c>
      <c r="I439" s="5">
        <v>34</v>
      </c>
      <c r="J439" s="6">
        <f>IF(I439="","",VLOOKUP(I439,Tabelle2!$A$41:$B$77,2,0))</f>
        <v>3</v>
      </c>
      <c r="K439" s="7" t="s">
        <v>6</v>
      </c>
      <c r="L439" s="3">
        <f t="shared" si="13"/>
        <v>-12</v>
      </c>
      <c r="M439" s="3">
        <f>IF(L439="","",SUM($L$14:L439))</f>
        <v>-152</v>
      </c>
    </row>
    <row r="440" spans="1:13">
      <c r="A440">
        <v>427</v>
      </c>
      <c r="B440" s="4"/>
      <c r="C440" s="5">
        <v>34</v>
      </c>
      <c r="D440" s="6">
        <f>IF(C440="","",VLOOKUP(C440,Tabelle2!$A$2:$B$38,2,0))</f>
        <v>1</v>
      </c>
      <c r="E440" s="7" t="s">
        <v>8</v>
      </c>
      <c r="F440" s="3" t="str">
        <f t="shared" si="12"/>
        <v/>
      </c>
      <c r="G440" s="3" t="str">
        <f>IF(F440="","",SUM($F$14:F440))</f>
        <v/>
      </c>
      <c r="I440" s="5">
        <v>34</v>
      </c>
      <c r="J440" s="6">
        <f>IF(I440="","",VLOOKUP(I440,Tabelle2!$A$41:$B$77,2,0))</f>
        <v>3</v>
      </c>
      <c r="K440" s="7" t="s">
        <v>6</v>
      </c>
      <c r="L440" s="3">
        <f t="shared" si="13"/>
        <v>-12</v>
      </c>
      <c r="M440" s="3">
        <f>IF(L440="","",SUM($L$14:L440))</f>
        <v>-164</v>
      </c>
    </row>
    <row r="441" spans="1:13">
      <c r="A441">
        <v>428</v>
      </c>
      <c r="B441" s="4"/>
      <c r="C441" s="5">
        <v>36</v>
      </c>
      <c r="D441" s="6">
        <f>IF(C441="","",VLOOKUP(C441,Tabelle2!$A$2:$B$38,2,0))</f>
        <v>2</v>
      </c>
      <c r="E441" s="7" t="s">
        <v>8</v>
      </c>
      <c r="F441" s="3" t="str">
        <f t="shared" si="12"/>
        <v/>
      </c>
      <c r="G441" s="3" t="str">
        <f>IF(F441="","",SUM($F$14:F441))</f>
        <v/>
      </c>
      <c r="I441" s="5">
        <v>36</v>
      </c>
      <c r="J441" s="6">
        <f>IF(I441="","",VLOOKUP(I441,Tabelle2!$A$41:$B$77,2,0))</f>
        <v>3</v>
      </c>
      <c r="K441" s="7" t="s">
        <v>6</v>
      </c>
      <c r="L441" s="3">
        <f t="shared" si="13"/>
        <v>-12</v>
      </c>
      <c r="M441" s="3">
        <f>IF(L441="","",SUM($L$14:L441))</f>
        <v>-176</v>
      </c>
    </row>
    <row r="442" spans="1:13">
      <c r="A442">
        <v>429</v>
      </c>
      <c r="B442" s="4"/>
      <c r="C442" s="5">
        <v>27</v>
      </c>
      <c r="D442" s="6">
        <f>IF(C442="","",VLOOKUP(C442,Tabelle2!$A$2:$B$38,2,0))</f>
        <v>1</v>
      </c>
      <c r="E442" s="7" t="s">
        <v>6</v>
      </c>
      <c r="F442" s="3">
        <f t="shared" si="12"/>
        <v>-12</v>
      </c>
      <c r="G442" s="3">
        <f>IF(F442="","",SUM($F$14:F442))</f>
        <v>298</v>
      </c>
      <c r="I442" s="5">
        <v>27</v>
      </c>
      <c r="J442" s="6">
        <f>IF(I442="","",VLOOKUP(I442,Tabelle2!$A$41:$B$77,2,0))</f>
        <v>3</v>
      </c>
      <c r="K442" s="7" t="s">
        <v>6</v>
      </c>
      <c r="L442" s="3">
        <f t="shared" si="13"/>
        <v>-12</v>
      </c>
      <c r="M442" s="3">
        <f>IF(L442="","",SUM($L$14:L442))</f>
        <v>-188</v>
      </c>
    </row>
    <row r="443" spans="1:13">
      <c r="A443">
        <v>430</v>
      </c>
      <c r="B443" s="4"/>
      <c r="C443" s="5">
        <v>31</v>
      </c>
      <c r="D443" s="6">
        <f>IF(C443="","",VLOOKUP(C443,Tabelle2!$A$2:$B$38,2,0))</f>
        <v>3</v>
      </c>
      <c r="E443" s="7" t="s">
        <v>7</v>
      </c>
      <c r="F443" s="3">
        <f t="shared" si="12"/>
        <v>25</v>
      </c>
      <c r="G443" s="3">
        <f>IF(F443="","",SUM($F$14:F443))</f>
        <v>323</v>
      </c>
      <c r="I443" s="5">
        <v>31</v>
      </c>
      <c r="J443" s="6">
        <f>IF(I443="","",VLOOKUP(I443,Tabelle2!$A$41:$B$77,2,0))</f>
        <v>3</v>
      </c>
      <c r="K443" s="7" t="s">
        <v>6</v>
      </c>
      <c r="L443" s="3">
        <f t="shared" si="13"/>
        <v>-12</v>
      </c>
      <c r="M443" s="3">
        <f>IF(L443="","",SUM($L$14:L443))</f>
        <v>-200</v>
      </c>
    </row>
    <row r="444" spans="1:13">
      <c r="A444">
        <v>431</v>
      </c>
      <c r="B444" s="4"/>
      <c r="C444" s="5">
        <v>23</v>
      </c>
      <c r="D444" s="6">
        <f>IF(C444="","",VLOOKUP(C444,Tabelle2!$A$2:$B$38,2,0))</f>
        <v>2</v>
      </c>
      <c r="E444" s="7" t="s">
        <v>8</v>
      </c>
      <c r="F444" s="3" t="str">
        <f t="shared" si="12"/>
        <v/>
      </c>
      <c r="G444" s="3" t="str">
        <f>IF(F444="","",SUM($F$14:F444))</f>
        <v/>
      </c>
      <c r="I444" s="5">
        <v>23</v>
      </c>
      <c r="J444" s="6">
        <f>IF(I444="","",VLOOKUP(I444,Tabelle2!$A$41:$B$77,2,0))</f>
        <v>2</v>
      </c>
      <c r="K444" s="7" t="s">
        <v>7</v>
      </c>
      <c r="L444" s="3">
        <f t="shared" si="13"/>
        <v>25</v>
      </c>
      <c r="M444" s="3">
        <f>IF(L444="","",SUM($L$14:L444))</f>
        <v>-175</v>
      </c>
    </row>
    <row r="445" spans="1:13">
      <c r="A445">
        <v>432</v>
      </c>
      <c r="B445" s="4"/>
      <c r="C445" s="5">
        <v>0</v>
      </c>
      <c r="D445" s="6">
        <f>IF(C445="","",VLOOKUP(C445,Tabelle2!$A$2:$B$38,2,0))</f>
        <v>1</v>
      </c>
      <c r="E445" s="7" t="s">
        <v>8</v>
      </c>
      <c r="F445" s="3" t="str">
        <f t="shared" si="12"/>
        <v/>
      </c>
      <c r="G445" s="3" t="str">
        <f>IF(F445="","",SUM($F$14:F445))</f>
        <v/>
      </c>
      <c r="I445" s="5">
        <v>0</v>
      </c>
      <c r="J445" s="6">
        <f>IF(I445="","",VLOOKUP(I445,Tabelle2!$A$41:$B$77,2,0))</f>
        <v>0</v>
      </c>
      <c r="K445" s="7" t="s">
        <v>8</v>
      </c>
      <c r="L445" s="3" t="str">
        <f t="shared" si="13"/>
        <v/>
      </c>
      <c r="M445" s="3" t="str">
        <f>IF(L445="","",SUM($L$14:L445))</f>
        <v/>
      </c>
    </row>
    <row r="446" spans="1:13">
      <c r="A446">
        <v>433</v>
      </c>
      <c r="B446" s="4"/>
      <c r="C446" s="5">
        <v>5</v>
      </c>
      <c r="D446" s="6">
        <f>IF(C446="","",VLOOKUP(C446,Tabelle2!$A$2:$B$38,2,0))</f>
        <v>2</v>
      </c>
      <c r="E446" s="7" t="s">
        <v>6</v>
      </c>
      <c r="F446" s="3">
        <f t="shared" si="12"/>
        <v>-12</v>
      </c>
      <c r="G446" s="3">
        <f>IF(F446="","",SUM($F$14:F446))</f>
        <v>311</v>
      </c>
      <c r="I446" s="5">
        <v>5</v>
      </c>
      <c r="J446" s="6">
        <f>IF(I446="","",VLOOKUP(I446,Tabelle2!$A$41:$B$77,2,0))</f>
        <v>1</v>
      </c>
      <c r="K446" s="7" t="s">
        <v>8</v>
      </c>
      <c r="L446" s="3" t="str">
        <f t="shared" si="13"/>
        <v/>
      </c>
      <c r="M446" s="3" t="str">
        <f>IF(L446="","",SUM($L$14:L446))</f>
        <v/>
      </c>
    </row>
    <row r="447" spans="1:13">
      <c r="A447">
        <v>434</v>
      </c>
      <c r="B447" s="4"/>
      <c r="C447" s="5">
        <v>36</v>
      </c>
      <c r="D447" s="6">
        <f>IF(C447="","",VLOOKUP(C447,Tabelle2!$A$2:$B$38,2,0))</f>
        <v>2</v>
      </c>
      <c r="E447" s="7" t="s">
        <v>6</v>
      </c>
      <c r="F447" s="3">
        <f t="shared" si="12"/>
        <v>-12</v>
      </c>
      <c r="G447" s="3">
        <f>IF(F447="","",SUM($F$14:F447))</f>
        <v>299</v>
      </c>
      <c r="I447" s="5">
        <v>36</v>
      </c>
      <c r="J447" s="6">
        <f>IF(I447="","",VLOOKUP(I447,Tabelle2!$A$41:$B$77,2,0))</f>
        <v>3</v>
      </c>
      <c r="K447" s="7" t="s">
        <v>8</v>
      </c>
      <c r="L447" s="3" t="str">
        <f t="shared" si="13"/>
        <v/>
      </c>
      <c r="M447" s="3" t="str">
        <f>IF(L447="","",SUM($L$14:L447))</f>
        <v/>
      </c>
    </row>
    <row r="448" spans="1:13">
      <c r="A448">
        <v>435</v>
      </c>
      <c r="B448" s="4"/>
      <c r="C448" s="5">
        <v>3</v>
      </c>
      <c r="D448" s="6">
        <f>IF(C448="","",VLOOKUP(C448,Tabelle2!$A$2:$B$38,2,0))</f>
        <v>3</v>
      </c>
      <c r="E448" s="7" t="s">
        <v>7</v>
      </c>
      <c r="F448" s="3">
        <f t="shared" si="12"/>
        <v>25</v>
      </c>
      <c r="G448" s="3">
        <f>IF(F448="","",SUM($F$14:F448))</f>
        <v>324</v>
      </c>
      <c r="I448" s="5">
        <v>3</v>
      </c>
      <c r="J448" s="6">
        <f>IF(I448="","",VLOOKUP(I448,Tabelle2!$A$41:$B$77,2,0))</f>
        <v>1</v>
      </c>
      <c r="K448" s="7" t="s">
        <v>6</v>
      </c>
      <c r="L448" s="3">
        <f t="shared" si="13"/>
        <v>-12</v>
      </c>
      <c r="M448" s="3">
        <f>IF(L448="","",SUM($L$14:L448))</f>
        <v>-187</v>
      </c>
    </row>
    <row r="449" spans="1:13">
      <c r="A449">
        <v>436</v>
      </c>
      <c r="B449" s="4"/>
      <c r="C449" s="5">
        <v>18</v>
      </c>
      <c r="D449" s="6">
        <f>IF(C449="","",VLOOKUP(C449,Tabelle2!$A$2:$B$38,2,0))</f>
        <v>3</v>
      </c>
      <c r="E449" s="7" t="s">
        <v>8</v>
      </c>
      <c r="F449" s="3" t="str">
        <f t="shared" si="12"/>
        <v/>
      </c>
      <c r="G449" s="3" t="str">
        <f>IF(F449="","",SUM($F$14:F449))</f>
        <v/>
      </c>
      <c r="I449" s="5">
        <v>18</v>
      </c>
      <c r="J449" s="6">
        <f>IF(I449="","",VLOOKUP(I449,Tabelle2!$A$41:$B$77,2,0))</f>
        <v>2</v>
      </c>
      <c r="K449" s="7" t="s">
        <v>7</v>
      </c>
      <c r="L449" s="3">
        <f t="shared" si="13"/>
        <v>25</v>
      </c>
      <c r="M449" s="3">
        <f>IF(L449="","",SUM($L$14:L449))</f>
        <v>-162</v>
      </c>
    </row>
    <row r="450" spans="1:13">
      <c r="A450">
        <v>437</v>
      </c>
      <c r="B450" s="4"/>
      <c r="C450" s="5">
        <v>16</v>
      </c>
      <c r="D450" s="6">
        <f>IF(C450="","",VLOOKUP(C450,Tabelle2!$A$2:$B$38,2,0))</f>
        <v>2</v>
      </c>
      <c r="E450" s="7" t="s">
        <v>8</v>
      </c>
      <c r="F450" s="3" t="str">
        <f t="shared" si="12"/>
        <v/>
      </c>
      <c r="G450" s="3" t="str">
        <f>IF(F450="","",SUM($F$14:F450))</f>
        <v/>
      </c>
      <c r="I450" s="5">
        <v>16</v>
      </c>
      <c r="J450" s="6">
        <f>IF(I450="","",VLOOKUP(I450,Tabelle2!$A$41:$B$77,2,0))</f>
        <v>2</v>
      </c>
      <c r="K450" s="7" t="s">
        <v>8</v>
      </c>
      <c r="L450" s="3" t="str">
        <f t="shared" si="13"/>
        <v/>
      </c>
      <c r="M450" s="3" t="str">
        <f>IF(L450="","",SUM($L$14:L450))</f>
        <v/>
      </c>
    </row>
    <row r="451" spans="1:13">
      <c r="A451">
        <v>438</v>
      </c>
      <c r="B451" s="4"/>
      <c r="C451" s="5">
        <v>19</v>
      </c>
      <c r="D451" s="6">
        <f>IF(C451="","",VLOOKUP(C451,Tabelle2!$A$2:$B$38,2,0))</f>
        <v>1</v>
      </c>
      <c r="E451" s="7" t="s">
        <v>7</v>
      </c>
      <c r="F451" s="3">
        <f t="shared" si="12"/>
        <v>25</v>
      </c>
      <c r="G451" s="3">
        <f>IF(F451="","",SUM($F$14:F451))</f>
        <v>349</v>
      </c>
      <c r="I451" s="5">
        <v>19</v>
      </c>
      <c r="J451" s="6">
        <f>IF(I451="","",VLOOKUP(I451,Tabelle2!$A$41:$B$77,2,0))</f>
        <v>2</v>
      </c>
      <c r="K451" s="7" t="s">
        <v>8</v>
      </c>
      <c r="L451" s="3" t="str">
        <f t="shared" si="13"/>
        <v/>
      </c>
      <c r="M451" s="3" t="str">
        <f>IF(L451="","",SUM($L$14:L451))</f>
        <v/>
      </c>
    </row>
    <row r="452" spans="1:13">
      <c r="A452">
        <v>439</v>
      </c>
      <c r="B452" s="4"/>
      <c r="C452" s="5">
        <v>4</v>
      </c>
      <c r="D452" s="6">
        <f>IF(C452="","",VLOOKUP(C452,Tabelle2!$A$2:$B$38,2,0))</f>
        <v>1</v>
      </c>
      <c r="E452" s="7" t="s">
        <v>8</v>
      </c>
      <c r="F452" s="3" t="str">
        <f t="shared" si="12"/>
        <v/>
      </c>
      <c r="G452" s="3" t="str">
        <f>IF(F452="","",SUM($F$14:F452))</f>
        <v/>
      </c>
      <c r="I452" s="5">
        <v>4</v>
      </c>
      <c r="J452" s="6">
        <f>IF(I452="","",VLOOKUP(I452,Tabelle2!$A$41:$B$77,2,0))</f>
        <v>1</v>
      </c>
      <c r="K452" s="7" t="s">
        <v>8</v>
      </c>
      <c r="L452" s="3" t="str">
        <f t="shared" si="13"/>
        <v/>
      </c>
      <c r="M452" s="3" t="str">
        <f>IF(L452="","",SUM($L$14:L452))</f>
        <v/>
      </c>
    </row>
    <row r="453" spans="1:13">
      <c r="A453">
        <v>440</v>
      </c>
      <c r="B453" s="4"/>
      <c r="C453" s="5">
        <v>14</v>
      </c>
      <c r="D453" s="6">
        <f>IF(C453="","",VLOOKUP(C453,Tabelle2!$A$2:$B$38,2,0))</f>
        <v>3</v>
      </c>
      <c r="E453" s="7" t="s">
        <v>8</v>
      </c>
      <c r="F453" s="3" t="str">
        <f t="shared" si="12"/>
        <v/>
      </c>
      <c r="G453" s="3" t="str">
        <f>IF(F453="","",SUM($F$14:F453))</f>
        <v/>
      </c>
      <c r="I453" s="5">
        <v>14</v>
      </c>
      <c r="J453" s="6">
        <f>IF(I453="","",VLOOKUP(I453,Tabelle2!$A$41:$B$77,2,0))</f>
        <v>2</v>
      </c>
      <c r="K453" s="7" t="s">
        <v>6</v>
      </c>
      <c r="L453" s="3">
        <f t="shared" si="13"/>
        <v>-12</v>
      </c>
      <c r="M453" s="3">
        <f>IF(L453="","",SUM($L$14:L453))</f>
        <v>-174</v>
      </c>
    </row>
    <row r="454" spans="1:13">
      <c r="A454">
        <v>441</v>
      </c>
      <c r="B454" s="4"/>
      <c r="C454" s="5">
        <v>2</v>
      </c>
      <c r="D454" s="6">
        <f>IF(C454="","",VLOOKUP(C454,Tabelle2!$A$2:$B$38,2,0))</f>
        <v>1</v>
      </c>
      <c r="E454" s="7" t="s">
        <v>6</v>
      </c>
      <c r="F454" s="3">
        <f t="shared" si="12"/>
        <v>-12</v>
      </c>
      <c r="G454" s="3">
        <f>IF(F454="","",SUM($F$14:F454))</f>
        <v>337</v>
      </c>
      <c r="I454" s="5">
        <v>2</v>
      </c>
      <c r="J454" s="6">
        <f>IF(I454="","",VLOOKUP(I454,Tabelle2!$A$41:$B$77,2,0))</f>
        <v>1</v>
      </c>
      <c r="K454" s="7" t="s">
        <v>6</v>
      </c>
      <c r="L454" s="3">
        <f t="shared" si="13"/>
        <v>-12</v>
      </c>
      <c r="M454" s="3">
        <f>IF(L454="","",SUM($L$14:L454))</f>
        <v>-186</v>
      </c>
    </row>
    <row r="455" spans="1:13">
      <c r="A455">
        <v>442</v>
      </c>
      <c r="B455" s="4"/>
      <c r="C455" s="5">
        <v>32</v>
      </c>
      <c r="D455" s="6">
        <f>IF(C455="","",VLOOKUP(C455,Tabelle2!$A$2:$B$38,2,0))</f>
        <v>1</v>
      </c>
      <c r="E455" s="7" t="s">
        <v>6</v>
      </c>
      <c r="F455" s="3">
        <f t="shared" si="12"/>
        <v>-12</v>
      </c>
      <c r="G455" s="3">
        <f>IF(F455="","",SUM($F$14:F455))</f>
        <v>325</v>
      </c>
      <c r="I455" s="5">
        <v>32</v>
      </c>
      <c r="J455" s="6">
        <f>IF(I455="","",VLOOKUP(I455,Tabelle2!$A$41:$B$77,2,0))</f>
        <v>3</v>
      </c>
      <c r="K455" s="7" t="s">
        <v>7</v>
      </c>
      <c r="L455" s="3">
        <f t="shared" si="13"/>
        <v>25</v>
      </c>
      <c r="M455" s="3">
        <f>IF(L455="","",SUM($L$14:L455))</f>
        <v>-161</v>
      </c>
    </row>
    <row r="456" spans="1:13">
      <c r="A456">
        <v>443</v>
      </c>
      <c r="B456" s="4"/>
      <c r="C456" s="5">
        <v>11</v>
      </c>
      <c r="D456" s="6">
        <f>IF(C456="","",VLOOKUP(C456,Tabelle2!$A$2:$B$38,2,0))</f>
        <v>2</v>
      </c>
      <c r="E456" s="7" t="s">
        <v>7</v>
      </c>
      <c r="F456" s="3">
        <f t="shared" si="12"/>
        <v>25</v>
      </c>
      <c r="G456" s="3">
        <f>IF(F456="","",SUM($F$14:F456))</f>
        <v>350</v>
      </c>
      <c r="I456" s="5">
        <v>11</v>
      </c>
      <c r="J456" s="6">
        <f>IF(I456="","",VLOOKUP(I456,Tabelle2!$A$41:$B$77,2,0))</f>
        <v>1</v>
      </c>
      <c r="K456" s="7" t="s">
        <v>8</v>
      </c>
      <c r="L456" s="3" t="str">
        <f t="shared" si="13"/>
        <v/>
      </c>
      <c r="M456" s="3" t="str">
        <f>IF(L456="","",SUM($L$14:L456))</f>
        <v/>
      </c>
    </row>
    <row r="457" spans="1:13">
      <c r="A457">
        <v>444</v>
      </c>
      <c r="B457" s="4"/>
      <c r="C457" s="5">
        <v>26</v>
      </c>
      <c r="D457" s="6">
        <f>IF(C457="","",VLOOKUP(C457,Tabelle2!$A$2:$B$38,2,0))</f>
        <v>3</v>
      </c>
      <c r="E457" s="7" t="s">
        <v>8</v>
      </c>
      <c r="F457" s="3" t="str">
        <f t="shared" si="12"/>
        <v/>
      </c>
      <c r="G457" s="3" t="str">
        <f>IF(F457="","",SUM($F$14:F457))</f>
        <v/>
      </c>
      <c r="I457" s="5">
        <v>26</v>
      </c>
      <c r="J457" s="6">
        <f>IF(I457="","",VLOOKUP(I457,Tabelle2!$A$41:$B$77,2,0))</f>
        <v>3</v>
      </c>
      <c r="K457" s="7" t="s">
        <v>8</v>
      </c>
      <c r="L457" s="3" t="str">
        <f t="shared" si="13"/>
        <v/>
      </c>
      <c r="M457" s="3" t="str">
        <f>IF(L457="","",SUM($L$14:L457))</f>
        <v/>
      </c>
    </row>
    <row r="458" spans="1:13">
      <c r="A458">
        <v>445</v>
      </c>
      <c r="B458" s="4"/>
      <c r="C458" s="5">
        <v>29</v>
      </c>
      <c r="D458" s="6">
        <f>IF(C458="","",VLOOKUP(C458,Tabelle2!$A$2:$B$38,2,0))</f>
        <v>3</v>
      </c>
      <c r="E458" s="7" t="s">
        <v>8</v>
      </c>
      <c r="F458" s="3" t="str">
        <f t="shared" si="12"/>
        <v/>
      </c>
      <c r="G458" s="3" t="str">
        <f>IF(F458="","",SUM($F$14:F458))</f>
        <v/>
      </c>
      <c r="I458" s="5">
        <v>29</v>
      </c>
      <c r="J458" s="6">
        <f>IF(I458="","",VLOOKUP(I458,Tabelle2!$A$41:$B$77,2,0))</f>
        <v>3</v>
      </c>
      <c r="K458" s="7" t="s">
        <v>6</v>
      </c>
      <c r="L458" s="3">
        <f t="shared" si="13"/>
        <v>-12</v>
      </c>
      <c r="M458" s="3">
        <f>IF(L458="","",SUM($L$14:L458))</f>
        <v>-173</v>
      </c>
    </row>
    <row r="459" spans="1:13">
      <c r="A459">
        <v>446</v>
      </c>
      <c r="B459" s="4"/>
      <c r="C459" s="5">
        <v>27</v>
      </c>
      <c r="D459" s="6">
        <f>IF(C459="","",VLOOKUP(C459,Tabelle2!$A$2:$B$38,2,0))</f>
        <v>1</v>
      </c>
      <c r="E459" s="7" t="s">
        <v>8</v>
      </c>
      <c r="F459" s="3" t="str">
        <f t="shared" si="12"/>
        <v/>
      </c>
      <c r="G459" s="3" t="str">
        <f>IF(F459="","",SUM($F$14:F459))</f>
        <v/>
      </c>
      <c r="I459" s="5">
        <v>27</v>
      </c>
      <c r="J459" s="6">
        <f>IF(I459="","",VLOOKUP(I459,Tabelle2!$A$41:$B$77,2,0))</f>
        <v>3</v>
      </c>
      <c r="K459" s="7" t="s">
        <v>6</v>
      </c>
      <c r="L459" s="3">
        <f t="shared" si="13"/>
        <v>-12</v>
      </c>
      <c r="M459" s="3">
        <f>IF(L459="","",SUM($L$14:L459))</f>
        <v>-185</v>
      </c>
    </row>
    <row r="460" spans="1:13">
      <c r="A460">
        <v>447</v>
      </c>
      <c r="B460" s="4"/>
      <c r="C460" s="5">
        <v>32</v>
      </c>
      <c r="D460" s="6">
        <f>IF(C460="","",VLOOKUP(C460,Tabelle2!$A$2:$B$38,2,0))</f>
        <v>1</v>
      </c>
      <c r="E460" s="7" t="s">
        <v>6</v>
      </c>
      <c r="F460" s="3">
        <f t="shared" si="12"/>
        <v>-12</v>
      </c>
      <c r="G460" s="3">
        <f>IF(F460="","",SUM($F$14:F460))</f>
        <v>338</v>
      </c>
      <c r="I460" s="5">
        <v>32</v>
      </c>
      <c r="J460" s="6">
        <f>IF(I460="","",VLOOKUP(I460,Tabelle2!$A$41:$B$77,2,0))</f>
        <v>3</v>
      </c>
      <c r="K460" s="7" t="s">
        <v>6</v>
      </c>
      <c r="L460" s="3">
        <f t="shared" si="13"/>
        <v>-12</v>
      </c>
      <c r="M460" s="3">
        <f>IF(L460="","",SUM($L$14:L460))</f>
        <v>-197</v>
      </c>
    </row>
    <row r="461" spans="1:13">
      <c r="A461">
        <v>448</v>
      </c>
      <c r="B461" s="4"/>
      <c r="C461" s="5">
        <v>10</v>
      </c>
      <c r="D461" s="6">
        <f>IF(C461="","",VLOOKUP(C461,Tabelle2!$A$2:$B$38,2,0))</f>
        <v>2</v>
      </c>
      <c r="E461" s="7" t="s">
        <v>7</v>
      </c>
      <c r="F461" s="3">
        <f t="shared" si="12"/>
        <v>25</v>
      </c>
      <c r="G461" s="3">
        <f>IF(F461="","",SUM($F$14:F461))</f>
        <v>363</v>
      </c>
      <c r="I461" s="5">
        <v>10</v>
      </c>
      <c r="J461" s="6">
        <f>IF(I461="","",VLOOKUP(I461,Tabelle2!$A$41:$B$77,2,0))</f>
        <v>1</v>
      </c>
      <c r="K461" s="7" t="s">
        <v>6</v>
      </c>
      <c r="L461" s="3">
        <f t="shared" si="13"/>
        <v>-12</v>
      </c>
      <c r="M461" s="3">
        <f>IF(L461="","",SUM($L$14:L461))</f>
        <v>-209</v>
      </c>
    </row>
    <row r="462" spans="1:13">
      <c r="A462">
        <v>449</v>
      </c>
      <c r="B462" s="4"/>
      <c r="C462" s="5">
        <v>34</v>
      </c>
      <c r="D462" s="6">
        <f>IF(C462="","",VLOOKUP(C462,Tabelle2!$A$2:$B$38,2,0))</f>
        <v>1</v>
      </c>
      <c r="E462" s="7" t="s">
        <v>8</v>
      </c>
      <c r="F462" s="3" t="str">
        <f t="shared" si="12"/>
        <v/>
      </c>
      <c r="G462" s="3" t="str">
        <f>IF(F462="","",SUM($F$14:F462))</f>
        <v/>
      </c>
      <c r="I462" s="5">
        <v>34</v>
      </c>
      <c r="J462" s="6">
        <f>IF(I462="","",VLOOKUP(I462,Tabelle2!$A$41:$B$77,2,0))</f>
        <v>3</v>
      </c>
      <c r="K462" s="7" t="s">
        <v>6</v>
      </c>
      <c r="L462" s="3">
        <f t="shared" si="13"/>
        <v>-12</v>
      </c>
      <c r="M462" s="3">
        <f>IF(L462="","",SUM($L$14:L462))</f>
        <v>-221</v>
      </c>
    </row>
    <row r="463" spans="1:13">
      <c r="A463">
        <v>450</v>
      </c>
      <c r="B463" s="4"/>
      <c r="C463" s="5">
        <v>30</v>
      </c>
      <c r="D463" s="6">
        <f>IF(C463="","",VLOOKUP(C463,Tabelle2!$A$2:$B$38,2,0))</f>
        <v>2</v>
      </c>
      <c r="E463" s="7" t="s">
        <v>8</v>
      </c>
      <c r="F463" s="3" t="str">
        <f t="shared" ref="F463:F526" si="14">IF(E463="","",IF(E463="w",25,IF(E463="l",-12,"")))</f>
        <v/>
      </c>
      <c r="G463" s="3" t="str">
        <f>IF(F463="","",SUM($F$14:F463))</f>
        <v/>
      </c>
      <c r="I463" s="5">
        <v>30</v>
      </c>
      <c r="J463" s="6">
        <f>IF(I463="","",VLOOKUP(I463,Tabelle2!$A$41:$B$77,2,0))</f>
        <v>3</v>
      </c>
      <c r="K463" s="7" t="s">
        <v>6</v>
      </c>
      <c r="L463" s="3">
        <f t="shared" ref="L463:L526" si="15">IF(K463="","",IF(K463="w",25,IF(K463="l",-12,"")))</f>
        <v>-12</v>
      </c>
      <c r="M463" s="3">
        <f>IF(L463="","",SUM($L$14:L463))</f>
        <v>-233</v>
      </c>
    </row>
    <row r="464" spans="1:13">
      <c r="A464">
        <v>451</v>
      </c>
      <c r="B464" s="4"/>
      <c r="C464" s="5">
        <v>20</v>
      </c>
      <c r="D464" s="6">
        <f>IF(C464="","",VLOOKUP(C464,Tabelle2!$A$2:$B$38,2,0))</f>
        <v>2</v>
      </c>
      <c r="E464" s="7" t="s">
        <v>6</v>
      </c>
      <c r="F464" s="3">
        <f t="shared" si="14"/>
        <v>-12</v>
      </c>
      <c r="G464" s="3">
        <f>IF(F464="","",SUM($F$14:F464))</f>
        <v>351</v>
      </c>
      <c r="I464" s="5">
        <v>20</v>
      </c>
      <c r="J464" s="6">
        <f>IF(I464="","",VLOOKUP(I464,Tabelle2!$A$41:$B$77,2,0))</f>
        <v>2</v>
      </c>
      <c r="K464" s="7" t="s">
        <v>6</v>
      </c>
      <c r="L464" s="3">
        <f t="shared" si="15"/>
        <v>-12</v>
      </c>
      <c r="M464" s="3">
        <f>IF(L464="","",SUM($L$14:L464))</f>
        <v>-245</v>
      </c>
    </row>
    <row r="465" spans="1:13">
      <c r="A465">
        <v>452</v>
      </c>
      <c r="B465" s="4"/>
      <c r="C465" s="5">
        <v>9</v>
      </c>
      <c r="D465" s="6">
        <f>IF(C465="","",VLOOKUP(C465,Tabelle2!$A$2:$B$38,2,0))</f>
        <v>3</v>
      </c>
      <c r="E465" s="7" t="s">
        <v>7</v>
      </c>
      <c r="F465" s="3">
        <f t="shared" si="14"/>
        <v>25</v>
      </c>
      <c r="G465" s="3">
        <f>IF(F465="","",SUM($F$14:F465))</f>
        <v>376</v>
      </c>
      <c r="I465" s="5">
        <v>9</v>
      </c>
      <c r="J465" s="6">
        <f>IF(I465="","",VLOOKUP(I465,Tabelle2!$A$41:$B$77,2,0))</f>
        <v>1</v>
      </c>
      <c r="K465" s="7" t="s">
        <v>8</v>
      </c>
      <c r="L465" s="3" t="str">
        <f t="shared" si="15"/>
        <v/>
      </c>
      <c r="M465" s="3" t="str">
        <f>IF(L465="","",SUM($L$14:L465))</f>
        <v/>
      </c>
    </row>
    <row r="466" spans="1:13">
      <c r="A466">
        <v>453</v>
      </c>
      <c r="B466" s="4"/>
      <c r="C466" s="5">
        <v>1</v>
      </c>
      <c r="D466" s="6">
        <f>IF(C466="","",VLOOKUP(C466,Tabelle2!$A$2:$B$38,2,0))</f>
        <v>2</v>
      </c>
      <c r="E466" s="7" t="s">
        <v>8</v>
      </c>
      <c r="F466" s="3" t="str">
        <f t="shared" si="14"/>
        <v/>
      </c>
      <c r="G466" s="3" t="str">
        <f>IF(F466="","",SUM($F$14:F466))</f>
        <v/>
      </c>
      <c r="I466" s="5">
        <v>1</v>
      </c>
      <c r="J466" s="6">
        <f>IF(I466="","",VLOOKUP(I466,Tabelle2!$A$41:$B$77,2,0))</f>
        <v>1</v>
      </c>
      <c r="K466" s="7" t="s">
        <v>8</v>
      </c>
      <c r="L466" s="3" t="str">
        <f t="shared" si="15"/>
        <v/>
      </c>
      <c r="M466" s="3" t="str">
        <f>IF(L466="","",SUM($L$14:L466))</f>
        <v/>
      </c>
    </row>
    <row r="467" spans="1:13">
      <c r="A467">
        <v>454</v>
      </c>
      <c r="B467" s="4"/>
      <c r="C467" s="5">
        <v>13</v>
      </c>
      <c r="D467" s="6">
        <f>IF(C467="","",VLOOKUP(C467,Tabelle2!$A$2:$B$38,2,0))</f>
        <v>1</v>
      </c>
      <c r="E467" s="7" t="s">
        <v>8</v>
      </c>
      <c r="F467" s="3" t="str">
        <f t="shared" si="14"/>
        <v/>
      </c>
      <c r="G467" s="3" t="str">
        <f>IF(F467="","",SUM($F$14:F467))</f>
        <v/>
      </c>
      <c r="I467" s="5">
        <v>13</v>
      </c>
      <c r="J467" s="6">
        <f>IF(I467="","",VLOOKUP(I467,Tabelle2!$A$41:$B$77,2,0))</f>
        <v>2</v>
      </c>
      <c r="K467" s="7" t="s">
        <v>8</v>
      </c>
      <c r="L467" s="3" t="str">
        <f t="shared" si="15"/>
        <v/>
      </c>
      <c r="M467" s="3" t="str">
        <f>IF(L467="","",SUM($L$14:L467))</f>
        <v/>
      </c>
    </row>
    <row r="468" spans="1:13">
      <c r="A468">
        <v>455</v>
      </c>
      <c r="B468" s="4"/>
      <c r="C468" s="5">
        <v>32</v>
      </c>
      <c r="D468" s="6">
        <f>IF(C468="","",VLOOKUP(C468,Tabelle2!$A$2:$B$38,2,0))</f>
        <v>1</v>
      </c>
      <c r="E468" s="7" t="s">
        <v>6</v>
      </c>
      <c r="F468" s="3">
        <f t="shared" si="14"/>
        <v>-12</v>
      </c>
      <c r="G468" s="3">
        <f>IF(F468="","",SUM($F$14:F468))</f>
        <v>364</v>
      </c>
      <c r="I468" s="5">
        <v>32</v>
      </c>
      <c r="J468" s="6">
        <f>IF(I468="","",VLOOKUP(I468,Tabelle2!$A$41:$B$77,2,0))</f>
        <v>3</v>
      </c>
      <c r="K468" s="7" t="s">
        <v>7</v>
      </c>
      <c r="L468" s="3">
        <f t="shared" si="15"/>
        <v>25</v>
      </c>
      <c r="M468" s="3">
        <f>IF(L468="","",SUM($L$14:L468))</f>
        <v>-220</v>
      </c>
    </row>
    <row r="469" spans="1:13">
      <c r="A469">
        <v>456</v>
      </c>
      <c r="B469" s="4"/>
      <c r="C469" s="5">
        <v>29</v>
      </c>
      <c r="D469" s="6">
        <f>IF(C469="","",VLOOKUP(C469,Tabelle2!$A$2:$B$38,2,0))</f>
        <v>3</v>
      </c>
      <c r="E469" s="7" t="s">
        <v>7</v>
      </c>
      <c r="F469" s="3">
        <f t="shared" si="14"/>
        <v>25</v>
      </c>
      <c r="G469" s="3">
        <f>IF(F469="","",SUM($F$14:F469))</f>
        <v>389</v>
      </c>
      <c r="I469" s="5">
        <v>29</v>
      </c>
      <c r="J469" s="6">
        <f>IF(I469="","",VLOOKUP(I469,Tabelle2!$A$41:$B$77,2,0))</f>
        <v>3</v>
      </c>
      <c r="K469" s="7" t="s">
        <v>8</v>
      </c>
      <c r="L469" s="3" t="str">
        <f t="shared" si="15"/>
        <v/>
      </c>
      <c r="M469" s="3" t="str">
        <f>IF(L469="","",SUM($L$14:L469))</f>
        <v/>
      </c>
    </row>
    <row r="470" spans="1:13">
      <c r="A470">
        <v>457</v>
      </c>
      <c r="B470" s="4"/>
      <c r="C470" s="5">
        <v>29</v>
      </c>
      <c r="D470" s="6">
        <f>IF(C470="","",VLOOKUP(C470,Tabelle2!$A$2:$B$38,2,0))</f>
        <v>3</v>
      </c>
      <c r="E470" s="7" t="s">
        <v>8</v>
      </c>
      <c r="F470" s="3" t="str">
        <f t="shared" si="14"/>
        <v/>
      </c>
      <c r="G470" s="3" t="str">
        <f>IF(F470="","",SUM($F$14:F470))</f>
        <v/>
      </c>
      <c r="I470" s="5">
        <v>29</v>
      </c>
      <c r="J470" s="6">
        <f>IF(I470="","",VLOOKUP(I470,Tabelle2!$A$41:$B$77,2,0))</f>
        <v>3</v>
      </c>
      <c r="K470" s="7" t="s">
        <v>8</v>
      </c>
      <c r="L470" s="3" t="str">
        <f t="shared" si="15"/>
        <v/>
      </c>
      <c r="M470" s="3" t="str">
        <f>IF(L470="","",SUM($L$14:L470))</f>
        <v/>
      </c>
    </row>
    <row r="471" spans="1:13">
      <c r="A471">
        <v>458</v>
      </c>
      <c r="B471" s="4"/>
      <c r="C471" s="5">
        <v>8</v>
      </c>
      <c r="D471" s="6">
        <f>IF(C471="","",VLOOKUP(C471,Tabelle2!$A$2:$B$38,2,0))</f>
        <v>2</v>
      </c>
      <c r="E471" s="7" t="s">
        <v>8</v>
      </c>
      <c r="F471" s="3" t="str">
        <f t="shared" si="14"/>
        <v/>
      </c>
      <c r="G471" s="3" t="str">
        <f>IF(F471="","",SUM($F$14:F471))</f>
        <v/>
      </c>
      <c r="I471" s="5">
        <v>8</v>
      </c>
      <c r="J471" s="6">
        <f>IF(I471="","",VLOOKUP(I471,Tabelle2!$A$41:$B$77,2,0))</f>
        <v>1</v>
      </c>
      <c r="K471" s="7" t="s">
        <v>8</v>
      </c>
      <c r="L471" s="3" t="str">
        <f t="shared" si="15"/>
        <v/>
      </c>
      <c r="M471" s="3" t="str">
        <f>IF(L471="","",SUM($L$14:L471))</f>
        <v/>
      </c>
    </row>
    <row r="472" spans="1:13">
      <c r="A472">
        <v>459</v>
      </c>
      <c r="B472" s="4"/>
      <c r="C472" s="5">
        <v>11</v>
      </c>
      <c r="D472" s="6">
        <f>IF(C472="","",VLOOKUP(C472,Tabelle2!$A$2:$B$38,2,0))</f>
        <v>2</v>
      </c>
      <c r="E472" s="7" t="s">
        <v>6</v>
      </c>
      <c r="F472" s="3">
        <f t="shared" si="14"/>
        <v>-12</v>
      </c>
      <c r="G472" s="3">
        <f>IF(F472="","",SUM($F$14:F472))</f>
        <v>377</v>
      </c>
      <c r="I472" s="5">
        <v>11</v>
      </c>
      <c r="J472" s="6">
        <f>IF(I472="","",VLOOKUP(I472,Tabelle2!$A$41:$B$77,2,0))</f>
        <v>1</v>
      </c>
      <c r="K472" s="7" t="s">
        <v>6</v>
      </c>
      <c r="L472" s="3">
        <f t="shared" si="15"/>
        <v>-12</v>
      </c>
      <c r="M472" s="3">
        <f>IF(L472="","",SUM($L$14:L472))</f>
        <v>-232</v>
      </c>
    </row>
    <row r="473" spans="1:13">
      <c r="A473">
        <v>460</v>
      </c>
      <c r="B473" s="4"/>
      <c r="C473" s="5">
        <v>14</v>
      </c>
      <c r="D473" s="6">
        <f>IF(C473="","",VLOOKUP(C473,Tabelle2!$A$2:$B$38,2,0))</f>
        <v>3</v>
      </c>
      <c r="E473" s="7" t="s">
        <v>6</v>
      </c>
      <c r="F473" s="3">
        <f t="shared" si="14"/>
        <v>-12</v>
      </c>
      <c r="G473" s="3">
        <f>IF(F473="","",SUM($F$14:F473))</f>
        <v>365</v>
      </c>
      <c r="I473" s="5">
        <v>14</v>
      </c>
      <c r="J473" s="6">
        <f>IF(I473="","",VLOOKUP(I473,Tabelle2!$A$41:$B$77,2,0))</f>
        <v>2</v>
      </c>
      <c r="K473" s="7" t="s">
        <v>7</v>
      </c>
      <c r="L473" s="3">
        <f t="shared" si="15"/>
        <v>25</v>
      </c>
      <c r="M473" s="3">
        <f>IF(L473="","",SUM($L$14:L473))</f>
        <v>-207</v>
      </c>
    </row>
    <row r="474" spans="1:13">
      <c r="A474">
        <v>461</v>
      </c>
      <c r="B474" s="4"/>
      <c r="C474" s="5">
        <v>36</v>
      </c>
      <c r="D474" s="6">
        <f>IF(C474="","",VLOOKUP(C474,Tabelle2!$A$2:$B$38,2,0))</f>
        <v>2</v>
      </c>
      <c r="E474" s="7" t="s">
        <v>6</v>
      </c>
      <c r="F474" s="3">
        <f t="shared" si="14"/>
        <v>-12</v>
      </c>
      <c r="G474" s="3">
        <f>IF(F474="","",SUM($F$14:F474))</f>
        <v>353</v>
      </c>
      <c r="I474" s="5">
        <v>36</v>
      </c>
      <c r="J474" s="6">
        <f>IF(I474="","",VLOOKUP(I474,Tabelle2!$A$41:$B$77,2,0))</f>
        <v>3</v>
      </c>
      <c r="K474" s="7" t="s">
        <v>8</v>
      </c>
      <c r="L474" s="3" t="str">
        <f t="shared" si="15"/>
        <v/>
      </c>
      <c r="M474" s="3" t="str">
        <f>IF(L474="","",SUM($L$14:L474))</f>
        <v/>
      </c>
    </row>
    <row r="475" spans="1:13">
      <c r="A475">
        <v>462</v>
      </c>
      <c r="B475" s="4"/>
      <c r="C475" s="5">
        <v>27</v>
      </c>
      <c r="D475" s="6">
        <f>IF(C475="","",VLOOKUP(C475,Tabelle2!$A$2:$B$38,2,0))</f>
        <v>1</v>
      </c>
      <c r="E475" s="7" t="s">
        <v>7</v>
      </c>
      <c r="F475" s="3">
        <f t="shared" si="14"/>
        <v>25</v>
      </c>
      <c r="G475" s="3">
        <f>IF(F475="","",SUM($F$14:F475))</f>
        <v>378</v>
      </c>
      <c r="I475" s="5">
        <v>27</v>
      </c>
      <c r="J475" s="6">
        <f>IF(I475="","",VLOOKUP(I475,Tabelle2!$A$41:$B$77,2,0))</f>
        <v>3</v>
      </c>
      <c r="K475" s="7" t="s">
        <v>8</v>
      </c>
      <c r="L475" s="3" t="str">
        <f t="shared" si="15"/>
        <v/>
      </c>
      <c r="M475" s="3" t="str">
        <f>IF(L475="","",SUM($L$14:L475))</f>
        <v/>
      </c>
    </row>
    <row r="476" spans="1:13">
      <c r="A476">
        <v>463</v>
      </c>
      <c r="B476" s="4"/>
      <c r="C476" s="5">
        <v>33</v>
      </c>
      <c r="D476" s="6">
        <f>IF(C476="","",VLOOKUP(C476,Tabelle2!$A$2:$B$38,2,0))</f>
        <v>2</v>
      </c>
      <c r="E476" s="7" t="s">
        <v>8</v>
      </c>
      <c r="F476" s="3" t="str">
        <f t="shared" si="14"/>
        <v/>
      </c>
      <c r="G476" s="3" t="str">
        <f>IF(F476="","",SUM($F$14:F476))</f>
        <v/>
      </c>
      <c r="I476" s="5">
        <v>33</v>
      </c>
      <c r="J476" s="6">
        <f>IF(I476="","",VLOOKUP(I476,Tabelle2!$A$41:$B$77,2,0))</f>
        <v>3</v>
      </c>
      <c r="K476" s="7" t="s">
        <v>8</v>
      </c>
      <c r="L476" s="3" t="str">
        <f t="shared" si="15"/>
        <v/>
      </c>
      <c r="M476" s="3" t="str">
        <f>IF(L476="","",SUM($L$14:L476))</f>
        <v/>
      </c>
    </row>
    <row r="477" spans="1:13">
      <c r="A477">
        <v>464</v>
      </c>
      <c r="B477" s="4"/>
      <c r="C477" s="5">
        <v>35</v>
      </c>
      <c r="D477" s="6">
        <f>IF(C477="","",VLOOKUP(C477,Tabelle2!$A$2:$B$38,2,0))</f>
        <v>3</v>
      </c>
      <c r="E477" s="7" t="s">
        <v>8</v>
      </c>
      <c r="F477" s="3" t="str">
        <f t="shared" si="14"/>
        <v/>
      </c>
      <c r="G477" s="3" t="str">
        <f>IF(F477="","",SUM($F$14:F477))</f>
        <v/>
      </c>
      <c r="I477" s="5">
        <v>35</v>
      </c>
      <c r="J477" s="6">
        <f>IF(I477="","",VLOOKUP(I477,Tabelle2!$A$41:$B$77,2,0))</f>
        <v>3</v>
      </c>
      <c r="K477" s="7" t="s">
        <v>8</v>
      </c>
      <c r="L477" s="3" t="str">
        <f t="shared" si="15"/>
        <v/>
      </c>
      <c r="M477" s="3" t="str">
        <f>IF(L477="","",SUM($L$14:L477))</f>
        <v/>
      </c>
    </row>
    <row r="478" spans="1:13">
      <c r="A478">
        <v>465</v>
      </c>
      <c r="B478" s="4"/>
      <c r="C478" s="5">
        <v>11</v>
      </c>
      <c r="D478" s="6">
        <f>IF(C478="","",VLOOKUP(C478,Tabelle2!$A$2:$B$38,2,0))</f>
        <v>2</v>
      </c>
      <c r="E478" s="7" t="s">
        <v>6</v>
      </c>
      <c r="F478" s="3">
        <f t="shared" si="14"/>
        <v>-12</v>
      </c>
      <c r="G478" s="3">
        <f>IF(F478="","",SUM($F$14:F478))</f>
        <v>366</v>
      </c>
      <c r="I478" s="5">
        <v>11</v>
      </c>
      <c r="J478" s="6">
        <f>IF(I478="","",VLOOKUP(I478,Tabelle2!$A$41:$B$77,2,0))</f>
        <v>1</v>
      </c>
      <c r="K478" s="7" t="s">
        <v>8</v>
      </c>
      <c r="L478" s="3" t="str">
        <f t="shared" si="15"/>
        <v/>
      </c>
      <c r="M478" s="3" t="str">
        <f>IF(L478="","",SUM($L$14:L478))</f>
        <v/>
      </c>
    </row>
    <row r="479" spans="1:13">
      <c r="A479">
        <v>466</v>
      </c>
      <c r="B479" s="4"/>
      <c r="C479" s="5">
        <v>6</v>
      </c>
      <c r="D479" s="6">
        <f>IF(C479="","",VLOOKUP(C479,Tabelle2!$A$2:$B$38,2,0))</f>
        <v>1</v>
      </c>
      <c r="E479" s="7" t="s">
        <v>7</v>
      </c>
      <c r="F479" s="3">
        <f t="shared" si="14"/>
        <v>25</v>
      </c>
      <c r="G479" s="3">
        <f>IF(F479="","",SUM($F$14:F479))</f>
        <v>391</v>
      </c>
      <c r="I479" s="5">
        <v>6</v>
      </c>
      <c r="J479" s="6">
        <f>IF(I479="","",VLOOKUP(I479,Tabelle2!$A$41:$B$77,2,0))</f>
        <v>1</v>
      </c>
      <c r="K479" s="7" t="s">
        <v>6</v>
      </c>
      <c r="L479" s="3">
        <f t="shared" si="15"/>
        <v>-12</v>
      </c>
      <c r="M479" s="3">
        <f>IF(L479="","",SUM($L$14:L479))</f>
        <v>-219</v>
      </c>
    </row>
    <row r="480" spans="1:13">
      <c r="A480">
        <v>467</v>
      </c>
      <c r="B480" s="4"/>
      <c r="C480" s="5">
        <v>19</v>
      </c>
      <c r="D480" s="6">
        <f>IF(C480="","",VLOOKUP(C480,Tabelle2!$A$2:$B$38,2,0))</f>
        <v>1</v>
      </c>
      <c r="E480" s="7" t="s">
        <v>8</v>
      </c>
      <c r="F480" s="3" t="str">
        <f t="shared" si="14"/>
        <v/>
      </c>
      <c r="G480" s="3" t="str">
        <f>IF(F480="","",SUM($F$14:F480))</f>
        <v/>
      </c>
      <c r="I480" s="5">
        <v>19</v>
      </c>
      <c r="J480" s="6">
        <f>IF(I480="","",VLOOKUP(I480,Tabelle2!$A$41:$B$77,2,0))</f>
        <v>2</v>
      </c>
      <c r="K480" s="7" t="s">
        <v>7</v>
      </c>
      <c r="L480" s="3">
        <f t="shared" si="15"/>
        <v>25</v>
      </c>
      <c r="M480" s="3">
        <f>IF(L480="","",SUM($L$14:L480))</f>
        <v>-194</v>
      </c>
    </row>
    <row r="481" spans="1:13">
      <c r="A481">
        <v>468</v>
      </c>
      <c r="B481" s="4"/>
      <c r="C481" s="5">
        <v>24</v>
      </c>
      <c r="D481" s="6">
        <f>IF(C481="","",VLOOKUP(C481,Tabelle2!$A$2:$B$38,2,0))</f>
        <v>2</v>
      </c>
      <c r="E481" s="7" t="s">
        <v>8</v>
      </c>
      <c r="F481" s="3" t="str">
        <f t="shared" si="14"/>
        <v/>
      </c>
      <c r="G481" s="3" t="str">
        <f>IF(F481="","",SUM($F$14:F481))</f>
        <v/>
      </c>
      <c r="I481" s="5">
        <v>24</v>
      </c>
      <c r="J481" s="6">
        <f>IF(I481="","",VLOOKUP(I481,Tabelle2!$A$41:$B$77,2,0))</f>
        <v>2</v>
      </c>
      <c r="K481" s="7" t="s">
        <v>8</v>
      </c>
      <c r="L481" s="3" t="str">
        <f t="shared" si="15"/>
        <v/>
      </c>
      <c r="M481" s="3" t="str">
        <f>IF(L481="","",SUM($L$14:L481))</f>
        <v/>
      </c>
    </row>
    <row r="482" spans="1:13">
      <c r="A482">
        <v>469</v>
      </c>
      <c r="B482" s="4"/>
      <c r="C482" s="5">
        <v>28</v>
      </c>
      <c r="D482" s="6">
        <f>IF(C482="","",VLOOKUP(C482,Tabelle2!$A$2:$B$38,2,0))</f>
        <v>3</v>
      </c>
      <c r="E482" s="7" t="s">
        <v>7</v>
      </c>
      <c r="F482" s="3">
        <f t="shared" si="14"/>
        <v>25</v>
      </c>
      <c r="G482" s="3">
        <f>IF(F482="","",SUM($F$14:F482))</f>
        <v>416</v>
      </c>
      <c r="I482" s="5">
        <v>28</v>
      </c>
      <c r="J482" s="6">
        <f>IF(I482="","",VLOOKUP(I482,Tabelle2!$A$41:$B$77,2,0))</f>
        <v>3</v>
      </c>
      <c r="K482" s="7" t="s">
        <v>8</v>
      </c>
      <c r="L482" s="3" t="str">
        <f t="shared" si="15"/>
        <v/>
      </c>
      <c r="M482" s="3" t="str">
        <f>IF(L482="","",SUM($L$14:L482))</f>
        <v/>
      </c>
    </row>
    <row r="483" spans="1:13">
      <c r="A483">
        <v>470</v>
      </c>
      <c r="B483" s="4"/>
      <c r="C483" s="5">
        <v>18</v>
      </c>
      <c r="D483" s="6">
        <f>IF(C483="","",VLOOKUP(C483,Tabelle2!$A$2:$B$38,2,0))</f>
        <v>3</v>
      </c>
      <c r="E483" s="7" t="s">
        <v>8</v>
      </c>
      <c r="F483" s="3" t="str">
        <f t="shared" si="14"/>
        <v/>
      </c>
      <c r="G483" s="3" t="str">
        <f>IF(F483="","",SUM($F$14:F483))</f>
        <v/>
      </c>
      <c r="I483" s="5">
        <v>18</v>
      </c>
      <c r="J483" s="6">
        <f>IF(I483="","",VLOOKUP(I483,Tabelle2!$A$41:$B$77,2,0))</f>
        <v>2</v>
      </c>
      <c r="K483" s="7" t="s">
        <v>6</v>
      </c>
      <c r="L483" s="3">
        <f t="shared" si="15"/>
        <v>-12</v>
      </c>
      <c r="M483" s="3">
        <f>IF(L483="","",SUM($L$14:L483))</f>
        <v>-206</v>
      </c>
    </row>
    <row r="484" spans="1:13">
      <c r="A484">
        <v>471</v>
      </c>
      <c r="B484" s="4"/>
      <c r="C484" s="5">
        <v>33</v>
      </c>
      <c r="D484" s="6">
        <f>IF(C484="","",VLOOKUP(C484,Tabelle2!$A$2:$B$38,2,0))</f>
        <v>2</v>
      </c>
      <c r="E484" s="7" t="s">
        <v>8</v>
      </c>
      <c r="F484" s="3" t="str">
        <f t="shared" si="14"/>
        <v/>
      </c>
      <c r="G484" s="3" t="str">
        <f>IF(F484="","",SUM($F$14:F484))</f>
        <v/>
      </c>
      <c r="I484" s="5">
        <v>33</v>
      </c>
      <c r="J484" s="6">
        <f>IF(I484="","",VLOOKUP(I484,Tabelle2!$A$41:$B$77,2,0))</f>
        <v>3</v>
      </c>
      <c r="K484" s="7" t="s">
        <v>6</v>
      </c>
      <c r="L484" s="3">
        <f t="shared" si="15"/>
        <v>-12</v>
      </c>
      <c r="M484" s="3">
        <f>IF(L484="","",SUM($L$14:L484))</f>
        <v>-218</v>
      </c>
    </row>
    <row r="485" spans="1:13">
      <c r="A485">
        <v>472</v>
      </c>
      <c r="B485" s="4"/>
      <c r="C485" s="5">
        <v>2</v>
      </c>
      <c r="D485" s="6">
        <f>IF(C485="","",VLOOKUP(C485,Tabelle2!$A$2:$B$38,2,0))</f>
        <v>1</v>
      </c>
      <c r="E485" s="7" t="s">
        <v>7</v>
      </c>
      <c r="F485" s="3">
        <f t="shared" si="14"/>
        <v>25</v>
      </c>
      <c r="G485" s="3">
        <f>IF(F485="","",SUM($F$14:F485))</f>
        <v>441</v>
      </c>
      <c r="I485" s="5">
        <v>2</v>
      </c>
      <c r="J485" s="6">
        <f>IF(I485="","",VLOOKUP(I485,Tabelle2!$A$41:$B$77,2,0))</f>
        <v>1</v>
      </c>
      <c r="K485" s="7" t="s">
        <v>7</v>
      </c>
      <c r="L485" s="3">
        <f t="shared" si="15"/>
        <v>25</v>
      </c>
      <c r="M485" s="3">
        <f>IF(L485="","",SUM($L$14:L485))</f>
        <v>-193</v>
      </c>
    </row>
    <row r="486" spans="1:13">
      <c r="A486">
        <v>473</v>
      </c>
      <c r="B486" s="4"/>
      <c r="C486" s="5">
        <v>6</v>
      </c>
      <c r="D486" s="6">
        <f>IF(C486="","",VLOOKUP(C486,Tabelle2!$A$2:$B$38,2,0))</f>
        <v>1</v>
      </c>
      <c r="E486" s="7" t="s">
        <v>8</v>
      </c>
      <c r="F486" s="3" t="str">
        <f t="shared" si="14"/>
        <v/>
      </c>
      <c r="G486" s="3" t="str">
        <f>IF(F486="","",SUM($F$14:F486))</f>
        <v/>
      </c>
      <c r="I486" s="5">
        <v>6</v>
      </c>
      <c r="J486" s="6">
        <f>IF(I486="","",VLOOKUP(I486,Tabelle2!$A$41:$B$77,2,0))</f>
        <v>1</v>
      </c>
      <c r="K486" s="7" t="s">
        <v>8</v>
      </c>
      <c r="L486" s="3" t="str">
        <f t="shared" si="15"/>
        <v/>
      </c>
      <c r="M486" s="3" t="str">
        <f>IF(L486="","",SUM($L$14:L486))</f>
        <v/>
      </c>
    </row>
    <row r="487" spans="1:13">
      <c r="A487">
        <v>474</v>
      </c>
      <c r="B487" s="4"/>
      <c r="C487" s="5">
        <v>1</v>
      </c>
      <c r="D487" s="6">
        <f>IF(C487="","",VLOOKUP(C487,Tabelle2!$A$2:$B$38,2,0))</f>
        <v>2</v>
      </c>
      <c r="E487" s="7" t="s">
        <v>8</v>
      </c>
      <c r="F487" s="3" t="str">
        <f t="shared" si="14"/>
        <v/>
      </c>
      <c r="G487" s="3" t="str">
        <f>IF(F487="","",SUM($F$14:F487))</f>
        <v/>
      </c>
      <c r="I487" s="5">
        <v>1</v>
      </c>
      <c r="J487" s="6">
        <f>IF(I487="","",VLOOKUP(I487,Tabelle2!$A$41:$B$77,2,0))</f>
        <v>1</v>
      </c>
      <c r="K487" s="7" t="s">
        <v>8</v>
      </c>
      <c r="L487" s="3" t="str">
        <f t="shared" si="15"/>
        <v/>
      </c>
      <c r="M487" s="3" t="str">
        <f>IF(L487="","",SUM($L$14:L487))</f>
        <v/>
      </c>
    </row>
    <row r="488" spans="1:13">
      <c r="A488">
        <v>475</v>
      </c>
      <c r="B488" s="4"/>
      <c r="C488" s="5">
        <v>36</v>
      </c>
      <c r="D488" s="6">
        <f>IF(C488="","",VLOOKUP(C488,Tabelle2!$A$2:$B$38,2,0))</f>
        <v>2</v>
      </c>
      <c r="E488" s="7" t="s">
        <v>6</v>
      </c>
      <c r="F488" s="3">
        <f t="shared" si="14"/>
        <v>-12</v>
      </c>
      <c r="G488" s="3">
        <f>IF(F488="","",SUM($F$14:F488))</f>
        <v>429</v>
      </c>
      <c r="I488" s="5">
        <v>36</v>
      </c>
      <c r="J488" s="6">
        <f>IF(I488="","",VLOOKUP(I488,Tabelle2!$A$41:$B$77,2,0))</f>
        <v>3</v>
      </c>
      <c r="K488" s="7" t="s">
        <v>8</v>
      </c>
      <c r="L488" s="3" t="str">
        <f t="shared" si="15"/>
        <v/>
      </c>
      <c r="M488" s="3" t="str">
        <f>IF(L488="","",SUM($L$14:L488))</f>
        <v/>
      </c>
    </row>
    <row r="489" spans="1:13">
      <c r="A489">
        <v>476</v>
      </c>
      <c r="B489" s="4"/>
      <c r="C489" s="5">
        <v>24</v>
      </c>
      <c r="D489" s="6">
        <f>IF(C489="","",VLOOKUP(C489,Tabelle2!$A$2:$B$38,2,0))</f>
        <v>2</v>
      </c>
      <c r="E489" s="7" t="s">
        <v>6</v>
      </c>
      <c r="F489" s="3">
        <f t="shared" si="14"/>
        <v>-12</v>
      </c>
      <c r="G489" s="3">
        <f>IF(F489="","",SUM($F$14:F489))</f>
        <v>417</v>
      </c>
      <c r="I489" s="5">
        <v>24</v>
      </c>
      <c r="J489" s="6">
        <f>IF(I489="","",VLOOKUP(I489,Tabelle2!$A$41:$B$77,2,0))</f>
        <v>2</v>
      </c>
      <c r="K489" s="7" t="s">
        <v>7</v>
      </c>
      <c r="L489" s="3">
        <f t="shared" si="15"/>
        <v>25</v>
      </c>
      <c r="M489" s="3">
        <f>IF(L489="","",SUM($L$14:L489))</f>
        <v>-168</v>
      </c>
    </row>
    <row r="490" spans="1:13">
      <c r="A490">
        <v>477</v>
      </c>
      <c r="B490" s="4"/>
      <c r="C490" s="5">
        <v>4</v>
      </c>
      <c r="D490" s="6">
        <f>IF(C490="","",VLOOKUP(C490,Tabelle2!$A$2:$B$38,2,0))</f>
        <v>1</v>
      </c>
      <c r="E490" s="7" t="s">
        <v>6</v>
      </c>
      <c r="F490" s="3">
        <f t="shared" si="14"/>
        <v>-12</v>
      </c>
      <c r="G490" s="3">
        <f>IF(F490="","",SUM($F$14:F490))</f>
        <v>405</v>
      </c>
      <c r="I490" s="5">
        <v>4</v>
      </c>
      <c r="J490" s="6">
        <f>IF(I490="","",VLOOKUP(I490,Tabelle2!$A$41:$B$77,2,0))</f>
        <v>1</v>
      </c>
      <c r="K490" s="7" t="s">
        <v>8</v>
      </c>
      <c r="L490" s="3" t="str">
        <f t="shared" si="15"/>
        <v/>
      </c>
      <c r="M490" s="3" t="str">
        <f>IF(L490="","",SUM($L$14:L490))</f>
        <v/>
      </c>
    </row>
    <row r="491" spans="1:13">
      <c r="A491">
        <v>478</v>
      </c>
      <c r="B491" s="4"/>
      <c r="C491" s="5">
        <v>23</v>
      </c>
      <c r="D491" s="6">
        <f>IF(C491="","",VLOOKUP(C491,Tabelle2!$A$2:$B$38,2,0))</f>
        <v>2</v>
      </c>
      <c r="E491" s="7" t="s">
        <v>6</v>
      </c>
      <c r="F491" s="3">
        <f t="shared" si="14"/>
        <v>-12</v>
      </c>
      <c r="G491" s="3">
        <f>IF(F491="","",SUM($F$14:F491))</f>
        <v>393</v>
      </c>
      <c r="I491" s="5">
        <v>23</v>
      </c>
      <c r="J491" s="6">
        <f>IF(I491="","",VLOOKUP(I491,Tabelle2!$A$41:$B$77,2,0))</f>
        <v>2</v>
      </c>
      <c r="K491" s="7" t="s">
        <v>8</v>
      </c>
      <c r="L491" s="3" t="str">
        <f t="shared" si="15"/>
        <v/>
      </c>
      <c r="M491" s="3" t="str">
        <f>IF(L491="","",SUM($L$14:L491))</f>
        <v/>
      </c>
    </row>
    <row r="492" spans="1:13">
      <c r="A492">
        <v>479</v>
      </c>
      <c r="B492" s="4"/>
      <c r="C492" s="5">
        <v>13</v>
      </c>
      <c r="D492" s="6">
        <f>IF(C492="","",VLOOKUP(C492,Tabelle2!$A$2:$B$38,2,0))</f>
        <v>1</v>
      </c>
      <c r="E492" s="7" t="s">
        <v>6</v>
      </c>
      <c r="F492" s="3">
        <f t="shared" si="14"/>
        <v>-12</v>
      </c>
      <c r="G492" s="3">
        <f>IF(F492="","",SUM($F$14:F492))</f>
        <v>381</v>
      </c>
      <c r="I492" s="5">
        <v>13</v>
      </c>
      <c r="J492" s="6">
        <f>IF(I492="","",VLOOKUP(I492,Tabelle2!$A$41:$B$77,2,0))</f>
        <v>2</v>
      </c>
      <c r="K492" s="7" t="s">
        <v>6</v>
      </c>
      <c r="L492" s="3">
        <f t="shared" si="15"/>
        <v>-12</v>
      </c>
      <c r="M492" s="3">
        <f>IF(L492="","",SUM($L$14:L492))</f>
        <v>-180</v>
      </c>
    </row>
    <row r="493" spans="1:13">
      <c r="A493">
        <v>480</v>
      </c>
      <c r="B493" s="4"/>
      <c r="C493" s="5">
        <v>0</v>
      </c>
      <c r="D493" s="6">
        <f>IF(C493="","",VLOOKUP(C493,Tabelle2!$A$2:$B$38,2,0))</f>
        <v>1</v>
      </c>
      <c r="E493" s="7" t="s">
        <v>6</v>
      </c>
      <c r="F493" s="3">
        <f t="shared" si="14"/>
        <v>-12</v>
      </c>
      <c r="G493" s="3">
        <f>IF(F493="","",SUM($F$14:F493))</f>
        <v>369</v>
      </c>
      <c r="I493" s="5">
        <v>0</v>
      </c>
      <c r="J493" s="6">
        <f>IF(I493="","",VLOOKUP(I493,Tabelle2!$A$41:$B$77,2,0))</f>
        <v>0</v>
      </c>
      <c r="K493" s="7" t="s">
        <v>6</v>
      </c>
      <c r="L493" s="3">
        <f t="shared" si="15"/>
        <v>-12</v>
      </c>
      <c r="M493" s="3">
        <f>IF(L493="","",SUM($L$14:L493))</f>
        <v>-192</v>
      </c>
    </row>
    <row r="494" spans="1:13">
      <c r="A494">
        <v>481</v>
      </c>
      <c r="B494" s="4"/>
      <c r="C494" s="5">
        <v>36</v>
      </c>
      <c r="D494" s="6">
        <f>IF(C494="","",VLOOKUP(C494,Tabelle2!$A$2:$B$38,2,0))</f>
        <v>2</v>
      </c>
      <c r="E494" s="7" t="s">
        <v>6</v>
      </c>
      <c r="F494" s="3">
        <f t="shared" si="14"/>
        <v>-12</v>
      </c>
      <c r="G494" s="3">
        <f>IF(F494="","",SUM($F$14:F494))</f>
        <v>357</v>
      </c>
      <c r="I494" s="5">
        <v>36</v>
      </c>
      <c r="J494" s="6">
        <f>IF(I494="","",VLOOKUP(I494,Tabelle2!$A$41:$B$77,2,0))</f>
        <v>3</v>
      </c>
      <c r="K494" s="7" t="s">
        <v>7</v>
      </c>
      <c r="L494" s="3">
        <f t="shared" si="15"/>
        <v>25</v>
      </c>
      <c r="M494" s="3">
        <f>IF(L494="","",SUM($L$14:L494))</f>
        <v>-167</v>
      </c>
    </row>
    <row r="495" spans="1:13">
      <c r="A495">
        <v>482</v>
      </c>
      <c r="B495" s="4"/>
      <c r="C495" s="5">
        <v>32</v>
      </c>
      <c r="D495" s="6">
        <f>IF(C495="","",VLOOKUP(C495,Tabelle2!$A$2:$B$38,2,0))</f>
        <v>1</v>
      </c>
      <c r="E495" s="7" t="s">
        <v>6</v>
      </c>
      <c r="F495" s="3">
        <f t="shared" si="14"/>
        <v>-12</v>
      </c>
      <c r="G495" s="3">
        <f>IF(F495="","",SUM($F$14:F495))</f>
        <v>345</v>
      </c>
      <c r="I495" s="5">
        <v>32</v>
      </c>
      <c r="J495" s="6">
        <f>IF(I495="","",VLOOKUP(I495,Tabelle2!$A$41:$B$77,2,0))</f>
        <v>3</v>
      </c>
      <c r="K495" s="7" t="s">
        <v>8</v>
      </c>
      <c r="L495" s="3" t="str">
        <f t="shared" si="15"/>
        <v/>
      </c>
      <c r="M495" s="3" t="str">
        <f>IF(L495="","",SUM($L$14:L495))</f>
        <v/>
      </c>
    </row>
    <row r="496" spans="1:13">
      <c r="A496">
        <v>483</v>
      </c>
      <c r="B496" s="4"/>
      <c r="C496" s="5">
        <v>2</v>
      </c>
      <c r="D496" s="6">
        <f>IF(C496="","",VLOOKUP(C496,Tabelle2!$A$2:$B$38,2,0))</f>
        <v>1</v>
      </c>
      <c r="E496" s="7" t="s">
        <v>6</v>
      </c>
      <c r="F496" s="3">
        <f t="shared" si="14"/>
        <v>-12</v>
      </c>
      <c r="G496" s="3">
        <f>IF(F496="","",SUM($F$14:F496))</f>
        <v>333</v>
      </c>
      <c r="I496" s="5">
        <v>2</v>
      </c>
      <c r="J496" s="6">
        <f>IF(I496="","",VLOOKUP(I496,Tabelle2!$A$41:$B$77,2,0))</f>
        <v>1</v>
      </c>
      <c r="K496" s="7" t="s">
        <v>8</v>
      </c>
      <c r="L496" s="3" t="str">
        <f t="shared" si="15"/>
        <v/>
      </c>
      <c r="M496" s="3" t="str">
        <f>IF(L496="","",SUM($L$14:L496))</f>
        <v/>
      </c>
    </row>
    <row r="497" spans="1:13">
      <c r="A497">
        <v>484</v>
      </c>
      <c r="B497" s="4"/>
      <c r="C497" s="5">
        <v>12</v>
      </c>
      <c r="D497" s="6">
        <f>IF(C497="","",VLOOKUP(C497,Tabelle2!$A$2:$B$38,2,0))</f>
        <v>3</v>
      </c>
      <c r="E497" s="7" t="s">
        <v>7</v>
      </c>
      <c r="F497" s="3">
        <f t="shared" si="14"/>
        <v>25</v>
      </c>
      <c r="G497" s="3">
        <f>IF(F497="","",SUM($F$14:F497))</f>
        <v>358</v>
      </c>
      <c r="I497" s="5">
        <v>12</v>
      </c>
      <c r="J497" s="6">
        <f>IF(I497="","",VLOOKUP(I497,Tabelle2!$A$41:$B$77,2,0))</f>
        <v>1</v>
      </c>
      <c r="K497" s="7" t="s">
        <v>6</v>
      </c>
      <c r="L497" s="3">
        <f t="shared" si="15"/>
        <v>-12</v>
      </c>
      <c r="M497" s="3">
        <f>IF(L497="","",SUM($L$14:L497))</f>
        <v>-179</v>
      </c>
    </row>
    <row r="498" spans="1:13">
      <c r="A498">
        <v>485</v>
      </c>
      <c r="B498" s="4"/>
      <c r="C498" s="5">
        <v>1</v>
      </c>
      <c r="D498" s="6">
        <f>IF(C498="","",VLOOKUP(C498,Tabelle2!$A$2:$B$38,2,0))</f>
        <v>2</v>
      </c>
      <c r="E498" s="7" t="s">
        <v>8</v>
      </c>
      <c r="F498" s="3" t="str">
        <f t="shared" si="14"/>
        <v/>
      </c>
      <c r="G498" s="3" t="str">
        <f>IF(F498="","",SUM($F$14:F498))</f>
        <v/>
      </c>
      <c r="I498" s="5">
        <v>1</v>
      </c>
      <c r="J498" s="6">
        <f>IF(I498="","",VLOOKUP(I498,Tabelle2!$A$41:$B$77,2,0))</f>
        <v>1</v>
      </c>
      <c r="K498" s="7" t="s">
        <v>6</v>
      </c>
      <c r="L498" s="3">
        <f t="shared" si="15"/>
        <v>-12</v>
      </c>
      <c r="M498" s="3">
        <f>IF(L498="","",SUM($L$14:L498))</f>
        <v>-191</v>
      </c>
    </row>
    <row r="499" spans="1:13">
      <c r="A499">
        <v>486</v>
      </c>
      <c r="B499" s="4"/>
      <c r="C499" s="5">
        <v>11</v>
      </c>
      <c r="D499" s="6">
        <f>IF(C499="","",VLOOKUP(C499,Tabelle2!$A$2:$B$38,2,0))</f>
        <v>2</v>
      </c>
      <c r="E499" s="7" t="s">
        <v>8</v>
      </c>
      <c r="F499" s="3" t="str">
        <f t="shared" si="14"/>
        <v/>
      </c>
      <c r="G499" s="3" t="str">
        <f>IF(F499="","",SUM($F$14:F499))</f>
        <v/>
      </c>
      <c r="I499" s="5">
        <v>11</v>
      </c>
      <c r="J499" s="6">
        <f>IF(I499="","",VLOOKUP(I499,Tabelle2!$A$41:$B$77,2,0))</f>
        <v>1</v>
      </c>
      <c r="K499" s="7" t="s">
        <v>6</v>
      </c>
      <c r="L499" s="3">
        <f t="shared" si="15"/>
        <v>-12</v>
      </c>
      <c r="M499" s="3">
        <f>IF(L499="","",SUM($L$14:L499))</f>
        <v>-203</v>
      </c>
    </row>
    <row r="500" spans="1:13">
      <c r="A500">
        <v>487</v>
      </c>
      <c r="B500" s="4"/>
      <c r="C500" s="5">
        <v>22</v>
      </c>
      <c r="D500" s="6">
        <f>IF(C500="","",VLOOKUP(C500,Tabelle2!$A$2:$B$38,2,0))</f>
        <v>3</v>
      </c>
      <c r="E500" s="7" t="s">
        <v>8</v>
      </c>
      <c r="F500" s="3" t="str">
        <f t="shared" si="14"/>
        <v/>
      </c>
      <c r="G500" s="3" t="str">
        <f>IF(F500="","",SUM($F$14:F500))</f>
        <v/>
      </c>
      <c r="I500" s="5">
        <v>22</v>
      </c>
      <c r="J500" s="6">
        <f>IF(I500="","",VLOOKUP(I500,Tabelle2!$A$41:$B$77,2,0))</f>
        <v>2</v>
      </c>
      <c r="K500" s="7" t="s">
        <v>7</v>
      </c>
      <c r="L500" s="3">
        <f t="shared" si="15"/>
        <v>25</v>
      </c>
      <c r="M500" s="3">
        <f>IF(L500="","",SUM($L$14:L500))</f>
        <v>-178</v>
      </c>
    </row>
    <row r="501" spans="1:13">
      <c r="A501">
        <v>488</v>
      </c>
      <c r="B501" s="4"/>
      <c r="C501" s="5">
        <v>20</v>
      </c>
      <c r="D501" s="6">
        <f>IF(C501="","",VLOOKUP(C501,Tabelle2!$A$2:$B$38,2,0))</f>
        <v>2</v>
      </c>
      <c r="E501" s="7" t="s">
        <v>6</v>
      </c>
      <c r="F501" s="3">
        <f t="shared" si="14"/>
        <v>-12</v>
      </c>
      <c r="G501" s="3">
        <f>IF(F501="","",SUM($F$14:F501))</f>
        <v>346</v>
      </c>
      <c r="I501" s="5">
        <v>20</v>
      </c>
      <c r="J501" s="6">
        <f>IF(I501="","",VLOOKUP(I501,Tabelle2!$A$41:$B$77,2,0))</f>
        <v>2</v>
      </c>
      <c r="K501" s="7" t="s">
        <v>8</v>
      </c>
      <c r="L501" s="3" t="str">
        <f t="shared" si="15"/>
        <v/>
      </c>
      <c r="M501" s="3" t="str">
        <f>IF(L501="","",SUM($L$14:L501))</f>
        <v/>
      </c>
    </row>
    <row r="502" spans="1:13">
      <c r="A502">
        <v>489</v>
      </c>
      <c r="B502" s="4"/>
      <c r="C502" s="5">
        <v>4</v>
      </c>
      <c r="D502" s="6">
        <f>IF(C502="","",VLOOKUP(C502,Tabelle2!$A$2:$B$38,2,0))</f>
        <v>1</v>
      </c>
      <c r="E502" s="7" t="s">
        <v>7</v>
      </c>
      <c r="F502" s="3">
        <f t="shared" si="14"/>
        <v>25</v>
      </c>
      <c r="G502" s="3">
        <f>IF(F502="","",SUM($F$14:F502))</f>
        <v>371</v>
      </c>
      <c r="I502" s="5">
        <v>4</v>
      </c>
      <c r="J502" s="6">
        <f>IF(I502="","",VLOOKUP(I502,Tabelle2!$A$41:$B$77,2,0))</f>
        <v>1</v>
      </c>
      <c r="K502" s="7" t="s">
        <v>8</v>
      </c>
      <c r="L502" s="3" t="str">
        <f t="shared" si="15"/>
        <v/>
      </c>
      <c r="M502" s="3" t="str">
        <f>IF(L502="","",SUM($L$14:L502))</f>
        <v/>
      </c>
    </row>
    <row r="503" spans="1:13">
      <c r="A503">
        <v>490</v>
      </c>
      <c r="B503" s="4"/>
      <c r="C503" s="5">
        <v>27</v>
      </c>
      <c r="D503" s="6">
        <f>IF(C503="","",VLOOKUP(C503,Tabelle2!$A$2:$B$38,2,0))</f>
        <v>1</v>
      </c>
      <c r="E503" s="7" t="s">
        <v>8</v>
      </c>
      <c r="F503" s="3" t="str">
        <f t="shared" si="14"/>
        <v/>
      </c>
      <c r="G503" s="3" t="str">
        <f>IF(F503="","",SUM($F$14:F503))</f>
        <v/>
      </c>
      <c r="I503" s="5">
        <v>27</v>
      </c>
      <c r="J503" s="6">
        <f>IF(I503="","",VLOOKUP(I503,Tabelle2!$A$41:$B$77,2,0))</f>
        <v>3</v>
      </c>
      <c r="K503" s="7" t="s">
        <v>7</v>
      </c>
      <c r="L503" s="3">
        <f t="shared" si="15"/>
        <v>25</v>
      </c>
      <c r="M503" s="3">
        <f>IF(L503="","",SUM($L$14:L503))</f>
        <v>-153</v>
      </c>
    </row>
    <row r="504" spans="1:13">
      <c r="A504">
        <v>491</v>
      </c>
      <c r="B504" s="4"/>
      <c r="C504" s="5">
        <v>26</v>
      </c>
      <c r="D504" s="6">
        <f>IF(C504="","",VLOOKUP(C504,Tabelle2!$A$2:$B$38,2,0))</f>
        <v>3</v>
      </c>
      <c r="E504" s="7" t="s">
        <v>8</v>
      </c>
      <c r="F504" s="3" t="str">
        <f t="shared" si="14"/>
        <v/>
      </c>
      <c r="G504" s="3" t="str">
        <f>IF(F504="","",SUM($F$14:F504))</f>
        <v/>
      </c>
      <c r="I504" s="5">
        <v>26</v>
      </c>
      <c r="J504" s="6">
        <f>IF(I504="","",VLOOKUP(I504,Tabelle2!$A$41:$B$77,2,0))</f>
        <v>3</v>
      </c>
      <c r="K504" s="7" t="s">
        <v>8</v>
      </c>
      <c r="L504" s="3" t="str">
        <f t="shared" si="15"/>
        <v/>
      </c>
      <c r="M504" s="3" t="str">
        <f>IF(L504="","",SUM($L$14:L504))</f>
        <v/>
      </c>
    </row>
    <row r="505" spans="1:13">
      <c r="A505">
        <v>492</v>
      </c>
      <c r="B505" s="4"/>
      <c r="C505" s="5">
        <v>21</v>
      </c>
      <c r="D505" s="6">
        <f>IF(C505="","",VLOOKUP(C505,Tabelle2!$A$2:$B$38,2,0))</f>
        <v>1</v>
      </c>
      <c r="E505" s="7" t="s">
        <v>6</v>
      </c>
      <c r="F505" s="3">
        <f t="shared" si="14"/>
        <v>-12</v>
      </c>
      <c r="G505" s="3">
        <f>IF(F505="","",SUM($F$14:F505))</f>
        <v>359</v>
      </c>
      <c r="I505" s="5">
        <v>21</v>
      </c>
      <c r="J505" s="6">
        <f>IF(I505="","",VLOOKUP(I505,Tabelle2!$A$41:$B$77,2,0))</f>
        <v>2</v>
      </c>
      <c r="K505" s="7" t="s">
        <v>8</v>
      </c>
      <c r="L505" s="3" t="str">
        <f t="shared" si="15"/>
        <v/>
      </c>
      <c r="M505" s="3" t="str">
        <f>IF(L505="","",SUM($L$14:L505))</f>
        <v/>
      </c>
    </row>
    <row r="506" spans="1:13">
      <c r="A506">
        <v>493</v>
      </c>
      <c r="B506" s="4"/>
      <c r="C506" s="5">
        <v>11</v>
      </c>
      <c r="D506" s="6">
        <f>IF(C506="","",VLOOKUP(C506,Tabelle2!$A$2:$B$38,2,0))</f>
        <v>2</v>
      </c>
      <c r="E506" s="7" t="s">
        <v>7</v>
      </c>
      <c r="F506" s="3">
        <f t="shared" si="14"/>
        <v>25</v>
      </c>
      <c r="G506" s="3">
        <f>IF(F506="","",SUM($F$14:F506))</f>
        <v>384</v>
      </c>
      <c r="I506" s="5">
        <v>11</v>
      </c>
      <c r="J506" s="6">
        <f>IF(I506="","",VLOOKUP(I506,Tabelle2!$A$41:$B$77,2,0))</f>
        <v>1</v>
      </c>
      <c r="K506" s="7" t="s">
        <v>7</v>
      </c>
      <c r="L506" s="3">
        <f t="shared" si="15"/>
        <v>25</v>
      </c>
      <c r="M506" s="3">
        <f>IF(L506="","",SUM($L$14:L506))</f>
        <v>-128</v>
      </c>
    </row>
    <row r="507" spans="1:13">
      <c r="A507">
        <v>494</v>
      </c>
      <c r="B507" s="4"/>
      <c r="C507" s="5">
        <v>20</v>
      </c>
      <c r="D507" s="6">
        <f>IF(C507="","",VLOOKUP(C507,Tabelle2!$A$2:$B$38,2,0))</f>
        <v>2</v>
      </c>
      <c r="E507" s="7" t="s">
        <v>8</v>
      </c>
      <c r="F507" s="3" t="str">
        <f t="shared" si="14"/>
        <v/>
      </c>
      <c r="G507" s="3" t="str">
        <f>IF(F507="","",SUM($F$14:F507))</f>
        <v/>
      </c>
      <c r="I507" s="5">
        <v>20</v>
      </c>
      <c r="J507" s="6">
        <f>IF(I507="","",VLOOKUP(I507,Tabelle2!$A$41:$B$77,2,0))</f>
        <v>2</v>
      </c>
      <c r="K507" s="7" t="s">
        <v>8</v>
      </c>
      <c r="L507" s="3" t="str">
        <f t="shared" si="15"/>
        <v/>
      </c>
      <c r="M507" s="3" t="str">
        <f>IF(L507="","",SUM($L$14:L507))</f>
        <v/>
      </c>
    </row>
    <row r="508" spans="1:13">
      <c r="A508">
        <v>495</v>
      </c>
      <c r="B508" s="4"/>
      <c r="C508" s="5">
        <v>21</v>
      </c>
      <c r="D508" s="6">
        <f>IF(C508="","",VLOOKUP(C508,Tabelle2!$A$2:$B$38,2,0))</f>
        <v>1</v>
      </c>
      <c r="E508" s="7" t="s">
        <v>8</v>
      </c>
      <c r="F508" s="3" t="str">
        <f t="shared" si="14"/>
        <v/>
      </c>
      <c r="G508" s="3" t="str">
        <f>IF(F508="","",SUM($F$14:F508))</f>
        <v/>
      </c>
      <c r="I508" s="5">
        <v>21</v>
      </c>
      <c r="J508" s="6">
        <f>IF(I508="","",VLOOKUP(I508,Tabelle2!$A$41:$B$77,2,0))</f>
        <v>2</v>
      </c>
      <c r="K508" s="7" t="s">
        <v>8</v>
      </c>
      <c r="L508" s="3" t="str">
        <f t="shared" si="15"/>
        <v/>
      </c>
      <c r="M508" s="3" t="str">
        <f>IF(L508="","",SUM($L$14:L508))</f>
        <v/>
      </c>
    </row>
    <row r="509" spans="1:13">
      <c r="A509">
        <v>496</v>
      </c>
      <c r="B509" s="4"/>
      <c r="C509" s="5">
        <v>15</v>
      </c>
      <c r="D509" s="6">
        <f>IF(C509="","",VLOOKUP(C509,Tabelle2!$A$2:$B$38,2,0))</f>
        <v>1</v>
      </c>
      <c r="E509" s="7" t="s">
        <v>6</v>
      </c>
      <c r="F509" s="3">
        <f t="shared" si="14"/>
        <v>-12</v>
      </c>
      <c r="G509" s="3">
        <f>IF(F509="","",SUM($F$14:F509))</f>
        <v>372</v>
      </c>
      <c r="I509" s="5">
        <v>15</v>
      </c>
      <c r="J509" s="6">
        <f>IF(I509="","",VLOOKUP(I509,Tabelle2!$A$41:$B$77,2,0))</f>
        <v>2</v>
      </c>
      <c r="K509" s="7" t="s">
        <v>8</v>
      </c>
      <c r="L509" s="3" t="str">
        <f t="shared" si="15"/>
        <v/>
      </c>
      <c r="M509" s="3" t="str">
        <f>IF(L509="","",SUM($L$14:L509))</f>
        <v/>
      </c>
    </row>
    <row r="510" spans="1:13">
      <c r="A510">
        <v>497</v>
      </c>
      <c r="B510" s="4"/>
      <c r="C510" s="5">
        <v>28</v>
      </c>
      <c r="D510" s="6">
        <f>IF(C510="","",VLOOKUP(C510,Tabelle2!$A$2:$B$38,2,0))</f>
        <v>3</v>
      </c>
      <c r="E510" s="7" t="s">
        <v>7</v>
      </c>
      <c r="F510" s="3">
        <f t="shared" si="14"/>
        <v>25</v>
      </c>
      <c r="G510" s="3">
        <f>IF(F510="","",SUM($F$14:F510))</f>
        <v>397</v>
      </c>
      <c r="I510" s="5">
        <v>28</v>
      </c>
      <c r="J510" s="6">
        <f>IF(I510="","",VLOOKUP(I510,Tabelle2!$A$41:$B$77,2,0))</f>
        <v>3</v>
      </c>
      <c r="K510" s="7" t="s">
        <v>8</v>
      </c>
      <c r="L510" s="3" t="str">
        <f t="shared" si="15"/>
        <v/>
      </c>
      <c r="M510" s="3" t="str">
        <f>IF(L510="","",SUM($L$14:L510))</f>
        <v/>
      </c>
    </row>
    <row r="511" spans="1:13">
      <c r="A511">
        <v>498</v>
      </c>
      <c r="B511" s="4"/>
      <c r="C511" s="5">
        <v>33</v>
      </c>
      <c r="D511" s="6">
        <f>IF(C511="","",VLOOKUP(C511,Tabelle2!$A$2:$B$38,2,0))</f>
        <v>2</v>
      </c>
      <c r="E511" s="7" t="s">
        <v>8</v>
      </c>
      <c r="F511" s="3" t="str">
        <f t="shared" si="14"/>
        <v/>
      </c>
      <c r="G511" s="3" t="str">
        <f>IF(F511="","",SUM($F$14:F511))</f>
        <v/>
      </c>
      <c r="I511" s="5">
        <v>33</v>
      </c>
      <c r="J511" s="6">
        <f>IF(I511="","",VLOOKUP(I511,Tabelle2!$A$41:$B$77,2,0))</f>
        <v>3</v>
      </c>
      <c r="K511" s="7" t="s">
        <v>6</v>
      </c>
      <c r="L511" s="3">
        <f t="shared" si="15"/>
        <v>-12</v>
      </c>
      <c r="M511" s="3">
        <f>IF(L511="","",SUM($L$14:L511))</f>
        <v>-140</v>
      </c>
    </row>
    <row r="512" spans="1:13">
      <c r="A512">
        <v>499</v>
      </c>
      <c r="B512" s="4"/>
      <c r="C512" s="5">
        <v>29</v>
      </c>
      <c r="D512" s="6">
        <f>IF(C512="","",VLOOKUP(C512,Tabelle2!$A$2:$B$38,2,0))</f>
        <v>3</v>
      </c>
      <c r="E512" s="7" t="s">
        <v>8</v>
      </c>
      <c r="F512" s="3" t="str">
        <f t="shared" si="14"/>
        <v/>
      </c>
      <c r="G512" s="3" t="str">
        <f>IF(F512="","",SUM($F$14:F512))</f>
        <v/>
      </c>
      <c r="I512" s="5">
        <v>29</v>
      </c>
      <c r="J512" s="6">
        <f>IF(I512="","",VLOOKUP(I512,Tabelle2!$A$41:$B$77,2,0))</f>
        <v>3</v>
      </c>
      <c r="K512" s="7" t="s">
        <v>6</v>
      </c>
      <c r="L512" s="3">
        <f t="shared" si="15"/>
        <v>-12</v>
      </c>
      <c r="M512" s="3">
        <f>IF(L512="","",SUM($L$14:L512))</f>
        <v>-152</v>
      </c>
    </row>
    <row r="513" spans="1:13">
      <c r="A513">
        <v>500</v>
      </c>
      <c r="B513" s="4"/>
      <c r="C513" s="5">
        <v>33</v>
      </c>
      <c r="D513" s="6">
        <f>IF(C513="","",VLOOKUP(C513,Tabelle2!$A$2:$B$38,2,0))</f>
        <v>2</v>
      </c>
      <c r="E513" s="7" t="s">
        <v>6</v>
      </c>
      <c r="F513" s="3">
        <f t="shared" si="14"/>
        <v>-12</v>
      </c>
      <c r="G513" s="3">
        <f>IF(F513="","",SUM($F$14:F513))</f>
        <v>385</v>
      </c>
      <c r="I513" s="5">
        <v>33</v>
      </c>
      <c r="J513" s="6">
        <f>IF(I513="","",VLOOKUP(I513,Tabelle2!$A$41:$B$77,2,0))</f>
        <v>3</v>
      </c>
      <c r="K513" s="7" t="s">
        <v>6</v>
      </c>
      <c r="L513" s="3">
        <f t="shared" si="15"/>
        <v>-12</v>
      </c>
      <c r="M513" s="3">
        <f>IF(L513="","",SUM($L$14:L513))</f>
        <v>-164</v>
      </c>
    </row>
    <row r="514" spans="1:13">
      <c r="A514">
        <v>501</v>
      </c>
      <c r="B514" s="4"/>
      <c r="C514" s="5">
        <v>15</v>
      </c>
      <c r="D514" s="6">
        <f>IF(C514="","",VLOOKUP(C514,Tabelle2!$A$2:$B$38,2,0))</f>
        <v>1</v>
      </c>
      <c r="E514" s="7" t="s">
        <v>7</v>
      </c>
      <c r="F514" s="3">
        <f t="shared" si="14"/>
        <v>25</v>
      </c>
      <c r="G514" s="3">
        <f>IF(F514="","",SUM($F$14:F514))</f>
        <v>410</v>
      </c>
      <c r="I514" s="5">
        <v>15</v>
      </c>
      <c r="J514" s="6">
        <f>IF(I514="","",VLOOKUP(I514,Tabelle2!$A$41:$B$77,2,0))</f>
        <v>2</v>
      </c>
      <c r="K514" s="7" t="s">
        <v>6</v>
      </c>
      <c r="L514" s="3">
        <f t="shared" si="15"/>
        <v>-12</v>
      </c>
      <c r="M514" s="3">
        <f>IF(L514="","",SUM($L$14:L514))</f>
        <v>-176</v>
      </c>
    </row>
    <row r="515" spans="1:13">
      <c r="A515">
        <v>502</v>
      </c>
      <c r="B515" s="4"/>
      <c r="C515" s="5">
        <v>3</v>
      </c>
      <c r="D515" s="6">
        <f>IF(C515="","",VLOOKUP(C515,Tabelle2!$A$2:$B$38,2,0))</f>
        <v>3</v>
      </c>
      <c r="E515" s="7" t="s">
        <v>8</v>
      </c>
      <c r="F515" s="3" t="str">
        <f t="shared" si="14"/>
        <v/>
      </c>
      <c r="G515" s="3" t="str">
        <f>IF(F515="","",SUM($F$14:F515))</f>
        <v/>
      </c>
      <c r="I515" s="5">
        <v>3</v>
      </c>
      <c r="J515" s="6">
        <f>IF(I515="","",VLOOKUP(I515,Tabelle2!$A$41:$B$77,2,0))</f>
        <v>1</v>
      </c>
      <c r="K515" s="7" t="s">
        <v>7</v>
      </c>
      <c r="L515" s="3">
        <f t="shared" si="15"/>
        <v>25</v>
      </c>
      <c r="M515" s="3">
        <f>IF(L515="","",SUM($L$14:L515))</f>
        <v>-151</v>
      </c>
    </row>
    <row r="516" spans="1:13">
      <c r="A516">
        <v>503</v>
      </c>
      <c r="B516" s="4"/>
      <c r="C516" s="5">
        <v>15</v>
      </c>
      <c r="D516" s="6">
        <f>IF(C516="","",VLOOKUP(C516,Tabelle2!$A$2:$B$38,2,0))</f>
        <v>1</v>
      </c>
      <c r="E516" s="7" t="s">
        <v>8</v>
      </c>
      <c r="F516" s="3" t="str">
        <f t="shared" si="14"/>
        <v/>
      </c>
      <c r="G516" s="3" t="str">
        <f>IF(F516="","",SUM($F$14:F516))</f>
        <v/>
      </c>
      <c r="I516" s="5">
        <v>15</v>
      </c>
      <c r="J516" s="6">
        <f>IF(I516="","",VLOOKUP(I516,Tabelle2!$A$41:$B$77,2,0))</f>
        <v>2</v>
      </c>
      <c r="K516" s="7" t="s">
        <v>8</v>
      </c>
      <c r="L516" s="3" t="str">
        <f t="shared" si="15"/>
        <v/>
      </c>
      <c r="M516" s="3" t="str">
        <f>IF(L516="","",SUM($L$14:L516))</f>
        <v/>
      </c>
    </row>
    <row r="517" spans="1:13">
      <c r="A517">
        <v>504</v>
      </c>
      <c r="B517" s="4"/>
      <c r="C517" s="5">
        <v>0</v>
      </c>
      <c r="D517" s="6">
        <f>IF(C517="","",VLOOKUP(C517,Tabelle2!$A$2:$B$38,2,0))</f>
        <v>1</v>
      </c>
      <c r="E517" s="7" t="s">
        <v>6</v>
      </c>
      <c r="F517" s="3">
        <f t="shared" si="14"/>
        <v>-12</v>
      </c>
      <c r="G517" s="3">
        <f>IF(F517="","",SUM($F$14:F517))</f>
        <v>398</v>
      </c>
      <c r="I517" s="5">
        <v>0</v>
      </c>
      <c r="J517" s="6">
        <f>IF(I517="","",VLOOKUP(I517,Tabelle2!$A$41:$B$77,2,0))</f>
        <v>0</v>
      </c>
      <c r="K517" s="7" t="s">
        <v>8</v>
      </c>
      <c r="L517" s="3" t="str">
        <f t="shared" si="15"/>
        <v/>
      </c>
      <c r="M517" s="3" t="str">
        <f>IF(L517="","",SUM($L$14:L517))</f>
        <v/>
      </c>
    </row>
    <row r="518" spans="1:13">
      <c r="A518">
        <v>505</v>
      </c>
      <c r="B518" s="4"/>
      <c r="C518" s="5">
        <v>13</v>
      </c>
      <c r="D518" s="6">
        <f>IF(C518="","",VLOOKUP(C518,Tabelle2!$A$2:$B$38,2,0))</f>
        <v>1</v>
      </c>
      <c r="E518" s="7" t="s">
        <v>6</v>
      </c>
      <c r="F518" s="3">
        <f t="shared" si="14"/>
        <v>-12</v>
      </c>
      <c r="G518" s="3">
        <f>IF(F518="","",SUM($F$14:F518))</f>
        <v>386</v>
      </c>
      <c r="I518" s="5">
        <v>13</v>
      </c>
      <c r="J518" s="6">
        <f>IF(I518="","",VLOOKUP(I518,Tabelle2!$A$41:$B$77,2,0))</f>
        <v>2</v>
      </c>
      <c r="K518" s="7" t="s">
        <v>8</v>
      </c>
      <c r="L518" s="3" t="str">
        <f t="shared" si="15"/>
        <v/>
      </c>
      <c r="M518" s="3" t="str">
        <f>IF(L518="","",SUM($L$14:L518))</f>
        <v/>
      </c>
    </row>
    <row r="519" spans="1:13">
      <c r="A519">
        <v>506</v>
      </c>
      <c r="B519" s="4"/>
      <c r="C519" s="5">
        <v>36</v>
      </c>
      <c r="D519" s="6">
        <f>IF(C519="","",VLOOKUP(C519,Tabelle2!$A$2:$B$38,2,0))</f>
        <v>2</v>
      </c>
      <c r="E519" s="7" t="s">
        <v>7</v>
      </c>
      <c r="F519" s="3">
        <f t="shared" si="14"/>
        <v>25</v>
      </c>
      <c r="G519" s="3">
        <f>IF(F519="","",SUM($F$14:F519))</f>
        <v>411</v>
      </c>
      <c r="I519" s="5">
        <v>36</v>
      </c>
      <c r="J519" s="6">
        <f>IF(I519="","",VLOOKUP(I519,Tabelle2!$A$41:$B$77,2,0))</f>
        <v>3</v>
      </c>
      <c r="K519" s="7" t="s">
        <v>8</v>
      </c>
      <c r="L519" s="3" t="str">
        <f t="shared" si="15"/>
        <v/>
      </c>
      <c r="M519" s="3" t="str">
        <f>IF(L519="","",SUM($L$14:L519))</f>
        <v/>
      </c>
    </row>
    <row r="520" spans="1:13">
      <c r="A520">
        <v>507</v>
      </c>
      <c r="B520" s="4"/>
      <c r="C520" s="5">
        <v>13</v>
      </c>
      <c r="D520" s="6">
        <f>IF(C520="","",VLOOKUP(C520,Tabelle2!$A$2:$B$38,2,0))</f>
        <v>1</v>
      </c>
      <c r="E520" s="7" t="s">
        <v>8</v>
      </c>
      <c r="F520" s="3" t="str">
        <f t="shared" si="14"/>
        <v/>
      </c>
      <c r="G520" s="3" t="str">
        <f>IF(F520="","",SUM($F$14:F520))</f>
        <v/>
      </c>
      <c r="I520" s="5">
        <v>13</v>
      </c>
      <c r="J520" s="6">
        <f>IF(I520="","",VLOOKUP(I520,Tabelle2!$A$41:$B$77,2,0))</f>
        <v>2</v>
      </c>
      <c r="K520" s="7" t="s">
        <v>6</v>
      </c>
      <c r="L520" s="3">
        <f t="shared" si="15"/>
        <v>-12</v>
      </c>
      <c r="M520" s="3">
        <f>IF(L520="","",SUM($L$14:L520))</f>
        <v>-163</v>
      </c>
    </row>
    <row r="521" spans="1:13">
      <c r="A521">
        <v>508</v>
      </c>
      <c r="B521" s="4"/>
      <c r="C521" s="5">
        <v>22</v>
      </c>
      <c r="D521" s="6">
        <f>IF(C521="","",VLOOKUP(C521,Tabelle2!$A$2:$B$38,2,0))</f>
        <v>3</v>
      </c>
      <c r="E521" s="7" t="s">
        <v>8</v>
      </c>
      <c r="F521" s="3" t="str">
        <f t="shared" si="14"/>
        <v/>
      </c>
      <c r="G521" s="3" t="str">
        <f>IF(F521="","",SUM($F$14:F521))</f>
        <v/>
      </c>
      <c r="I521" s="5">
        <v>22</v>
      </c>
      <c r="J521" s="6">
        <f>IF(I521="","",VLOOKUP(I521,Tabelle2!$A$41:$B$77,2,0))</f>
        <v>2</v>
      </c>
      <c r="K521" s="7" t="s">
        <v>6</v>
      </c>
      <c r="L521" s="3">
        <f t="shared" si="15"/>
        <v>-12</v>
      </c>
      <c r="M521" s="3">
        <f>IF(L521="","",SUM($L$14:L521))</f>
        <v>-175</v>
      </c>
    </row>
    <row r="522" spans="1:13">
      <c r="A522">
        <v>509</v>
      </c>
      <c r="B522" s="4"/>
      <c r="C522" s="5">
        <v>10</v>
      </c>
      <c r="D522" s="6">
        <f>IF(C522="","",VLOOKUP(C522,Tabelle2!$A$2:$B$38,2,0))</f>
        <v>2</v>
      </c>
      <c r="E522" s="7" t="s">
        <v>7</v>
      </c>
      <c r="F522" s="3">
        <f t="shared" si="14"/>
        <v>25</v>
      </c>
      <c r="G522" s="3">
        <f>IF(F522="","",SUM($F$14:F522))</f>
        <v>436</v>
      </c>
      <c r="I522" s="5">
        <v>10</v>
      </c>
      <c r="J522" s="6">
        <f>IF(I522="","",VLOOKUP(I522,Tabelle2!$A$41:$B$77,2,0))</f>
        <v>1</v>
      </c>
      <c r="K522" s="7" t="s">
        <v>7</v>
      </c>
      <c r="L522" s="3">
        <f t="shared" si="15"/>
        <v>25</v>
      </c>
      <c r="M522" s="3">
        <f>IF(L522="","",SUM($L$14:L522))</f>
        <v>-150</v>
      </c>
    </row>
    <row r="523" spans="1:13">
      <c r="A523">
        <v>510</v>
      </c>
      <c r="B523" s="4"/>
      <c r="C523" s="5">
        <v>20</v>
      </c>
      <c r="D523" s="6">
        <f>IF(C523="","",VLOOKUP(C523,Tabelle2!$A$2:$B$38,2,0))</f>
        <v>2</v>
      </c>
      <c r="E523" s="7" t="s">
        <v>8</v>
      </c>
      <c r="F523" s="3" t="str">
        <f t="shared" si="14"/>
        <v/>
      </c>
      <c r="G523" s="3" t="str">
        <f>IF(F523="","",SUM($F$14:F523))</f>
        <v/>
      </c>
      <c r="I523" s="5">
        <v>20</v>
      </c>
      <c r="J523" s="6">
        <f>IF(I523="","",VLOOKUP(I523,Tabelle2!$A$41:$B$77,2,0))</f>
        <v>2</v>
      </c>
      <c r="K523" s="7" t="s">
        <v>8</v>
      </c>
      <c r="L523" s="3" t="str">
        <f t="shared" si="15"/>
        <v/>
      </c>
      <c r="M523" s="3" t="str">
        <f>IF(L523="","",SUM($L$14:L523))</f>
        <v/>
      </c>
    </row>
    <row r="524" spans="1:13">
      <c r="A524">
        <v>511</v>
      </c>
      <c r="B524" s="4"/>
      <c r="C524" s="5">
        <v>2</v>
      </c>
      <c r="D524" s="6">
        <f>IF(C524="","",VLOOKUP(C524,Tabelle2!$A$2:$B$38,2,0))</f>
        <v>1</v>
      </c>
      <c r="E524" s="7" t="s">
        <v>8</v>
      </c>
      <c r="F524" s="3" t="str">
        <f t="shared" si="14"/>
        <v/>
      </c>
      <c r="G524" s="3" t="str">
        <f>IF(F524="","",SUM($F$14:F524))</f>
        <v/>
      </c>
      <c r="I524" s="5">
        <v>2</v>
      </c>
      <c r="J524" s="6">
        <f>IF(I524="","",VLOOKUP(I524,Tabelle2!$A$41:$B$77,2,0))</f>
        <v>1</v>
      </c>
      <c r="K524" s="7" t="s">
        <v>8</v>
      </c>
      <c r="L524" s="3" t="str">
        <f t="shared" si="15"/>
        <v/>
      </c>
      <c r="M524" s="3" t="str">
        <f>IF(L524="","",SUM($L$14:L524))</f>
        <v/>
      </c>
    </row>
    <row r="525" spans="1:13">
      <c r="A525">
        <v>512</v>
      </c>
      <c r="B525" s="4"/>
      <c r="C525" s="5">
        <v>18</v>
      </c>
      <c r="D525" s="6">
        <f>IF(C525="","",VLOOKUP(C525,Tabelle2!$A$2:$B$38,2,0))</f>
        <v>3</v>
      </c>
      <c r="E525" s="7" t="s">
        <v>7</v>
      </c>
      <c r="F525" s="3">
        <f t="shared" si="14"/>
        <v>25</v>
      </c>
      <c r="G525" s="3">
        <f>IF(F525="","",SUM($F$14:F525))</f>
        <v>461</v>
      </c>
      <c r="I525" s="5">
        <v>18</v>
      </c>
      <c r="J525" s="6">
        <f>IF(I525="","",VLOOKUP(I525,Tabelle2!$A$41:$B$77,2,0))</f>
        <v>2</v>
      </c>
      <c r="K525" s="7" t="s">
        <v>6</v>
      </c>
      <c r="L525" s="3">
        <f t="shared" si="15"/>
        <v>-12</v>
      </c>
      <c r="M525" s="3">
        <f>IF(L525="","",SUM($L$14:L525))</f>
        <v>-162</v>
      </c>
    </row>
    <row r="526" spans="1:13">
      <c r="A526">
        <v>513</v>
      </c>
      <c r="B526" s="4"/>
      <c r="C526" s="5">
        <v>21</v>
      </c>
      <c r="D526" s="6">
        <f>IF(C526="","",VLOOKUP(C526,Tabelle2!$A$2:$B$38,2,0))</f>
        <v>1</v>
      </c>
      <c r="E526" s="7" t="s">
        <v>8</v>
      </c>
      <c r="F526" s="3" t="str">
        <f t="shared" si="14"/>
        <v/>
      </c>
      <c r="G526" s="3" t="str">
        <f>IF(F526="","",SUM($F$14:F526))</f>
        <v/>
      </c>
      <c r="I526" s="5">
        <v>21</v>
      </c>
      <c r="J526" s="6">
        <f>IF(I526="","",VLOOKUP(I526,Tabelle2!$A$41:$B$77,2,0))</f>
        <v>2</v>
      </c>
      <c r="K526" s="7" t="s">
        <v>6</v>
      </c>
      <c r="L526" s="3">
        <f t="shared" si="15"/>
        <v>-12</v>
      </c>
      <c r="M526" s="3">
        <f>IF(L526="","",SUM($L$14:L526))</f>
        <v>-174</v>
      </c>
    </row>
    <row r="527" spans="1:13">
      <c r="A527">
        <v>514</v>
      </c>
      <c r="B527" s="4"/>
      <c r="C527" s="5">
        <v>17</v>
      </c>
      <c r="D527" s="6">
        <f>IF(C527="","",VLOOKUP(C527,Tabelle2!$A$2:$B$38,2,0))</f>
        <v>1</v>
      </c>
      <c r="E527" s="7" t="s">
        <v>8</v>
      </c>
      <c r="F527" s="3" t="str">
        <f t="shared" ref="F527:F590" si="16">IF(E527="","",IF(E527="w",25,IF(E527="l",-12,"")))</f>
        <v/>
      </c>
      <c r="G527" s="3" t="str">
        <f>IF(F527="","",SUM($F$14:F527))</f>
        <v/>
      </c>
      <c r="I527" s="5">
        <v>17</v>
      </c>
      <c r="J527" s="6">
        <f>IF(I527="","",VLOOKUP(I527,Tabelle2!$A$41:$B$77,2,0))</f>
        <v>2</v>
      </c>
      <c r="K527" s="7" t="s">
        <v>6</v>
      </c>
      <c r="L527" s="3">
        <f t="shared" ref="L527:L590" si="17">IF(K527="","",IF(K527="w",25,IF(K527="l",-12,"")))</f>
        <v>-12</v>
      </c>
      <c r="M527" s="3">
        <f>IF(L527="","",SUM($L$14:L527))</f>
        <v>-186</v>
      </c>
    </row>
    <row r="528" spans="1:13">
      <c r="A528">
        <v>515</v>
      </c>
      <c r="B528" s="4"/>
      <c r="C528" s="5">
        <v>23</v>
      </c>
      <c r="D528" s="6">
        <f>IF(C528="","",VLOOKUP(C528,Tabelle2!$A$2:$B$38,2,0))</f>
        <v>2</v>
      </c>
      <c r="E528" s="7" t="s">
        <v>8</v>
      </c>
      <c r="F528" s="3" t="str">
        <f t="shared" si="16"/>
        <v/>
      </c>
      <c r="G528" s="3" t="str">
        <f>IF(F528="","",SUM($F$14:F528))</f>
        <v/>
      </c>
      <c r="I528" s="5">
        <v>23</v>
      </c>
      <c r="J528" s="6">
        <f>IF(I528="","",VLOOKUP(I528,Tabelle2!$A$41:$B$77,2,0))</f>
        <v>2</v>
      </c>
      <c r="K528" s="7" t="s">
        <v>6</v>
      </c>
      <c r="L528" s="3">
        <f t="shared" si="17"/>
        <v>-12</v>
      </c>
      <c r="M528" s="3">
        <f>IF(L528="","",SUM($L$14:L528))</f>
        <v>-198</v>
      </c>
    </row>
    <row r="529" spans="1:13">
      <c r="A529">
        <v>516</v>
      </c>
      <c r="B529" s="4"/>
      <c r="C529" s="5">
        <v>32</v>
      </c>
      <c r="D529" s="6">
        <f>IF(C529="","",VLOOKUP(C529,Tabelle2!$A$2:$B$38,2,0))</f>
        <v>1</v>
      </c>
      <c r="E529" s="7" t="s">
        <v>6</v>
      </c>
      <c r="F529" s="3">
        <f t="shared" si="16"/>
        <v>-12</v>
      </c>
      <c r="G529" s="3">
        <f>IF(F529="","",SUM($F$14:F529))</f>
        <v>449</v>
      </c>
      <c r="I529" s="5">
        <v>32</v>
      </c>
      <c r="J529" s="6">
        <f>IF(I529="","",VLOOKUP(I529,Tabelle2!$A$41:$B$77,2,0))</f>
        <v>3</v>
      </c>
      <c r="K529" s="7" t="s">
        <v>7</v>
      </c>
      <c r="L529" s="3">
        <f t="shared" si="17"/>
        <v>25</v>
      </c>
      <c r="M529" s="3">
        <f>IF(L529="","",SUM($L$14:L529))</f>
        <v>-173</v>
      </c>
    </row>
    <row r="530" spans="1:13">
      <c r="A530">
        <v>517</v>
      </c>
      <c r="B530" s="4"/>
      <c r="C530" s="5">
        <v>0</v>
      </c>
      <c r="D530" s="6">
        <f>IF(C530="","",VLOOKUP(C530,Tabelle2!$A$2:$B$38,2,0))</f>
        <v>1</v>
      </c>
      <c r="E530" s="7" t="s">
        <v>6</v>
      </c>
      <c r="F530" s="3">
        <f t="shared" si="16"/>
        <v>-12</v>
      </c>
      <c r="G530" s="3">
        <f>IF(F530="","",SUM($F$14:F530))</f>
        <v>437</v>
      </c>
      <c r="I530" s="5">
        <v>0</v>
      </c>
      <c r="J530" s="6">
        <f>IF(I530="","",VLOOKUP(I530,Tabelle2!$A$41:$B$77,2,0))</f>
        <v>0</v>
      </c>
      <c r="K530" s="7" t="s">
        <v>8</v>
      </c>
      <c r="L530" s="3" t="str">
        <f t="shared" si="17"/>
        <v/>
      </c>
      <c r="M530" s="3" t="str">
        <f>IF(L530="","",SUM($L$14:L530))</f>
        <v/>
      </c>
    </row>
    <row r="531" spans="1:13">
      <c r="A531">
        <v>518</v>
      </c>
      <c r="B531" s="4"/>
      <c r="C531" s="5">
        <v>12</v>
      </c>
      <c r="D531" s="6">
        <f>IF(C531="","",VLOOKUP(C531,Tabelle2!$A$2:$B$38,2,0))</f>
        <v>3</v>
      </c>
      <c r="E531" s="7" t="s">
        <v>7</v>
      </c>
      <c r="F531" s="3">
        <f t="shared" si="16"/>
        <v>25</v>
      </c>
      <c r="G531" s="3">
        <f>IF(F531="","",SUM($F$14:F531))</f>
        <v>462</v>
      </c>
      <c r="I531" s="5">
        <v>12</v>
      </c>
      <c r="J531" s="6">
        <f>IF(I531="","",VLOOKUP(I531,Tabelle2!$A$41:$B$77,2,0))</f>
        <v>1</v>
      </c>
      <c r="K531" s="7" t="s">
        <v>8</v>
      </c>
      <c r="L531" s="3" t="str">
        <f t="shared" si="17"/>
        <v/>
      </c>
      <c r="M531" s="3" t="str">
        <f>IF(L531="","",SUM($L$14:L531))</f>
        <v/>
      </c>
    </row>
    <row r="532" spans="1:13">
      <c r="A532">
        <v>519</v>
      </c>
      <c r="B532" s="4"/>
      <c r="C532" s="5">
        <v>6</v>
      </c>
      <c r="D532" s="6">
        <f>IF(C532="","",VLOOKUP(C532,Tabelle2!$A$2:$B$38,2,0))</f>
        <v>1</v>
      </c>
      <c r="E532" s="7" t="s">
        <v>8</v>
      </c>
      <c r="F532" s="3" t="str">
        <f t="shared" si="16"/>
        <v/>
      </c>
      <c r="G532" s="3" t="str">
        <f>IF(F532="","",SUM($F$14:F532))</f>
        <v/>
      </c>
      <c r="I532" s="5">
        <v>6</v>
      </c>
      <c r="J532" s="6">
        <f>IF(I532="","",VLOOKUP(I532,Tabelle2!$A$41:$B$77,2,0))</f>
        <v>1</v>
      </c>
      <c r="K532" s="7" t="s">
        <v>8</v>
      </c>
      <c r="L532" s="3" t="str">
        <f t="shared" si="17"/>
        <v/>
      </c>
      <c r="M532" s="3" t="str">
        <f>IF(L532="","",SUM($L$14:L532))</f>
        <v/>
      </c>
    </row>
    <row r="533" spans="1:13">
      <c r="A533">
        <v>520</v>
      </c>
      <c r="B533" s="4"/>
      <c r="C533" s="5">
        <v>9</v>
      </c>
      <c r="D533" s="6">
        <f>IF(C533="","",VLOOKUP(C533,Tabelle2!$A$2:$B$38,2,0))</f>
        <v>3</v>
      </c>
      <c r="E533" s="7" t="s">
        <v>8</v>
      </c>
      <c r="F533" s="3" t="str">
        <f t="shared" si="16"/>
        <v/>
      </c>
      <c r="G533" s="3" t="str">
        <f>IF(F533="","",SUM($F$14:F533))</f>
        <v/>
      </c>
      <c r="I533" s="5">
        <v>9</v>
      </c>
      <c r="J533" s="6">
        <f>IF(I533="","",VLOOKUP(I533,Tabelle2!$A$41:$B$77,2,0))</f>
        <v>1</v>
      </c>
      <c r="K533" s="7" t="s">
        <v>8</v>
      </c>
      <c r="L533" s="3" t="str">
        <f t="shared" si="17"/>
        <v/>
      </c>
      <c r="M533" s="3" t="str">
        <f>IF(L533="","",SUM($L$14:L533))</f>
        <v/>
      </c>
    </row>
    <row r="534" spans="1:13">
      <c r="A534">
        <v>521</v>
      </c>
      <c r="B534" s="4"/>
      <c r="C534" s="5">
        <v>31</v>
      </c>
      <c r="D534" s="6">
        <f>IF(C534="","",VLOOKUP(C534,Tabelle2!$A$2:$B$38,2,0))</f>
        <v>3</v>
      </c>
      <c r="E534" s="7" t="s">
        <v>6</v>
      </c>
      <c r="F534" s="3">
        <f t="shared" si="16"/>
        <v>-12</v>
      </c>
      <c r="G534" s="3">
        <f>IF(F534="","",SUM($F$14:F534))</f>
        <v>450</v>
      </c>
      <c r="I534" s="5">
        <v>31</v>
      </c>
      <c r="J534" s="6">
        <f>IF(I534="","",VLOOKUP(I534,Tabelle2!$A$41:$B$77,2,0))</f>
        <v>3</v>
      </c>
      <c r="K534" s="7" t="s">
        <v>8</v>
      </c>
      <c r="L534" s="3" t="str">
        <f t="shared" si="17"/>
        <v/>
      </c>
      <c r="M534" s="3" t="str">
        <f>IF(L534="","",SUM($L$14:L534))</f>
        <v/>
      </c>
    </row>
    <row r="535" spans="1:13">
      <c r="A535">
        <v>522</v>
      </c>
      <c r="B535" s="4"/>
      <c r="C535" s="5">
        <v>29</v>
      </c>
      <c r="D535" s="6">
        <f>IF(C535="","",VLOOKUP(C535,Tabelle2!$A$2:$B$38,2,0))</f>
        <v>3</v>
      </c>
      <c r="E535" s="7" t="s">
        <v>6</v>
      </c>
      <c r="F535" s="3">
        <f t="shared" si="16"/>
        <v>-12</v>
      </c>
      <c r="G535" s="3">
        <f>IF(F535="","",SUM($F$14:F535))</f>
        <v>438</v>
      </c>
      <c r="I535" s="5">
        <v>29</v>
      </c>
      <c r="J535" s="6">
        <f>IF(I535="","",VLOOKUP(I535,Tabelle2!$A$41:$B$77,2,0))</f>
        <v>3</v>
      </c>
      <c r="K535" s="7" t="s">
        <v>6</v>
      </c>
      <c r="L535" s="3">
        <f t="shared" si="17"/>
        <v>-12</v>
      </c>
      <c r="M535" s="3">
        <f>IF(L535="","",SUM($L$14:L535))</f>
        <v>-185</v>
      </c>
    </row>
    <row r="536" spans="1:13">
      <c r="A536">
        <v>523</v>
      </c>
      <c r="B536" s="4"/>
      <c r="C536" s="5">
        <v>15</v>
      </c>
      <c r="D536" s="6">
        <f>IF(C536="","",VLOOKUP(C536,Tabelle2!$A$2:$B$38,2,0))</f>
        <v>1</v>
      </c>
      <c r="E536" s="7" t="s">
        <v>6</v>
      </c>
      <c r="F536" s="3">
        <f t="shared" si="16"/>
        <v>-12</v>
      </c>
      <c r="G536" s="3">
        <f>IF(F536="","",SUM($F$14:F536))</f>
        <v>426</v>
      </c>
      <c r="I536" s="5">
        <v>15</v>
      </c>
      <c r="J536" s="6">
        <f>IF(I536="","",VLOOKUP(I536,Tabelle2!$A$41:$B$77,2,0))</f>
        <v>2</v>
      </c>
      <c r="K536" s="7" t="s">
        <v>7</v>
      </c>
      <c r="L536" s="3">
        <f t="shared" si="17"/>
        <v>25</v>
      </c>
      <c r="M536" s="3">
        <f>IF(L536="","",SUM($L$14:L536))</f>
        <v>-160</v>
      </c>
    </row>
    <row r="537" spans="1:13">
      <c r="A537">
        <v>524</v>
      </c>
      <c r="B537" s="4"/>
      <c r="C537" s="5">
        <v>26</v>
      </c>
      <c r="D537" s="6">
        <f>IF(C537="","",VLOOKUP(C537,Tabelle2!$A$2:$B$38,2,0))</f>
        <v>3</v>
      </c>
      <c r="E537" s="7" t="s">
        <v>6</v>
      </c>
      <c r="F537" s="3">
        <f t="shared" si="16"/>
        <v>-12</v>
      </c>
      <c r="G537" s="3">
        <f>IF(F537="","",SUM($F$14:F537))</f>
        <v>414</v>
      </c>
      <c r="I537" s="5">
        <v>26</v>
      </c>
      <c r="J537" s="6">
        <f>IF(I537="","",VLOOKUP(I537,Tabelle2!$A$41:$B$77,2,0))</f>
        <v>3</v>
      </c>
      <c r="K537" s="7" t="s">
        <v>8</v>
      </c>
      <c r="L537" s="3" t="str">
        <f t="shared" si="17"/>
        <v/>
      </c>
      <c r="M537" s="3" t="str">
        <f>IF(L537="","",SUM($L$14:L537))</f>
        <v/>
      </c>
    </row>
    <row r="538" spans="1:13">
      <c r="A538">
        <v>525</v>
      </c>
      <c r="B538" s="4"/>
      <c r="C538" s="5">
        <v>5</v>
      </c>
      <c r="D538" s="6">
        <f>IF(C538="","",VLOOKUP(C538,Tabelle2!$A$2:$B$38,2,0))</f>
        <v>2</v>
      </c>
      <c r="E538" s="7" t="s">
        <v>7</v>
      </c>
      <c r="F538" s="3">
        <f t="shared" si="16"/>
        <v>25</v>
      </c>
      <c r="G538" s="3">
        <f>IF(F538="","",SUM($F$14:F538))</f>
        <v>439</v>
      </c>
      <c r="I538" s="5">
        <v>5</v>
      </c>
      <c r="J538" s="6">
        <f>IF(I538="","",VLOOKUP(I538,Tabelle2!$A$41:$B$77,2,0))</f>
        <v>1</v>
      </c>
      <c r="K538" s="7" t="s">
        <v>8</v>
      </c>
      <c r="L538" s="3" t="str">
        <f t="shared" si="17"/>
        <v/>
      </c>
      <c r="M538" s="3" t="str">
        <f>IF(L538="","",SUM($L$14:L538))</f>
        <v/>
      </c>
    </row>
    <row r="539" spans="1:13">
      <c r="A539">
        <v>526</v>
      </c>
      <c r="B539" s="4"/>
      <c r="C539" s="5">
        <v>22</v>
      </c>
      <c r="D539" s="6">
        <f>IF(C539="","",VLOOKUP(C539,Tabelle2!$A$2:$B$38,2,0))</f>
        <v>3</v>
      </c>
      <c r="E539" s="7" t="s">
        <v>8</v>
      </c>
      <c r="F539" s="3" t="str">
        <f t="shared" si="16"/>
        <v/>
      </c>
      <c r="G539" s="3" t="str">
        <f>IF(F539="","",SUM($F$14:F539))</f>
        <v/>
      </c>
      <c r="I539" s="5">
        <v>22</v>
      </c>
      <c r="J539" s="6">
        <f>IF(I539="","",VLOOKUP(I539,Tabelle2!$A$41:$B$77,2,0))</f>
        <v>2</v>
      </c>
      <c r="K539" s="7" t="s">
        <v>7</v>
      </c>
      <c r="L539" s="3">
        <f t="shared" si="17"/>
        <v>25</v>
      </c>
      <c r="M539" s="3">
        <f>IF(L539="","",SUM($L$14:L539))</f>
        <v>-135</v>
      </c>
    </row>
    <row r="540" spans="1:13">
      <c r="A540">
        <v>527</v>
      </c>
      <c r="B540" s="4"/>
      <c r="C540" s="5">
        <v>9</v>
      </c>
      <c r="D540" s="6">
        <f>IF(C540="","",VLOOKUP(C540,Tabelle2!$A$2:$B$38,2,0))</f>
        <v>3</v>
      </c>
      <c r="E540" s="7" t="s">
        <v>8</v>
      </c>
      <c r="F540" s="3" t="str">
        <f t="shared" si="16"/>
        <v/>
      </c>
      <c r="G540" s="3" t="str">
        <f>IF(F540="","",SUM($F$14:F540))</f>
        <v/>
      </c>
      <c r="I540" s="5">
        <v>9</v>
      </c>
      <c r="J540" s="6">
        <f>IF(I540="","",VLOOKUP(I540,Tabelle2!$A$41:$B$77,2,0))</f>
        <v>1</v>
      </c>
      <c r="K540" s="7" t="s">
        <v>8</v>
      </c>
      <c r="L540" s="3" t="str">
        <f t="shared" si="17"/>
        <v/>
      </c>
      <c r="M540" s="3" t="str">
        <f>IF(L540="","",SUM($L$14:L540))</f>
        <v/>
      </c>
    </row>
    <row r="541" spans="1:13">
      <c r="A541">
        <v>528</v>
      </c>
      <c r="B541" s="4"/>
      <c r="C541" s="5">
        <v>16</v>
      </c>
      <c r="D541" s="6">
        <f>IF(C541="","",VLOOKUP(C541,Tabelle2!$A$2:$B$38,2,0))</f>
        <v>2</v>
      </c>
      <c r="E541" s="7" t="s">
        <v>8</v>
      </c>
      <c r="F541" s="3" t="str">
        <f t="shared" si="16"/>
        <v/>
      </c>
      <c r="G541" s="3" t="str">
        <f>IF(F541="","",SUM($F$14:F541))</f>
        <v/>
      </c>
      <c r="I541" s="5">
        <v>16</v>
      </c>
      <c r="J541" s="6">
        <f>IF(I541="","",VLOOKUP(I541,Tabelle2!$A$41:$B$77,2,0))</f>
        <v>2</v>
      </c>
      <c r="K541" s="7" t="s">
        <v>8</v>
      </c>
      <c r="L541" s="3" t="str">
        <f t="shared" si="17"/>
        <v/>
      </c>
      <c r="M541" s="3" t="str">
        <f>IF(L541="","",SUM($L$14:L541))</f>
        <v/>
      </c>
    </row>
    <row r="542" spans="1:13">
      <c r="A542">
        <v>529</v>
      </c>
      <c r="B542" s="4"/>
      <c r="C542" s="5">
        <v>0</v>
      </c>
      <c r="D542" s="6">
        <f>IF(C542="","",VLOOKUP(C542,Tabelle2!$A$2:$B$38,2,0))</f>
        <v>1</v>
      </c>
      <c r="E542" s="7" t="s">
        <v>7</v>
      </c>
      <c r="F542" s="3">
        <f t="shared" si="16"/>
        <v>25</v>
      </c>
      <c r="G542" s="3">
        <f>IF(F542="","",SUM($F$14:F542))</f>
        <v>464</v>
      </c>
      <c r="I542" s="5">
        <v>0</v>
      </c>
      <c r="J542" s="6">
        <f>IF(I542="","",VLOOKUP(I542,Tabelle2!$A$41:$B$77,2,0))</f>
        <v>0</v>
      </c>
      <c r="K542" s="7" t="s">
        <v>6</v>
      </c>
      <c r="L542" s="3">
        <f t="shared" si="17"/>
        <v>-12</v>
      </c>
      <c r="M542" s="3">
        <f>IF(L542="","",SUM($L$14:L542))</f>
        <v>-147</v>
      </c>
    </row>
    <row r="543" spans="1:13">
      <c r="A543">
        <v>530</v>
      </c>
      <c r="B543" s="4"/>
      <c r="C543" s="5">
        <v>6</v>
      </c>
      <c r="D543" s="6">
        <f>IF(C543="","",VLOOKUP(C543,Tabelle2!$A$2:$B$38,2,0))</f>
        <v>1</v>
      </c>
      <c r="E543" s="7" t="s">
        <v>8</v>
      </c>
      <c r="F543" s="3" t="str">
        <f t="shared" si="16"/>
        <v/>
      </c>
      <c r="G543" s="3" t="str">
        <f>IF(F543="","",SUM($F$14:F543))</f>
        <v/>
      </c>
      <c r="I543" s="5">
        <v>6</v>
      </c>
      <c r="J543" s="6">
        <f>IF(I543="","",VLOOKUP(I543,Tabelle2!$A$41:$B$77,2,0))</f>
        <v>1</v>
      </c>
      <c r="K543" s="7" t="s">
        <v>6</v>
      </c>
      <c r="L543" s="3">
        <f t="shared" si="17"/>
        <v>-12</v>
      </c>
      <c r="M543" s="3">
        <f>IF(L543="","",SUM($L$14:L543))</f>
        <v>-159</v>
      </c>
    </row>
    <row r="544" spans="1:13">
      <c r="A544">
        <v>531</v>
      </c>
      <c r="B544" s="4"/>
      <c r="C544" s="5">
        <v>12</v>
      </c>
      <c r="D544" s="6">
        <f>IF(C544="","",VLOOKUP(C544,Tabelle2!$A$2:$B$38,2,0))</f>
        <v>3</v>
      </c>
      <c r="E544" s="7" t="s">
        <v>8</v>
      </c>
      <c r="F544" s="3" t="str">
        <f t="shared" si="16"/>
        <v/>
      </c>
      <c r="G544" s="3" t="str">
        <f>IF(F544="","",SUM($F$14:F544))</f>
        <v/>
      </c>
      <c r="I544" s="5">
        <v>12</v>
      </c>
      <c r="J544" s="6">
        <f>IF(I544="","",VLOOKUP(I544,Tabelle2!$A$41:$B$77,2,0))</f>
        <v>1</v>
      </c>
      <c r="K544" s="7" t="s">
        <v>6</v>
      </c>
      <c r="L544" s="3">
        <f t="shared" si="17"/>
        <v>-12</v>
      </c>
      <c r="M544" s="3">
        <f>IF(L544="","",SUM($L$14:L544))</f>
        <v>-171</v>
      </c>
    </row>
    <row r="545" spans="1:13">
      <c r="A545">
        <v>532</v>
      </c>
      <c r="B545" s="4"/>
      <c r="C545" s="5">
        <v>9</v>
      </c>
      <c r="D545" s="6">
        <f>IF(C545="","",VLOOKUP(C545,Tabelle2!$A$2:$B$38,2,0))</f>
        <v>3</v>
      </c>
      <c r="E545" s="7" t="s">
        <v>6</v>
      </c>
      <c r="F545" s="3">
        <f t="shared" si="16"/>
        <v>-12</v>
      </c>
      <c r="G545" s="3">
        <f>IF(F545="","",SUM($F$14:F545))</f>
        <v>452</v>
      </c>
      <c r="I545" s="5">
        <v>9</v>
      </c>
      <c r="J545" s="6">
        <f>IF(I545="","",VLOOKUP(I545,Tabelle2!$A$41:$B$77,2,0))</f>
        <v>1</v>
      </c>
      <c r="K545" s="7" t="s">
        <v>6</v>
      </c>
      <c r="L545" s="3">
        <f t="shared" si="17"/>
        <v>-12</v>
      </c>
      <c r="M545" s="3">
        <f>IF(L545="","",SUM($L$14:L545))</f>
        <v>-183</v>
      </c>
    </row>
    <row r="546" spans="1:13">
      <c r="A546">
        <v>533</v>
      </c>
      <c r="B546" s="4"/>
      <c r="C546" s="5">
        <v>22</v>
      </c>
      <c r="D546" s="6">
        <f>IF(C546="","",VLOOKUP(C546,Tabelle2!$A$2:$B$38,2,0))</f>
        <v>3</v>
      </c>
      <c r="E546" s="7" t="s">
        <v>6</v>
      </c>
      <c r="F546" s="3">
        <f t="shared" si="16"/>
        <v>-12</v>
      </c>
      <c r="G546" s="3">
        <f>IF(F546="","",SUM($F$14:F546))</f>
        <v>440</v>
      </c>
      <c r="I546" s="5">
        <v>22</v>
      </c>
      <c r="J546" s="6">
        <f>IF(I546="","",VLOOKUP(I546,Tabelle2!$A$41:$B$77,2,0))</f>
        <v>2</v>
      </c>
      <c r="K546" s="7" t="s">
        <v>6</v>
      </c>
      <c r="L546" s="3">
        <f t="shared" si="17"/>
        <v>-12</v>
      </c>
      <c r="M546" s="3">
        <f>IF(L546="","",SUM($L$14:L546))</f>
        <v>-195</v>
      </c>
    </row>
    <row r="547" spans="1:13">
      <c r="A547">
        <v>534</v>
      </c>
      <c r="B547" s="4"/>
      <c r="C547" s="5">
        <v>14</v>
      </c>
      <c r="D547" s="6">
        <f>IF(C547="","",VLOOKUP(C547,Tabelle2!$A$2:$B$38,2,0))</f>
        <v>3</v>
      </c>
      <c r="E547" s="7" t="s">
        <v>6</v>
      </c>
      <c r="F547" s="3">
        <f t="shared" si="16"/>
        <v>-12</v>
      </c>
      <c r="G547" s="3">
        <f>IF(F547="","",SUM($F$14:F547))</f>
        <v>428</v>
      </c>
      <c r="I547" s="5">
        <v>14</v>
      </c>
      <c r="J547" s="6">
        <f>IF(I547="","",VLOOKUP(I547,Tabelle2!$A$41:$B$77,2,0))</f>
        <v>2</v>
      </c>
      <c r="K547" s="7" t="s">
        <v>6</v>
      </c>
      <c r="L547" s="3">
        <f t="shared" si="17"/>
        <v>-12</v>
      </c>
      <c r="M547" s="3">
        <f>IF(L547="","",SUM($L$14:L547))</f>
        <v>-207</v>
      </c>
    </row>
    <row r="548" spans="1:13">
      <c r="A548">
        <v>535</v>
      </c>
      <c r="B548" s="4"/>
      <c r="C548" s="5">
        <v>18</v>
      </c>
      <c r="D548" s="6">
        <f>IF(C548="","",VLOOKUP(C548,Tabelle2!$A$2:$B$38,2,0))</f>
        <v>3</v>
      </c>
      <c r="E548" s="7" t="s">
        <v>6</v>
      </c>
      <c r="F548" s="3">
        <f t="shared" si="16"/>
        <v>-12</v>
      </c>
      <c r="G548" s="3">
        <f>IF(F548="","",SUM($F$14:F548))</f>
        <v>416</v>
      </c>
      <c r="I548" s="5">
        <v>18</v>
      </c>
      <c r="J548" s="6">
        <f>IF(I548="","",VLOOKUP(I548,Tabelle2!$A$41:$B$77,2,0))</f>
        <v>2</v>
      </c>
      <c r="K548" s="7" t="s">
        <v>6</v>
      </c>
      <c r="L548" s="3">
        <f t="shared" si="17"/>
        <v>-12</v>
      </c>
      <c r="M548" s="3">
        <f>IF(L548="","",SUM($L$14:L548))</f>
        <v>-219</v>
      </c>
    </row>
    <row r="549" spans="1:13">
      <c r="A549">
        <v>536</v>
      </c>
      <c r="B549" s="4"/>
      <c r="C549" s="5">
        <v>28</v>
      </c>
      <c r="D549" s="6">
        <f>IF(C549="","",VLOOKUP(C549,Tabelle2!$A$2:$B$38,2,0))</f>
        <v>3</v>
      </c>
      <c r="E549" s="7" t="s">
        <v>6</v>
      </c>
      <c r="F549" s="3">
        <f t="shared" si="16"/>
        <v>-12</v>
      </c>
      <c r="G549" s="3">
        <f>IF(F549="","",SUM($F$14:F549))</f>
        <v>404</v>
      </c>
      <c r="I549" s="5">
        <v>28</v>
      </c>
      <c r="J549" s="6">
        <f>IF(I549="","",VLOOKUP(I549,Tabelle2!$A$41:$B$77,2,0))</f>
        <v>3</v>
      </c>
      <c r="K549" s="7" t="s">
        <v>7</v>
      </c>
      <c r="L549" s="3">
        <f t="shared" si="17"/>
        <v>25</v>
      </c>
      <c r="M549" s="3">
        <f>IF(L549="","",SUM($L$14:L549))</f>
        <v>-194</v>
      </c>
    </row>
    <row r="550" spans="1:13">
      <c r="A550">
        <v>537</v>
      </c>
      <c r="B550" s="4"/>
      <c r="C550" s="5">
        <v>28</v>
      </c>
      <c r="D550" s="6">
        <f>IF(C550="","",VLOOKUP(C550,Tabelle2!$A$2:$B$38,2,0))</f>
        <v>3</v>
      </c>
      <c r="E550" s="7" t="s">
        <v>6</v>
      </c>
      <c r="F550" s="3">
        <f t="shared" si="16"/>
        <v>-12</v>
      </c>
      <c r="G550" s="3">
        <f>IF(F550="","",SUM($F$14:F550))</f>
        <v>392</v>
      </c>
      <c r="I550" s="5">
        <v>28</v>
      </c>
      <c r="J550" s="6">
        <f>IF(I550="","",VLOOKUP(I550,Tabelle2!$A$41:$B$77,2,0))</f>
        <v>3</v>
      </c>
      <c r="K550" s="7" t="s">
        <v>8</v>
      </c>
      <c r="L550" s="3" t="str">
        <f t="shared" si="17"/>
        <v/>
      </c>
      <c r="M550" s="3" t="str">
        <f>IF(L550="","",SUM($L$14:L550))</f>
        <v/>
      </c>
    </row>
    <row r="551" spans="1:13">
      <c r="A551">
        <v>538</v>
      </c>
      <c r="B551" s="4"/>
      <c r="C551" s="5">
        <v>35</v>
      </c>
      <c r="D551" s="6">
        <f>IF(C551="","",VLOOKUP(C551,Tabelle2!$A$2:$B$38,2,0))</f>
        <v>3</v>
      </c>
      <c r="E551" s="7" t="s">
        <v>6</v>
      </c>
      <c r="F551" s="3">
        <f t="shared" si="16"/>
        <v>-12</v>
      </c>
      <c r="G551" s="3">
        <f>IF(F551="","",SUM($F$14:F551))</f>
        <v>380</v>
      </c>
      <c r="I551" s="5">
        <v>35</v>
      </c>
      <c r="J551" s="6">
        <f>IF(I551="","",VLOOKUP(I551,Tabelle2!$A$41:$B$77,2,0))</f>
        <v>3</v>
      </c>
      <c r="K551" s="7" t="s">
        <v>8</v>
      </c>
      <c r="L551" s="3" t="str">
        <f t="shared" si="17"/>
        <v/>
      </c>
      <c r="M551" s="3" t="str">
        <f>IF(L551="","",SUM($L$14:L551))</f>
        <v/>
      </c>
    </row>
    <row r="552" spans="1:13">
      <c r="A552">
        <v>539</v>
      </c>
      <c r="B552" s="4"/>
      <c r="C552" s="5">
        <v>1</v>
      </c>
      <c r="D552" s="6">
        <f>IF(C552="","",VLOOKUP(C552,Tabelle2!$A$2:$B$38,2,0))</f>
        <v>2</v>
      </c>
      <c r="E552" s="7" t="s">
        <v>7</v>
      </c>
      <c r="F552" s="3">
        <f t="shared" si="16"/>
        <v>25</v>
      </c>
      <c r="G552" s="3">
        <f>IF(F552="","",SUM($F$14:F552))</f>
        <v>405</v>
      </c>
      <c r="I552" s="5">
        <v>1</v>
      </c>
      <c r="J552" s="6">
        <f>IF(I552="","",VLOOKUP(I552,Tabelle2!$A$41:$B$77,2,0))</f>
        <v>1</v>
      </c>
      <c r="K552" s="7" t="s">
        <v>8</v>
      </c>
      <c r="L552" s="3" t="str">
        <f t="shared" si="17"/>
        <v/>
      </c>
      <c r="M552" s="3" t="str">
        <f>IF(L552="","",SUM($L$14:L552))</f>
        <v/>
      </c>
    </row>
    <row r="553" spans="1:13">
      <c r="A553">
        <v>540</v>
      </c>
      <c r="B553" s="4"/>
      <c r="C553" s="5">
        <v>7</v>
      </c>
      <c r="D553" s="6">
        <f>IF(C553="","",VLOOKUP(C553,Tabelle2!$A$2:$B$38,2,0))</f>
        <v>3</v>
      </c>
      <c r="E553" s="7" t="s">
        <v>8</v>
      </c>
      <c r="F553" s="3" t="str">
        <f t="shared" si="16"/>
        <v/>
      </c>
      <c r="G553" s="3" t="str">
        <f>IF(F553="","",SUM($F$14:F553))</f>
        <v/>
      </c>
      <c r="I553" s="5">
        <v>7</v>
      </c>
      <c r="J553" s="6">
        <f>IF(I553="","",VLOOKUP(I553,Tabelle2!$A$41:$B$77,2,0))</f>
        <v>1</v>
      </c>
      <c r="K553" s="7" t="s">
        <v>6</v>
      </c>
      <c r="L553" s="3">
        <f t="shared" si="17"/>
        <v>-12</v>
      </c>
      <c r="M553" s="3">
        <f>IF(L553="","",SUM($L$14:L553))</f>
        <v>-206</v>
      </c>
    </row>
    <row r="554" spans="1:13">
      <c r="A554">
        <v>541</v>
      </c>
      <c r="B554" s="4"/>
      <c r="C554" s="5">
        <v>8</v>
      </c>
      <c r="D554" s="6">
        <f>IF(C554="","",VLOOKUP(C554,Tabelle2!$A$2:$B$38,2,0))</f>
        <v>2</v>
      </c>
      <c r="E554" s="7" t="s">
        <v>8</v>
      </c>
      <c r="F554" s="3" t="str">
        <f t="shared" si="16"/>
        <v/>
      </c>
      <c r="G554" s="3" t="str">
        <f>IF(F554="","",SUM($F$14:F554))</f>
        <v/>
      </c>
      <c r="I554" s="5">
        <v>8</v>
      </c>
      <c r="J554" s="6">
        <f>IF(I554="","",VLOOKUP(I554,Tabelle2!$A$41:$B$77,2,0))</f>
        <v>1</v>
      </c>
      <c r="K554" s="7" t="s">
        <v>6</v>
      </c>
      <c r="L554" s="3">
        <f t="shared" si="17"/>
        <v>-12</v>
      </c>
      <c r="M554" s="3">
        <f>IF(L554="","",SUM($L$14:L554))</f>
        <v>-218</v>
      </c>
    </row>
    <row r="555" spans="1:13">
      <c r="A555">
        <v>542</v>
      </c>
      <c r="B555" s="4"/>
      <c r="C555" s="5">
        <v>32</v>
      </c>
      <c r="D555" s="6">
        <f>IF(C555="","",VLOOKUP(C555,Tabelle2!$A$2:$B$38,2,0))</f>
        <v>1</v>
      </c>
      <c r="E555" s="7" t="s">
        <v>7</v>
      </c>
      <c r="F555" s="3">
        <f t="shared" si="16"/>
        <v>25</v>
      </c>
      <c r="G555" s="3">
        <f>IF(F555="","",SUM($F$14:F555))</f>
        <v>430</v>
      </c>
      <c r="I555" s="5">
        <v>32</v>
      </c>
      <c r="J555" s="6">
        <f>IF(I555="","",VLOOKUP(I555,Tabelle2!$A$41:$B$77,2,0))</f>
        <v>3</v>
      </c>
      <c r="K555" s="7" t="s">
        <v>6</v>
      </c>
      <c r="L555" s="3">
        <f t="shared" si="17"/>
        <v>-12</v>
      </c>
      <c r="M555" s="3">
        <f>IF(L555="","",SUM($L$14:L555))</f>
        <v>-230</v>
      </c>
    </row>
    <row r="556" spans="1:13">
      <c r="A556">
        <v>543</v>
      </c>
      <c r="B556" s="4"/>
      <c r="C556" s="5">
        <v>2</v>
      </c>
      <c r="D556" s="6">
        <f>IF(C556="","",VLOOKUP(C556,Tabelle2!$A$2:$B$38,2,0))</f>
        <v>1</v>
      </c>
      <c r="E556" s="7" t="s">
        <v>8</v>
      </c>
      <c r="F556" s="3" t="str">
        <f t="shared" si="16"/>
        <v/>
      </c>
      <c r="G556" s="3" t="str">
        <f>IF(F556="","",SUM($F$14:F556))</f>
        <v/>
      </c>
      <c r="I556" s="5">
        <v>2</v>
      </c>
      <c r="J556" s="6">
        <f>IF(I556="","",VLOOKUP(I556,Tabelle2!$A$41:$B$77,2,0))</f>
        <v>1</v>
      </c>
      <c r="K556" s="7" t="s">
        <v>6</v>
      </c>
      <c r="L556" s="3">
        <f t="shared" si="17"/>
        <v>-12</v>
      </c>
      <c r="M556" s="3">
        <f>IF(L556="","",SUM($L$14:L556))</f>
        <v>-242</v>
      </c>
    </row>
    <row r="557" spans="1:13">
      <c r="A557">
        <v>544</v>
      </c>
      <c r="B557" s="4"/>
      <c r="C557" s="5">
        <v>5</v>
      </c>
      <c r="D557" s="6">
        <f>IF(C557="","",VLOOKUP(C557,Tabelle2!$A$2:$B$38,2,0))</f>
        <v>2</v>
      </c>
      <c r="E557" s="7" t="s">
        <v>8</v>
      </c>
      <c r="F557" s="3" t="str">
        <f t="shared" si="16"/>
        <v/>
      </c>
      <c r="G557" s="3" t="str">
        <f>IF(F557="","",SUM($F$14:F557))</f>
        <v/>
      </c>
      <c r="I557" s="5">
        <v>5</v>
      </c>
      <c r="J557" s="6">
        <f>IF(I557="","",VLOOKUP(I557,Tabelle2!$A$41:$B$77,2,0))</f>
        <v>1</v>
      </c>
      <c r="K557" s="7" t="s">
        <v>6</v>
      </c>
      <c r="L557" s="3">
        <f t="shared" si="17"/>
        <v>-12</v>
      </c>
      <c r="M557" s="3">
        <f>IF(L557="","",SUM($L$14:L557))</f>
        <v>-254</v>
      </c>
    </row>
    <row r="558" spans="1:13">
      <c r="A558">
        <v>545</v>
      </c>
      <c r="B558" s="4"/>
      <c r="C558" s="5">
        <v>25</v>
      </c>
      <c r="D558" s="6">
        <f>IF(C558="","",VLOOKUP(C558,Tabelle2!$A$2:$B$38,2,0))</f>
        <v>1</v>
      </c>
      <c r="E558" s="7" t="s">
        <v>6</v>
      </c>
      <c r="F558" s="3">
        <f t="shared" si="16"/>
        <v>-12</v>
      </c>
      <c r="G558" s="3">
        <f>IF(F558="","",SUM($F$14:F558))</f>
        <v>418</v>
      </c>
      <c r="I558" s="5">
        <v>25</v>
      </c>
      <c r="J558" s="6">
        <f>IF(I558="","",VLOOKUP(I558,Tabelle2!$A$41:$B$77,2,0))</f>
        <v>3</v>
      </c>
      <c r="K558" s="7" t="s">
        <v>6</v>
      </c>
      <c r="L558" s="3">
        <f t="shared" si="17"/>
        <v>-12</v>
      </c>
      <c r="M558" s="3">
        <f>IF(L558="","",SUM($L$14:L558))</f>
        <v>-266</v>
      </c>
    </row>
    <row r="559" spans="1:13">
      <c r="A559">
        <v>546</v>
      </c>
      <c r="B559" s="4"/>
      <c r="C559" s="5">
        <v>11</v>
      </c>
      <c r="D559" s="6">
        <f>IF(C559="","",VLOOKUP(C559,Tabelle2!$A$2:$B$38,2,0))</f>
        <v>2</v>
      </c>
      <c r="E559" s="7" t="s">
        <v>6</v>
      </c>
      <c r="F559" s="3">
        <f t="shared" si="16"/>
        <v>-12</v>
      </c>
      <c r="G559" s="3">
        <f>IF(F559="","",SUM($F$14:F559))</f>
        <v>406</v>
      </c>
      <c r="I559" s="5">
        <v>11</v>
      </c>
      <c r="J559" s="6">
        <f>IF(I559="","",VLOOKUP(I559,Tabelle2!$A$41:$B$77,2,0))</f>
        <v>1</v>
      </c>
      <c r="K559" s="7" t="s">
        <v>6</v>
      </c>
      <c r="L559" s="3">
        <f t="shared" si="17"/>
        <v>-12</v>
      </c>
      <c r="M559" s="3">
        <f>IF(L559="","",SUM($L$14:L559))</f>
        <v>-278</v>
      </c>
    </row>
    <row r="560" spans="1:13">
      <c r="A560">
        <v>547</v>
      </c>
      <c r="B560" s="4"/>
      <c r="C560" s="5">
        <v>13</v>
      </c>
      <c r="D560" s="6">
        <f>IF(C560="","",VLOOKUP(C560,Tabelle2!$A$2:$B$38,2,0))</f>
        <v>1</v>
      </c>
      <c r="E560" s="7" t="s">
        <v>6</v>
      </c>
      <c r="F560" s="3">
        <f t="shared" si="16"/>
        <v>-12</v>
      </c>
      <c r="G560" s="3">
        <f>IF(F560="","",SUM($F$14:F560))</f>
        <v>394</v>
      </c>
      <c r="I560" s="5">
        <v>13</v>
      </c>
      <c r="J560" s="6">
        <f>IF(I560="","",VLOOKUP(I560,Tabelle2!$A$41:$B$77,2,0))</f>
        <v>2</v>
      </c>
      <c r="K560" s="7" t="s">
        <v>7</v>
      </c>
      <c r="L560" s="3">
        <f t="shared" si="17"/>
        <v>25</v>
      </c>
      <c r="M560" s="3">
        <f>IF(L560="","",SUM($L$14:L560))</f>
        <v>-253</v>
      </c>
    </row>
    <row r="561" spans="1:13">
      <c r="A561">
        <v>548</v>
      </c>
      <c r="B561" s="4"/>
      <c r="C561" s="5">
        <v>34</v>
      </c>
      <c r="D561" s="6">
        <f>IF(C561="","",VLOOKUP(C561,Tabelle2!$A$2:$B$38,2,0))</f>
        <v>1</v>
      </c>
      <c r="E561" s="7" t="s">
        <v>6</v>
      </c>
      <c r="F561" s="3">
        <f t="shared" si="16"/>
        <v>-12</v>
      </c>
      <c r="G561" s="3">
        <f>IF(F561="","",SUM($F$14:F561))</f>
        <v>382</v>
      </c>
      <c r="I561" s="5">
        <v>34</v>
      </c>
      <c r="J561" s="6">
        <f>IF(I561="","",VLOOKUP(I561,Tabelle2!$A$41:$B$77,2,0))</f>
        <v>3</v>
      </c>
      <c r="K561" s="7" t="s">
        <v>8</v>
      </c>
      <c r="L561" s="3" t="str">
        <f t="shared" si="17"/>
        <v/>
      </c>
      <c r="M561" s="3" t="str">
        <f>IF(L561="","",SUM($L$14:L561))</f>
        <v/>
      </c>
    </row>
    <row r="562" spans="1:13">
      <c r="A562">
        <v>549</v>
      </c>
      <c r="B562" s="4"/>
      <c r="C562" s="5">
        <v>10</v>
      </c>
      <c r="D562" s="6">
        <f>IF(C562="","",VLOOKUP(C562,Tabelle2!$A$2:$B$38,2,0))</f>
        <v>2</v>
      </c>
      <c r="E562" s="7" t="s">
        <v>6</v>
      </c>
      <c r="F562" s="3">
        <f t="shared" si="16"/>
        <v>-12</v>
      </c>
      <c r="G562" s="3">
        <f>IF(F562="","",SUM($F$14:F562))</f>
        <v>370</v>
      </c>
      <c r="I562" s="5">
        <v>10</v>
      </c>
      <c r="J562" s="6">
        <f>IF(I562="","",VLOOKUP(I562,Tabelle2!$A$41:$B$77,2,0))</f>
        <v>1</v>
      </c>
      <c r="K562" s="7" t="s">
        <v>8</v>
      </c>
      <c r="L562" s="3" t="str">
        <f t="shared" si="17"/>
        <v/>
      </c>
      <c r="M562" s="3" t="str">
        <f>IF(L562="","",SUM($L$14:L562))</f>
        <v/>
      </c>
    </row>
    <row r="563" spans="1:13">
      <c r="A563">
        <v>550</v>
      </c>
      <c r="B563" s="4"/>
      <c r="C563" s="5">
        <v>8</v>
      </c>
      <c r="D563" s="6">
        <f>IF(C563="","",VLOOKUP(C563,Tabelle2!$A$2:$B$38,2,0))</f>
        <v>2</v>
      </c>
      <c r="E563" s="7" t="s">
        <v>6</v>
      </c>
      <c r="F563" s="3">
        <f t="shared" si="16"/>
        <v>-12</v>
      </c>
      <c r="G563" s="3">
        <f>IF(F563="","",SUM($F$14:F563))</f>
        <v>358</v>
      </c>
      <c r="I563" s="5">
        <v>8</v>
      </c>
      <c r="J563" s="6">
        <f>IF(I563="","",VLOOKUP(I563,Tabelle2!$A$41:$B$77,2,0))</f>
        <v>1</v>
      </c>
      <c r="K563" s="7" t="s">
        <v>6</v>
      </c>
      <c r="L563" s="3">
        <f t="shared" si="17"/>
        <v>-12</v>
      </c>
      <c r="M563" s="3">
        <f>IF(L563="","",SUM($L$14:L563))</f>
        <v>-265</v>
      </c>
    </row>
    <row r="564" spans="1:13">
      <c r="A564">
        <v>551</v>
      </c>
      <c r="B564" s="4"/>
      <c r="C564" s="5">
        <v>26</v>
      </c>
      <c r="D564" s="6">
        <f>IF(C564="","",VLOOKUP(C564,Tabelle2!$A$2:$B$38,2,0))</f>
        <v>3</v>
      </c>
      <c r="E564" s="7" t="s">
        <v>7</v>
      </c>
      <c r="F564" s="3">
        <f t="shared" si="16"/>
        <v>25</v>
      </c>
      <c r="G564" s="3">
        <f>IF(F564="","",SUM($F$14:F564))</f>
        <v>383</v>
      </c>
      <c r="I564" s="5">
        <v>26</v>
      </c>
      <c r="J564" s="6">
        <f>IF(I564="","",VLOOKUP(I564,Tabelle2!$A$41:$B$77,2,0))</f>
        <v>3</v>
      </c>
      <c r="K564" s="7" t="s">
        <v>6</v>
      </c>
      <c r="L564" s="3">
        <f t="shared" si="17"/>
        <v>-12</v>
      </c>
      <c r="M564" s="3">
        <f>IF(L564="","",SUM($L$14:L564))</f>
        <v>-277</v>
      </c>
    </row>
    <row r="565" spans="1:13">
      <c r="A565">
        <v>552</v>
      </c>
      <c r="B565" s="4"/>
      <c r="C565" s="5">
        <v>28</v>
      </c>
      <c r="D565" s="6">
        <f>IF(C565="","",VLOOKUP(C565,Tabelle2!$A$2:$B$38,2,0))</f>
        <v>3</v>
      </c>
      <c r="E565" s="7" t="s">
        <v>8</v>
      </c>
      <c r="F565" s="3" t="str">
        <f t="shared" si="16"/>
        <v/>
      </c>
      <c r="G565" s="3" t="str">
        <f>IF(F565="","",SUM($F$14:F565))</f>
        <v/>
      </c>
      <c r="I565" s="5">
        <v>28</v>
      </c>
      <c r="J565" s="6">
        <f>IF(I565="","",VLOOKUP(I565,Tabelle2!$A$41:$B$77,2,0))</f>
        <v>3</v>
      </c>
      <c r="K565" s="7" t="s">
        <v>6</v>
      </c>
      <c r="L565" s="3">
        <f t="shared" si="17"/>
        <v>-12</v>
      </c>
      <c r="M565" s="3">
        <f>IF(L565="","",SUM($L$14:L565))</f>
        <v>-289</v>
      </c>
    </row>
    <row r="566" spans="1:13">
      <c r="A566">
        <v>553</v>
      </c>
      <c r="B566" s="4"/>
      <c r="C566" s="5">
        <v>7</v>
      </c>
      <c r="D566" s="6">
        <f>IF(C566="","",VLOOKUP(C566,Tabelle2!$A$2:$B$38,2,0))</f>
        <v>3</v>
      </c>
      <c r="E566" s="7" t="s">
        <v>8</v>
      </c>
      <c r="F566" s="3" t="str">
        <f t="shared" si="16"/>
        <v/>
      </c>
      <c r="G566" s="3" t="str">
        <f>IF(F566="","",SUM($F$14:F566))</f>
        <v/>
      </c>
      <c r="I566" s="5">
        <v>7</v>
      </c>
      <c r="J566" s="6">
        <f>IF(I566="","",VLOOKUP(I566,Tabelle2!$A$41:$B$77,2,0))</f>
        <v>1</v>
      </c>
      <c r="K566" s="7" t="s">
        <v>6</v>
      </c>
      <c r="L566" s="3">
        <f t="shared" si="17"/>
        <v>-12</v>
      </c>
      <c r="M566" s="3">
        <f>IF(L566="","",SUM($L$14:L566))</f>
        <v>-301</v>
      </c>
    </row>
    <row r="567" spans="1:13">
      <c r="A567">
        <v>554</v>
      </c>
      <c r="B567" s="4"/>
      <c r="C567" s="5">
        <v>8</v>
      </c>
      <c r="D567" s="6">
        <f>IF(C567="","",VLOOKUP(C567,Tabelle2!$A$2:$B$38,2,0))</f>
        <v>2</v>
      </c>
      <c r="E567" s="7" t="s">
        <v>8</v>
      </c>
      <c r="F567" s="3" t="str">
        <f t="shared" si="16"/>
        <v/>
      </c>
      <c r="G567" s="3" t="str">
        <f>IF(F567="","",SUM($F$14:F567))</f>
        <v/>
      </c>
      <c r="I567" s="5">
        <v>8</v>
      </c>
      <c r="J567" s="6">
        <f>IF(I567="","",VLOOKUP(I567,Tabelle2!$A$41:$B$77,2,0))</f>
        <v>1</v>
      </c>
      <c r="K567" s="7" t="s">
        <v>6</v>
      </c>
      <c r="L567" s="3">
        <f t="shared" si="17"/>
        <v>-12</v>
      </c>
      <c r="M567" s="3">
        <f>IF(L567="","",SUM($L$14:L567))</f>
        <v>-313</v>
      </c>
    </row>
    <row r="568" spans="1:13">
      <c r="A568">
        <v>555</v>
      </c>
      <c r="B568" s="4"/>
      <c r="C568" s="5">
        <v>12</v>
      </c>
      <c r="D568" s="6">
        <f>IF(C568="","",VLOOKUP(C568,Tabelle2!$A$2:$B$38,2,0))</f>
        <v>3</v>
      </c>
      <c r="E568" s="7" t="s">
        <v>6</v>
      </c>
      <c r="F568" s="3">
        <f t="shared" si="16"/>
        <v>-12</v>
      </c>
      <c r="G568" s="3">
        <f>IF(F568="","",SUM($F$14:F568))</f>
        <v>371</v>
      </c>
      <c r="I568" s="5">
        <v>12</v>
      </c>
      <c r="J568" s="6">
        <f>IF(I568="","",VLOOKUP(I568,Tabelle2!$A$41:$B$77,2,0))</f>
        <v>1</v>
      </c>
      <c r="K568" s="7" t="s">
        <v>6</v>
      </c>
      <c r="L568" s="3">
        <f t="shared" si="17"/>
        <v>-12</v>
      </c>
      <c r="M568" s="3">
        <f>IF(L568="","",SUM($L$14:L568))</f>
        <v>-325</v>
      </c>
    </row>
    <row r="569" spans="1:13">
      <c r="A569">
        <v>556</v>
      </c>
      <c r="B569" s="4"/>
      <c r="C569" s="5">
        <v>11</v>
      </c>
      <c r="D569" s="6">
        <f>IF(C569="","",VLOOKUP(C569,Tabelle2!$A$2:$B$38,2,0))</f>
        <v>2</v>
      </c>
      <c r="E569" s="7" t="s">
        <v>6</v>
      </c>
      <c r="F569" s="3">
        <f t="shared" si="16"/>
        <v>-12</v>
      </c>
      <c r="G569" s="3">
        <f>IF(F569="","",SUM($F$14:F569))</f>
        <v>359</v>
      </c>
      <c r="I569" s="5">
        <v>11</v>
      </c>
      <c r="J569" s="6">
        <f>IF(I569="","",VLOOKUP(I569,Tabelle2!$A$41:$B$77,2,0))</f>
        <v>1</v>
      </c>
      <c r="K569" s="7" t="s">
        <v>6</v>
      </c>
      <c r="L569" s="3">
        <f t="shared" si="17"/>
        <v>-12</v>
      </c>
      <c r="M569" s="3">
        <f>IF(L569="","",SUM($L$14:L569))</f>
        <v>-337</v>
      </c>
    </row>
    <row r="570" spans="1:13">
      <c r="A570">
        <v>557</v>
      </c>
      <c r="B570" s="4"/>
      <c r="C570" s="5">
        <v>33</v>
      </c>
      <c r="D570" s="6">
        <f>IF(C570="","",VLOOKUP(C570,Tabelle2!$A$2:$B$38,2,0))</f>
        <v>2</v>
      </c>
      <c r="E570" s="7" t="s">
        <v>6</v>
      </c>
      <c r="F570" s="3">
        <f t="shared" si="16"/>
        <v>-12</v>
      </c>
      <c r="G570" s="3">
        <f>IF(F570="","",SUM($F$14:F570))</f>
        <v>347</v>
      </c>
      <c r="I570" s="5">
        <v>33</v>
      </c>
      <c r="J570" s="6">
        <f>IF(I570="","",VLOOKUP(I570,Tabelle2!$A$41:$B$77,2,0))</f>
        <v>3</v>
      </c>
      <c r="K570" s="7" t="s">
        <v>6</v>
      </c>
      <c r="L570" s="3">
        <f t="shared" si="17"/>
        <v>-12</v>
      </c>
      <c r="M570" s="3">
        <f>IF(L570="","",SUM($L$14:L570))</f>
        <v>-349</v>
      </c>
    </row>
    <row r="571" spans="1:13">
      <c r="A571">
        <v>558</v>
      </c>
      <c r="B571" s="4"/>
      <c r="C571" s="5">
        <v>21</v>
      </c>
      <c r="D571" s="6">
        <f>IF(C571="","",VLOOKUP(C571,Tabelle2!$A$2:$B$38,2,0))</f>
        <v>1</v>
      </c>
      <c r="E571" s="7" t="s">
        <v>7</v>
      </c>
      <c r="F571" s="3">
        <f t="shared" si="16"/>
        <v>25</v>
      </c>
      <c r="G571" s="3">
        <f>IF(F571="","",SUM($F$14:F571))</f>
        <v>372</v>
      </c>
      <c r="I571" s="5">
        <v>21</v>
      </c>
      <c r="J571" s="6">
        <f>IF(I571="","",VLOOKUP(I571,Tabelle2!$A$41:$B$77,2,0))</f>
        <v>2</v>
      </c>
      <c r="K571" s="7" t="s">
        <v>7</v>
      </c>
      <c r="L571" s="3">
        <f t="shared" si="17"/>
        <v>25</v>
      </c>
      <c r="M571" s="3">
        <f>IF(L571="","",SUM($L$14:L571))</f>
        <v>-324</v>
      </c>
    </row>
    <row r="572" spans="1:13">
      <c r="A572">
        <v>559</v>
      </c>
      <c r="B572" s="4"/>
      <c r="C572" s="5">
        <v>28</v>
      </c>
      <c r="D572" s="6">
        <f>IF(C572="","",VLOOKUP(C572,Tabelle2!$A$2:$B$38,2,0))</f>
        <v>3</v>
      </c>
      <c r="E572" s="7" t="s">
        <v>8</v>
      </c>
      <c r="F572" s="3" t="str">
        <f t="shared" si="16"/>
        <v/>
      </c>
      <c r="G572" s="3" t="str">
        <f>IF(F572="","",SUM($F$14:F572))</f>
        <v/>
      </c>
      <c r="I572" s="5">
        <v>28</v>
      </c>
      <c r="J572" s="6">
        <f>IF(I572="","",VLOOKUP(I572,Tabelle2!$A$41:$B$77,2,0))</f>
        <v>3</v>
      </c>
      <c r="K572" s="7" t="s">
        <v>8</v>
      </c>
      <c r="L572" s="3" t="str">
        <f t="shared" si="17"/>
        <v/>
      </c>
      <c r="M572" s="3" t="str">
        <f>IF(L572="","",SUM($L$14:L572))</f>
        <v/>
      </c>
    </row>
    <row r="573" spans="1:13">
      <c r="A573">
        <v>560</v>
      </c>
      <c r="B573" s="4"/>
      <c r="C573" s="5">
        <v>32</v>
      </c>
      <c r="D573" s="6">
        <f>IF(C573="","",VLOOKUP(C573,Tabelle2!$A$2:$B$38,2,0))</f>
        <v>1</v>
      </c>
      <c r="E573" s="7" t="s">
        <v>8</v>
      </c>
      <c r="F573" s="3" t="str">
        <f t="shared" si="16"/>
        <v/>
      </c>
      <c r="G573" s="3" t="str">
        <f>IF(F573="","",SUM($F$14:F573))</f>
        <v/>
      </c>
      <c r="I573" s="5">
        <v>32</v>
      </c>
      <c r="J573" s="6">
        <f>IF(I573="","",VLOOKUP(I573,Tabelle2!$A$41:$B$77,2,0))</f>
        <v>3</v>
      </c>
      <c r="K573" s="7" t="s">
        <v>8</v>
      </c>
      <c r="L573" s="3" t="str">
        <f t="shared" si="17"/>
        <v/>
      </c>
      <c r="M573" s="3" t="str">
        <f>IF(L573="","",SUM($L$14:L573))</f>
        <v/>
      </c>
    </row>
    <row r="574" spans="1:13">
      <c r="A574">
        <v>561</v>
      </c>
      <c r="B574" s="4"/>
      <c r="C574" s="5">
        <v>27</v>
      </c>
      <c r="D574" s="6">
        <f>IF(C574="","",VLOOKUP(C574,Tabelle2!$A$2:$B$38,2,0))</f>
        <v>1</v>
      </c>
      <c r="E574" s="7" t="s">
        <v>6</v>
      </c>
      <c r="F574" s="3">
        <f t="shared" si="16"/>
        <v>-12</v>
      </c>
      <c r="G574" s="3">
        <f>IF(F574="","",SUM($F$14:F574))</f>
        <v>360</v>
      </c>
      <c r="I574" s="5">
        <v>27</v>
      </c>
      <c r="J574" s="6">
        <f>IF(I574="","",VLOOKUP(I574,Tabelle2!$A$41:$B$77,2,0))</f>
        <v>3</v>
      </c>
      <c r="K574" s="7" t="s">
        <v>8</v>
      </c>
      <c r="L574" s="3" t="str">
        <f t="shared" si="17"/>
        <v/>
      </c>
      <c r="M574" s="3" t="str">
        <f>IF(L574="","",SUM($L$14:L574))</f>
        <v/>
      </c>
    </row>
    <row r="575" spans="1:13">
      <c r="A575">
        <v>562</v>
      </c>
      <c r="B575" s="4"/>
      <c r="C575" s="5">
        <v>11</v>
      </c>
      <c r="D575" s="6">
        <f>IF(C575="","",VLOOKUP(C575,Tabelle2!$A$2:$B$38,2,0))</f>
        <v>2</v>
      </c>
      <c r="E575" s="7" t="s">
        <v>7</v>
      </c>
      <c r="F575" s="3">
        <f t="shared" si="16"/>
        <v>25</v>
      </c>
      <c r="G575" s="3">
        <f>IF(F575="","",SUM($F$14:F575))</f>
        <v>385</v>
      </c>
      <c r="I575" s="5">
        <v>11</v>
      </c>
      <c r="J575" s="6">
        <f>IF(I575="","",VLOOKUP(I575,Tabelle2!$A$41:$B$77,2,0))</f>
        <v>1</v>
      </c>
      <c r="K575" s="7" t="s">
        <v>8</v>
      </c>
      <c r="L575" s="3" t="str">
        <f t="shared" si="17"/>
        <v/>
      </c>
      <c r="M575" s="3" t="str">
        <f>IF(L575="","",SUM($L$14:L575))</f>
        <v/>
      </c>
    </row>
    <row r="576" spans="1:13">
      <c r="A576">
        <v>563</v>
      </c>
      <c r="B576" s="4"/>
      <c r="C576" s="5">
        <v>7</v>
      </c>
      <c r="D576" s="6">
        <f>IF(C576="","",VLOOKUP(C576,Tabelle2!$A$2:$B$38,2,0))</f>
        <v>3</v>
      </c>
      <c r="E576" s="7" t="s">
        <v>8</v>
      </c>
      <c r="F576" s="3" t="str">
        <f t="shared" si="16"/>
        <v/>
      </c>
      <c r="G576" s="3" t="str">
        <f>IF(F576="","",SUM($F$14:F576))</f>
        <v/>
      </c>
      <c r="I576" s="5">
        <v>7</v>
      </c>
      <c r="J576" s="6">
        <f>IF(I576="","",VLOOKUP(I576,Tabelle2!$A$41:$B$77,2,0))</f>
        <v>1</v>
      </c>
      <c r="K576" s="7" t="s">
        <v>6</v>
      </c>
      <c r="L576" s="3">
        <f t="shared" si="17"/>
        <v>-12</v>
      </c>
      <c r="M576" s="3">
        <f>IF(L576="","",SUM($L$14:L576))</f>
        <v>-336</v>
      </c>
    </row>
    <row r="577" spans="1:13">
      <c r="A577">
        <v>564</v>
      </c>
      <c r="B577" s="4"/>
      <c r="C577" s="5">
        <v>19</v>
      </c>
      <c r="D577" s="6">
        <f>IF(C577="","",VLOOKUP(C577,Tabelle2!$A$2:$B$38,2,0))</f>
        <v>1</v>
      </c>
      <c r="E577" s="7" t="s">
        <v>8</v>
      </c>
      <c r="F577" s="3" t="str">
        <f t="shared" si="16"/>
        <v/>
      </c>
      <c r="G577" s="3" t="str">
        <f>IF(F577="","",SUM($F$14:F577))</f>
        <v/>
      </c>
      <c r="I577" s="5">
        <v>19</v>
      </c>
      <c r="J577" s="6">
        <f>IF(I577="","",VLOOKUP(I577,Tabelle2!$A$41:$B$77,2,0))</f>
        <v>2</v>
      </c>
      <c r="K577" s="7" t="s">
        <v>7</v>
      </c>
      <c r="L577" s="3">
        <f t="shared" si="17"/>
        <v>25</v>
      </c>
      <c r="M577" s="3">
        <f>IF(L577="","",SUM($L$14:L577))</f>
        <v>-311</v>
      </c>
    </row>
    <row r="578" spans="1:13">
      <c r="A578">
        <v>565</v>
      </c>
      <c r="B578" s="4"/>
      <c r="C578" s="5">
        <v>16</v>
      </c>
      <c r="D578" s="6">
        <f>IF(C578="","",VLOOKUP(C578,Tabelle2!$A$2:$B$38,2,0))</f>
        <v>2</v>
      </c>
      <c r="E578" s="7" t="s">
        <v>7</v>
      </c>
      <c r="F578" s="3">
        <f t="shared" si="16"/>
        <v>25</v>
      </c>
      <c r="G578" s="3">
        <f>IF(F578="","",SUM($F$14:F578))</f>
        <v>410</v>
      </c>
      <c r="I578" s="5">
        <v>16</v>
      </c>
      <c r="J578" s="6">
        <f>IF(I578="","",VLOOKUP(I578,Tabelle2!$A$41:$B$77,2,0))</f>
        <v>2</v>
      </c>
      <c r="K578" s="7" t="s">
        <v>8</v>
      </c>
      <c r="L578" s="3" t="str">
        <f t="shared" si="17"/>
        <v/>
      </c>
      <c r="M578" s="3" t="str">
        <f>IF(L578="","",SUM($L$14:L578))</f>
        <v/>
      </c>
    </row>
    <row r="579" spans="1:13">
      <c r="A579">
        <v>566</v>
      </c>
      <c r="B579" s="4"/>
      <c r="C579" s="5">
        <v>20</v>
      </c>
      <c r="D579" s="6">
        <f>IF(C579="","",VLOOKUP(C579,Tabelle2!$A$2:$B$38,2,0))</f>
        <v>2</v>
      </c>
      <c r="E579" s="7" t="s">
        <v>8</v>
      </c>
      <c r="F579" s="3" t="str">
        <f t="shared" si="16"/>
        <v/>
      </c>
      <c r="G579" s="3" t="str">
        <f>IF(F579="","",SUM($F$14:F579))</f>
        <v/>
      </c>
      <c r="I579" s="5">
        <v>20</v>
      </c>
      <c r="J579" s="6">
        <f>IF(I579="","",VLOOKUP(I579,Tabelle2!$A$41:$B$77,2,0))</f>
        <v>2</v>
      </c>
      <c r="K579" s="7" t="s">
        <v>8</v>
      </c>
      <c r="L579" s="3" t="str">
        <f t="shared" si="17"/>
        <v/>
      </c>
      <c r="M579" s="3" t="str">
        <f>IF(L579="","",SUM($L$14:L579))</f>
        <v/>
      </c>
    </row>
    <row r="580" spans="1:13">
      <c r="A580">
        <v>567</v>
      </c>
      <c r="B580" s="4"/>
      <c r="C580" s="5">
        <v>0</v>
      </c>
      <c r="D580" s="6">
        <f>IF(C580="","",VLOOKUP(C580,Tabelle2!$A$2:$B$38,2,0))</f>
        <v>1</v>
      </c>
      <c r="E580" s="7" t="s">
        <v>8</v>
      </c>
      <c r="F580" s="3" t="str">
        <f t="shared" si="16"/>
        <v/>
      </c>
      <c r="G580" s="3" t="str">
        <f>IF(F580="","",SUM($F$14:F580))</f>
        <v/>
      </c>
      <c r="I580" s="5">
        <v>0</v>
      </c>
      <c r="J580" s="6">
        <f>IF(I580="","",VLOOKUP(I580,Tabelle2!$A$41:$B$77,2,0))</f>
        <v>0</v>
      </c>
      <c r="K580" s="7" t="s">
        <v>8</v>
      </c>
      <c r="L580" s="3" t="str">
        <f t="shared" si="17"/>
        <v/>
      </c>
      <c r="M580" s="3" t="str">
        <f>IF(L580="","",SUM($L$14:L580))</f>
        <v/>
      </c>
    </row>
    <row r="581" spans="1:13">
      <c r="A581">
        <v>568</v>
      </c>
      <c r="B581" s="4"/>
      <c r="C581" s="5">
        <v>26</v>
      </c>
      <c r="D581" s="6">
        <f>IF(C581="","",VLOOKUP(C581,Tabelle2!$A$2:$B$38,2,0))</f>
        <v>3</v>
      </c>
      <c r="E581" s="7" t="s">
        <v>7</v>
      </c>
      <c r="F581" s="3">
        <f t="shared" si="16"/>
        <v>25</v>
      </c>
      <c r="G581" s="3">
        <f>IF(F581="","",SUM($F$14:F581))</f>
        <v>435</v>
      </c>
      <c r="I581" s="5">
        <v>26</v>
      </c>
      <c r="J581" s="6">
        <f>IF(I581="","",VLOOKUP(I581,Tabelle2!$A$41:$B$77,2,0))</f>
        <v>3</v>
      </c>
      <c r="K581" s="7" t="s">
        <v>8</v>
      </c>
      <c r="L581" s="3" t="str">
        <f t="shared" si="17"/>
        <v/>
      </c>
      <c r="M581" s="3" t="str">
        <f>IF(L581="","",SUM($L$14:L581))</f>
        <v/>
      </c>
    </row>
    <row r="582" spans="1:13">
      <c r="A582">
        <v>569</v>
      </c>
      <c r="B582" s="4"/>
      <c r="C582" s="5">
        <v>26</v>
      </c>
      <c r="D582" s="6">
        <f>IF(C582="","",VLOOKUP(C582,Tabelle2!$A$2:$B$38,2,0))</f>
        <v>3</v>
      </c>
      <c r="E582" s="7" t="s">
        <v>8</v>
      </c>
      <c r="F582" s="3" t="str">
        <f t="shared" si="16"/>
        <v/>
      </c>
      <c r="G582" s="3" t="str">
        <f>IF(F582="","",SUM($F$14:F582))</f>
        <v/>
      </c>
      <c r="I582" s="5">
        <v>26</v>
      </c>
      <c r="J582" s="6">
        <f>IF(I582="","",VLOOKUP(I582,Tabelle2!$A$41:$B$77,2,0))</f>
        <v>3</v>
      </c>
      <c r="K582" s="7" t="s">
        <v>6</v>
      </c>
      <c r="L582" s="3">
        <f t="shared" si="17"/>
        <v>-12</v>
      </c>
      <c r="M582" s="3">
        <f>IF(L582="","",SUM($L$14:L582))</f>
        <v>-323</v>
      </c>
    </row>
    <row r="583" spans="1:13">
      <c r="A583">
        <v>570</v>
      </c>
      <c r="B583" s="4"/>
      <c r="C583" s="5">
        <v>15</v>
      </c>
      <c r="D583" s="6">
        <f>IF(C583="","",VLOOKUP(C583,Tabelle2!$A$2:$B$38,2,0))</f>
        <v>1</v>
      </c>
      <c r="E583" s="7" t="s">
        <v>8</v>
      </c>
      <c r="F583" s="3" t="str">
        <f t="shared" si="16"/>
        <v/>
      </c>
      <c r="G583" s="3" t="str">
        <f>IF(F583="","",SUM($F$14:F583))</f>
        <v/>
      </c>
      <c r="I583" s="5">
        <v>15</v>
      </c>
      <c r="J583" s="6">
        <f>IF(I583="","",VLOOKUP(I583,Tabelle2!$A$41:$B$77,2,0))</f>
        <v>2</v>
      </c>
      <c r="K583" s="7" t="s">
        <v>6</v>
      </c>
      <c r="L583" s="3">
        <f t="shared" si="17"/>
        <v>-12</v>
      </c>
      <c r="M583" s="3">
        <f>IF(L583="","",SUM($L$14:L583))</f>
        <v>-335</v>
      </c>
    </row>
    <row r="584" spans="1:13">
      <c r="A584">
        <v>571</v>
      </c>
      <c r="B584" s="4"/>
      <c r="C584" s="5"/>
      <c r="D584" s="6" t="str">
        <f>IF(C584="","",VLOOKUP(C584,Tabelle2!$A$2:$B$38,2,0))</f>
        <v/>
      </c>
      <c r="E584" s="7" t="str">
        <f t="shared" ref="E546:E609" si="18">IF(J583="Start Betting !","b","")</f>
        <v/>
      </c>
      <c r="F584" s="3" t="str">
        <f t="shared" si="16"/>
        <v/>
      </c>
      <c r="G584" s="3" t="str">
        <f>IF(F584="","",SUM($F$14:F584))</f>
        <v/>
      </c>
      <c r="I584" s="5"/>
      <c r="J584" s="6" t="str">
        <f>IF(I584="","",VLOOKUP(I584,Tabelle2!$A$41:$B$77,2,0))</f>
        <v/>
      </c>
      <c r="K584" s="7" t="str">
        <f>IF(P583="Start Betting !","b","")</f>
        <v/>
      </c>
      <c r="L584" s="3" t="str">
        <f t="shared" si="17"/>
        <v/>
      </c>
      <c r="M584" s="3" t="str">
        <f>IF(L584="","",SUM($L$14:L584))</f>
        <v/>
      </c>
    </row>
    <row r="585" spans="1:13">
      <c r="A585">
        <v>572</v>
      </c>
      <c r="B585" s="4"/>
      <c r="C585" s="5"/>
      <c r="D585" s="6" t="str">
        <f>IF(C585="","",VLOOKUP(C585,Tabelle2!$A$2:$B$38,2,0))</f>
        <v/>
      </c>
      <c r="E585" s="7" t="str">
        <f t="shared" si="18"/>
        <v/>
      </c>
      <c r="F585" s="3" t="str">
        <f t="shared" si="16"/>
        <v/>
      </c>
      <c r="G585" s="3" t="str">
        <f>IF(F585="","",SUM($F$14:F585))</f>
        <v/>
      </c>
      <c r="I585" s="5"/>
      <c r="J585" s="6" t="str">
        <f>IF(I585="","",VLOOKUP(I585,Tabelle2!$A$41:$B$77,2,0))</f>
        <v/>
      </c>
      <c r="K585" s="7" t="str">
        <f>IF(P584="Start Betting !","b","")</f>
        <v/>
      </c>
      <c r="L585" s="3" t="str">
        <f t="shared" si="17"/>
        <v/>
      </c>
      <c r="M585" s="3" t="str">
        <f>IF(L585="","",SUM($L$14:L585))</f>
        <v/>
      </c>
    </row>
    <row r="586" spans="1:13">
      <c r="A586">
        <v>573</v>
      </c>
      <c r="B586" s="4"/>
      <c r="C586" s="5"/>
      <c r="D586" s="6" t="str">
        <f>IF(C586="","",VLOOKUP(C586,Tabelle2!$A$2:$B$38,2,0))</f>
        <v/>
      </c>
      <c r="E586" s="7" t="str">
        <f t="shared" si="18"/>
        <v/>
      </c>
      <c r="F586" s="3" t="str">
        <f t="shared" si="16"/>
        <v/>
      </c>
      <c r="G586" s="3" t="str">
        <f>IF(F586="","",SUM($F$14:F586))</f>
        <v/>
      </c>
      <c r="I586" s="5"/>
      <c r="J586" s="6" t="str">
        <f>IF(I586="","",VLOOKUP(I586,Tabelle2!$A$41:$B$77,2,0))</f>
        <v/>
      </c>
      <c r="K586" s="7" t="str">
        <f>IF(P585="Start Betting !","b","")</f>
        <v/>
      </c>
      <c r="L586" s="3" t="str">
        <f t="shared" si="17"/>
        <v/>
      </c>
      <c r="M586" s="3" t="str">
        <f>IF(L586="","",SUM($L$14:L586))</f>
        <v/>
      </c>
    </row>
    <row r="587" spans="1:13">
      <c r="A587">
        <v>574</v>
      </c>
      <c r="B587" s="4"/>
      <c r="C587" s="5"/>
      <c r="D587" s="6" t="str">
        <f>IF(C587="","",VLOOKUP(C587,Tabelle2!$A$2:$B$38,2,0))</f>
        <v/>
      </c>
      <c r="E587" s="7" t="str">
        <f t="shared" si="18"/>
        <v/>
      </c>
      <c r="F587" s="3" t="str">
        <f t="shared" si="16"/>
        <v/>
      </c>
      <c r="G587" s="3" t="str">
        <f>IF(F587="","",SUM($F$14:F587))</f>
        <v/>
      </c>
      <c r="I587" s="5"/>
      <c r="J587" s="6" t="str">
        <f>IF(I587="","",VLOOKUP(I587,Tabelle2!$A$41:$B$77,2,0))</f>
        <v/>
      </c>
      <c r="K587" s="7" t="str">
        <f>IF(P586="Start Betting !","b","")</f>
        <v/>
      </c>
      <c r="L587" s="3" t="str">
        <f t="shared" si="17"/>
        <v/>
      </c>
      <c r="M587" s="3" t="str">
        <f>IF(L587="","",SUM($L$14:L587))</f>
        <v/>
      </c>
    </row>
    <row r="588" spans="1:13">
      <c r="A588">
        <v>575</v>
      </c>
      <c r="B588" s="4"/>
      <c r="C588" s="5"/>
      <c r="D588" s="6" t="str">
        <f>IF(C588="","",VLOOKUP(C588,Tabelle2!$A$2:$B$38,2,0))</f>
        <v/>
      </c>
      <c r="E588" s="7" t="str">
        <f t="shared" si="18"/>
        <v/>
      </c>
      <c r="F588" s="3" t="str">
        <f t="shared" si="16"/>
        <v/>
      </c>
      <c r="G588" s="3" t="str">
        <f>IF(F588="","",SUM($F$14:F588))</f>
        <v/>
      </c>
      <c r="I588" s="5"/>
      <c r="J588" s="6" t="str">
        <f>IF(I588="","",VLOOKUP(I588,Tabelle2!$A$41:$B$77,2,0))</f>
        <v/>
      </c>
      <c r="K588" s="7" t="str">
        <f>IF(P587="Start Betting !","b","")</f>
        <v/>
      </c>
      <c r="L588" s="3" t="str">
        <f t="shared" si="17"/>
        <v/>
      </c>
      <c r="M588" s="3" t="str">
        <f>IF(L588="","",SUM($L$14:L588))</f>
        <v/>
      </c>
    </row>
    <row r="589" spans="1:13">
      <c r="A589">
        <v>576</v>
      </c>
      <c r="B589" s="4"/>
      <c r="C589" s="5"/>
      <c r="D589" s="6" t="str">
        <f>IF(C589="","",VLOOKUP(C589,Tabelle2!$A$2:$B$38,2,0))</f>
        <v/>
      </c>
      <c r="E589" s="7" t="str">
        <f t="shared" si="18"/>
        <v/>
      </c>
      <c r="F589" s="3" t="str">
        <f t="shared" si="16"/>
        <v/>
      </c>
      <c r="G589" s="3" t="str">
        <f>IF(F589="","",SUM($F$14:F589))</f>
        <v/>
      </c>
      <c r="I589" s="5"/>
      <c r="J589" s="6" t="str">
        <f>IF(I589="","",VLOOKUP(I589,Tabelle2!$A$41:$B$77,2,0))</f>
        <v/>
      </c>
      <c r="K589" s="7" t="str">
        <f>IF(P588="Start Betting !","b","")</f>
        <v/>
      </c>
      <c r="L589" s="3" t="str">
        <f t="shared" si="17"/>
        <v/>
      </c>
      <c r="M589" s="3" t="str">
        <f>IF(L589="","",SUM($L$14:L589))</f>
        <v/>
      </c>
    </row>
    <row r="590" spans="1:13">
      <c r="A590">
        <v>577</v>
      </c>
      <c r="B590" s="4"/>
      <c r="C590" s="5"/>
      <c r="D590" s="6" t="str">
        <f>IF(C590="","",VLOOKUP(C590,Tabelle2!$A$2:$B$38,2,0))</f>
        <v/>
      </c>
      <c r="E590" s="7" t="str">
        <f t="shared" si="18"/>
        <v/>
      </c>
      <c r="F590" s="3" t="str">
        <f t="shared" si="16"/>
        <v/>
      </c>
      <c r="G590" s="3" t="str">
        <f>IF(F590="","",SUM($F$14:F590))</f>
        <v/>
      </c>
      <c r="I590" s="5"/>
      <c r="J590" s="6" t="str">
        <f>IF(I590="","",VLOOKUP(I590,Tabelle2!$A$41:$B$77,2,0))</f>
        <v/>
      </c>
      <c r="K590" s="7" t="str">
        <f>IF(P589="Start Betting !","b","")</f>
        <v/>
      </c>
      <c r="L590" s="3" t="str">
        <f t="shared" si="17"/>
        <v/>
      </c>
      <c r="M590" s="3" t="str">
        <f>IF(L590="","",SUM($L$14:L590))</f>
        <v/>
      </c>
    </row>
    <row r="591" spans="1:13">
      <c r="A591">
        <v>578</v>
      </c>
      <c r="B591" s="4"/>
      <c r="C591" s="5"/>
      <c r="D591" s="6" t="str">
        <f>IF(C591="","",VLOOKUP(C591,Tabelle2!$A$2:$B$38,2,0))</f>
        <v/>
      </c>
      <c r="E591" s="7" t="str">
        <f t="shared" si="18"/>
        <v/>
      </c>
      <c r="F591" s="3" t="str">
        <f t="shared" ref="F591:F613" si="19">IF(E591="","",IF(E591="w",25,IF(E591="l",-12,"")))</f>
        <v/>
      </c>
      <c r="G591" s="3" t="str">
        <f>IF(F591="","",SUM($F$14:F591))</f>
        <v/>
      </c>
      <c r="I591" s="5"/>
      <c r="J591" s="6" t="str">
        <f>IF(I591="","",VLOOKUP(I591,Tabelle2!$A$41:$B$77,2,0))</f>
        <v/>
      </c>
      <c r="K591" s="7" t="str">
        <f>IF(P590="Start Betting !","b","")</f>
        <v/>
      </c>
      <c r="L591" s="3" t="str">
        <f t="shared" ref="L591:L613" si="20">IF(K591="","",IF(K591="w",25,IF(K591="l",-12,"")))</f>
        <v/>
      </c>
      <c r="M591" s="3" t="str">
        <f>IF(L591="","",SUM($L$14:L591))</f>
        <v/>
      </c>
    </row>
    <row r="592" spans="1:13">
      <c r="A592">
        <v>579</v>
      </c>
      <c r="B592" s="4"/>
      <c r="C592" s="5"/>
      <c r="D592" s="6" t="str">
        <f>IF(C592="","",VLOOKUP(C592,Tabelle2!$A$2:$B$38,2,0))</f>
        <v/>
      </c>
      <c r="E592" s="7" t="str">
        <f t="shared" si="18"/>
        <v/>
      </c>
      <c r="F592" s="3" t="str">
        <f t="shared" si="19"/>
        <v/>
      </c>
      <c r="G592" s="3" t="str">
        <f>IF(F592="","",SUM($F$14:F592))</f>
        <v/>
      </c>
      <c r="I592" s="5"/>
      <c r="J592" s="6" t="str">
        <f>IF(I592="","",VLOOKUP(I592,Tabelle2!$A$41:$B$77,2,0))</f>
        <v/>
      </c>
      <c r="K592" s="7" t="str">
        <f>IF(P591="Start Betting !","b","")</f>
        <v/>
      </c>
      <c r="L592" s="3" t="str">
        <f t="shared" si="20"/>
        <v/>
      </c>
      <c r="M592" s="3" t="str">
        <f>IF(L592="","",SUM($L$14:L592))</f>
        <v/>
      </c>
    </row>
    <row r="593" spans="1:13">
      <c r="A593">
        <v>580</v>
      </c>
      <c r="B593" s="4"/>
      <c r="C593" s="5"/>
      <c r="D593" s="6" t="str">
        <f>IF(C593="","",VLOOKUP(C593,Tabelle2!$A$2:$B$38,2,0))</f>
        <v/>
      </c>
      <c r="E593" s="7" t="str">
        <f t="shared" si="18"/>
        <v/>
      </c>
      <c r="F593" s="3" t="str">
        <f t="shared" si="19"/>
        <v/>
      </c>
      <c r="G593" s="3" t="str">
        <f>IF(F593="","",SUM($F$14:F593))</f>
        <v/>
      </c>
      <c r="I593" s="5"/>
      <c r="J593" s="6" t="str">
        <f>IF(I593="","",VLOOKUP(I593,Tabelle2!$A$41:$B$77,2,0))</f>
        <v/>
      </c>
      <c r="K593" s="7" t="str">
        <f>IF(P592="Start Betting !","b","")</f>
        <v/>
      </c>
      <c r="L593" s="3" t="str">
        <f t="shared" si="20"/>
        <v/>
      </c>
      <c r="M593" s="3" t="str">
        <f>IF(L593="","",SUM($L$14:L593))</f>
        <v/>
      </c>
    </row>
    <row r="594" spans="1:13">
      <c r="A594">
        <v>581</v>
      </c>
      <c r="B594" s="4"/>
      <c r="C594" s="5"/>
      <c r="D594" s="6" t="str">
        <f>IF(C594="","",VLOOKUP(C594,Tabelle2!$A$2:$B$38,2,0))</f>
        <v/>
      </c>
      <c r="E594" s="7" t="str">
        <f t="shared" si="18"/>
        <v/>
      </c>
      <c r="F594" s="3" t="str">
        <f t="shared" si="19"/>
        <v/>
      </c>
      <c r="G594" s="3" t="str">
        <f>IF(F594="","",SUM($F$14:F594))</f>
        <v/>
      </c>
      <c r="I594" s="5"/>
      <c r="J594" s="6" t="str">
        <f>IF(I594="","",VLOOKUP(I594,Tabelle2!$A$41:$B$77,2,0))</f>
        <v/>
      </c>
      <c r="K594" s="7" t="str">
        <f>IF(P593="Start Betting !","b","")</f>
        <v/>
      </c>
      <c r="L594" s="3" t="str">
        <f t="shared" si="20"/>
        <v/>
      </c>
      <c r="M594" s="3" t="str">
        <f>IF(L594="","",SUM($L$14:L594))</f>
        <v/>
      </c>
    </row>
    <row r="595" spans="1:13">
      <c r="A595">
        <v>582</v>
      </c>
      <c r="B595" s="4"/>
      <c r="C595" s="5"/>
      <c r="D595" s="6" t="str">
        <f>IF(C595="","",VLOOKUP(C595,Tabelle2!$A$2:$B$38,2,0))</f>
        <v/>
      </c>
      <c r="E595" s="7" t="str">
        <f t="shared" si="18"/>
        <v/>
      </c>
      <c r="F595" s="3" t="str">
        <f t="shared" si="19"/>
        <v/>
      </c>
      <c r="G595" s="3" t="str">
        <f>IF(F595="","",SUM($F$14:F595))</f>
        <v/>
      </c>
      <c r="I595" s="5"/>
      <c r="J595" s="6" t="str">
        <f>IF(I595="","",VLOOKUP(I595,Tabelle2!$A$41:$B$77,2,0))</f>
        <v/>
      </c>
      <c r="K595" s="7" t="str">
        <f>IF(P594="Start Betting !","b","")</f>
        <v/>
      </c>
      <c r="L595" s="3" t="str">
        <f t="shared" si="20"/>
        <v/>
      </c>
      <c r="M595" s="3" t="str">
        <f>IF(L595="","",SUM($L$14:L595))</f>
        <v/>
      </c>
    </row>
    <row r="596" spans="1:13">
      <c r="A596">
        <v>583</v>
      </c>
      <c r="B596" s="4"/>
      <c r="C596" s="5"/>
      <c r="D596" s="6" t="str">
        <f>IF(C596="","",VLOOKUP(C596,Tabelle2!$A$2:$B$38,2,0))</f>
        <v/>
      </c>
      <c r="E596" s="7" t="str">
        <f t="shared" si="18"/>
        <v/>
      </c>
      <c r="F596" s="3" t="str">
        <f t="shared" si="19"/>
        <v/>
      </c>
      <c r="G596" s="3" t="str">
        <f>IF(F596="","",SUM($F$14:F596))</f>
        <v/>
      </c>
      <c r="I596" s="5"/>
      <c r="J596" s="6" t="str">
        <f>IF(I596="","",VLOOKUP(I596,Tabelle2!$A$41:$B$77,2,0))</f>
        <v/>
      </c>
      <c r="K596" s="7" t="str">
        <f>IF(P595="Start Betting !","b","")</f>
        <v/>
      </c>
      <c r="L596" s="3" t="str">
        <f t="shared" si="20"/>
        <v/>
      </c>
      <c r="M596" s="3" t="str">
        <f>IF(L596="","",SUM($L$14:L596))</f>
        <v/>
      </c>
    </row>
    <row r="597" spans="1:13">
      <c r="A597">
        <v>584</v>
      </c>
      <c r="B597" s="4"/>
      <c r="C597" s="5"/>
      <c r="D597" s="6" t="str">
        <f>IF(C597="","",VLOOKUP(C597,Tabelle2!$A$2:$B$38,2,0))</f>
        <v/>
      </c>
      <c r="E597" s="7" t="str">
        <f t="shared" si="18"/>
        <v/>
      </c>
      <c r="F597" s="3" t="str">
        <f t="shared" si="19"/>
        <v/>
      </c>
      <c r="G597" s="3" t="str">
        <f>IF(F597="","",SUM($F$14:F597))</f>
        <v/>
      </c>
      <c r="I597" s="5"/>
      <c r="J597" s="6" t="str">
        <f>IF(I597="","",VLOOKUP(I597,Tabelle2!$A$41:$B$77,2,0))</f>
        <v/>
      </c>
      <c r="K597" s="7" t="str">
        <f>IF(P596="Start Betting !","b","")</f>
        <v/>
      </c>
      <c r="L597" s="3" t="str">
        <f t="shared" si="20"/>
        <v/>
      </c>
      <c r="M597" s="3" t="str">
        <f>IF(L597="","",SUM($L$14:L597))</f>
        <v/>
      </c>
    </row>
    <row r="598" spans="1:13">
      <c r="A598">
        <v>585</v>
      </c>
      <c r="B598" s="4"/>
      <c r="C598" s="5"/>
      <c r="D598" s="6" t="str">
        <f>IF(C598="","",VLOOKUP(C598,Tabelle2!$A$2:$B$38,2,0))</f>
        <v/>
      </c>
      <c r="E598" s="7" t="str">
        <f t="shared" si="18"/>
        <v/>
      </c>
      <c r="F598" s="3" t="str">
        <f t="shared" si="19"/>
        <v/>
      </c>
      <c r="G598" s="3" t="str">
        <f>IF(F598="","",SUM($F$14:F598))</f>
        <v/>
      </c>
      <c r="I598" s="5"/>
      <c r="J598" s="6" t="str">
        <f>IF(I598="","",VLOOKUP(I598,Tabelle2!$A$41:$B$77,2,0))</f>
        <v/>
      </c>
      <c r="K598" s="7" t="str">
        <f>IF(P597="Start Betting !","b","")</f>
        <v/>
      </c>
      <c r="L598" s="3" t="str">
        <f t="shared" si="20"/>
        <v/>
      </c>
      <c r="M598" s="3" t="str">
        <f>IF(L598="","",SUM($L$14:L598))</f>
        <v/>
      </c>
    </row>
    <row r="599" spans="1:13">
      <c r="A599">
        <v>586</v>
      </c>
      <c r="B599" s="4"/>
      <c r="C599" s="5"/>
      <c r="D599" s="6" t="str">
        <f>IF(C599="","",VLOOKUP(C599,Tabelle2!$A$2:$B$38,2,0))</f>
        <v/>
      </c>
      <c r="E599" s="7" t="str">
        <f t="shared" si="18"/>
        <v/>
      </c>
      <c r="F599" s="3" t="str">
        <f t="shared" si="19"/>
        <v/>
      </c>
      <c r="G599" s="3" t="str">
        <f>IF(F599="","",SUM($F$14:F599))</f>
        <v/>
      </c>
      <c r="I599" s="5"/>
      <c r="J599" s="6" t="str">
        <f>IF(I599="","",VLOOKUP(I599,Tabelle2!$A$41:$B$77,2,0))</f>
        <v/>
      </c>
      <c r="K599" s="7" t="str">
        <f>IF(P598="Start Betting !","b","")</f>
        <v/>
      </c>
      <c r="L599" s="3" t="str">
        <f t="shared" si="20"/>
        <v/>
      </c>
      <c r="M599" s="3" t="str">
        <f>IF(L599="","",SUM($L$14:L599))</f>
        <v/>
      </c>
    </row>
    <row r="600" spans="1:13">
      <c r="A600">
        <v>587</v>
      </c>
      <c r="B600" s="4"/>
      <c r="C600" s="5"/>
      <c r="D600" s="6" t="str">
        <f>IF(C600="","",VLOOKUP(C600,Tabelle2!$A$2:$B$38,2,0))</f>
        <v/>
      </c>
      <c r="E600" s="7" t="str">
        <f t="shared" si="18"/>
        <v/>
      </c>
      <c r="F600" s="3" t="str">
        <f t="shared" si="19"/>
        <v/>
      </c>
      <c r="G600" s="3" t="str">
        <f>IF(F600="","",SUM($F$14:F600))</f>
        <v/>
      </c>
      <c r="I600" s="5"/>
      <c r="J600" s="6" t="str">
        <f>IF(I600="","",VLOOKUP(I600,Tabelle2!$A$41:$B$77,2,0))</f>
        <v/>
      </c>
      <c r="K600" s="7" t="str">
        <f>IF(P599="Start Betting !","b","")</f>
        <v/>
      </c>
      <c r="L600" s="3" t="str">
        <f t="shared" si="20"/>
        <v/>
      </c>
      <c r="M600" s="3" t="str">
        <f>IF(L600="","",SUM($L$14:L600))</f>
        <v/>
      </c>
    </row>
    <row r="601" spans="1:13">
      <c r="A601">
        <v>588</v>
      </c>
      <c r="B601" s="4"/>
      <c r="C601" s="5"/>
      <c r="D601" s="6" t="str">
        <f>IF(C601="","",VLOOKUP(C601,Tabelle2!$A$2:$B$38,2,0))</f>
        <v/>
      </c>
      <c r="E601" s="7" t="str">
        <f t="shared" si="18"/>
        <v/>
      </c>
      <c r="F601" s="3" t="str">
        <f t="shared" si="19"/>
        <v/>
      </c>
      <c r="G601" s="3" t="str">
        <f>IF(F601="","",SUM($F$14:F601))</f>
        <v/>
      </c>
      <c r="I601" s="5"/>
      <c r="J601" s="6" t="str">
        <f>IF(I601="","",VLOOKUP(I601,Tabelle2!$A$41:$B$77,2,0))</f>
        <v/>
      </c>
      <c r="K601" s="7" t="str">
        <f>IF(P600="Start Betting !","b","")</f>
        <v/>
      </c>
      <c r="L601" s="3" t="str">
        <f t="shared" si="20"/>
        <v/>
      </c>
      <c r="M601" s="3" t="str">
        <f>IF(L601="","",SUM($L$14:L601))</f>
        <v/>
      </c>
    </row>
    <row r="602" spans="1:13">
      <c r="A602">
        <v>589</v>
      </c>
      <c r="B602" s="4"/>
      <c r="C602" s="5"/>
      <c r="D602" s="6" t="str">
        <f>IF(C602="","",VLOOKUP(C602,Tabelle2!$A$2:$B$38,2,0))</f>
        <v/>
      </c>
      <c r="E602" s="7" t="str">
        <f t="shared" si="18"/>
        <v/>
      </c>
      <c r="F602" s="3" t="str">
        <f t="shared" si="19"/>
        <v/>
      </c>
      <c r="G602" s="3" t="str">
        <f>IF(F602="","",SUM($F$14:F602))</f>
        <v/>
      </c>
      <c r="I602" s="5"/>
      <c r="J602" s="6" t="str">
        <f>IF(I602="","",VLOOKUP(I602,Tabelle2!$A$41:$B$77,2,0))</f>
        <v/>
      </c>
      <c r="K602" s="7" t="str">
        <f t="shared" ref="K602:K609" si="21">IF(P601="Start Betting !","b","")</f>
        <v/>
      </c>
      <c r="L602" s="3" t="str">
        <f t="shared" si="20"/>
        <v/>
      </c>
      <c r="M602" s="3" t="str">
        <f>IF(L602="","",SUM($L$14:L602))</f>
        <v/>
      </c>
    </row>
    <row r="603" spans="1:13">
      <c r="A603">
        <v>590</v>
      </c>
      <c r="B603" s="4"/>
      <c r="C603" s="5"/>
      <c r="D603" s="6" t="str">
        <f>IF(C603="","",VLOOKUP(C603,Tabelle2!$A$2:$B$38,2,0))</f>
        <v/>
      </c>
      <c r="E603" s="7" t="str">
        <f t="shared" si="18"/>
        <v/>
      </c>
      <c r="F603" s="3" t="str">
        <f t="shared" si="19"/>
        <v/>
      </c>
      <c r="G603" s="3" t="str">
        <f>IF(F603="","",SUM($F$14:F603))</f>
        <v/>
      </c>
      <c r="I603" s="5"/>
      <c r="J603" s="6" t="str">
        <f>IF(I603="","",VLOOKUP(I603,Tabelle2!$A$41:$B$77,2,0))</f>
        <v/>
      </c>
      <c r="K603" s="7" t="str">
        <f t="shared" si="21"/>
        <v/>
      </c>
      <c r="L603" s="3" t="str">
        <f t="shared" si="20"/>
        <v/>
      </c>
      <c r="M603" s="3" t="str">
        <f>IF(L603="","",SUM($L$14:L603))</f>
        <v/>
      </c>
    </row>
    <row r="604" spans="1:13">
      <c r="A604">
        <v>591</v>
      </c>
      <c r="B604" s="4"/>
      <c r="C604" s="5"/>
      <c r="D604" s="6" t="str">
        <f>IF(C604="","",VLOOKUP(C604,Tabelle2!$A$2:$B$38,2,0))</f>
        <v/>
      </c>
      <c r="E604" s="7" t="str">
        <f t="shared" si="18"/>
        <v/>
      </c>
      <c r="F604" s="3" t="str">
        <f t="shared" si="19"/>
        <v/>
      </c>
      <c r="G604" s="3" t="str">
        <f>IF(F604="","",SUM($F$14:F604))</f>
        <v/>
      </c>
      <c r="I604" s="5"/>
      <c r="J604" s="6" t="str">
        <f>IF(I604="","",VLOOKUP(I604,Tabelle2!$A$41:$B$77,2,0))</f>
        <v/>
      </c>
      <c r="K604" s="7" t="str">
        <f t="shared" si="21"/>
        <v/>
      </c>
      <c r="L604" s="3" t="str">
        <f t="shared" si="20"/>
        <v/>
      </c>
      <c r="M604" s="3" t="str">
        <f>IF(L604="","",SUM($L$14:L604))</f>
        <v/>
      </c>
    </row>
    <row r="605" spans="1:13">
      <c r="A605">
        <v>592</v>
      </c>
      <c r="B605" s="4"/>
      <c r="C605" s="5"/>
      <c r="D605" s="6" t="str">
        <f>IF(C605="","",VLOOKUP(C605,Tabelle2!$A$2:$B$38,2,0))</f>
        <v/>
      </c>
      <c r="E605" s="7" t="str">
        <f t="shared" si="18"/>
        <v/>
      </c>
      <c r="F605" s="3" t="str">
        <f t="shared" si="19"/>
        <v/>
      </c>
      <c r="G605" s="3" t="str">
        <f>IF(F605="","",SUM($F$14:F605))</f>
        <v/>
      </c>
      <c r="I605" s="5"/>
      <c r="J605" s="6" t="str">
        <f>IF(I605="","",VLOOKUP(I605,Tabelle2!$A$41:$B$77,2,0))</f>
        <v/>
      </c>
      <c r="K605" s="7" t="str">
        <f t="shared" si="21"/>
        <v/>
      </c>
      <c r="L605" s="3" t="str">
        <f t="shared" si="20"/>
        <v/>
      </c>
      <c r="M605" s="3" t="str">
        <f>IF(L605="","",SUM($L$14:L605))</f>
        <v/>
      </c>
    </row>
    <row r="606" spans="1:13">
      <c r="A606">
        <v>593</v>
      </c>
      <c r="B606" s="4"/>
      <c r="C606" s="5"/>
      <c r="D606" s="6" t="str">
        <f>IF(C606="","",VLOOKUP(C606,Tabelle2!$A$2:$B$38,2,0))</f>
        <v/>
      </c>
      <c r="E606" s="7" t="str">
        <f t="shared" si="18"/>
        <v/>
      </c>
      <c r="F606" s="3" t="str">
        <f t="shared" si="19"/>
        <v/>
      </c>
      <c r="G606" s="3" t="str">
        <f>IF(F606="","",SUM($F$14:F606))</f>
        <v/>
      </c>
      <c r="I606" s="5"/>
      <c r="J606" s="6" t="str">
        <f>IF(I606="","",VLOOKUP(I606,Tabelle2!$A$41:$B$77,2,0))</f>
        <v/>
      </c>
      <c r="K606" s="7" t="str">
        <f t="shared" si="21"/>
        <v/>
      </c>
      <c r="L606" s="3" t="str">
        <f t="shared" si="20"/>
        <v/>
      </c>
      <c r="M606" s="3" t="str">
        <f>IF(L606="","",SUM($L$14:L606))</f>
        <v/>
      </c>
    </row>
    <row r="607" spans="1:13">
      <c r="A607">
        <v>594</v>
      </c>
      <c r="B607" s="4"/>
      <c r="C607" s="5"/>
      <c r="D607" s="6" t="str">
        <f>IF(C607="","",VLOOKUP(C607,Tabelle2!$A$2:$B$38,2,0))</f>
        <v/>
      </c>
      <c r="E607" s="7" t="str">
        <f t="shared" si="18"/>
        <v/>
      </c>
      <c r="F607" s="3" t="str">
        <f t="shared" si="19"/>
        <v/>
      </c>
      <c r="G607" s="3" t="str">
        <f>IF(F607="","",SUM($F$14:F607))</f>
        <v/>
      </c>
      <c r="I607" s="5"/>
      <c r="J607" s="6" t="str">
        <f>IF(I607="","",VLOOKUP(I607,Tabelle2!$A$41:$B$77,2,0))</f>
        <v/>
      </c>
      <c r="K607" s="7" t="str">
        <f t="shared" si="21"/>
        <v/>
      </c>
      <c r="L607" s="3" t="str">
        <f t="shared" si="20"/>
        <v/>
      </c>
      <c r="M607" s="3" t="str">
        <f>IF(L607="","",SUM($L$14:L607))</f>
        <v/>
      </c>
    </row>
    <row r="608" spans="1:13">
      <c r="A608">
        <v>595</v>
      </c>
      <c r="B608" s="4"/>
      <c r="C608" s="5"/>
      <c r="D608" s="6" t="str">
        <f>IF(C608="","",VLOOKUP(C608,Tabelle2!$A$2:$B$38,2,0))</f>
        <v/>
      </c>
      <c r="E608" s="7" t="str">
        <f t="shared" si="18"/>
        <v/>
      </c>
      <c r="F608" s="3" t="str">
        <f t="shared" si="19"/>
        <v/>
      </c>
      <c r="G608" s="3" t="str">
        <f>IF(F608="","",SUM($F$14:F608))</f>
        <v/>
      </c>
      <c r="I608" s="5"/>
      <c r="J608" s="6" t="str">
        <f>IF(I608="","",VLOOKUP(I608,Tabelle2!$A$41:$B$77,2,0))</f>
        <v/>
      </c>
      <c r="K608" s="7" t="str">
        <f t="shared" si="21"/>
        <v/>
      </c>
      <c r="L608" s="3" t="str">
        <f t="shared" si="20"/>
        <v/>
      </c>
      <c r="M608" s="3" t="str">
        <f>IF(L608="","",SUM($L$14:L608))</f>
        <v/>
      </c>
    </row>
    <row r="609" spans="1:13">
      <c r="A609">
        <v>596</v>
      </c>
      <c r="B609" s="4"/>
      <c r="C609" s="5"/>
      <c r="D609" s="6" t="str">
        <f>IF(C609="","",VLOOKUP(C609,Tabelle2!$A$2:$B$38,2,0))</f>
        <v/>
      </c>
      <c r="E609" s="7" t="str">
        <f t="shared" si="18"/>
        <v/>
      </c>
      <c r="F609" s="3" t="str">
        <f t="shared" si="19"/>
        <v/>
      </c>
      <c r="G609" s="3" t="str">
        <f>IF(F609="","",SUM($F$14:F609))</f>
        <v/>
      </c>
      <c r="I609" s="5"/>
      <c r="J609" s="6" t="str">
        <f>IF(I609="","",VLOOKUP(I609,Tabelle2!$A$41:$B$77,2,0))</f>
        <v/>
      </c>
      <c r="K609" s="7" t="str">
        <f t="shared" si="21"/>
        <v/>
      </c>
      <c r="L609" s="3" t="str">
        <f t="shared" si="20"/>
        <v/>
      </c>
      <c r="M609" s="3" t="str">
        <f>IF(L609="","",SUM($L$14:L609))</f>
        <v/>
      </c>
    </row>
    <row r="610" spans="1:13">
      <c r="A610">
        <v>597</v>
      </c>
      <c r="B610" s="4"/>
      <c r="C610" s="5"/>
      <c r="D610" s="6" t="str">
        <f>IF(C610="","",VLOOKUP(C610,Tabelle2!$A$2:$B$38,2,0))</f>
        <v/>
      </c>
      <c r="E610" s="7" t="str">
        <f>IF(J609="Start Betting !","b","")</f>
        <v/>
      </c>
      <c r="F610" s="3" t="str">
        <f t="shared" si="19"/>
        <v/>
      </c>
      <c r="G610" s="3" t="str">
        <f>IF(F610="","",SUM($F$14:F610))</f>
        <v/>
      </c>
      <c r="I610" s="5"/>
      <c r="J610" s="6" t="str">
        <f>IF(I610="","",VLOOKUP(I610,Tabelle2!$A$41:$B$77,2,0))</f>
        <v/>
      </c>
      <c r="K610" s="7" t="str">
        <f>IF(P609="Start Betting !","b","")</f>
        <v/>
      </c>
      <c r="L610" s="3" t="str">
        <f t="shared" si="20"/>
        <v/>
      </c>
      <c r="M610" s="3" t="str">
        <f>IF(L610="","",SUM($L$14:L610))</f>
        <v/>
      </c>
    </row>
    <row r="611" spans="1:13">
      <c r="A611">
        <v>598</v>
      </c>
      <c r="B611" s="4"/>
      <c r="C611" s="5"/>
      <c r="D611" s="6" t="str">
        <f>IF(C611="","",VLOOKUP(C611,Tabelle2!$A$2:$B$38,2,0))</f>
        <v/>
      </c>
      <c r="E611" s="7" t="str">
        <f>IF(J610="Start Betting !","b","")</f>
        <v/>
      </c>
      <c r="F611" s="3" t="str">
        <f t="shared" si="19"/>
        <v/>
      </c>
      <c r="G611" s="3" t="str">
        <f>IF(F611="","",SUM($F$14:F611))</f>
        <v/>
      </c>
      <c r="I611" s="5"/>
      <c r="J611" s="6" t="str">
        <f>IF(I611="","",VLOOKUP(I611,Tabelle2!$A$41:$B$77,2,0))</f>
        <v/>
      </c>
      <c r="K611" s="7" t="str">
        <f>IF(P610="Start Betting !","b","")</f>
        <v/>
      </c>
      <c r="L611" s="3" t="str">
        <f t="shared" si="20"/>
        <v/>
      </c>
      <c r="M611" s="3" t="str">
        <f>IF(L611="","",SUM($L$14:L611))</f>
        <v/>
      </c>
    </row>
    <row r="612" spans="1:13">
      <c r="A612">
        <v>599</v>
      </c>
      <c r="B612" s="4"/>
      <c r="C612" s="5"/>
      <c r="D612" s="6" t="str">
        <f>IF(C612="","",VLOOKUP(C612,Tabelle2!$A$2:$B$38,2,0))</f>
        <v/>
      </c>
      <c r="E612" s="7" t="str">
        <f>IF(J611="Start Betting !","b","")</f>
        <v/>
      </c>
      <c r="F612" s="3" t="str">
        <f t="shared" si="19"/>
        <v/>
      </c>
      <c r="G612" s="3" t="str">
        <f>IF(F612="","",SUM($F$14:F612))</f>
        <v/>
      </c>
      <c r="I612" s="5"/>
      <c r="J612" s="6" t="str">
        <f>IF(I612="","",VLOOKUP(I612,Tabelle2!$A$41:$B$77,2,0))</f>
        <v/>
      </c>
      <c r="K612" s="7" t="str">
        <f>IF(P611="Start Betting !","b","")</f>
        <v/>
      </c>
      <c r="L612" s="3" t="str">
        <f t="shared" si="20"/>
        <v/>
      </c>
      <c r="M612" s="3" t="str">
        <f>IF(L612="","",SUM($L$14:L612))</f>
        <v/>
      </c>
    </row>
    <row r="613" spans="1:13">
      <c r="A613">
        <v>600</v>
      </c>
      <c r="B613" s="4"/>
      <c r="C613" s="5"/>
      <c r="D613" s="6" t="str">
        <f>IF(C613="","",VLOOKUP(C613,Tabelle2!$A$2:$B$38,2,0))</f>
        <v/>
      </c>
      <c r="E613" s="7" t="str">
        <f>IF(J612="Start Betting !","b","")</f>
        <v/>
      </c>
      <c r="F613" s="3" t="str">
        <f t="shared" si="19"/>
        <v/>
      </c>
      <c r="G613" s="3" t="str">
        <f>IF(F613="","",SUM($F$14:F613))</f>
        <v/>
      </c>
      <c r="I613" s="5"/>
      <c r="J613" s="6" t="str">
        <f>IF(I613="","",VLOOKUP(I613,Tabelle2!$A$41:$B$77,2,0))</f>
        <v/>
      </c>
      <c r="K613" s="7" t="str">
        <f>IF(P612="Start Betting !","b","")</f>
        <v/>
      </c>
      <c r="L613" s="3" t="str">
        <f t="shared" si="20"/>
        <v/>
      </c>
      <c r="M613" s="3" t="str">
        <f>IF(L613="","",SUM($L$14:L613))</f>
        <v/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77"/>
  <sheetViews>
    <sheetView topLeftCell="A40" workbookViewId="0">
      <selection activeCell="G13" sqref="G13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>
        <v>4</v>
      </c>
      <c r="B2">
        <v>1</v>
      </c>
    </row>
    <row r="3" spans="1:2">
      <c r="A3">
        <v>6</v>
      </c>
      <c r="B3">
        <v>1</v>
      </c>
    </row>
    <row r="4" spans="1:2">
      <c r="A4">
        <v>13</v>
      </c>
      <c r="B4">
        <v>1</v>
      </c>
    </row>
    <row r="5" spans="1:2">
      <c r="A5">
        <v>15</v>
      </c>
      <c r="B5">
        <v>1</v>
      </c>
    </row>
    <row r="6" spans="1:2">
      <c r="A6">
        <v>17</v>
      </c>
      <c r="B6">
        <v>1</v>
      </c>
    </row>
    <row r="7" spans="1:2">
      <c r="A7">
        <v>19</v>
      </c>
      <c r="B7">
        <v>1</v>
      </c>
    </row>
    <row r="8" spans="1:2">
      <c r="A8">
        <v>21</v>
      </c>
      <c r="B8">
        <v>1</v>
      </c>
    </row>
    <row r="9" spans="1:2">
      <c r="A9">
        <v>25</v>
      </c>
      <c r="B9">
        <v>1</v>
      </c>
    </row>
    <row r="10" spans="1:2">
      <c r="A10">
        <v>27</v>
      </c>
      <c r="B10">
        <v>1</v>
      </c>
    </row>
    <row r="11" spans="1:2">
      <c r="A11">
        <v>32</v>
      </c>
      <c r="B11">
        <v>1</v>
      </c>
    </row>
    <row r="12" spans="1:2">
      <c r="A12">
        <v>34</v>
      </c>
      <c r="B12">
        <v>1</v>
      </c>
    </row>
    <row r="13" spans="1:2">
      <c r="A13">
        <v>0</v>
      </c>
      <c r="B13">
        <v>1</v>
      </c>
    </row>
    <row r="14" spans="1:2">
      <c r="A14">
        <v>2</v>
      </c>
      <c r="B14">
        <v>1</v>
      </c>
    </row>
    <row r="15" spans="1:2">
      <c r="A15">
        <v>1</v>
      </c>
      <c r="B15">
        <v>2</v>
      </c>
    </row>
    <row r="16" spans="1:2">
      <c r="A16">
        <v>5</v>
      </c>
      <c r="B16">
        <v>2</v>
      </c>
    </row>
    <row r="17" spans="1:2">
      <c r="A17">
        <v>8</v>
      </c>
      <c r="B17">
        <v>2</v>
      </c>
    </row>
    <row r="18" spans="1:2">
      <c r="A18">
        <v>10</v>
      </c>
      <c r="B18">
        <v>2</v>
      </c>
    </row>
    <row r="19" spans="1:2">
      <c r="A19">
        <v>11</v>
      </c>
      <c r="B19">
        <v>2</v>
      </c>
    </row>
    <row r="20" spans="1:2">
      <c r="A20">
        <v>16</v>
      </c>
      <c r="B20">
        <v>2</v>
      </c>
    </row>
    <row r="21" spans="1:2">
      <c r="A21">
        <v>20</v>
      </c>
      <c r="B21">
        <v>2</v>
      </c>
    </row>
    <row r="22" spans="1:2">
      <c r="A22">
        <v>23</v>
      </c>
      <c r="B22">
        <v>2</v>
      </c>
    </row>
    <row r="23" spans="1:2">
      <c r="A23">
        <v>24</v>
      </c>
      <c r="B23">
        <v>2</v>
      </c>
    </row>
    <row r="24" spans="1:2">
      <c r="A24">
        <v>30</v>
      </c>
      <c r="B24">
        <v>2</v>
      </c>
    </row>
    <row r="25" spans="1:2">
      <c r="A25">
        <v>33</v>
      </c>
      <c r="B25">
        <v>2</v>
      </c>
    </row>
    <row r="26" spans="1:2">
      <c r="A26">
        <v>36</v>
      </c>
      <c r="B26">
        <v>2</v>
      </c>
    </row>
    <row r="27" spans="1:2">
      <c r="A27">
        <v>3</v>
      </c>
      <c r="B27">
        <v>3</v>
      </c>
    </row>
    <row r="28" spans="1:2">
      <c r="A28">
        <v>7</v>
      </c>
      <c r="B28">
        <v>3</v>
      </c>
    </row>
    <row r="29" spans="1:2">
      <c r="A29">
        <v>14</v>
      </c>
      <c r="B29">
        <v>3</v>
      </c>
    </row>
    <row r="30" spans="1:2">
      <c r="A30">
        <v>18</v>
      </c>
      <c r="B30">
        <v>3</v>
      </c>
    </row>
    <row r="31" spans="1:2">
      <c r="A31">
        <v>22</v>
      </c>
      <c r="B31">
        <v>3</v>
      </c>
    </row>
    <row r="32" spans="1:2">
      <c r="A32">
        <v>35</v>
      </c>
      <c r="B32">
        <v>3</v>
      </c>
    </row>
    <row r="33" spans="1:2">
      <c r="A33">
        <v>9</v>
      </c>
      <c r="B33">
        <v>3</v>
      </c>
    </row>
    <row r="34" spans="1:2">
      <c r="A34">
        <v>12</v>
      </c>
      <c r="B34">
        <v>3</v>
      </c>
    </row>
    <row r="35" spans="1:2">
      <c r="A35">
        <v>26</v>
      </c>
      <c r="B35">
        <v>3</v>
      </c>
    </row>
    <row r="36" spans="1:2">
      <c r="A36">
        <v>29</v>
      </c>
      <c r="B36">
        <v>3</v>
      </c>
    </row>
    <row r="37" spans="1:2">
      <c r="A37">
        <v>28</v>
      </c>
      <c r="B37">
        <v>3</v>
      </c>
    </row>
    <row r="38" spans="1:2">
      <c r="A38">
        <v>31</v>
      </c>
      <c r="B38">
        <v>3</v>
      </c>
    </row>
    <row r="41" spans="1:2">
      <c r="A41">
        <v>0</v>
      </c>
      <c r="B41">
        <v>0</v>
      </c>
    </row>
    <row r="42" spans="1:2">
      <c r="A42">
        <v>1</v>
      </c>
      <c r="B42">
        <v>1</v>
      </c>
    </row>
    <row r="43" spans="1:2">
      <c r="A43">
        <v>2</v>
      </c>
      <c r="B43">
        <v>1</v>
      </c>
    </row>
    <row r="44" spans="1:2">
      <c r="A44">
        <v>3</v>
      </c>
      <c r="B44">
        <v>1</v>
      </c>
    </row>
    <row r="45" spans="1:2">
      <c r="A45">
        <v>4</v>
      </c>
      <c r="B45">
        <v>1</v>
      </c>
    </row>
    <row r="46" spans="1:2">
      <c r="A46">
        <v>5</v>
      </c>
      <c r="B46">
        <v>1</v>
      </c>
    </row>
    <row r="47" spans="1:2">
      <c r="A47">
        <v>6</v>
      </c>
      <c r="B47">
        <v>1</v>
      </c>
    </row>
    <row r="48" spans="1:2">
      <c r="A48">
        <v>7</v>
      </c>
      <c r="B48">
        <v>1</v>
      </c>
    </row>
    <row r="49" spans="1:2">
      <c r="A49">
        <v>8</v>
      </c>
      <c r="B49">
        <v>1</v>
      </c>
    </row>
    <row r="50" spans="1:2">
      <c r="A50">
        <v>9</v>
      </c>
      <c r="B50">
        <v>1</v>
      </c>
    </row>
    <row r="51" spans="1:2">
      <c r="A51">
        <v>10</v>
      </c>
      <c r="B51">
        <v>1</v>
      </c>
    </row>
    <row r="52" spans="1:2">
      <c r="A52">
        <v>11</v>
      </c>
      <c r="B52">
        <v>1</v>
      </c>
    </row>
    <row r="53" spans="1:2">
      <c r="A53">
        <v>12</v>
      </c>
      <c r="B53">
        <v>1</v>
      </c>
    </row>
    <row r="54" spans="1:2">
      <c r="A54">
        <v>13</v>
      </c>
      <c r="B54">
        <v>2</v>
      </c>
    </row>
    <row r="55" spans="1:2">
      <c r="A55">
        <v>14</v>
      </c>
      <c r="B55">
        <v>2</v>
      </c>
    </row>
    <row r="56" spans="1:2">
      <c r="A56">
        <v>15</v>
      </c>
      <c r="B56">
        <v>2</v>
      </c>
    </row>
    <row r="57" spans="1:2">
      <c r="A57">
        <v>16</v>
      </c>
      <c r="B57">
        <v>2</v>
      </c>
    </row>
    <row r="58" spans="1:2">
      <c r="A58">
        <v>17</v>
      </c>
      <c r="B58">
        <v>2</v>
      </c>
    </row>
    <row r="59" spans="1:2">
      <c r="A59">
        <v>18</v>
      </c>
      <c r="B59">
        <v>2</v>
      </c>
    </row>
    <row r="60" spans="1:2">
      <c r="A60">
        <v>19</v>
      </c>
      <c r="B60">
        <v>2</v>
      </c>
    </row>
    <row r="61" spans="1:2">
      <c r="A61">
        <v>20</v>
      </c>
      <c r="B61">
        <v>2</v>
      </c>
    </row>
    <row r="62" spans="1:2">
      <c r="A62">
        <v>21</v>
      </c>
      <c r="B62">
        <v>2</v>
      </c>
    </row>
    <row r="63" spans="1:2">
      <c r="A63">
        <v>22</v>
      </c>
      <c r="B63">
        <v>2</v>
      </c>
    </row>
    <row r="64" spans="1:2">
      <c r="A64">
        <v>23</v>
      </c>
      <c r="B64">
        <v>2</v>
      </c>
    </row>
    <row r="65" spans="1:2">
      <c r="A65">
        <v>24</v>
      </c>
      <c r="B65">
        <v>2</v>
      </c>
    </row>
    <row r="66" spans="1:2">
      <c r="A66">
        <v>25</v>
      </c>
      <c r="B66">
        <v>3</v>
      </c>
    </row>
    <row r="67" spans="1:2">
      <c r="A67">
        <v>26</v>
      </c>
      <c r="B67">
        <v>3</v>
      </c>
    </row>
    <row r="68" spans="1:2">
      <c r="A68">
        <v>27</v>
      </c>
      <c r="B68">
        <v>3</v>
      </c>
    </row>
    <row r="69" spans="1:2">
      <c r="A69">
        <v>28</v>
      </c>
      <c r="B69">
        <v>3</v>
      </c>
    </row>
    <row r="70" spans="1:2">
      <c r="A70">
        <v>29</v>
      </c>
      <c r="B70">
        <v>3</v>
      </c>
    </row>
    <row r="71" spans="1:2">
      <c r="A71">
        <v>30</v>
      </c>
      <c r="B71">
        <v>3</v>
      </c>
    </row>
    <row r="72" spans="1:2">
      <c r="A72">
        <v>31</v>
      </c>
      <c r="B72">
        <v>3</v>
      </c>
    </row>
    <row r="73" spans="1:2">
      <c r="A73">
        <v>32</v>
      </c>
      <c r="B73">
        <v>3</v>
      </c>
    </row>
    <row r="74" spans="1:2">
      <c r="A74">
        <v>33</v>
      </c>
      <c r="B74">
        <v>3</v>
      </c>
    </row>
    <row r="75" spans="1:2">
      <c r="A75">
        <v>34</v>
      </c>
      <c r="B75">
        <v>3</v>
      </c>
    </row>
    <row r="76" spans="1:2">
      <c r="A76">
        <v>35</v>
      </c>
      <c r="B76">
        <v>3</v>
      </c>
    </row>
    <row r="77" spans="1:2">
      <c r="A77">
        <v>36</v>
      </c>
      <c r="B77">
        <v>3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2013-01-24T21:48:00Z</dcterms:created>
  <dcterms:modified xsi:type="dcterms:W3CDTF">2013-01-27T15:41:33Z</dcterms:modified>
</cp:coreProperties>
</file>